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Cache/pivotCacheRecords20.xml" ContentType="application/vnd.openxmlformats-officedocument.spreadsheetml.pivotCacheRecords+xml"/>
  <Override PartName="/xl/pivotCache/pivotCacheDefinition21.xml" ContentType="application/vnd.openxmlformats-officedocument.spreadsheetml.pivotCacheDefinition+xml"/>
  <Override PartName="/xl/pivotCache/pivotCacheRecords21.xml" ContentType="application/vnd.openxmlformats-officedocument.spreadsheetml.pivotCacheRecords+xml"/>
  <Override PartName="/xl/pivotCache/pivotCacheDefinition22.xml" ContentType="application/vnd.openxmlformats-officedocument.spreadsheetml.pivotCacheDefinition+xml"/>
  <Override PartName="/xl/pivotCache/pivotCacheRecords22.xml" ContentType="application/vnd.openxmlformats-officedocument.spreadsheetml.pivotCacheRecords+xml"/>
  <Override PartName="/xl/pivotCache/pivotCacheDefinition23.xml" ContentType="application/vnd.openxmlformats-officedocument.spreadsheetml.pivotCacheDefinition+xml"/>
  <Override PartName="/xl/pivotCache/pivotCacheRecords23.xml" ContentType="application/vnd.openxmlformats-officedocument.spreadsheetml.pivotCacheRecords+xml"/>
  <Override PartName="/xl/pivotCache/pivotCacheDefinition24.xml" ContentType="application/vnd.openxmlformats-officedocument.spreadsheetml.pivotCacheDefinition+xml"/>
  <Override PartName="/xl/pivotCache/pivotCacheRecords24.xml" ContentType="application/vnd.openxmlformats-officedocument.spreadsheetml.pivotCacheRecords+xml"/>
  <Override PartName="/xl/pivotCache/pivotCacheDefinition25.xml" ContentType="application/vnd.openxmlformats-officedocument.spreadsheetml.pivotCacheDefinition+xml"/>
  <Override PartName="/xl/pivotCache/pivotCacheRecords25.xml" ContentType="application/vnd.openxmlformats-officedocument.spreadsheetml.pivotCacheRecords+xml"/>
  <Override PartName="/xl/pivotCache/pivotCacheDefinition26.xml" ContentType="application/vnd.openxmlformats-officedocument.spreadsheetml.pivotCacheDefinition+xml"/>
  <Override PartName="/xl/pivotCache/pivotCacheRecords26.xml" ContentType="application/vnd.openxmlformats-officedocument.spreadsheetml.pivotCacheRecords+xml"/>
  <Override PartName="/xl/pivotCache/pivotCacheDefinition27.xml" ContentType="application/vnd.openxmlformats-officedocument.spreadsheetml.pivotCacheDefinition+xml"/>
  <Override PartName="/xl/pivotCache/pivotCacheRecords27.xml" ContentType="application/vnd.openxmlformats-officedocument.spreadsheetml.pivotCacheRecords+xml"/>
  <Override PartName="/xl/pivotCache/pivotCacheDefinition28.xml" ContentType="application/vnd.openxmlformats-officedocument.spreadsheetml.pivotCacheDefinition+xml"/>
  <Override PartName="/xl/pivotCache/pivotCacheRecords28.xml" ContentType="application/vnd.openxmlformats-officedocument.spreadsheetml.pivotCacheRecords+xml"/>
  <Override PartName="/xl/pivotCache/pivotCacheDefinition29.xml" ContentType="application/vnd.openxmlformats-officedocument.spreadsheetml.pivotCacheDefinition+xml"/>
  <Override PartName="/xl/pivotCache/pivotCacheRecords29.xml" ContentType="application/vnd.openxmlformats-officedocument.spreadsheetml.pivotCacheRecords+xml"/>
  <Override PartName="/xl/pivotCache/pivotCacheDefinition30.xml" ContentType="application/vnd.openxmlformats-officedocument.spreadsheetml.pivotCacheDefinition+xml"/>
  <Override PartName="/xl/pivotCache/pivotCacheRecords30.xml" ContentType="application/vnd.openxmlformats-officedocument.spreadsheetml.pivotCacheRecords+xml"/>
  <Override PartName="/xl/pivotCache/pivotCacheDefinition31.xml" ContentType="application/vnd.openxmlformats-officedocument.spreadsheetml.pivotCacheDefinition+xml"/>
  <Override PartName="/xl/pivotCache/pivotCacheRecords31.xml" ContentType="application/vnd.openxmlformats-officedocument.spreadsheetml.pivotCacheRecords+xml"/>
  <Override PartName="/xl/pivotCache/pivotCacheDefinition32.xml" ContentType="application/vnd.openxmlformats-officedocument.spreadsheetml.pivotCacheDefinition+xml"/>
  <Override PartName="/xl/pivotCache/pivotCacheRecords32.xml" ContentType="application/vnd.openxmlformats-officedocument.spreadsheetml.pivotCacheRecords+xml"/>
  <Override PartName="/xl/pivotCache/pivotCacheDefinition33.xml" ContentType="application/vnd.openxmlformats-officedocument.spreadsheetml.pivotCacheDefinition+xml"/>
  <Override PartName="/xl/pivotCache/pivotCacheRecords33.xml" ContentType="application/vnd.openxmlformats-officedocument.spreadsheetml.pivotCacheRecords+xml"/>
  <Override PartName="/xl/pivotCache/pivotCacheDefinition34.xml" ContentType="application/vnd.openxmlformats-officedocument.spreadsheetml.pivotCacheDefinition+xml"/>
  <Override PartName="/xl/pivotCache/pivotCacheRecords34.xml" ContentType="application/vnd.openxmlformats-officedocument.spreadsheetml.pivotCacheRecords+xml"/>
  <Override PartName="/xl/pivotCache/pivotCacheDefinition35.xml" ContentType="application/vnd.openxmlformats-officedocument.spreadsheetml.pivotCacheDefinition+xml"/>
  <Override PartName="/xl/pivotCache/pivotCacheRecords35.xml" ContentType="application/vnd.openxmlformats-officedocument.spreadsheetml.pivotCacheRecords+xml"/>
  <Override PartName="/xl/pivotCache/pivotCacheDefinition36.xml" ContentType="application/vnd.openxmlformats-officedocument.spreadsheetml.pivotCacheDefinition+xml"/>
  <Override PartName="/xl/pivotCache/pivotCacheRecords36.xml" ContentType="application/vnd.openxmlformats-officedocument.spreadsheetml.pivotCacheRecords+xml"/>
  <Override PartName="/xl/pivotCache/pivotCacheDefinition37.xml" ContentType="application/vnd.openxmlformats-officedocument.spreadsheetml.pivotCacheDefinition+xml"/>
  <Override PartName="/xl/pivotCache/pivotCacheRecords37.xml" ContentType="application/vnd.openxmlformats-officedocument.spreadsheetml.pivotCacheRecords+xml"/>
  <Override PartName="/xl/pivotCache/pivotCacheDefinition38.xml" ContentType="application/vnd.openxmlformats-officedocument.spreadsheetml.pivotCacheDefinition+xml"/>
  <Override PartName="/xl/pivotCache/pivotCacheRecords38.xml" ContentType="application/vnd.openxmlformats-officedocument.spreadsheetml.pivotCacheRecords+xml"/>
  <Override PartName="/xl/pivotCache/pivotCacheDefinition39.xml" ContentType="application/vnd.openxmlformats-officedocument.spreadsheetml.pivotCacheDefinition+xml"/>
  <Override PartName="/xl/pivotCache/pivotCacheRecords39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Vision RFP\Appendices\"/>
    </mc:Choice>
  </mc:AlternateContent>
  <xr:revisionPtr revIDLastSave="0" documentId="13_ncr:1_{2A29ED1E-8FF7-4816-8087-1E1C142B2DEF}" xr6:coauthVersionLast="47" xr6:coauthVersionMax="47" xr10:uidLastSave="{00000000-0000-0000-0000-000000000000}"/>
  <bookViews>
    <workbookView xWindow="-38520" yWindow="-120" windowWidth="38640" windowHeight="15720" xr2:uid="{957BB128-EDAD-4865-B849-12AE8C6651BB}"/>
  </bookViews>
  <sheets>
    <sheet name="Jan 2023" sheetId="2" r:id="rId1"/>
    <sheet name="Feb 2023" sheetId="3" r:id="rId2"/>
    <sheet name="March 2023" sheetId="4" r:id="rId3"/>
    <sheet name="April 2023" sheetId="5" r:id="rId4"/>
    <sheet name="May 2023" sheetId="6" r:id="rId5"/>
    <sheet name="June 2023" sheetId="9" r:id="rId6"/>
    <sheet name="July 2023" sheetId="10" r:id="rId7"/>
    <sheet name="August 2023" sheetId="11" r:id="rId8"/>
    <sheet name="September 2023" sheetId="12" r:id="rId9"/>
    <sheet name="October 2023" sheetId="13" r:id="rId10"/>
    <sheet name="November 2023" sheetId="14" r:id="rId11"/>
    <sheet name="December 2023" sheetId="15" r:id="rId12"/>
    <sheet name="January 2024" sheetId="16" r:id="rId13"/>
    <sheet name="February 2024" sheetId="18" r:id="rId14"/>
    <sheet name="March 2024" sheetId="19" r:id="rId15"/>
    <sheet name="April 2024" sheetId="20" r:id="rId16"/>
    <sheet name="May 2024" sheetId="21" r:id="rId17"/>
    <sheet name="June 2024" sheetId="22" r:id="rId18"/>
    <sheet name="July 2024" sheetId="23" r:id="rId19"/>
    <sheet name="August 2024" sheetId="24" r:id="rId20"/>
    <sheet name="September 2024" sheetId="25" r:id="rId21"/>
    <sheet name="October 2024" sheetId="26" r:id="rId22"/>
    <sheet name="November 2024" sheetId="27" r:id="rId23"/>
    <sheet name="December 2024" sheetId="29" r:id="rId24"/>
    <sheet name="January 2025" sheetId="30" r:id="rId25"/>
    <sheet name="February 2025" sheetId="31" r:id="rId26"/>
    <sheet name="March 2025" sheetId="32" r:id="rId27"/>
    <sheet name="April 2025" sheetId="34" r:id="rId28"/>
    <sheet name="May 2025" sheetId="35" r:id="rId29"/>
    <sheet name="June 2025" sheetId="36" r:id="rId30"/>
    <sheet name="July 2025" sheetId="38" r:id="rId31"/>
    <sheet name="August 2025" sheetId="40" r:id="rId32"/>
    <sheet name="September 2025" sheetId="39" r:id="rId33"/>
    <sheet name="October 2025" sheetId="41" r:id="rId34"/>
    <sheet name="November 2025" sheetId="42" r:id="rId35"/>
    <sheet name="December 2025" sheetId="43" r:id="rId36"/>
    <sheet name="January 2026" sheetId="44" r:id="rId37"/>
    <sheet name="February 2026" sheetId="45" r:id="rId38"/>
    <sheet name="March 2026" sheetId="46" r:id="rId39"/>
    <sheet name="April 2026" sheetId="47" r:id="rId40"/>
    <sheet name="May 2026" sheetId="48" r:id="rId41"/>
    <sheet name="June 2026" sheetId="50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calcPr calcId="191029"/>
  <pivotCaches>
    <pivotCache cacheId="0" r:id="rId57"/>
    <pivotCache cacheId="1" r:id="rId58"/>
    <pivotCache cacheId="2" r:id="rId59"/>
    <pivotCache cacheId="3" r:id="rId60"/>
    <pivotCache cacheId="4" r:id="rId61"/>
    <pivotCache cacheId="5" r:id="rId62"/>
    <pivotCache cacheId="6" r:id="rId63"/>
    <pivotCache cacheId="7" r:id="rId64"/>
    <pivotCache cacheId="8" r:id="rId65"/>
    <pivotCache cacheId="9" r:id="rId66"/>
    <pivotCache cacheId="10" r:id="rId67"/>
    <pivotCache cacheId="11" r:id="rId68"/>
    <pivotCache cacheId="12" r:id="rId69"/>
    <pivotCache cacheId="13" r:id="rId70"/>
    <pivotCache cacheId="14" r:id="rId71"/>
    <pivotCache cacheId="15" r:id="rId72"/>
    <pivotCache cacheId="16" r:id="rId73"/>
    <pivotCache cacheId="17" r:id="rId74"/>
    <pivotCache cacheId="18" r:id="rId75"/>
    <pivotCache cacheId="19" r:id="rId76"/>
    <pivotCache cacheId="20" r:id="rId77"/>
    <pivotCache cacheId="21" r:id="rId78"/>
    <pivotCache cacheId="22" r:id="rId79"/>
    <pivotCache cacheId="23" r:id="rId80"/>
    <pivotCache cacheId="24" r:id="rId81"/>
    <pivotCache cacheId="25" r:id="rId82"/>
    <pivotCache cacheId="26" r:id="rId83"/>
    <pivotCache cacheId="27" r:id="rId84"/>
    <pivotCache cacheId="28" r:id="rId85"/>
    <pivotCache cacheId="29" r:id="rId86"/>
    <pivotCache cacheId="30" r:id="rId87"/>
    <pivotCache cacheId="31" r:id="rId88"/>
    <pivotCache cacheId="32" r:id="rId89"/>
    <pivotCache cacheId="33" r:id="rId90"/>
    <pivotCache cacheId="34" r:id="rId91"/>
    <pivotCache cacheId="35" r:id="rId92"/>
    <pivotCache cacheId="36" r:id="rId93"/>
    <pivotCache cacheId="37" r:id="rId94"/>
    <pivotCache cacheId="38" r:id="rId9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1" l="1"/>
  <c r="F28" i="21"/>
  <c r="A1" i="20" l="1"/>
  <c r="F28" i="20"/>
  <c r="A1" i="19" l="1"/>
  <c r="A1" i="18" l="1"/>
  <c r="A1" i="16" l="1"/>
  <c r="A1" i="15" l="1"/>
  <c r="A1" i="14" l="1"/>
  <c r="A1" i="13" l="1"/>
  <c r="A1" i="12" l="1"/>
  <c r="A1" i="11" l="1"/>
  <c r="A1" i="10" l="1"/>
  <c r="A1" i="6" l="1"/>
  <c r="A1" i="3" l="1"/>
  <c r="A2" i="2" l="1"/>
</calcChain>
</file>

<file path=xl/sharedStrings.xml><?xml version="1.0" encoding="utf-8"?>
<sst xmlns="http://schemas.openxmlformats.org/spreadsheetml/2006/main" count="1680" uniqueCount="56">
  <si>
    <t>State of Tennessee</t>
  </si>
  <si>
    <t>Values</t>
  </si>
  <si>
    <t>Vendor Name</t>
  </si>
  <si>
    <t>Fund Code</t>
  </si>
  <si>
    <t>Deduction Code</t>
  </si>
  <si>
    <t>Plan Description</t>
  </si>
  <si>
    <t>Sum of Count</t>
  </si>
  <si>
    <t>Sum of Sum Current Deduction</t>
  </si>
  <si>
    <t>EyeMed</t>
  </si>
  <si>
    <t>52000</t>
  </si>
  <si>
    <t>VISN</t>
  </si>
  <si>
    <t>Vision Basic</t>
  </si>
  <si>
    <t>Vision Expanded</t>
  </si>
  <si>
    <t>VISN Total</t>
  </si>
  <si>
    <t>53000</t>
  </si>
  <si>
    <t>55000</t>
  </si>
  <si>
    <t>56000</t>
  </si>
  <si>
    <t>58000</t>
  </si>
  <si>
    <t>51010</t>
  </si>
  <si>
    <t>EyeMed Total</t>
  </si>
  <si>
    <t>Grand Total</t>
  </si>
  <si>
    <t>January 2023 Pass Through Payments</t>
  </si>
  <si>
    <t>Data</t>
  </si>
  <si>
    <t>(blank)</t>
  </si>
  <si>
    <t>(blank) Total</t>
  </si>
  <si>
    <t>June 2024 Pass Through Payments</t>
  </si>
  <si>
    <t>July 2024 Pass Through Payments</t>
  </si>
  <si>
    <t>August 2024 Pass Through Payments</t>
  </si>
  <si>
    <t>September 2024 Pass Through Payments</t>
  </si>
  <si>
    <t>November 2024 Pass Through Payments</t>
  </si>
  <si>
    <t>December 2024 Pass Through Payments</t>
  </si>
  <si>
    <t>January 2025 Pass Through Payments</t>
  </si>
  <si>
    <t>February 2025 Pass Through Payments</t>
  </si>
  <si>
    <t>March 2025 Pass Through Payments</t>
  </si>
  <si>
    <t>April 2025 Pass Through Payments</t>
  </si>
  <si>
    <t xml:space="preserve"> May 2025 Pass Through Payments</t>
  </si>
  <si>
    <t>51010 Total</t>
  </si>
  <si>
    <t>52000 Total</t>
  </si>
  <si>
    <t>53000 Total</t>
  </si>
  <si>
    <t>55000 Total</t>
  </si>
  <si>
    <t>56000 Total</t>
  </si>
  <si>
    <t>58000 Total</t>
  </si>
  <si>
    <t>June 2025 Pass Through Payments</t>
  </si>
  <si>
    <t>July 2025 Pass Through Payments</t>
  </si>
  <si>
    <t>September 2025 Pass Through Payments</t>
  </si>
  <si>
    <t>August 2025 Pass Through Payments</t>
  </si>
  <si>
    <t>October 2025 Pass Through Payments</t>
  </si>
  <si>
    <t>November 2025 Pass Through Payments</t>
  </si>
  <si>
    <t>December 2025 Pass Through Payments</t>
  </si>
  <si>
    <t>January 2026 Pass Through Payments</t>
  </si>
  <si>
    <t>February 2026 Pass Through Payments</t>
  </si>
  <si>
    <t>March 2026 Pass Through Payments</t>
  </si>
  <si>
    <t>April 2026 Pass Through Payments</t>
  </si>
  <si>
    <t>May 2026 Pass Through Payments</t>
  </si>
  <si>
    <t>June 2026 Pass Through Payments</t>
  </si>
  <si>
    <t>RFP 31786-00192 Appendix 7.1 Premium Collections 2023 -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</si>
</sst>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7">
    <font>
      <sz val="11"/>
      <color theme="1"/>
      <name val="Aptos Narrow"/>
      <family val="2"/>
      <scheme val="minor"/>
    </font>
    <font>
      <sz val="10"/>
      <name val="Arial Unicode MS"/>
      <family val="2"/>
    </font>
    <font>
      <b/>
      <sz val="12"/>
      <name val="Aptos Display"/>
      <family val="1"/>
      <scheme val="major"/>
    </font>
    <font>
      <sz val="10"/>
      <name val="Arial Unicode MS"/>
    </font>
    <font>
      <sz val="12"/>
      <name val="Aptos Display"/>
      <family val="1"/>
      <scheme val="major"/>
    </font>
    <font>
      <b/>
      <sz val="10"/>
      <color theme="1"/>
      <name val="Arial Unicode MS"/>
    </font>
    <font>
      <b/>
      <sz val="12"/>
      <name val="Cambria"/>
      <family val="1"/>
    </font>
    <font>
      <sz val="12"/>
      <name val="Cambria"/>
      <family val="1"/>
    </font>
    <font>
      <b/>
      <sz val="10"/>
      <name val="Arial Unicode MS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9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9"/>
      </left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theme="4" tint="0.39997558519241921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/>
  </cellStyleXfs>
  <cellXfs count="223">
    <xf numFmtId="0" fontId="0" fillId="0" borderId="0" xfId="0"/>
    <xf numFmtId="0" fontId="2" fillId="2" borderId="1" xfId="1" applyFont="1" applyFill="1" applyBorder="1"/>
    <xf numFmtId="0" fontId="4" fillId="0" borderId="0" xfId="2" applyFont="1"/>
    <xf numFmtId="0" fontId="2" fillId="0" borderId="0" xfId="2" applyFont="1"/>
    <xf numFmtId="0" fontId="2" fillId="0" borderId="0" xfId="2" applyFont="1" applyAlignment="1">
      <alignment vertical="center"/>
    </xf>
    <xf numFmtId="43" fontId="2" fillId="0" borderId="0" xfId="3" applyFont="1" applyBorder="1"/>
    <xf numFmtId="164" fontId="4" fillId="0" borderId="0" xfId="2" applyNumberFormat="1" applyFont="1"/>
    <xf numFmtId="2" fontId="4" fillId="0" borderId="0" xfId="2" applyNumberFormat="1" applyFont="1"/>
    <xf numFmtId="43" fontId="4" fillId="0" borderId="0" xfId="2" applyNumberFormat="1" applyFont="1"/>
    <xf numFmtId="43" fontId="4" fillId="0" borderId="0" xfId="3" applyFont="1"/>
    <xf numFmtId="164" fontId="2" fillId="0" borderId="0" xfId="3" applyNumberFormat="1" applyFont="1"/>
    <xf numFmtId="1" fontId="4" fillId="0" borderId="0" xfId="2" applyNumberFormat="1" applyFont="1"/>
    <xf numFmtId="0" fontId="5" fillId="0" borderId="0" xfId="0" applyFont="1"/>
    <xf numFmtId="0" fontId="5" fillId="0" borderId="2" xfId="0" applyFont="1" applyBorder="1"/>
    <xf numFmtId="0" fontId="5" fillId="3" borderId="2" xfId="0" applyFont="1" applyFill="1" applyBorder="1"/>
    <xf numFmtId="0" fontId="6" fillId="2" borderId="1" xfId="1" applyFont="1" applyFill="1" applyBorder="1"/>
    <xf numFmtId="0" fontId="7" fillId="2" borderId="0" xfId="2" applyFont="1" applyFill="1"/>
    <xf numFmtId="0" fontId="7" fillId="0" borderId="0" xfId="2" applyFont="1"/>
    <xf numFmtId="0" fontId="6" fillId="0" borderId="0" xfId="2" applyFont="1" applyAlignment="1">
      <alignment vertical="center"/>
    </xf>
    <xf numFmtId="164" fontId="7" fillId="0" borderId="0" xfId="4" applyNumberFormat="1" applyFont="1"/>
    <xf numFmtId="0" fontId="6" fillId="2" borderId="0" xfId="1" applyFont="1" applyFill="1"/>
    <xf numFmtId="43" fontId="7" fillId="0" borderId="0" xfId="4" applyFont="1"/>
    <xf numFmtId="0" fontId="7" fillId="0" borderId="3" xfId="2" applyFont="1" applyBorder="1"/>
    <xf numFmtId="0" fontId="7" fillId="0" borderId="4" xfId="2" applyFont="1" applyBorder="1"/>
    <xf numFmtId="164" fontId="7" fillId="0" borderId="3" xfId="2" applyNumberFormat="1" applyFont="1" applyBorder="1"/>
    <xf numFmtId="0" fontId="7" fillId="0" borderId="5" xfId="2" applyFont="1" applyBorder="1"/>
    <xf numFmtId="0" fontId="6" fillId="4" borderId="3" xfId="2" applyFont="1" applyFill="1" applyBorder="1"/>
    <xf numFmtId="164" fontId="6" fillId="4" borderId="3" xfId="2" applyNumberFormat="1" applyFont="1" applyFill="1" applyBorder="1"/>
    <xf numFmtId="0" fontId="6" fillId="4" borderId="6" xfId="2" applyFont="1" applyFill="1" applyBorder="1"/>
    <xf numFmtId="0" fontId="6" fillId="0" borderId="3" xfId="2" applyFont="1" applyBorder="1"/>
    <xf numFmtId="43" fontId="7" fillId="0" borderId="6" xfId="2" applyNumberFormat="1" applyFont="1" applyBorder="1"/>
    <xf numFmtId="0" fontId="6" fillId="0" borderId="7" xfId="2" applyFont="1" applyBorder="1"/>
    <xf numFmtId="0" fontId="7" fillId="0" borderId="7" xfId="2" applyFont="1" applyBorder="1"/>
    <xf numFmtId="0" fontId="7" fillId="0" borderId="8" xfId="2" applyFont="1" applyBorder="1"/>
    <xf numFmtId="164" fontId="7" fillId="0" borderId="8" xfId="2" applyNumberFormat="1" applyFont="1" applyBorder="1"/>
    <xf numFmtId="43" fontId="7" fillId="0" borderId="9" xfId="2" applyNumberFormat="1" applyFont="1" applyBorder="1"/>
    <xf numFmtId="0" fontId="6" fillId="0" borderId="4" xfId="2" applyFont="1" applyBorder="1"/>
    <xf numFmtId="164" fontId="6" fillId="0" borderId="3" xfId="2" applyNumberFormat="1" applyFont="1" applyBorder="1"/>
    <xf numFmtId="43" fontId="6" fillId="0" borderId="6" xfId="2" applyNumberFormat="1" applyFont="1" applyBorder="1"/>
    <xf numFmtId="0" fontId="6" fillId="4" borderId="10" xfId="2" applyFont="1" applyFill="1" applyBorder="1"/>
    <xf numFmtId="0" fontId="6" fillId="4" borderId="11" xfId="2" applyFont="1" applyFill="1" applyBorder="1"/>
    <xf numFmtId="164" fontId="6" fillId="4" borderId="10" xfId="2" applyNumberFormat="1" applyFont="1" applyFill="1" applyBorder="1"/>
    <xf numFmtId="43" fontId="6" fillId="4" borderId="12" xfId="2" applyNumberFormat="1" applyFont="1" applyFill="1" applyBorder="1"/>
    <xf numFmtId="0" fontId="3" fillId="0" borderId="0" xfId="2"/>
    <xf numFmtId="0" fontId="6" fillId="0" borderId="0" xfId="1" applyFont="1"/>
    <xf numFmtId="0" fontId="6" fillId="4" borderId="3" xfId="0" applyFont="1" applyFill="1" applyBorder="1"/>
    <xf numFmtId="164" fontId="6" fillId="4" borderId="3" xfId="0" applyNumberFormat="1" applyFont="1" applyFill="1" applyBorder="1"/>
    <xf numFmtId="0" fontId="6" fillId="4" borderId="6" xfId="0" applyFont="1" applyFill="1" applyBorder="1"/>
    <xf numFmtId="0" fontId="6" fillId="0" borderId="3" xfId="0" applyFont="1" applyBorder="1"/>
    <xf numFmtId="0" fontId="7" fillId="0" borderId="3" xfId="0" applyFont="1" applyBorder="1"/>
    <xf numFmtId="164" fontId="7" fillId="0" borderId="3" xfId="0" applyNumberFormat="1" applyFont="1" applyBorder="1"/>
    <xf numFmtId="43" fontId="7" fillId="0" borderId="6" xfId="0" applyNumberFormat="1" applyFont="1" applyBorder="1"/>
    <xf numFmtId="0" fontId="6" fillId="0" borderId="7" xfId="0" applyFont="1" applyBorder="1"/>
    <xf numFmtId="0" fontId="7" fillId="0" borderId="7" xfId="0" applyFont="1" applyBorder="1"/>
    <xf numFmtId="0" fontId="7" fillId="0" borderId="8" xfId="0" applyFont="1" applyBorder="1"/>
    <xf numFmtId="164" fontId="7" fillId="0" borderId="8" xfId="0" applyNumberFormat="1" applyFont="1" applyBorder="1"/>
    <xf numFmtId="43" fontId="7" fillId="0" borderId="9" xfId="0" applyNumberFormat="1" applyFont="1" applyBorder="1"/>
    <xf numFmtId="0" fontId="7" fillId="0" borderId="4" xfId="0" applyFont="1" applyBorder="1"/>
    <xf numFmtId="0" fontId="6" fillId="0" borderId="4" xfId="0" applyFont="1" applyBorder="1"/>
    <xf numFmtId="164" fontId="6" fillId="0" borderId="3" xfId="0" applyNumberFormat="1" applyFont="1" applyBorder="1"/>
    <xf numFmtId="43" fontId="6" fillId="0" borderId="6" xfId="0" applyNumberFormat="1" applyFont="1" applyBorder="1"/>
    <xf numFmtId="0" fontId="6" fillId="4" borderId="10" xfId="0" applyFont="1" applyFill="1" applyBorder="1"/>
    <xf numFmtId="0" fontId="6" fillId="4" borderId="11" xfId="0" applyFont="1" applyFill="1" applyBorder="1"/>
    <xf numFmtId="164" fontId="6" fillId="4" borderId="10" xfId="0" applyNumberFormat="1" applyFont="1" applyFill="1" applyBorder="1"/>
    <xf numFmtId="43" fontId="6" fillId="4" borderId="12" xfId="0" applyNumberFormat="1" applyFont="1" applyFill="1" applyBorder="1"/>
    <xf numFmtId="43" fontId="3" fillId="0" borderId="0" xfId="2" applyNumberFormat="1"/>
    <xf numFmtId="17" fontId="6" fillId="4" borderId="1" xfId="1" applyNumberFormat="1" applyFont="1" applyFill="1" applyBorder="1"/>
    <xf numFmtId="0" fontId="7" fillId="4" borderId="0" xfId="0" applyFont="1" applyFill="1"/>
    <xf numFmtId="0" fontId="6" fillId="4" borderId="0" xfId="0" applyFont="1" applyFill="1" applyAlignment="1">
      <alignment vertical="center"/>
    </xf>
    <xf numFmtId="164" fontId="7" fillId="4" borderId="0" xfId="5" applyNumberFormat="1" applyFont="1" applyFill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0" fillId="4" borderId="3" xfId="0" applyFont="1" applyFill="1" applyBorder="1"/>
    <xf numFmtId="0" fontId="10" fillId="4" borderId="6" xfId="0" applyFont="1" applyFill="1" applyBorder="1"/>
    <xf numFmtId="0" fontId="11" fillId="0" borderId="0" xfId="2" applyFont="1"/>
    <xf numFmtId="0" fontId="8" fillId="0" borderId="0" xfId="2" applyFont="1"/>
    <xf numFmtId="0" fontId="10" fillId="0" borderId="3" xfId="0" applyFont="1" applyBorder="1"/>
    <xf numFmtId="0" fontId="12" fillId="0" borderId="3" xfId="0" applyFont="1" applyBorder="1"/>
    <xf numFmtId="164" fontId="0" fillId="0" borderId="3" xfId="0" applyNumberFormat="1" applyBorder="1"/>
    <xf numFmtId="43" fontId="0" fillId="0" borderId="6" xfId="0" applyNumberFormat="1" applyBorder="1"/>
    <xf numFmtId="0" fontId="12" fillId="0" borderId="7" xfId="0" applyFont="1" applyBorder="1"/>
    <xf numFmtId="0" fontId="10" fillId="0" borderId="7" xfId="0" applyFont="1" applyBorder="1"/>
    <xf numFmtId="0" fontId="12" fillId="0" borderId="8" xfId="0" applyFont="1" applyBorder="1"/>
    <xf numFmtId="164" fontId="0" fillId="0" borderId="8" xfId="0" applyNumberFormat="1" applyBorder="1"/>
    <xf numFmtId="43" fontId="0" fillId="0" borderId="9" xfId="0" applyNumberFormat="1" applyBorder="1"/>
    <xf numFmtId="0" fontId="10" fillId="0" borderId="4" xfId="0" applyFont="1" applyBorder="1"/>
    <xf numFmtId="164" fontId="9" fillId="0" borderId="3" xfId="0" applyNumberFormat="1" applyFont="1" applyBorder="1"/>
    <xf numFmtId="43" fontId="9" fillId="0" borderId="6" xfId="0" applyNumberFormat="1" applyFont="1" applyBorder="1"/>
    <xf numFmtId="0" fontId="10" fillId="4" borderId="10" xfId="0" applyFont="1" applyFill="1" applyBorder="1"/>
    <xf numFmtId="0" fontId="10" fillId="4" borderId="11" xfId="0" applyFont="1" applyFill="1" applyBorder="1"/>
    <xf numFmtId="164" fontId="9" fillId="4" borderId="10" xfId="0" applyNumberFormat="1" applyFont="1" applyFill="1" applyBorder="1"/>
    <xf numFmtId="43" fontId="9" fillId="4" borderId="12" xfId="0" applyNumberFormat="1" applyFont="1" applyFill="1" applyBorder="1"/>
    <xf numFmtId="0" fontId="0" fillId="0" borderId="7" xfId="0" applyBorder="1"/>
    <xf numFmtId="0" fontId="0" fillId="0" borderId="8" xfId="0" applyBorder="1"/>
    <xf numFmtId="0" fontId="9" fillId="0" borderId="3" xfId="0" applyFont="1" applyBorder="1"/>
    <xf numFmtId="0" fontId="9" fillId="0" borderId="4" xfId="0" applyFont="1" applyBorder="1"/>
    <xf numFmtId="0" fontId="7" fillId="4" borderId="0" xfId="2" applyFont="1" applyFill="1"/>
    <xf numFmtId="0" fontId="6" fillId="4" borderId="0" xfId="2" applyFont="1" applyFill="1" applyAlignment="1">
      <alignment vertical="center"/>
    </xf>
    <xf numFmtId="0" fontId="3" fillId="0" borderId="3" xfId="2" applyBorder="1"/>
    <xf numFmtId="0" fontId="3" fillId="0" borderId="4" xfId="2" applyBorder="1"/>
    <xf numFmtId="0" fontId="3" fillId="0" borderId="5" xfId="2" applyBorder="1"/>
    <xf numFmtId="0" fontId="11" fillId="5" borderId="3" xfId="2" applyFont="1" applyFill="1" applyBorder="1"/>
    <xf numFmtId="0" fontId="11" fillId="5" borderId="6" xfId="2" applyFont="1" applyFill="1" applyBorder="1"/>
    <xf numFmtId="0" fontId="13" fillId="0" borderId="0" xfId="2" applyFont="1"/>
    <xf numFmtId="0" fontId="11" fillId="0" borderId="3" xfId="2" applyFont="1" applyBorder="1"/>
    <xf numFmtId="0" fontId="13" fillId="0" borderId="3" xfId="2" applyFont="1" applyBorder="1"/>
    <xf numFmtId="43" fontId="13" fillId="0" borderId="3" xfId="2" applyNumberFormat="1" applyFont="1" applyBorder="1"/>
    <xf numFmtId="43" fontId="13" fillId="0" borderId="6" xfId="2" applyNumberFormat="1" applyFont="1" applyBorder="1"/>
    <xf numFmtId="0" fontId="11" fillId="0" borderId="13" xfId="2" applyFont="1" applyBorder="1"/>
    <xf numFmtId="0" fontId="13" fillId="0" borderId="13" xfId="2" applyFont="1" applyBorder="1"/>
    <xf numFmtId="0" fontId="13" fillId="0" borderId="8" xfId="2" applyFont="1" applyBorder="1"/>
    <xf numFmtId="43" fontId="13" fillId="0" borderId="8" xfId="2" applyNumberFormat="1" applyFont="1" applyBorder="1"/>
    <xf numFmtId="43" fontId="13" fillId="0" borderId="9" xfId="2" applyNumberFormat="1" applyFont="1" applyBorder="1"/>
    <xf numFmtId="0" fontId="11" fillId="0" borderId="4" xfId="2" applyFont="1" applyBorder="1"/>
    <xf numFmtId="43" fontId="11" fillId="0" borderId="3" xfId="2" applyNumberFormat="1" applyFont="1" applyBorder="1"/>
    <xf numFmtId="43" fontId="11" fillId="0" borderId="6" xfId="2" applyNumberFormat="1" applyFont="1" applyBorder="1"/>
    <xf numFmtId="0" fontId="11" fillId="5" borderId="10" xfId="2" applyFont="1" applyFill="1" applyBorder="1"/>
    <xf numFmtId="0" fontId="11" fillId="5" borderId="14" xfId="2" applyFont="1" applyFill="1" applyBorder="1"/>
    <xf numFmtId="43" fontId="11" fillId="5" borderId="10" xfId="2" applyNumberFormat="1" applyFont="1" applyFill="1" applyBorder="1"/>
    <xf numFmtId="43" fontId="11" fillId="5" borderId="12" xfId="2" applyNumberFormat="1" applyFont="1" applyFill="1" applyBorder="1"/>
    <xf numFmtId="0" fontId="6" fillId="5" borderId="0" xfId="2" applyFont="1" applyFill="1"/>
    <xf numFmtId="0" fontId="14" fillId="0" borderId="3" xfId="2" applyFont="1" applyBorder="1"/>
    <xf numFmtId="0" fontId="14" fillId="0" borderId="4" xfId="2" applyFont="1" applyBorder="1"/>
    <xf numFmtId="0" fontId="14" fillId="0" borderId="5" xfId="2" applyFont="1" applyBorder="1"/>
    <xf numFmtId="0" fontId="15" fillId="5" borderId="3" xfId="2" applyFont="1" applyFill="1" applyBorder="1"/>
    <xf numFmtId="0" fontId="15" fillId="5" borderId="6" xfId="2" applyFont="1" applyFill="1" applyBorder="1"/>
    <xf numFmtId="0" fontId="15" fillId="0" borderId="3" xfId="2" applyFont="1" applyBorder="1"/>
    <xf numFmtId="43" fontId="14" fillId="0" borderId="3" xfId="2" applyNumberFormat="1" applyFont="1" applyBorder="1"/>
    <xf numFmtId="43" fontId="14" fillId="0" borderId="6" xfId="2" applyNumberFormat="1" applyFont="1" applyBorder="1"/>
    <xf numFmtId="0" fontId="14" fillId="0" borderId="13" xfId="2" applyFont="1" applyBorder="1"/>
    <xf numFmtId="0" fontId="15" fillId="0" borderId="13" xfId="2" applyFont="1" applyBorder="1"/>
    <xf numFmtId="0" fontId="14" fillId="0" borderId="8" xfId="2" applyFont="1" applyBorder="1"/>
    <xf numFmtId="43" fontId="14" fillId="0" borderId="8" xfId="2" applyNumberFormat="1" applyFont="1" applyBorder="1"/>
    <xf numFmtId="43" fontId="14" fillId="0" borderId="9" xfId="2" applyNumberFormat="1" applyFont="1" applyBorder="1"/>
    <xf numFmtId="0" fontId="15" fillId="0" borderId="4" xfId="2" applyFont="1" applyBorder="1"/>
    <xf numFmtId="43" fontId="15" fillId="0" borderId="3" xfId="2" applyNumberFormat="1" applyFont="1" applyBorder="1"/>
    <xf numFmtId="43" fontId="15" fillId="0" borderId="6" xfId="2" applyNumberFormat="1" applyFont="1" applyBorder="1"/>
    <xf numFmtId="0" fontId="15" fillId="5" borderId="10" xfId="2" applyFont="1" applyFill="1" applyBorder="1"/>
    <xf numFmtId="0" fontId="15" fillId="5" borderId="14" xfId="2" applyFont="1" applyFill="1" applyBorder="1"/>
    <xf numFmtId="43" fontId="15" fillId="5" borderId="10" xfId="2" applyNumberFormat="1" applyFont="1" applyFill="1" applyBorder="1"/>
    <xf numFmtId="43" fontId="15" fillId="5" borderId="12" xfId="2" applyNumberFormat="1" applyFont="1" applyFill="1" applyBorder="1"/>
    <xf numFmtId="44" fontId="13" fillId="0" borderId="6" xfId="2" applyNumberFormat="1" applyFont="1" applyBorder="1"/>
    <xf numFmtId="44" fontId="13" fillId="0" borderId="9" xfId="2" applyNumberFormat="1" applyFont="1" applyBorder="1"/>
    <xf numFmtId="44" fontId="11" fillId="0" borderId="6" xfId="2" applyNumberFormat="1" applyFont="1" applyBorder="1"/>
    <xf numFmtId="44" fontId="11" fillId="5" borderId="12" xfId="2" applyNumberFormat="1" applyFont="1" applyFill="1" applyBorder="1"/>
    <xf numFmtId="0" fontId="3" fillId="0" borderId="15" xfId="2" applyBorder="1"/>
    <xf numFmtId="0" fontId="3" fillId="0" borderId="16" xfId="2" applyBorder="1"/>
    <xf numFmtId="0" fontId="3" fillId="0" borderId="17" xfId="2" applyBorder="1"/>
    <xf numFmtId="0" fontId="11" fillId="5" borderId="15" xfId="2" applyFont="1" applyFill="1" applyBorder="1"/>
    <xf numFmtId="0" fontId="11" fillId="5" borderId="18" xfId="2" applyFont="1" applyFill="1" applyBorder="1"/>
    <xf numFmtId="0" fontId="11" fillId="0" borderId="15" xfId="2" applyFont="1" applyBorder="1"/>
    <xf numFmtId="0" fontId="13" fillId="0" borderId="15" xfId="2" applyFont="1" applyBorder="1"/>
    <xf numFmtId="43" fontId="13" fillId="0" borderId="15" xfId="2" applyNumberFormat="1" applyFont="1" applyBorder="1"/>
    <xf numFmtId="44" fontId="13" fillId="0" borderId="18" xfId="2" applyNumberFormat="1" applyFont="1" applyBorder="1"/>
    <xf numFmtId="0" fontId="11" fillId="0" borderId="19" xfId="2" applyFont="1" applyBorder="1"/>
    <xf numFmtId="0" fontId="13" fillId="0" borderId="19" xfId="2" applyFont="1" applyBorder="1"/>
    <xf numFmtId="0" fontId="13" fillId="0" borderId="20" xfId="2" applyFont="1" applyBorder="1"/>
    <xf numFmtId="43" fontId="13" fillId="0" borderId="20" xfId="2" applyNumberFormat="1" applyFont="1" applyBorder="1"/>
    <xf numFmtId="44" fontId="13" fillId="0" borderId="21" xfId="2" applyNumberFormat="1" applyFont="1" applyBorder="1"/>
    <xf numFmtId="0" fontId="11" fillId="0" borderId="16" xfId="2" applyFont="1" applyBorder="1"/>
    <xf numFmtId="43" fontId="11" fillId="0" borderId="15" xfId="2" applyNumberFormat="1" applyFont="1" applyBorder="1"/>
    <xf numFmtId="44" fontId="11" fillId="0" borderId="18" xfId="2" applyNumberFormat="1" applyFont="1" applyBorder="1"/>
    <xf numFmtId="0" fontId="11" fillId="5" borderId="22" xfId="2" applyFont="1" applyFill="1" applyBorder="1"/>
    <xf numFmtId="0" fontId="11" fillId="5" borderId="23" xfId="2" applyFont="1" applyFill="1" applyBorder="1"/>
    <xf numFmtId="43" fontId="11" fillId="5" borderId="22" xfId="2" applyNumberFormat="1" applyFont="1" applyFill="1" applyBorder="1"/>
    <xf numFmtId="44" fontId="11" fillId="5" borderId="24" xfId="2" applyNumberFormat="1" applyFont="1" applyFill="1" applyBorder="1"/>
    <xf numFmtId="0" fontId="8" fillId="5" borderId="0" xfId="0" applyFont="1" applyFill="1"/>
    <xf numFmtId="43" fontId="0" fillId="0" borderId="0" xfId="0" applyNumberFormat="1"/>
    <xf numFmtId="0" fontId="9" fillId="0" borderId="0" xfId="0" applyFont="1"/>
    <xf numFmtId="43" fontId="9" fillId="0" borderId="0" xfId="0" applyNumberFormat="1" applyFont="1"/>
    <xf numFmtId="0" fontId="8" fillId="5" borderId="0" xfId="2" applyFont="1" applyFill="1"/>
    <xf numFmtId="0" fontId="8" fillId="6" borderId="15" xfId="2" applyFont="1" applyFill="1" applyBorder="1"/>
    <xf numFmtId="0" fontId="8" fillId="6" borderId="18" xfId="2" applyFont="1" applyFill="1" applyBorder="1"/>
    <xf numFmtId="43" fontId="3" fillId="0" borderId="15" xfId="2" applyNumberFormat="1" applyBorder="1"/>
    <xf numFmtId="43" fontId="3" fillId="0" borderId="18" xfId="2" applyNumberFormat="1" applyBorder="1"/>
    <xf numFmtId="0" fontId="3" fillId="0" borderId="25" xfId="2" applyBorder="1"/>
    <xf numFmtId="0" fontId="3" fillId="0" borderId="20" xfId="2" applyBorder="1"/>
    <xf numFmtId="43" fontId="3" fillId="0" borderId="20" xfId="2" applyNumberFormat="1" applyBorder="1"/>
    <xf numFmtId="43" fontId="3" fillId="0" borderId="21" xfId="2" applyNumberFormat="1" applyBorder="1"/>
    <xf numFmtId="0" fontId="8" fillId="0" borderId="15" xfId="2" applyFont="1" applyBorder="1"/>
    <xf numFmtId="0" fontId="8" fillId="0" borderId="16" xfId="2" applyFont="1" applyBorder="1"/>
    <xf numFmtId="43" fontId="8" fillId="0" borderId="15" xfId="2" applyNumberFormat="1" applyFont="1" applyBorder="1"/>
    <xf numFmtId="43" fontId="8" fillId="0" borderId="18" xfId="2" applyNumberFormat="1" applyFont="1" applyBorder="1"/>
    <xf numFmtId="0" fontId="8" fillId="5" borderId="22" xfId="2" applyFont="1" applyFill="1" applyBorder="1"/>
    <xf numFmtId="0" fontId="8" fillId="5" borderId="26" xfId="2" applyFont="1" applyFill="1" applyBorder="1"/>
    <xf numFmtId="43" fontId="8" fillId="5" borderId="22" xfId="2" applyNumberFormat="1" applyFont="1" applyFill="1" applyBorder="1"/>
    <xf numFmtId="43" fontId="8" fillId="5" borderId="24" xfId="2" applyNumberFormat="1" applyFont="1" applyFill="1" applyBorder="1"/>
    <xf numFmtId="43" fontId="0" fillId="0" borderId="0" xfId="5" applyFont="1"/>
    <xf numFmtId="43" fontId="3" fillId="0" borderId="15" xfId="5" applyFont="1" applyBorder="1"/>
    <xf numFmtId="43" fontId="3" fillId="0" borderId="17" xfId="5" applyFont="1" applyBorder="1"/>
    <xf numFmtId="0" fontId="8" fillId="5" borderId="15" xfId="2" applyFont="1" applyFill="1" applyBorder="1"/>
    <xf numFmtId="43" fontId="8" fillId="5" borderId="15" xfId="5" applyFont="1" applyFill="1" applyBorder="1"/>
    <xf numFmtId="43" fontId="8" fillId="5" borderId="18" xfId="5" applyFont="1" applyFill="1" applyBorder="1"/>
    <xf numFmtId="43" fontId="3" fillId="0" borderId="18" xfId="5" applyFont="1" applyBorder="1"/>
    <xf numFmtId="0" fontId="3" fillId="0" borderId="19" xfId="2" applyBorder="1"/>
    <xf numFmtId="43" fontId="3" fillId="0" borderId="20" xfId="5" applyFont="1" applyBorder="1"/>
    <xf numFmtId="43" fontId="3" fillId="0" borderId="21" xfId="5" applyFont="1" applyBorder="1"/>
    <xf numFmtId="43" fontId="8" fillId="0" borderId="15" xfId="5" applyFont="1" applyBorder="1"/>
    <xf numFmtId="43" fontId="8" fillId="0" borderId="18" xfId="5" applyFont="1" applyBorder="1"/>
    <xf numFmtId="0" fontId="8" fillId="5" borderId="23" xfId="2" applyFont="1" applyFill="1" applyBorder="1"/>
    <xf numFmtId="43" fontId="8" fillId="5" borderId="22" xfId="5" applyFont="1" applyFill="1" applyBorder="1"/>
    <xf numFmtId="43" fontId="8" fillId="5" borderId="24" xfId="5" applyFont="1" applyFill="1" applyBorder="1"/>
    <xf numFmtId="0" fontId="8" fillId="5" borderId="18" xfId="2" applyFont="1" applyFill="1" applyBorder="1"/>
    <xf numFmtId="0" fontId="3" fillId="0" borderId="22" xfId="2" applyBorder="1"/>
    <xf numFmtId="0" fontId="3" fillId="0" borderId="23" xfId="2" applyBorder="1"/>
    <xf numFmtId="43" fontId="3" fillId="0" borderId="22" xfId="2" applyNumberFormat="1" applyBorder="1"/>
    <xf numFmtId="43" fontId="3" fillId="0" borderId="24" xfId="2" applyNumberFormat="1" applyBorder="1"/>
    <xf numFmtId="2" fontId="3" fillId="0" borderId="24" xfId="2" applyNumberFormat="1" applyBorder="1"/>
    <xf numFmtId="2" fontId="3" fillId="0" borderId="18" xfId="2" applyNumberFormat="1" applyBorder="1"/>
    <xf numFmtId="2" fontId="3" fillId="0" borderId="21" xfId="2" applyNumberFormat="1" applyBorder="1"/>
    <xf numFmtId="0" fontId="3" fillId="0" borderId="18" xfId="2" applyBorder="1"/>
    <xf numFmtId="0" fontId="3" fillId="0" borderId="15" xfId="2" pivotButton="1" applyBorder="1"/>
    <xf numFmtId="0" fontId="11" fillId="2" borderId="1" xfId="1" applyFont="1" applyFill="1" applyBorder="1"/>
    <xf numFmtId="0" fontId="11" fillId="0" borderId="0" xfId="1" applyFont="1"/>
    <xf numFmtId="0" fontId="16" fillId="0" borderId="0" xfId="6"/>
    <xf numFmtId="43" fontId="16" fillId="0" borderId="0" xfId="6" applyNumberFormat="1"/>
    <xf numFmtId="0" fontId="9" fillId="3" borderId="2" xfId="6" applyFont="1" applyFill="1" applyBorder="1"/>
    <xf numFmtId="0" fontId="9" fillId="0" borderId="0" xfId="6" applyFont="1"/>
    <xf numFmtId="43" fontId="9" fillId="0" borderId="0" xfId="6" applyNumberFormat="1" applyFont="1"/>
    <xf numFmtId="0" fontId="9" fillId="0" borderId="2" xfId="6" applyFont="1" applyBorder="1"/>
    <xf numFmtId="0" fontId="9" fillId="3" borderId="27" xfId="6" applyFont="1" applyFill="1" applyBorder="1"/>
    <xf numFmtId="43" fontId="9" fillId="3" borderId="27" xfId="6" applyNumberFormat="1" applyFont="1" applyFill="1" applyBorder="1"/>
  </cellXfs>
  <cellStyles count="7">
    <cellStyle name="Comma 2" xfId="3" xr:uid="{CEBBE4BE-742A-4B63-9B19-4AE4D32CC96D}"/>
    <cellStyle name="Comma 2 2" xfId="5" xr:uid="{8EBD4EC7-AF3A-4CD9-A97F-B9BD95D0C6FC}"/>
    <cellStyle name="Comma 3" xfId="4" xr:uid="{7F12173C-F977-42CB-8D6B-89A00438C8E5}"/>
    <cellStyle name="Normal" xfId="0" builtinId="0"/>
    <cellStyle name="Normal 2" xfId="2" xr:uid="{C12BB2B0-ED26-454F-B62E-4DFB36DC83B6}"/>
    <cellStyle name="Normal 3" xfId="6" xr:uid="{A4A62B8D-A14F-4334-B54B-7728CA861CC7}"/>
    <cellStyle name="Normal 7" xfId="1" xr:uid="{0BD655C5-0AA3-4B42-915C-E20457DE80F9}"/>
  </cellStyles>
  <dxfs count="1519"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numFmt numFmtId="35" formatCode="_(* #,##0.00_);_(* \(#,##0.00\);_(* &quot;-&quot;??_);_(@_)"/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5" formatCode="_(* #,##0.00_);_(* \(#,##0.00\);_(* &quot;-&quot;??_);_(@_)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numFmt numFmtId="35" formatCode="_(* #,##0.00_);_(* \(#,##0.00\);_(* &quot;-&quot;??_);_(@_)"/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numFmt numFmtId="35" formatCode="_(* #,##0.00_);_(* \(#,##0.00\);_(* &quot;-&quot;??_);_(@_)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numFmt numFmtId="35" formatCode="_(* #,##0.00_);_(* \(#,##0.00\);_(* &quot;-&quot;??_);_(@_)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5" formatCode="_(* #,##0.00_);_(* \(#,##0.00\);_(* &quot;-&quot;??_);_(@_)"/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3" tint="0.89999084444715716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numFmt numFmtId="35" formatCode="_(* #,##0.00_);_(* \(#,##0.00\);_(* &quot;-&quot;??_);_(@_)"/>
    </dxf>
    <dxf>
      <font>
        <b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numFmt numFmtId="35" formatCode="_(* #,##0.00_);_(* \(#,##0.00\);_(* &quot;-&quot;??_);_(@_)"/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numFmt numFmtId="35" formatCode="_(* #,##0.00_);_(* \(#,##0.00\);_(* &quot;-&quot;??_);_(@_)"/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5" formatCode="_(* #,##0.00_);_(* \(#,##0.00\);_(* &quot;-&quot;??_);_(@_)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35" formatCode="_(* #,##0.00_);_(* \(#,##0.00\);_(* &quot;-&quot;??_);_(@_)"/>
    </dxf>
    <dxf>
      <font>
        <b/>
      </font>
    </dxf>
    <dxf>
      <fill>
        <patternFill patternType="solid">
          <bgColor theme="4" tint="0.79998168889431442"/>
        </patternFill>
      </fill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numFmt numFmtId="35" formatCode="_(* #,##0.00_);_(* \(#,##0.00\);_(* &quot;-&quot;??_);_(@_)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35" formatCode="_(* #,##0.00_);_(* \(#,##0.00\);_(* &quot;-&quot;??_);_(@_)"/>
    </dxf>
    <dxf>
      <numFmt numFmtId="164" formatCode="_(* #,##0_);_(* \(#,##0\);_(* &quot;-&quot;??_);_(@_)"/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35" formatCode="_(* #,##0.00_);_(* \(#,##0.00\);_(* &quot;-&quot;??_);_(@_)"/>
    </dxf>
    <dxf>
      <numFmt numFmtId="164" formatCode="_(* #,##0_);_(* \(#,##0\);_(* &quot;-&quot;??_);_(@_)"/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35" formatCode="_(* #,##0.00_);_(* \(#,##0.00\);_(* &quot;-&quot;??_);_(@_)"/>
    </dxf>
    <dxf>
      <numFmt numFmtId="164" formatCode="_(* #,##0_);_(* \(#,##0\);_(* &quot;-&quot;??_);_(@_)"/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35" formatCode="_(* #,##0.00_);_(* \(#,##0.00\);_(* &quot;-&quot;??_);_(@_)"/>
    </dxf>
    <dxf>
      <numFmt numFmtId="164" formatCode="_(* #,##0_);_(* \(#,##0\);_(* &quot;-&quot;??_);_(@_)"/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35" formatCode="_(* #,##0.00_);_(* \(#,##0.0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/>
      </font>
    </dxf>
    <dxf>
      <font>
        <b/>
      </font>
    </dxf>
    <dxf>
      <numFmt numFmtId="35" formatCode="_(* #,##0.00_);_(* \(#,##0.00\);_(* &quot;-&quot;??_);_(@_)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name val="Cambria"/>
        <family val="1"/>
        <scheme val="none"/>
      </font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" formatCode="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35" formatCode="_(* #,##0.00_);_(* \(#,##0.00\);_(* &quot;-&quot;??_);_(@_)"/>
    </dxf>
    <dxf>
      <font>
        <b/>
      </font>
    </dxf>
    <dxf>
      <numFmt numFmtId="164" formatCode="_(* #,##0_);_(* \(#,##0\);_(* &quot;-&quot;??_);_(@_)"/>
    </dxf>
    <dxf>
      <numFmt numFmtId="2" formatCode="0.0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ont>
        <name val="Aptos Display"/>
        <family val="1"/>
        <scheme val="major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_(* #,##0_);_(* \(#,##0\);_(* &quot;-&quot;??_);_(@_)"/>
    </dxf>
    <dxf>
      <numFmt numFmtId="35" formatCode="_(* #,##0.00_);_(* \(#,##0.00\);_(* &quot;-&quot;??_);_(@_)"/>
    </dxf>
    <dxf>
      <font>
        <b/>
      </font>
    </dxf>
    <dxf>
      <font>
        <b/>
      </font>
    </dxf>
    <dxf>
      <numFmt numFmtId="164" formatCode="_(* #,##0_);_(* \(#,##0\);_(* &quot;-&quot;??_);_(@_)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63" Type="http://schemas.openxmlformats.org/officeDocument/2006/relationships/pivotCacheDefinition" Target="pivotCache/pivotCacheDefinition7.xml"/><Relationship Id="rId68" Type="http://schemas.openxmlformats.org/officeDocument/2006/relationships/pivotCacheDefinition" Target="pivotCache/pivotCacheDefinition12.xml"/><Relationship Id="rId84" Type="http://schemas.openxmlformats.org/officeDocument/2006/relationships/pivotCacheDefinition" Target="pivotCache/pivotCacheDefinition28.xml"/><Relationship Id="rId89" Type="http://schemas.openxmlformats.org/officeDocument/2006/relationships/pivotCacheDefinition" Target="pivotCache/pivotCacheDefinition3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1.xml"/><Relationship Id="rId58" Type="http://schemas.openxmlformats.org/officeDocument/2006/relationships/pivotCacheDefinition" Target="pivotCache/pivotCacheDefinition2.xml"/><Relationship Id="rId74" Type="http://schemas.openxmlformats.org/officeDocument/2006/relationships/pivotCacheDefinition" Target="pivotCache/pivotCacheDefinition18.xml"/><Relationship Id="rId79" Type="http://schemas.openxmlformats.org/officeDocument/2006/relationships/pivotCacheDefinition" Target="pivotCache/pivotCacheDefinition23.xml"/><Relationship Id="rId5" Type="http://schemas.openxmlformats.org/officeDocument/2006/relationships/worksheet" Target="worksheets/sheet5.xml"/><Relationship Id="rId90" Type="http://schemas.openxmlformats.org/officeDocument/2006/relationships/pivotCacheDefinition" Target="pivotCache/pivotCacheDefinition34.xml"/><Relationship Id="rId95" Type="http://schemas.openxmlformats.org/officeDocument/2006/relationships/pivotCacheDefinition" Target="pivotCache/pivotCacheDefinition3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64" Type="http://schemas.openxmlformats.org/officeDocument/2006/relationships/pivotCacheDefinition" Target="pivotCache/pivotCacheDefinition8.xml"/><Relationship Id="rId69" Type="http://schemas.openxmlformats.org/officeDocument/2006/relationships/pivotCacheDefinition" Target="pivotCache/pivotCacheDefinition13.xml"/><Relationship Id="rId80" Type="http://schemas.openxmlformats.org/officeDocument/2006/relationships/pivotCacheDefinition" Target="pivotCache/pivotCacheDefinition24.xml"/><Relationship Id="rId85" Type="http://schemas.openxmlformats.org/officeDocument/2006/relationships/pivotCacheDefinition" Target="pivotCache/pivotCacheDefinition2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59" Type="http://schemas.openxmlformats.org/officeDocument/2006/relationships/pivotCacheDefinition" Target="pivotCache/pivotCacheDefinition3.xml"/><Relationship Id="rId67" Type="http://schemas.openxmlformats.org/officeDocument/2006/relationships/pivotCacheDefinition" Target="pivotCache/pivotCacheDefinition1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2.xml"/><Relationship Id="rId62" Type="http://schemas.openxmlformats.org/officeDocument/2006/relationships/pivotCacheDefinition" Target="pivotCache/pivotCacheDefinition6.xml"/><Relationship Id="rId70" Type="http://schemas.openxmlformats.org/officeDocument/2006/relationships/pivotCacheDefinition" Target="pivotCache/pivotCacheDefinition14.xml"/><Relationship Id="rId75" Type="http://schemas.openxmlformats.org/officeDocument/2006/relationships/pivotCacheDefinition" Target="pivotCache/pivotCacheDefinition19.xml"/><Relationship Id="rId83" Type="http://schemas.openxmlformats.org/officeDocument/2006/relationships/pivotCacheDefinition" Target="pivotCache/pivotCacheDefinition27.xml"/><Relationship Id="rId88" Type="http://schemas.openxmlformats.org/officeDocument/2006/relationships/pivotCacheDefinition" Target="pivotCache/pivotCacheDefinition32.xml"/><Relationship Id="rId91" Type="http://schemas.openxmlformats.org/officeDocument/2006/relationships/pivotCacheDefinition" Target="pivotCache/pivotCacheDefinition35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Relationship Id="rId57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Relationship Id="rId60" Type="http://schemas.openxmlformats.org/officeDocument/2006/relationships/pivotCacheDefinition" Target="pivotCache/pivotCacheDefinition4.xml"/><Relationship Id="rId65" Type="http://schemas.openxmlformats.org/officeDocument/2006/relationships/pivotCacheDefinition" Target="pivotCache/pivotCacheDefinition9.xml"/><Relationship Id="rId73" Type="http://schemas.openxmlformats.org/officeDocument/2006/relationships/pivotCacheDefinition" Target="pivotCache/pivotCacheDefinition17.xml"/><Relationship Id="rId78" Type="http://schemas.openxmlformats.org/officeDocument/2006/relationships/pivotCacheDefinition" Target="pivotCache/pivotCacheDefinition22.xml"/><Relationship Id="rId81" Type="http://schemas.openxmlformats.org/officeDocument/2006/relationships/pivotCacheDefinition" Target="pivotCache/pivotCacheDefinition25.xml"/><Relationship Id="rId86" Type="http://schemas.openxmlformats.org/officeDocument/2006/relationships/pivotCacheDefinition" Target="pivotCache/pivotCacheDefinition30.xml"/><Relationship Id="rId94" Type="http://schemas.openxmlformats.org/officeDocument/2006/relationships/pivotCacheDefinition" Target="pivotCache/pivotCacheDefinition38.xml"/><Relationship Id="rId9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8.xml"/><Relationship Id="rId55" Type="http://schemas.openxmlformats.org/officeDocument/2006/relationships/externalLink" Target="externalLinks/externalLink13.xml"/><Relationship Id="rId76" Type="http://schemas.openxmlformats.org/officeDocument/2006/relationships/pivotCacheDefinition" Target="pivotCache/pivotCacheDefinition20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15.xml"/><Relationship Id="rId92" Type="http://schemas.openxmlformats.org/officeDocument/2006/relationships/pivotCacheDefinition" Target="pivotCache/pivotCacheDefinition3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66" Type="http://schemas.openxmlformats.org/officeDocument/2006/relationships/pivotCacheDefinition" Target="pivotCache/pivotCacheDefinition10.xml"/><Relationship Id="rId87" Type="http://schemas.openxmlformats.org/officeDocument/2006/relationships/pivotCacheDefinition" Target="pivotCache/pivotCacheDefinition31.xml"/><Relationship Id="rId61" Type="http://schemas.openxmlformats.org/officeDocument/2006/relationships/pivotCacheDefinition" Target="pivotCache/pivotCacheDefinition5.xml"/><Relationship Id="rId82" Type="http://schemas.openxmlformats.org/officeDocument/2006/relationships/pivotCacheDefinition" Target="pivotCache/pivotCacheDefinition2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4.xml"/><Relationship Id="rId77" Type="http://schemas.openxmlformats.org/officeDocument/2006/relationships/pivotCacheDefinition" Target="pivotCache/pivotCacheDefinition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72" Type="http://schemas.openxmlformats.org/officeDocument/2006/relationships/pivotCacheDefinition" Target="pivotCache/pivotCacheDefinition16.xml"/><Relationship Id="rId93" Type="http://schemas.openxmlformats.org/officeDocument/2006/relationships/pivotCacheDefinition" Target="pivotCache/pivotCacheDefinition37.xml"/><Relationship Id="rId98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7-Pass%20Thrus%20January%202023.xlsx" TargetMode="External"/><Relationship Id="rId2" Type="http://schemas.openxmlformats.org/officeDocument/2006/relationships/externalLinkPath" Target="file:///H:\Optional%20Products\Reports\Pass%20Through%20Payments\2023\7-Pass%20Thrus%20January%202023.xlsx" TargetMode="External"/><Relationship Id="rId1" Type="http://schemas.openxmlformats.org/officeDocument/2006/relationships/externalLinkPath" Target="/Optional%20Products/Reports/Pass%20Through%20Payments/2023/7-Pass%20Thrus%20January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4/7-Pass%20Thrus%20January%202024.xlsx" TargetMode="External"/><Relationship Id="rId2" Type="http://schemas.openxmlformats.org/officeDocument/2006/relationships/externalLinkPath" Target="file:///H:\Optional%20Products\Reports\Pass%20Through%20Payments\2024\7-Pass%20Thrus%20January%202024.xlsx" TargetMode="External"/><Relationship Id="rId1" Type="http://schemas.openxmlformats.org/officeDocument/2006/relationships/externalLinkPath" Target="/Optional%20Products/Reports/Pass%20Through%20Payments/2024/7-Pass%20Thrus%20January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4/8-Pass%20Thrus%20February%20%202024.xlsx" TargetMode="External"/><Relationship Id="rId2" Type="http://schemas.openxmlformats.org/officeDocument/2006/relationships/externalLinkPath" Target="file:///H:\Optional%20Products\Reports\Pass%20Through%20Payments\2024\8-Pass%20Thrus%20February%20%202024.xlsx" TargetMode="External"/><Relationship Id="rId1" Type="http://schemas.openxmlformats.org/officeDocument/2006/relationships/externalLinkPath" Target="/Optional%20Products/Reports/Pass%20Through%20Payments/2024/8-Pass%20Thrus%20February%20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4/9-Pass%20Thrus%20March%20%202024.xlsx" TargetMode="External"/><Relationship Id="rId2" Type="http://schemas.openxmlformats.org/officeDocument/2006/relationships/externalLinkPath" Target="file:///H:\Optional%20Products\Reports\Pass%20Through%20Payments\2024\9-Pass%20Thrus%20March%20%202024.xlsx" TargetMode="External"/><Relationship Id="rId1" Type="http://schemas.openxmlformats.org/officeDocument/2006/relationships/externalLinkPath" Target="/Optional%20Products/Reports/Pass%20Through%20Payments/2024/9-Pass%20Thrus%20March%20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4/10-Pass%20Thrus%20April%20%202024.xlsx" TargetMode="External"/><Relationship Id="rId2" Type="http://schemas.openxmlformats.org/officeDocument/2006/relationships/externalLinkPath" Target="file:///H:\Optional%20Products\Reports\Pass%20Through%20Payments\2024\10-Pass%20Thrus%20April%20%202024.xlsx" TargetMode="External"/><Relationship Id="rId1" Type="http://schemas.openxmlformats.org/officeDocument/2006/relationships/externalLinkPath" Target="/Optional%20Products/Reports/Pass%20Through%20Payments/2024/10-Pass%20Thrus%20April%20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4/11-Pass%20Thrus%20May%202024.xlsx" TargetMode="External"/><Relationship Id="rId2" Type="http://schemas.openxmlformats.org/officeDocument/2006/relationships/externalLinkPath" Target="file:///H:\Optional%20Products\Reports\Pass%20Through%20Payments\2024\11-Pass%20Thrus%20May%202024.xlsx" TargetMode="External"/><Relationship Id="rId1" Type="http://schemas.openxmlformats.org/officeDocument/2006/relationships/externalLinkPath" Target="/Optional%20Products/Reports/Pass%20Through%20Payments/2024/11-Pass%20Thrus%20May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8-Pass%20Thrus%20February%202023.xlsx" TargetMode="External"/><Relationship Id="rId2" Type="http://schemas.openxmlformats.org/officeDocument/2006/relationships/externalLinkPath" Target="file:///H:\Optional%20Products\Reports\Pass%20Through%20Payments\2023\8-Pass%20Thrus%20February%202023.xlsx" TargetMode="External"/><Relationship Id="rId1" Type="http://schemas.openxmlformats.org/officeDocument/2006/relationships/externalLinkPath" Target="/Optional%20Products/Reports/Pass%20Through%20Payments/2023/8-Pass%20Thrus%20February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11-Pass%20Through%20May%202023.xlsx" TargetMode="External"/><Relationship Id="rId2" Type="http://schemas.openxmlformats.org/officeDocument/2006/relationships/externalLinkPath" Target="file:///H:\Optional%20Products\Reports\Pass%20Through%20Payments\2023\11-Pass%20Through%20May%202023.xlsx" TargetMode="External"/><Relationship Id="rId1" Type="http://schemas.openxmlformats.org/officeDocument/2006/relationships/externalLinkPath" Target="/Optional%20Products/Reports/Pass%20Through%20Payments/2023/11-Pass%20Through%20May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1-Pass%20Thrus%20July%202023.xlsx" TargetMode="External"/><Relationship Id="rId2" Type="http://schemas.openxmlformats.org/officeDocument/2006/relationships/externalLinkPath" Target="file:///H:\Optional%20Products\Reports\Pass%20Through%20Payments\2023\1-Pass%20Thrus%20July%202023.xlsx" TargetMode="External"/><Relationship Id="rId1" Type="http://schemas.openxmlformats.org/officeDocument/2006/relationships/externalLinkPath" Target="/Optional%20Products/Reports/Pass%20Through%20Payments/2023/1-Pass%20Thrus%20Jul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2-Pass%20Thrus%20August%202023.xlsx" TargetMode="External"/><Relationship Id="rId2" Type="http://schemas.openxmlformats.org/officeDocument/2006/relationships/externalLinkPath" Target="file:///H:\Optional%20Products\Reports\Pass%20Through%20Payments\2023\2-Pass%20Thrus%20August%202023.xlsx" TargetMode="External"/><Relationship Id="rId1" Type="http://schemas.openxmlformats.org/officeDocument/2006/relationships/externalLinkPath" Target="/Optional%20Products/Reports/Pass%20Through%20Payments/2023/2-Pass%20Thrus%20August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3-Pass%20Thrus%20September%202023.xlsx" TargetMode="External"/><Relationship Id="rId2" Type="http://schemas.openxmlformats.org/officeDocument/2006/relationships/externalLinkPath" Target="file:///H:\Optional%20Products\Reports\Pass%20Through%20Payments\2023\3-Pass%20Thrus%20September%202023.xlsx" TargetMode="External"/><Relationship Id="rId1" Type="http://schemas.openxmlformats.org/officeDocument/2006/relationships/externalLinkPath" Target="/Optional%20Products/Reports/Pass%20Through%20Payments/2023/3-Pass%20Thrus%20September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4-Pass%20Thrus%20October%202023.xlsx" TargetMode="External"/><Relationship Id="rId2" Type="http://schemas.openxmlformats.org/officeDocument/2006/relationships/externalLinkPath" Target="file:///H:\Optional%20Products\Reports\Pass%20Through%20Payments\2023\4-Pass%20Thrus%20October%202023.xlsx" TargetMode="External"/><Relationship Id="rId1" Type="http://schemas.openxmlformats.org/officeDocument/2006/relationships/externalLinkPath" Target="/Optional%20Products/Reports/Pass%20Through%20Payments/2023/4-Pass%20Thrus%20October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5-Pass%20Thrus%20November%202023.xlsx" TargetMode="External"/><Relationship Id="rId2" Type="http://schemas.openxmlformats.org/officeDocument/2006/relationships/externalLinkPath" Target="file:///H:\Optional%20Products\Reports\Pass%20Through%20Payments\2023\5-Pass%20Thrus%20November%202023.xlsx" TargetMode="External"/><Relationship Id="rId1" Type="http://schemas.openxmlformats.org/officeDocument/2006/relationships/externalLinkPath" Target="/Optional%20Products/Reports/Pass%20Through%20Payments/2023/5-Pass%20Thrus%20November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ptional%20Products/Reports/Pass%20Through%20Payments/2023/6-Pass%20Thrus%20December%202023.xlsx" TargetMode="External"/><Relationship Id="rId2" Type="http://schemas.openxmlformats.org/officeDocument/2006/relationships/externalLinkPath" Target="file:///H:\Optional%20Products\Reports\Pass%20Through%20Payments\2023\6-Pass%20Thrus%20December%202023.xlsx" TargetMode="External"/><Relationship Id="rId1" Type="http://schemas.openxmlformats.org/officeDocument/2006/relationships/externalLinkPath" Target="/Optional%20Products/Reports/Pass%20Through%20Payments/2023/6-Pass%20Thrus%20Decemb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EyeMed"/>
      <sheetName val="dis with plan"/>
      <sheetName val="22SM1231"/>
      <sheetName val="22SM1215"/>
      <sheetName val="22RT1231"/>
      <sheetName val="22NP_1231"/>
      <sheetName val="BenBill"/>
      <sheetName val="Combined"/>
      <sheetName val="Pivot"/>
      <sheetName val="PERMA"/>
      <sheetName val="Payroll Files"/>
    </sheetNames>
    <sheetDataSet>
      <sheetData sheetId="0">
        <row r="1">
          <cell r="A1" t="str">
            <v>January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3SM1231"/>
      <sheetName val="23SM1215"/>
      <sheetName val="23RT1231"/>
      <sheetName val="23NP1231"/>
      <sheetName val="BenBill"/>
      <sheetName val="Combined"/>
      <sheetName val="Dis with Plan"/>
      <sheetName val="EyeMed"/>
      <sheetName val="Optional AD&amp;D"/>
      <sheetName val="PERMA"/>
      <sheetName val="Pivot"/>
      <sheetName val="Payroll Files"/>
    </sheetNames>
    <sheetDataSet>
      <sheetData sheetId="0">
        <row r="1">
          <cell r="A1" t="str">
            <v>January 2024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4SM0131"/>
      <sheetName val="24SM0115"/>
      <sheetName val="24RT0131"/>
      <sheetName val="24NP0131"/>
      <sheetName val="BenBill"/>
      <sheetName val="Combined"/>
      <sheetName val="Dis with Plan"/>
      <sheetName val="EyeMed"/>
      <sheetName val="CIGNA and Delta Counts "/>
      <sheetName val="Minnesota Optional"/>
      <sheetName val="PERMA"/>
      <sheetName val="Pivot"/>
      <sheetName val="Payroll Files"/>
    </sheetNames>
    <sheetDataSet>
      <sheetData sheetId="0">
        <row r="1">
          <cell r="A1" t="str">
            <v xml:space="preserve"> February 2024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4SM0229"/>
      <sheetName val="24SM0215"/>
      <sheetName val="24RT0229"/>
      <sheetName val="24NP0229"/>
      <sheetName val="BenBill"/>
      <sheetName val="Combined"/>
      <sheetName val="Dis with Plan"/>
      <sheetName val="EyeMed"/>
      <sheetName val="CIGNA and Delta Counts "/>
      <sheetName val="Minnesota Optional"/>
      <sheetName val="PERMA"/>
      <sheetName val="Pivot"/>
      <sheetName val="Payroll Files"/>
    </sheetNames>
    <sheetDataSet>
      <sheetData sheetId="0">
        <row r="1">
          <cell r="A1" t="str">
            <v>March 2024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4SM0331"/>
      <sheetName val="24SM0315"/>
      <sheetName val="24RT0331"/>
      <sheetName val="24NP0331"/>
      <sheetName val="BenBill"/>
      <sheetName val="Combined"/>
      <sheetName val="Dis with Plan"/>
      <sheetName val="EyeMed"/>
      <sheetName val="CIGNA and Delta Counts "/>
      <sheetName val="Minnesota Optional"/>
      <sheetName val="PERMA"/>
      <sheetName val="Pivot"/>
      <sheetName val="Payroll Files"/>
    </sheetNames>
    <sheetDataSet>
      <sheetData sheetId="0">
        <row r="1">
          <cell r="A1" t="str">
            <v>April 2024 Pass Through Payments</v>
          </cell>
        </row>
        <row r="41">
          <cell r="E41">
            <v>765343.59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4SM0415"/>
      <sheetName val="24SM0430"/>
      <sheetName val="24RT0430"/>
      <sheetName val="24NP0430"/>
      <sheetName val="Pivot"/>
      <sheetName val="BenBill"/>
      <sheetName val="Combined"/>
      <sheetName val="Dis with Plan"/>
      <sheetName val="EyeMed"/>
      <sheetName val="CIGNA and Delta Counts "/>
      <sheetName val="Minnesota Optional"/>
      <sheetName val="PERMA"/>
      <sheetName val="Payroll Files"/>
    </sheetNames>
    <sheetDataSet>
      <sheetData sheetId="0">
        <row r="1">
          <cell r="A1" t="str">
            <v>May 2024 Pass Through Payments</v>
          </cell>
        </row>
        <row r="41">
          <cell r="E41">
            <v>765325.21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EyeMed"/>
      <sheetName val="dis with plan"/>
      <sheetName val="23SM0131"/>
      <sheetName val="23SM0115"/>
      <sheetName val="23RT0131"/>
      <sheetName val="23NP_0131"/>
      <sheetName val="BenBill"/>
      <sheetName val="Combined"/>
      <sheetName val="Pivot"/>
      <sheetName val="PERMA"/>
      <sheetName val="Payroll Files"/>
    </sheetNames>
    <sheetDataSet>
      <sheetData sheetId="0">
        <row r="1">
          <cell r="A1" t="str">
            <v>February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3SM0430"/>
      <sheetName val="23SM0415"/>
      <sheetName val="23RT0430"/>
      <sheetName val="23NP0431"/>
      <sheetName val="BenBill"/>
      <sheetName val="Dis with Plan"/>
      <sheetName val="EyeMed"/>
      <sheetName val="PERMA"/>
      <sheetName val="Combined"/>
      <sheetName val="Pivot"/>
      <sheetName val="Payroll Files"/>
    </sheetNames>
    <sheetDataSet>
      <sheetData sheetId="0">
        <row r="1">
          <cell r="A1" t="str">
            <v>May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3SM0630"/>
      <sheetName val="23SM0615"/>
      <sheetName val="23RT0630"/>
      <sheetName val="23NP0630"/>
      <sheetName val="BenBill"/>
      <sheetName val="Combined"/>
      <sheetName val="Dis with Plan"/>
      <sheetName val="EyeMed"/>
      <sheetName val="PERMA"/>
      <sheetName val="Pivot"/>
      <sheetName val="Payroll Files"/>
    </sheetNames>
    <sheetDataSet>
      <sheetData sheetId="0">
        <row r="1">
          <cell r="A1" t="str">
            <v>July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3SM0731"/>
      <sheetName val="23SM0715"/>
      <sheetName val="23RT0731"/>
      <sheetName val="23NP0731"/>
      <sheetName val="BenBill"/>
      <sheetName val="Combined"/>
      <sheetName val="Dis with Plan"/>
      <sheetName val="EyeMed"/>
      <sheetName val="PERMA"/>
      <sheetName val="Pivot"/>
      <sheetName val="Payroll Files"/>
    </sheetNames>
    <sheetDataSet>
      <sheetData sheetId="0">
        <row r="1">
          <cell r="A1" t="str">
            <v>August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3SM0831"/>
      <sheetName val="23SM0815"/>
      <sheetName val="23RT0831"/>
      <sheetName val="23NP0831"/>
      <sheetName val="BenBill"/>
      <sheetName val="Combined"/>
      <sheetName val="Dis with Plan"/>
      <sheetName val="EyeMed"/>
      <sheetName val="PERMA"/>
      <sheetName val="Pivot"/>
      <sheetName val="Payroll Files"/>
    </sheetNames>
    <sheetDataSet>
      <sheetData sheetId="0">
        <row r="1">
          <cell r="A1" t="str">
            <v>September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3SM0930"/>
      <sheetName val="23SM0915"/>
      <sheetName val="23RT0930"/>
      <sheetName val="23NP0831"/>
      <sheetName val="BenBill"/>
      <sheetName val="Combined"/>
      <sheetName val="Dis with Plan"/>
      <sheetName val="EyeMed"/>
      <sheetName val="PERMA"/>
      <sheetName val="Pivot"/>
      <sheetName val="Payroll Files"/>
    </sheetNames>
    <sheetDataSet>
      <sheetData sheetId="0">
        <row r="1">
          <cell r="A1" t="str">
            <v>October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3SM1031"/>
      <sheetName val="23SM1015"/>
      <sheetName val="23RT1031"/>
      <sheetName val="23NP1031"/>
      <sheetName val="BenBill"/>
      <sheetName val="Combined"/>
      <sheetName val="Dis with Plan"/>
      <sheetName val="EyeMed"/>
      <sheetName val="PERMA"/>
      <sheetName val="Pivot"/>
      <sheetName val="Payroll Files"/>
    </sheetNames>
    <sheetDataSet>
      <sheetData sheetId="0">
        <row r="1">
          <cell r="A1" t="str">
            <v>November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yment"/>
      <sheetName val="23SM1130"/>
      <sheetName val="23SM1115"/>
      <sheetName val="23RT1130"/>
      <sheetName val="23NP1130"/>
      <sheetName val="BenBill"/>
      <sheetName val="Combined"/>
      <sheetName val="Dis with Plan"/>
      <sheetName val="EyeMed"/>
      <sheetName val="PERMA"/>
      <sheetName val="Pivot"/>
      <sheetName val="Payroll Files"/>
    </sheetNames>
    <sheetDataSet>
      <sheetData sheetId="0">
        <row r="1">
          <cell r="A1" t="str">
            <v>December 2023 Pass Through Payments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7-Pass%20Thrus%20January%202023.xlsx" TargetMode="External"/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6-Pass%20Thrus%20December%202023.xlsx" TargetMode="External"/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7-Pass%20Thrus%20January%202024.xlsx" TargetMode="External"/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8-Pass%20Thrus%20February%20%202024.xlsx" TargetMode="External"/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9-Pass%20Thrus%20March%20%202024.xlsx" TargetMode="External"/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10-Pass%20Thrus%20April%20%202024.xlsx" TargetMode="External"/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11-Pass%20Thrus%20May%202024.xlsx" TargetMode="External"/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12-Pass%20Thrus%20June%202024.xlsx" TargetMode="External"/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1-Pass%20Thrus%20July%202024.xlsx" TargetMode="External"/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2-Pass%20Thrus%20August%202024.xlsx" TargetMode="External"/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3-Pass%20Thrus%20September%202024.xlsx" TargetMode="External"/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8-Pass%20Thrus%20February%202023.xlsx" TargetMode="External"/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4-Pass%20Thrus%20October%202024.xlsx" TargetMode="External"/><Relationship Id="rId1" Type="http://schemas.openxmlformats.org/officeDocument/2006/relationships/pivotCacheRecords" Target="pivotCacheRecords20.xml"/></Relationships>
</file>

<file path=xl/pivotCache/_rels/pivotCacheDefinition21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5%20-%20Pass%20Thru%20November.xls" TargetMode="External"/><Relationship Id="rId1" Type="http://schemas.openxmlformats.org/officeDocument/2006/relationships/pivotCacheRecords" Target="pivotCacheRecords21.xml"/></Relationships>
</file>

<file path=xl/pivotCache/_rels/pivotCacheDefinition22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4/6-%20Pass%20Thru%20December.xls" TargetMode="External"/><Relationship Id="rId1" Type="http://schemas.openxmlformats.org/officeDocument/2006/relationships/pivotCacheRecords" Target="pivotCacheRecords22.xml"/></Relationships>
</file>

<file path=xl/pivotCache/_rels/pivotCacheDefinition23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7-%20Pass%20Thru%20January.xls" TargetMode="External"/><Relationship Id="rId1" Type="http://schemas.openxmlformats.org/officeDocument/2006/relationships/pivotCacheRecords" Target="pivotCacheRecords23.xml"/></Relationships>
</file>

<file path=xl/pivotCache/_rels/pivotCacheDefinition24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8-%20Pass%20Thru%20February.xls" TargetMode="External"/><Relationship Id="rId1" Type="http://schemas.openxmlformats.org/officeDocument/2006/relationships/pivotCacheRecords" Target="pivotCacheRecords24.xml"/></Relationships>
</file>

<file path=xl/pivotCache/_rels/pivotCacheDefinition25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9-%20Pass%20Thru%20March.xls" TargetMode="External"/><Relationship Id="rId1" Type="http://schemas.openxmlformats.org/officeDocument/2006/relationships/pivotCacheRecords" Target="pivotCacheRecords25.xml"/></Relationships>
</file>

<file path=xl/pivotCache/_rels/pivotCacheDefinition26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10-%20Pass%20Thrus%20April%202025.xlsx" TargetMode="External"/><Relationship Id="rId1" Type="http://schemas.openxmlformats.org/officeDocument/2006/relationships/pivotCacheRecords" Target="pivotCacheRecords26.xml"/></Relationships>
</file>

<file path=xl/pivotCache/_rels/pivotCacheDefinition27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11-%20Pass%20Thru%20May.xlsx" TargetMode="External"/><Relationship Id="rId1" Type="http://schemas.openxmlformats.org/officeDocument/2006/relationships/pivotCacheRecords" Target="pivotCacheRecords27.xml"/></Relationships>
</file>

<file path=xl/pivotCache/_rels/pivotCacheDefinition28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12-%20Pass%20Thru%20June.xls" TargetMode="External"/><Relationship Id="rId1" Type="http://schemas.openxmlformats.org/officeDocument/2006/relationships/pivotCacheRecords" Target="pivotCacheRecords28.xml"/></Relationships>
</file>

<file path=xl/pivotCache/_rels/pivotCacheDefinition29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Pass%20Thru%20July%202025.xls" TargetMode="External"/><Relationship Id="rId1" Type="http://schemas.openxmlformats.org/officeDocument/2006/relationships/pivotCacheRecords" Target="pivotCacheRecords29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10-Pass%20Through%20APRIL%202023.xlsx" TargetMode="External"/><Relationship Id="rId1" Type="http://schemas.openxmlformats.org/officeDocument/2006/relationships/pivotCacheRecords" Target="pivotCacheRecords3.xml"/></Relationships>
</file>

<file path=xl/pivotCache/_rels/pivotCacheDefinition30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Pass%20Thru%20September%202025.xls" TargetMode="External"/><Relationship Id="rId1" Type="http://schemas.openxmlformats.org/officeDocument/2006/relationships/pivotCacheRecords" Target="pivotCacheRecords30.xml"/></Relationships>
</file>

<file path=xl/pivotCache/_rels/pivotCacheDefinition31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Pass%20Thru%20August%202025.xls" TargetMode="External"/><Relationship Id="rId1" Type="http://schemas.openxmlformats.org/officeDocument/2006/relationships/pivotCacheRecords" Target="pivotCacheRecords31.xml"/></Relationships>
</file>

<file path=xl/pivotCache/_rels/pivotCacheDefinition32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Pass%20Thru%20October%202025.xls" TargetMode="External"/><Relationship Id="rId1" Type="http://schemas.openxmlformats.org/officeDocument/2006/relationships/pivotCacheRecords" Target="pivotCacheRecords32.xml"/></Relationships>
</file>

<file path=xl/pivotCache/_rels/pivotCacheDefinition33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Pass%20Thru%20November%202025.xls" TargetMode="External"/><Relationship Id="rId1" Type="http://schemas.openxmlformats.org/officeDocument/2006/relationships/pivotCacheRecords" Target="pivotCacheRecords33.xml"/></Relationships>
</file>

<file path=xl/pivotCache/_rels/pivotCacheDefinition34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5/Pass%20Thru%20December%202025.xls" TargetMode="External"/><Relationship Id="rId1" Type="http://schemas.openxmlformats.org/officeDocument/2006/relationships/pivotCacheRecords" Target="pivotCacheRecords34.xml"/></Relationships>
</file>

<file path=xl/pivotCache/_rels/pivotCacheDefinition35.xml.rels><?xml version="1.0" encoding="UTF-8" standalone="yes"?>
<Relationships xmlns="http://schemas.openxmlformats.org/package/2006/relationships"><Relationship Id="rId2" Type="http://schemas.openxmlformats.org/officeDocument/2006/relationships/externalLinkPath" Target="/INS_ACCOUNT/Edison%20ACH%20&amp;%20Provider%20Payments/Pass%20Through%20Payments/FY%2026/Pass%20Thru%20January%202026.xls" TargetMode="External"/><Relationship Id="rId1" Type="http://schemas.openxmlformats.org/officeDocument/2006/relationships/pivotCacheRecords" Target="pivotCacheRecords35.xml"/></Relationships>
</file>

<file path=xl/pivotCache/_rels/pivotCacheDefinition36.xml.rels><?xml version="1.0" encoding="UTF-8" standalone="yes"?>
<Relationships xmlns="http://schemas.openxmlformats.org/package/2006/relationships"><Relationship Id="rId2" Type="http://schemas.openxmlformats.org/officeDocument/2006/relationships/externalLinkPath" Target="/INS_ACCOUNT/Edison%20ACH%20&amp;%20Provider%20Payments/Pass%20Through%20Payments/FY%2026/Pass%20Thru%20February%202026.xls" TargetMode="External"/><Relationship Id="rId1" Type="http://schemas.openxmlformats.org/officeDocument/2006/relationships/pivotCacheRecords" Target="pivotCacheRecords36.xml"/></Relationships>
</file>

<file path=xl/pivotCache/_rels/pivotCacheDefinition37.xml.rels><?xml version="1.0" encoding="UTF-8" standalone="yes"?>
<Relationships xmlns="http://schemas.openxmlformats.org/package/2006/relationships"><Relationship Id="rId2" Type="http://schemas.openxmlformats.org/officeDocument/2006/relationships/externalLinkPath" Target="/INS_ACCOUNT/Edison%20ACH%20&amp;%20Provider%20Payments/Pass%20Through%20Payments/FY%2026/Pass%20Thru%20March%202026.xls" TargetMode="External"/><Relationship Id="rId1" Type="http://schemas.openxmlformats.org/officeDocument/2006/relationships/pivotCacheRecords" Target="pivotCacheRecords37.xml"/></Relationships>
</file>

<file path=xl/pivotCache/_rels/pivotCacheDefinition38.xml.rels><?xml version="1.0" encoding="UTF-8" standalone="yes"?>
<Relationships xmlns="http://schemas.openxmlformats.org/package/2006/relationships"><Relationship Id="rId2" Type="http://schemas.openxmlformats.org/officeDocument/2006/relationships/externalLinkPath" Target="/INS_ACCOUNT/Edison%20ACH%20&amp;%20Provider%20Payments/Pass%20Through%20Payments/FY%2026/Pass%20Thru%20April%202026.xlsx" TargetMode="External"/><Relationship Id="rId1" Type="http://schemas.openxmlformats.org/officeDocument/2006/relationships/pivotCacheRecords" Target="pivotCacheRecords38.xml"/></Relationships>
</file>

<file path=xl/pivotCache/_rels/pivotCacheDefinition39.xml.rels><?xml version="1.0" encoding="UTF-8" standalone="yes"?>
<Relationships xmlns="http://schemas.openxmlformats.org/package/2006/relationships"><Relationship Id="rId2" Type="http://schemas.openxmlformats.org/officeDocument/2006/relationships/externalLinkPath" Target="/INS_ACCOUNT/Edison%20ACH%20&amp;%20Provider%20Payments/Pass%20Through%20Payments/FY%2026/Pass%20Thru%20May%202026.xlsx" TargetMode="External"/><Relationship Id="rId1" Type="http://schemas.openxmlformats.org/officeDocument/2006/relationships/pivotCacheRecords" Target="pivotCacheRecords39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11-Pass%20Through%20May%202023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1-Pass%20Thrus%20July%202023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2-Pass%20Thrus%20August%202023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3-Pass%20Thrus%20September%202023.xlsx" TargetMode="External"/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4-Pass%20Thrus%20October%202023.xlsx" TargetMode="External"/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2" Type="http://schemas.openxmlformats.org/officeDocument/2006/relationships/externalLinkPath" Target="/Optional%20Products/Reports/Pass%20Through%20Payments/2023/5-Pass%20Thrus%20November%202023.xlsx" TargetMode="External"/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han Z. Saleh" refreshedDate="44931.433976388886" createdVersion="7" refreshedVersion="7" minRefreshableVersion="3" recordCount="257" xr:uid="{6DFB7F48-8F61-4F02-BE75-F6EE156D2227}">
  <cacheSource type="worksheet">
    <worksheetSource ref="A3:K260" sheet="Combined" r:id="rId2"/>
  </cacheSource>
  <cacheFields count="11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7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</sharedItems>
    </cacheField>
    <cacheField name="Fund Code" numFmtId="49">
      <sharedItems count="6">
        <s v="55000"/>
        <s v="51010"/>
        <s v="52000"/>
        <s v="53000"/>
        <s v="56000"/>
        <s v="58000"/>
      </sharedItems>
    </cacheField>
    <cacheField name="Check Dt" numFmtId="14">
      <sharedItems containsSemiMixedTypes="0" containsNonDate="0" containsDate="1" containsString="0" minDate="2022-11-30T00:00:00" maxDate="2023-01-01T00:00:00"/>
    </cacheField>
    <cacheField name="Deduction Code" numFmtId="49">
      <sharedItems count="16">
        <s v="PPDN"/>
        <s v="PDON"/>
        <s v="PERMA"/>
        <s v="UNIV"/>
        <s v="TERM"/>
        <s v="OSA13"/>
        <s v="OSA12"/>
        <s v="VADDEE"/>
        <s v="LTD"/>
        <s v="STD"/>
        <s v="VISN"/>
        <s v="OSA8"/>
        <s v="PPRN"/>
        <s v="PDRN"/>
        <s v="OSA1"/>
        <s v="OSA2"/>
      </sharedItems>
    </cacheField>
    <cacheField name="Benefit Plan Code" numFmtId="49">
      <sharedItems/>
    </cacheField>
    <cacheField name="Plan Description" numFmtId="49">
      <sharedItems count="55">
        <s v="Dental HMO Actives"/>
        <s v="Dental PPO Actives"/>
        <s v="Perma Plan"/>
        <s v="Voluntary Universal Life"/>
        <s v="Voluntary Term Life"/>
        <s v="Voluntary ADD"/>
        <s v=""/>
        <s v="Long Term Disab Plan 1: 60-64"/>
        <s v="Long Term Disab Plan 2: 0-29"/>
        <s v="Short Term Disab State Plan B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5-69"/>
        <s v="Long Term Disab Plan 1: 70+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Vision Basic"/>
        <s v="Vision Expanded"/>
        <s v="Dental HMO Retirees"/>
        <s v="Dental PPO Retirees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1507.17" maxValue="990387.58"/>
    </cacheField>
    <cacheField name="Count" numFmtId="0">
      <sharedItems containsSemiMixedTypes="0" containsString="0" containsNumber="1" containsInteger="1" minValue="1" maxValue="23054" count="122">
        <n v="8016"/>
        <n v="2"/>
        <n v="23054"/>
        <n v="9"/>
        <n v="1730"/>
        <n v="12000"/>
        <n v="1"/>
        <n v="6"/>
        <n v="10"/>
        <n v="432"/>
        <n v="14933"/>
        <n v="1470"/>
        <n v="806"/>
        <n v="1062"/>
        <n v="288"/>
        <n v="270"/>
        <n v="244"/>
        <n v="260"/>
        <n v="269"/>
        <n v="282"/>
        <n v="214"/>
        <n v="140"/>
        <n v="48"/>
        <n v="8"/>
        <n v="322"/>
        <n v="319"/>
        <n v="267"/>
        <n v="372"/>
        <n v="389"/>
        <n v="383"/>
        <n v="357"/>
        <n v="254"/>
        <n v="66"/>
        <n v="23"/>
        <n v="256"/>
        <n v="227"/>
        <n v="187"/>
        <n v="149"/>
        <n v="137"/>
        <n v="129"/>
        <n v="62"/>
        <n v="17"/>
        <n v="7"/>
        <n v="295"/>
        <n v="250"/>
        <n v="241"/>
        <n v="178"/>
        <n v="219"/>
        <n v="225"/>
        <n v="170"/>
        <n v="123"/>
        <n v="38"/>
        <n v="11"/>
        <n v="2664"/>
        <n v="2822"/>
        <n v="7976"/>
        <n v="19627"/>
        <n v="19"/>
        <n v="3"/>
        <n v="36"/>
        <n v="14"/>
        <n v="16"/>
        <n v="4"/>
        <n v="31"/>
        <n v="3088"/>
        <n v="1219"/>
        <n v="145"/>
        <n v="44"/>
        <n v="8561"/>
        <n v="13"/>
        <n v="6804"/>
        <n v="487"/>
        <n v="798"/>
        <n v="2038"/>
        <n v="340"/>
        <n v="875"/>
        <n v="5"/>
        <n v="5942"/>
        <n v="2647"/>
        <n v="1329"/>
        <n v="371"/>
        <n v="50"/>
        <n v="17618"/>
        <n v="14437"/>
        <n v="6203"/>
        <n v="931"/>
        <n v="10538"/>
        <n v="328"/>
        <n v="10193"/>
        <n v="812"/>
        <n v="433"/>
        <n v="578"/>
        <n v="2116"/>
        <n v="46"/>
        <n v="2110"/>
        <n v="12"/>
        <n v="63"/>
        <n v="6837"/>
        <n v="13841"/>
        <n v="5249"/>
        <n v="12331"/>
        <n v="2262"/>
        <n v="6606"/>
        <n v="253"/>
        <n v="26"/>
        <n v="1226"/>
        <n v="127"/>
        <n v="15"/>
        <n v="138"/>
        <n v="49"/>
        <n v="98"/>
        <n v="285"/>
        <n v="34"/>
        <n v="21"/>
        <n v="51"/>
        <n v="18"/>
        <n v="40"/>
        <n v="42"/>
        <n v="134"/>
        <n v="27"/>
        <n v="28"/>
        <n v="13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sa VonHaeger" refreshedDate="45264.404558912036" createdVersion="8" refreshedVersion="8" minRefreshableVersion="3" recordCount="533" xr:uid="{80621FAB-B278-403D-BE3A-C9B384ACEBDE}">
  <cacheSource type="worksheet">
    <worksheetSource ref="A1:L534" sheet="Combined" r:id="rId2"/>
  </cacheSource>
  <cacheFields count="12">
    <cacheField name="Business Unit" numFmtId="49">
      <sharedItems containsBlank="1"/>
    </cacheField>
    <cacheField name="Company" numFmtId="49">
      <sharedItems containsBlank="1"/>
    </cacheField>
    <cacheField name="Vendor ID" numFmtId="49">
      <sharedItems containsBlank="1"/>
    </cacheField>
    <cacheField name="Vendor Name" numFmtId="49">
      <sharedItems containsBlank="1" count="9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  <m/>
      </sharedItems>
    </cacheField>
    <cacheField name="Fund Code" numFmtId="49">
      <sharedItems containsBlank="1" count="7">
        <s v="55000"/>
        <s v="51010"/>
        <s v="52000"/>
        <s v="53000"/>
        <s v="56000"/>
        <s v="58000"/>
        <m/>
      </sharedItems>
    </cacheField>
    <cacheField name="Check Dt" numFmtId="14">
      <sharedItems containsNonDate="0" containsDate="1" containsString="0" containsBlank="1" minDate="2023-10-31T00:00:00" maxDate="2023-12-01T00:00:00"/>
    </cacheField>
    <cacheField name="Deduction Code" numFmtId="49">
      <sharedItems containsBlank="1" count="24">
        <s v="PPDN"/>
        <s v="PDON"/>
        <s v="PERMA"/>
        <s v="UNIV"/>
        <s v="TERM"/>
        <s v="BADDEE"/>
        <s v="BADDER"/>
        <s v="BLTEE"/>
        <s v="BTLER"/>
        <s v="BADDCH"/>
        <s v="BADDSP"/>
        <s v="BTLCH"/>
        <s v="BTLSP"/>
        <s v="VADDEE"/>
        <s v="VADDSP"/>
        <s v="VADDCH"/>
        <s v="LTD"/>
        <s v="STD"/>
        <s v="VISN"/>
        <s v="FDL"/>
        <s v="PPRN"/>
        <s v="PDRN"/>
        <m/>
        <s v="OSA13" u="1"/>
      </sharedItems>
    </cacheField>
    <cacheField name="Plan" numFmtId="49">
      <sharedItems containsBlank="1"/>
    </cacheField>
    <cacheField name="Plan Description" numFmtId="49">
      <sharedItems containsBlank="1" count="86">
        <s v="Dental HMO Actives"/>
        <s v="Dental PPO Actives"/>
        <s v="Perma Plan"/>
        <s v="Voluntary Universal Life"/>
        <s v="Voluntary Term Life"/>
        <s v="EE Basic AD&amp;D - Employee Paid"/>
        <s v="EE Basic AD&amp;D - State Paid"/>
        <s v="EE Basic Life - Employee Paid"/>
        <s v="EE Basic Life - State Paid"/>
        <s v="Child Basic AD&amp;D"/>
        <s v="Spouse Only Basic AD&amp;D"/>
        <s v="Child Only Basic Life"/>
        <s v="Spouse Only Basic Life"/>
        <s v="EE Voluntary AD&amp;D $60,000"/>
        <s v="EE Voluntary AD&amp;D $500,000"/>
        <s v="Spouse Only Voluntary AD&amp;D $500,000"/>
        <s v="Spouse with Child Basic AD&amp;D"/>
        <s v="Child with Spouse Basic Life"/>
        <s v="Spouse with Child Basic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100,000"/>
        <s v="EE Voluntary AD&amp;D $25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Long Term Disab Plan 4: 0-29"/>
        <s v="Long Term Disab Plan 4: 30-34"/>
        <s v="Short Term Disab State Plan A"/>
        <s v="Short Term Disab State Plan B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Vision Basic"/>
        <s v="Vision Expanded"/>
        <s v=""/>
        <s v="Dental HMO Retirees"/>
        <s v="Dental PPO Retirees"/>
        <s v="Short Term Disab Higher Ed Plan A"/>
        <s v="Short Term Disab Higher Ed Plan B"/>
        <m/>
      </sharedItems>
    </cacheField>
    <cacheField name="Sum Current Deduction" numFmtId="0">
      <sharedItems containsString="0" containsBlank="1" containsNumber="1" minValue="-1104.8599999999999" maxValue="1017902.32"/>
    </cacheField>
    <cacheField name="Sum Covrg Amount" numFmtId="0">
      <sharedItems containsString="0" containsBlank="1" containsNumber="1" minValue="0" maxValue="2230008300"/>
    </cacheField>
    <cacheField name="Count" numFmtId="0">
      <sharedItems containsString="0" containsBlank="1" containsNumber="1" containsInteger="1" minValue="0" maxValue="500000" count="361">
        <n v="1"/>
        <n v="8305"/>
        <n v="3"/>
        <n v="23800"/>
        <n v="9"/>
        <n v="1579"/>
        <n v="11316"/>
        <n v="4"/>
        <n v="2"/>
        <n v="5779"/>
        <n v="5195"/>
        <n v="1822"/>
        <n v="477"/>
        <n v="121"/>
        <n v="41"/>
        <n v="13"/>
        <n v="10"/>
        <n v="38648"/>
        <n v="40143"/>
        <n v="8047"/>
        <n v="5398"/>
        <n v="38649"/>
        <n v="2827"/>
        <n v="1827"/>
        <n v="584"/>
        <n v="134"/>
        <n v="35"/>
        <n v="7"/>
        <n v="2952"/>
        <n v="3368"/>
        <n v="1238"/>
        <n v="343"/>
        <n v="85"/>
        <n v="34"/>
        <n v="8"/>
        <n v="8048"/>
        <n v="5402"/>
        <n v="83"/>
        <n v="2217"/>
        <n v="303"/>
        <n v="188"/>
        <n v="262"/>
        <n v="67"/>
        <n v="1967"/>
        <n v="257"/>
        <n v="152"/>
        <n v="260"/>
        <n v="25"/>
        <n v="737"/>
        <n v="78"/>
        <n v="75"/>
        <n v="202"/>
        <n v="29"/>
        <n v="18"/>
        <n v="6"/>
        <n v="43"/>
        <n v="5"/>
        <n v="16"/>
        <n v="774"/>
        <n v="13702"/>
        <n v="1817"/>
        <n v="1051"/>
        <n v="1426"/>
        <n v="108"/>
        <n v="3245"/>
        <n v="409"/>
        <n v="282"/>
        <n v="453"/>
        <n v="100"/>
        <n v="2285"/>
        <n v="325"/>
        <n v="187"/>
        <n v="246"/>
        <n v="323"/>
        <n v="305"/>
        <n v="261"/>
        <n v="266"/>
        <n v="293"/>
        <n v="319"/>
        <n v="265"/>
        <n v="149"/>
        <n v="56"/>
        <n v="364"/>
        <n v="353"/>
        <n v="306"/>
        <n v="387"/>
        <n v="415"/>
        <n v="442"/>
        <n v="357"/>
        <n v="283"/>
        <n v="20"/>
        <n v="335"/>
        <n v="308"/>
        <n v="223"/>
        <n v="166"/>
        <n v="147"/>
        <n v="71"/>
        <n v="21"/>
        <n v="299"/>
        <n v="270"/>
        <n v="216"/>
        <n v="236"/>
        <n v="251"/>
        <n v="183"/>
        <n v="130"/>
        <n v="47"/>
        <n v="3296"/>
        <n v="3388"/>
        <n v="8494"/>
        <n v="20139"/>
        <n v="24"/>
        <n v="37"/>
        <n v="12"/>
        <n v="23"/>
        <n v="57"/>
        <n v="14"/>
        <n v="19"/>
        <n v="28"/>
        <n v="3111"/>
        <n v="1232"/>
        <n v="143"/>
        <n v="46"/>
        <n v="8903"/>
        <n v="7145"/>
        <n v="515"/>
        <n v="790"/>
        <n v="1966"/>
        <n v="375"/>
        <n v="907"/>
        <n v="17"/>
        <n v="5975"/>
        <n v="2606"/>
        <n v="1312"/>
        <n v="376"/>
        <n v="50"/>
        <n v="18299"/>
        <n v="15010"/>
        <n v="6352"/>
        <n v="840"/>
        <n v="4074"/>
        <n v="3986"/>
        <n v="1235"/>
        <n v="338"/>
        <n v="80"/>
        <n v="29311"/>
        <n v="31550"/>
        <n v="6592"/>
        <n v="4635"/>
        <n v="1628"/>
        <n v="1159"/>
        <n v="289"/>
        <n v="65"/>
        <n v="2451"/>
        <n v="2829"/>
        <n v="945"/>
        <n v="273"/>
        <n v="15"/>
        <n v="31552"/>
        <n v="6593"/>
        <n v="4636"/>
        <n v="9970"/>
        <n v="72"/>
        <n v="1478"/>
        <n v="145"/>
        <n v="88"/>
        <n v="133"/>
        <n v="55"/>
        <n v="1416"/>
        <n v="126"/>
        <n v="99"/>
        <n v="399"/>
        <n v="32"/>
        <n v="33"/>
        <n v="581"/>
        <n v="9176"/>
        <n v="992"/>
        <n v="526"/>
        <n v="730"/>
        <n v="106"/>
        <n v="2473"/>
        <n v="235"/>
        <n v="177"/>
        <n v="287"/>
        <n v="1771"/>
        <n v="226"/>
        <n v="103"/>
        <n v="140"/>
        <n v="2628"/>
        <n v="54"/>
        <n v="2494"/>
        <n v="22"/>
        <n v="59"/>
        <n v="7297"/>
        <n v="14094"/>
        <n v="5632"/>
        <n v="12443"/>
        <n v="2298"/>
        <n v="6722"/>
        <n v="1347"/>
        <n v="171"/>
        <n v="105"/>
        <n v="64"/>
        <n v="285"/>
        <n v="61"/>
        <n v="38"/>
        <n v="66"/>
        <n v="58"/>
        <n v="27"/>
        <n v="146"/>
        <n v="49"/>
        <n v="31"/>
        <n v="30"/>
        <n v="51"/>
        <m/>
        <n v="0" u="1"/>
        <n v="298" u="1"/>
        <n v="1984" u="1"/>
        <n v="5424" u="1"/>
        <n v="185" u="1"/>
        <n v="18190" u="1"/>
        <n v="356" u="1"/>
        <n v="516" u="1"/>
        <n v="104" u="1"/>
        <n v="5936" u="1"/>
        <n v="1989" u="1"/>
        <n v="500000" u="1"/>
        <n v="230" u="1"/>
        <n v="346" u="1"/>
        <n v="417" u="1"/>
        <n v="748" u="1"/>
        <n v="138" u="1"/>
        <n v="2962" u="1"/>
        <n v="8076" u="1"/>
        <n v="29285" u="1"/>
        <n v="404" u="1"/>
        <n v="23615" u="1"/>
        <n v="6661" u="1"/>
        <n v="5421" u="1"/>
        <n v="12448" u="1"/>
        <n v="38500" u="1"/>
        <n v="42" u="1"/>
        <n v="24000" u="1"/>
        <n v="741" u="1"/>
        <n v="5000" u="1"/>
        <n v="7130" u="1"/>
        <n v="1781" u="1"/>
        <n v="44" u="1"/>
        <n v="95" u="1"/>
        <n v="204" u="1"/>
        <n v="294" u="1"/>
        <n v="1826" u="1"/>
        <n v="29284" u="1"/>
        <n v="40000" u="1"/>
        <n v="254" u="1"/>
        <n v="915" u="1"/>
        <n v="1587" u="1"/>
        <n v="3114" u="1"/>
        <n v="352" u="1"/>
        <n v="1632" u="1"/>
        <n v="2229" u="1"/>
        <n v="6326" u="1"/>
        <n v="50000" u="1"/>
        <n v="481" u="1"/>
        <n v="297" u="1"/>
        <n v="510" u="1"/>
        <n v="721" u="1"/>
        <n v="3332" u="1"/>
        <n v="14978" u="1"/>
        <n v="2499" u="1"/>
        <n v="60000" u="1"/>
        <n v="31413" u="1"/>
        <n v="249" u="1"/>
        <n v="2608" u="1"/>
        <n v="4670" u="1"/>
        <n v="8319" u="1"/>
        <n v="1308" u="1"/>
        <n v="8466" u="1"/>
        <n v="300" u="1"/>
        <n v="186" u="1"/>
        <n v="258" u="1"/>
        <n v="52" u="1"/>
        <n v="1230" u="1"/>
        <n v="144" u="1"/>
        <n v="36000" u="1"/>
        <n v="959" u="1"/>
        <n v="31412" u="1"/>
        <n v="173" u="1"/>
        <n v="1017" u="1"/>
        <n v="4090" u="1"/>
        <n v="403" u="1"/>
        <n v="3276" u="1"/>
        <n v="5793" u="1"/>
        <n v="119" u="1"/>
        <n v="73" u="1"/>
        <n v="300000" u="1"/>
        <n v="210" u="1"/>
        <n v="377" u="1"/>
        <n v="2836" u="1"/>
        <n v="189" u="1"/>
        <n v="77" u="1"/>
        <n v="102" u="1"/>
        <n v="984" u="1"/>
        <n v="3390" u="1"/>
        <n v="6660" u="1"/>
        <n v="247" u="1"/>
        <n v="5212" u="1"/>
        <n v="1382" u="1"/>
        <n v="3220" u="1"/>
        <n v="7243" u="1"/>
        <n v="142" u="1"/>
        <n v="213" u="1"/>
        <n v="9996" u="1"/>
        <n v="20009" u="1"/>
        <n v="441" u="1"/>
        <n v="1491" u="1"/>
        <n v="68" u="1"/>
        <n v="1252" u="1"/>
        <n v="8870" u="1"/>
        <n v="9230" u="1"/>
        <n v="26" u="1"/>
        <n v="2553" u="1"/>
        <n v="6690" u="1"/>
        <n v="97" u="1"/>
        <n v="137" u="1"/>
        <n v="5630" u="1"/>
        <n v="11375" u="1"/>
        <n v="789" u="1"/>
        <n v="847" u="1"/>
        <n v="1167" u="1"/>
        <n v="101" u="1"/>
        <n v="2293" u="1"/>
        <n v="276" u="1"/>
        <n v="14022" u="1"/>
        <n v="174" u="1"/>
        <n v="582" u="1"/>
        <n v="6000" u="1"/>
        <n v="132" u="1"/>
        <n v="1250" u="1"/>
        <n v="84" u="1"/>
        <n v="556" u="1"/>
        <n v="2459" u="1"/>
        <n v="4021" u="1"/>
        <n v="11" u="1"/>
        <n v="279" u="1"/>
        <n v="10000" u="1"/>
        <n v="39926" u="1"/>
        <n v="379" u="1"/>
        <n v="2284" u="1"/>
        <n v="13768" u="1"/>
        <n v="1430" u="1"/>
        <n v="1785" u="1"/>
        <n v="53" u="1"/>
        <n v="240" u="1"/>
        <n v="437" u="1"/>
        <n v="4671" u="1"/>
        <n v="100000" u="1"/>
        <n v="117" u="1"/>
        <n v="311" u="1"/>
        <n v="2876" u="1"/>
        <n v="227" u="1"/>
        <n v="2469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296.409635763892" createdVersion="8" refreshedVersion="8" minRefreshableVersion="3" recordCount="516" xr:uid="{BBEB2C05-E58D-42A4-9732-FC668AB465E2}">
  <cacheSource type="worksheet">
    <worksheetSource ref="A1:L517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49">
      <sharedItems count="6">
        <s v="55000"/>
        <s v="51010"/>
        <s v="52000"/>
        <s v="53000"/>
        <s v="56000"/>
        <s v="58000"/>
      </sharedItems>
    </cacheField>
    <cacheField name="Check Dt" numFmtId="14">
      <sharedItems containsSemiMixedTypes="0" containsNonDate="0" containsDate="1" containsString="0" minDate="2023-11-30T00:00:00" maxDate="2024-01-01T00:00:00"/>
    </cacheField>
    <cacheField name="Deduction Code" numFmtId="49">
      <sharedItems count="22">
        <s v="PPDN"/>
        <s v="PDON"/>
        <s v="PERMA"/>
        <s v="UNIV"/>
        <s v="TERM"/>
        <s v="BADDEE"/>
        <s v="BADDER"/>
        <s v="BLTEE"/>
        <s v="BTLER"/>
        <s v="BADDSP"/>
        <s v="BTLSP"/>
        <s v="BADDCH"/>
        <s v="BTLCH"/>
        <s v="FDL"/>
        <s v="VADDCH"/>
        <s v="VADDEE"/>
        <s v="VADDSP"/>
        <s v="LTD"/>
        <s v="STD"/>
        <s v="VISN"/>
        <s v="PPRN"/>
        <s v="PDRN"/>
      </sharedItems>
    </cacheField>
    <cacheField name="Plan" numFmtId="49">
      <sharedItems/>
    </cacheField>
    <cacheField name="Plan Description" numFmtId="49">
      <sharedItems count="108">
        <s v="Dental HMO Actives Employee Paid"/>
        <s v="Dental HMO Actives Employer Paid"/>
        <s v="Dental PPO Actives Employee Paid"/>
        <s v="Dental PPO Actives Employer Paid"/>
        <s v="Perma Plan"/>
        <s v="Voluntary Universal Life"/>
        <s v="Voluntary Term Life"/>
        <s v="EE Basic AD&amp;D - Employee Paid"/>
        <s v="EE Basic AD&amp;D - State Paid"/>
        <s v="EE Basic Life - Employee Paid"/>
        <s v="EE Basic Life - State Paid"/>
        <s v="Spouse Only Basic AD&amp;D"/>
        <s v="Spouse Only Basic Life"/>
        <s v="Child Basic AD&amp;D"/>
        <s v="Basic AD&amp;D 1X Pay Employer Paid"/>
        <s v="Basic AD&amp;D 50K Employer Paid"/>
        <s v="Spouse with Child Basic AD&amp;D"/>
        <s v="Child Only Basic Life"/>
        <s v="Child with Spouse Basic Life"/>
        <s v="Basic Term Life 1X Pay Employer Paid"/>
        <s v="Basic Term Life 50K Employer Paid"/>
        <s v="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5-4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Short Term Disab State Plan B"/>
        <s v="Vision Expanded"/>
        <s v="Vision Basic"/>
        <s v="Spouse with Child Basic Life"/>
        <s v="Long Term Disab Plan 3 Employee Paid: 50-54"/>
        <s v="Long Term Disab Plan 3 Employee Paid: 60-64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40-44"/>
        <s v="Long Term Disab Plan 3 Employee Paid: 55-59"/>
        <s v="Short Term Disab Higher Ed Plan A"/>
        <s v="Short Term Disab Higher Ed Plan B"/>
        <s v="Dental HMO Retirees"/>
        <s v="Dental PPO Retirees"/>
        <s v="Dental PPO Actives"/>
        <s v="Dental HMO Actives"/>
        <s v="Long Term Disab Plan 3 Employee Paid: 65-69"/>
      </sharedItems>
    </cacheField>
    <cacheField name="Sum Current Deduction" numFmtId="2">
      <sharedItems containsSemiMixedTypes="0" containsString="0" containsNumber="1" minValue="-1144.4100000000001" maxValue="671643.01"/>
    </cacheField>
    <cacheField name="Sum Covrg Amount" numFmtId="0">
      <sharedItems containsSemiMixedTypes="0" containsString="0" containsNumber="1" minValue="0" maxValue="5016174550"/>
    </cacheField>
    <cacheField name="Count" numFmtId="0">
      <sharedItems containsSemiMixedTypes="0" containsString="0" containsNumber="1" containsInteger="1" minValue="1" maxValue="67636" count="191">
        <n v="7268"/>
        <n v="7265"/>
        <n v="1"/>
        <n v="2"/>
        <n v="25961"/>
        <n v="25967"/>
        <n v="9"/>
        <n v="1567"/>
        <n v="13132"/>
        <n v="4"/>
        <n v="3"/>
        <n v="44"/>
        <n v="39890"/>
        <n v="10"/>
        <n v="383"/>
        <n v="40"/>
        <n v="5"/>
        <n v="67636"/>
        <n v="16"/>
        <n v="172"/>
        <n v="1659"/>
        <n v="609"/>
        <n v="438"/>
        <n v="573"/>
        <n v="140"/>
        <n v="1435"/>
        <n v="534"/>
        <n v="414"/>
        <n v="581"/>
        <n v="52"/>
        <n v="543"/>
        <n v="188"/>
        <n v="158"/>
        <n v="248"/>
        <n v="15"/>
        <n v="149"/>
        <n v="48"/>
        <n v="41"/>
        <n v="66"/>
        <n v="39"/>
        <n v="13"/>
        <n v="11"/>
        <n v="17"/>
        <n v="8"/>
        <n v="1304"/>
        <n v="10875"/>
        <n v="3292"/>
        <n v="2331"/>
        <n v="2958"/>
        <n v="207"/>
        <n v="2399"/>
        <n v="848"/>
        <n v="690"/>
        <n v="1046"/>
        <n v="189"/>
        <n v="1914"/>
        <n v="616"/>
        <n v="456"/>
        <n v="542"/>
        <n v="23"/>
        <n v="19"/>
        <n v="18"/>
        <n v="21"/>
        <n v="24"/>
        <n v="25"/>
        <n v="22"/>
        <n v="12"/>
        <n v="4961"/>
        <n v="4414"/>
        <n v="4396"/>
        <n v="4772"/>
        <n v="4928"/>
        <n v="5481"/>
        <n v="4671"/>
        <n v="3750"/>
        <n v="1542"/>
        <n v="715"/>
        <n v="94"/>
        <n v="82"/>
        <n v="51"/>
        <n v="38"/>
        <n v="31"/>
        <n v="7"/>
        <n v="3201"/>
        <n v="3404"/>
        <n v="8489"/>
        <n v="21176"/>
        <n v="36"/>
        <n v="63"/>
        <n v="64"/>
        <n v="61"/>
        <n v="6"/>
        <n v="29"/>
        <n v="2951"/>
        <n v="1147"/>
        <n v="138"/>
        <n v="9030"/>
        <n v="7203"/>
        <n v="524"/>
        <n v="785"/>
        <n v="1993"/>
        <n v="374"/>
        <n v="942"/>
        <n v="5320"/>
        <n v="5259"/>
        <n v="2181"/>
        <n v="1260"/>
        <n v="375"/>
        <n v="49"/>
        <n v="19794"/>
        <n v="19574"/>
        <n v="15536"/>
        <n v="6793"/>
        <n v="836"/>
        <n v="148"/>
        <n v="299"/>
        <n v="31033"/>
        <n v="45"/>
        <n v="203"/>
        <n v="157"/>
        <n v="30"/>
        <n v="50327"/>
        <n v="159"/>
        <n v="11091"/>
        <n v="130"/>
        <n v="1233"/>
        <n v="298"/>
        <n v="210"/>
        <n v="251"/>
        <n v="106"/>
        <n v="1151"/>
        <n v="311"/>
        <n v="208"/>
        <n v="310"/>
        <n v="331"/>
        <n v="92"/>
        <n v="76"/>
        <n v="108"/>
        <n v="100"/>
        <n v="32"/>
        <n v="909"/>
        <n v="7875"/>
        <n v="1860"/>
        <n v="1132"/>
        <n v="1372"/>
        <n v="183"/>
        <n v="2020"/>
        <n v="499"/>
        <n v="396"/>
        <n v="561"/>
        <n v="169"/>
        <n v="1568"/>
        <n v="434"/>
        <n v="272"/>
        <n v="283"/>
        <n v="3024"/>
        <n v="3031"/>
        <n v="3524"/>
        <n v="3829"/>
        <n v="3769"/>
        <n v="4105"/>
        <n v="3742"/>
        <n v="3266"/>
        <n v="1768"/>
        <n v="913"/>
        <n v="2552"/>
        <n v="55"/>
        <n v="2509"/>
        <n v="59"/>
        <n v="7391"/>
        <n v="14682"/>
        <n v="5575"/>
        <n v="12523"/>
        <n v="2356"/>
        <n v="7054"/>
        <n v="243"/>
        <n v="20"/>
        <n v="26"/>
        <n v="1347"/>
        <n v="166"/>
        <n v="98"/>
        <n v="50"/>
        <n v="42"/>
        <n v="296"/>
        <n v="14"/>
        <n v="33"/>
        <n v="99"/>
        <n v="27"/>
        <n v="125"/>
        <n v="37"/>
        <n v="12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na Youssef" refreshedDate="45324.399058680552" createdVersion="8" refreshedVersion="8" minRefreshableVersion="3" recordCount="464" xr:uid="{A7C2340F-36D6-474E-BC3C-B9AE953A2C1B}">
  <cacheSource type="worksheet">
    <worksheetSource ref="A1:L465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49">
      <sharedItems count="6">
        <s v="55000"/>
        <s v="51010"/>
        <s v="52000"/>
        <s v="53000"/>
        <s v="56000"/>
        <s v="58000"/>
      </sharedItems>
    </cacheField>
    <cacheField name="Check Dt" numFmtId="14">
      <sharedItems containsSemiMixedTypes="0" containsNonDate="0" containsDate="1" containsString="0" minDate="2024-01-12T00:00:00" maxDate="2024-02-01T00:00:00"/>
    </cacheField>
    <cacheField name="Deduction Code" numFmtId="49">
      <sharedItems count="22">
        <s v="PPDN"/>
        <s v="PDON"/>
        <s v="PERMA"/>
        <s v="UNIV"/>
        <s v="TERM"/>
        <s v="VADDEE"/>
        <s v="BADDCH"/>
        <s v="BADDEE"/>
        <s v="BADDER"/>
        <s v="BADDSP"/>
        <s v="BLTEE"/>
        <s v="BTLCH"/>
        <s v="BTLER"/>
        <s v="BTLSP"/>
        <s v="FDL"/>
        <s v="VADDCH"/>
        <s v="VADDSP"/>
        <s v="LTD"/>
        <s v="STD"/>
        <s v="VISN"/>
        <s v="PPRN"/>
        <s v="PDRN"/>
      </sharedItems>
    </cacheField>
    <cacheField name="Plan" numFmtId="49">
      <sharedItems count="95">
        <s v="PPDN"/>
        <s v="PDON"/>
        <s v=""/>
        <s v="VAD060"/>
        <s v="BADC01"/>
        <s v="BADC02"/>
        <s v="BADC03"/>
        <s v="BADE2X"/>
        <s v="BA1X"/>
        <s v="BA1XP"/>
        <s v="BA50"/>
        <s v="BADE40"/>
        <s v="BAD4SC"/>
        <s v="BAD6SP"/>
        <s v="BLES15"/>
        <s v="BLCH01"/>
        <s v="BLCH02"/>
        <s v="BLCH03"/>
        <s v="BLCS01"/>
        <s v="BLCS02"/>
        <s v="BL1X"/>
        <s v="BL1XP"/>
        <s v="BL50"/>
        <s v="BLER20"/>
        <s v="BLIFSC"/>
        <s v="BLIFSP"/>
        <s v="FB10BU"/>
        <s v="VC0105"/>
        <s v="VC0106"/>
        <s v="VC0110"/>
        <s v="VC0125"/>
        <s v="VC0150"/>
        <s v="VC0205"/>
        <s v="VC0206"/>
        <s v="VC0210"/>
        <s v="VC0225"/>
        <s v="VC0250"/>
        <s v="VC0305"/>
        <s v="VC0306"/>
        <s v="VC0310"/>
        <s v="VC0325"/>
        <s v="VC0350"/>
        <s v="VC0405"/>
        <s v="VC0406"/>
        <s v="VC0410"/>
        <s v="VC0425"/>
        <s v="VC0450"/>
        <s v="VC0505"/>
        <s v="VC0506"/>
        <s v="VC0510"/>
        <s v="VC0525"/>
        <s v="VC0550"/>
        <s v="VC0605"/>
        <s v="VC0606"/>
        <s v="VC0610"/>
        <s v="VC0625"/>
        <s v="VC0650"/>
        <s v="VC0706"/>
        <s v="VC0710"/>
        <s v="VC0750"/>
        <s v="VC0805"/>
        <s v="VC0806"/>
        <s v="VC0810"/>
        <s v="VC0850"/>
        <s v="VC0906"/>
        <s v="VAD050"/>
        <s v="VAD100"/>
        <s v="VAD250"/>
        <s v="VAD500"/>
        <s v="VSC050"/>
        <s v="VSC060"/>
        <s v="VSC100"/>
        <s v="VSC250"/>
        <s v="VSC500"/>
        <s v="VSO050"/>
        <s v="VSO060"/>
        <s v="VSO100"/>
        <s v="VSO250"/>
        <s v="VSO500"/>
        <s v="LTD-01"/>
        <s v="LTD-02"/>
        <s v="LTD-03"/>
        <s v="LTD-04"/>
        <s v="STD-A"/>
        <s v="STD-B"/>
        <s v="VISEXP"/>
        <s v="VISBAS"/>
        <s v="BADC05"/>
        <s v="BLCS03"/>
        <s v="FB08BU"/>
        <s v="FB10AU"/>
        <s v="FB10CU"/>
        <s v="PPRN"/>
        <s v="PDRN"/>
        <s v="LTD3WP"/>
      </sharedItems>
    </cacheField>
    <cacheField name="Plan Description" numFmtId="49">
      <sharedItems count="110">
        <s v="Dental HMO Actives Employee Paid"/>
        <s v="Dental HMO Actives Employer Paid"/>
        <s v="Dental PPO Actives Employee Paid"/>
        <s v="Dental PPO Actives Employer Paid"/>
        <s v="Perma Plan"/>
        <s v="Voluntary Universal Life"/>
        <s v="Voluntary Term Life"/>
        <s v="EE Voluntary AD&amp;D $60,000"/>
        <s v="Child Basic AD&amp;D"/>
        <s v="EE Basic AD&amp;D - Employee Paid"/>
        <s v="Basic AD&amp;D 1X Pay Employer Paid"/>
        <s v="Basic AD&amp;D 50K Employer Paid"/>
        <s v="EE Basic AD&amp;D - State Paid"/>
        <s v="Spouse with Child Basic AD&amp;D"/>
        <s v="Spouse Only Basic AD&amp;D"/>
        <s v="EE Basic Life - Employee Paid"/>
        <s v="Child Only Basic Life"/>
        <s v="Child with Spouse Basic Life"/>
        <s v="Basic Term Life 1X Pay Employer Paid"/>
        <s v="Basic Term Life 50K Employer Paid"/>
        <s v="EE Basic Life - State Paid"/>
        <s v="Spouse with Child Basic Life"/>
        <s v="Spouse Only Basic Life"/>
        <s v="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Short Term Disab State Plan B"/>
        <s v="Vision Expanded"/>
        <s v="Vision Basic"/>
        <s v="Long Term Disab Plan 3 Employee Paid: 0-29"/>
        <s v="Long Term Disab Plan 3 Employee Paid: 35-39"/>
        <s v="Long Term Disab Plan 3 Employee Paid: 65-69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30-34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  <s v="Dental HMO Retirees"/>
        <s v="Dental HMO Actives"/>
        <s v="Dental PPO Retirees"/>
        <s v="Dental PPO Actives"/>
        <s v="Long Term Disab Plan 3 Employee Paid: 40-44"/>
        <s v="Long Term Disab Plan 3: 35-39"/>
        <s v="Long Term Disab Plan 3: 40-44"/>
        <s v="Long Term Disab Plan 3: 65-69"/>
      </sharedItems>
    </cacheField>
    <cacheField name="Sum Current Deduction" numFmtId="2">
      <sharedItems containsSemiMixedTypes="0" containsString="0" containsNumber="1" minValue="-776.76" maxValue="693384.72"/>
    </cacheField>
    <cacheField name="Sum Covrg Amount" numFmtId="2">
      <sharedItems containsSemiMixedTypes="0" containsString="0" containsNumber="1" minValue="0" maxValue="5012135650"/>
    </cacheField>
    <cacheField name="Count" numFmtId="0">
      <sharedItems containsSemiMixedTypes="0" containsString="0" containsNumber="1" containsInteger="1" minValue="1" maxValue="67630" count="183">
        <n v="7283"/>
        <n v="7278"/>
        <n v="2"/>
        <n v="25995"/>
        <n v="26001"/>
        <n v="9"/>
        <n v="1567"/>
        <n v="13100"/>
        <n v="6"/>
        <n v="5"/>
        <n v="1"/>
        <n v="39"/>
        <n v="39951"/>
        <n v="10"/>
        <n v="382"/>
        <n v="46"/>
        <n v="8"/>
        <n v="3"/>
        <n v="4"/>
        <n v="67630"/>
        <n v="16"/>
        <n v="173"/>
        <n v="1661"/>
        <n v="607"/>
        <n v="440"/>
        <n v="578"/>
        <n v="137"/>
        <n v="1423"/>
        <n v="545"/>
        <n v="413"/>
        <n v="583"/>
        <n v="53"/>
        <n v="538"/>
        <n v="187"/>
        <n v="159"/>
        <n v="252"/>
        <n v="147"/>
        <n v="47"/>
        <n v="41"/>
        <n v="67"/>
        <n v="14"/>
        <n v="1326"/>
        <n v="10819"/>
        <n v="3330"/>
        <n v="2344"/>
        <n v="2978"/>
        <n v="207"/>
        <n v="2386"/>
        <n v="849"/>
        <n v="694"/>
        <n v="1053"/>
        <n v="198"/>
        <n v="1910"/>
        <n v="626"/>
        <n v="458"/>
        <n v="547"/>
        <n v="25"/>
        <n v="19"/>
        <n v="17"/>
        <n v="18"/>
        <n v="24"/>
        <n v="15"/>
        <n v="27"/>
        <n v="21"/>
        <n v="29"/>
        <n v="13"/>
        <n v="4948"/>
        <n v="4397"/>
        <n v="4417"/>
        <n v="4769"/>
        <n v="4958"/>
        <n v="5467"/>
        <n v="4681"/>
        <n v="3762"/>
        <n v="1536"/>
        <n v="709"/>
        <n v="104"/>
        <n v="87"/>
        <n v="51"/>
        <n v="38"/>
        <n v="44"/>
        <n v="33"/>
        <n v="11"/>
        <n v="7"/>
        <n v="3236"/>
        <n v="3428"/>
        <n v="8530"/>
        <n v="21178"/>
        <n v="50"/>
        <n v="56"/>
        <n v="26"/>
        <n v="23"/>
        <n v="32"/>
        <n v="2951"/>
        <n v="1147"/>
        <n v="135"/>
        <n v="42"/>
        <n v="9073"/>
        <n v="7227"/>
        <n v="532"/>
        <n v="787"/>
        <n v="1991"/>
        <n v="373"/>
        <n v="940"/>
        <n v="5302"/>
        <n v="5243"/>
        <n v="2181"/>
        <n v="1276"/>
        <n v="377"/>
        <n v="19806"/>
        <n v="19594"/>
        <n v="15561"/>
        <n v="6791"/>
        <n v="829"/>
        <n v="299"/>
        <n v="31118"/>
        <n v="218"/>
        <n v="52"/>
        <n v="50429"/>
        <n v="11055"/>
        <n v="130"/>
        <n v="1220"/>
        <n v="211"/>
        <n v="250"/>
        <n v="105"/>
        <n v="1145"/>
        <n v="308"/>
        <n v="209"/>
        <n v="310"/>
        <n v="328"/>
        <n v="90"/>
        <n v="75"/>
        <n v="101"/>
        <n v="40"/>
        <n v="917"/>
        <n v="7799"/>
        <n v="1868"/>
        <n v="1142"/>
        <n v="1375"/>
        <n v="181"/>
        <n v="2009"/>
        <n v="497"/>
        <n v="397"/>
        <n v="557"/>
        <n v="168"/>
        <n v="1544"/>
        <n v="432"/>
        <n v="278"/>
        <n v="286"/>
        <n v="12"/>
        <n v="2983"/>
        <n v="3012"/>
        <n v="3499"/>
        <n v="3818"/>
        <n v="3770"/>
        <n v="4090"/>
        <n v="3738"/>
        <n v="3251"/>
        <n v="1747"/>
        <n v="900"/>
        <n v="22"/>
        <n v="2563"/>
        <n v="55"/>
        <n v="2520"/>
        <n v="59"/>
        <n v="7427"/>
        <n v="14661"/>
        <n v="5585"/>
        <n v="12532"/>
        <n v="2356"/>
        <n v="7070"/>
        <n v="222"/>
        <n v="1343"/>
        <n v="184"/>
        <n v="89"/>
        <n v="20"/>
        <n v="86"/>
        <n v="298"/>
        <n v="65"/>
        <n v="34"/>
        <n v="111"/>
        <n v="35"/>
        <n v="9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na Youssef" refreshedDate="45355.409237731481" createdVersion="8" refreshedVersion="8" minRefreshableVersion="3" recordCount="509" xr:uid="{9C410E93-C105-46E1-A81C-D408CEAC5633}">
  <cacheSource type="worksheet">
    <worksheetSource ref="A1:L510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49">
      <sharedItems count="6">
        <s v="55000"/>
        <s v="51010"/>
        <s v="52000"/>
        <s v="53000"/>
        <s v="56000"/>
        <s v="58000"/>
      </sharedItems>
    </cacheField>
    <cacheField name="Check Dt" numFmtId="14">
      <sharedItems containsSemiMixedTypes="0" containsNonDate="0" containsDate="1" containsString="0" minDate="2024-01-31T00:00:00" maxDate="2024-03-01T00:00:00"/>
    </cacheField>
    <cacheField name="Deduction Code" numFmtId="49">
      <sharedItems count="21">
        <s v="PPDN"/>
        <s v="PDON"/>
        <s v="PERMA"/>
        <s v="UNIV"/>
        <s v="TERM"/>
        <s v="BADDER"/>
        <s v="BTLER"/>
        <s v="BADDEE"/>
        <s v="BLTEE"/>
        <s v="VADDCH"/>
        <s v="VADDEE"/>
        <s v="VADDSP"/>
        <s v="BADDCH"/>
        <s v="BADDSP"/>
        <s v="BTLCH"/>
        <s v="BTLSP"/>
        <s v="LTD"/>
        <s v="STD"/>
        <s v="VISN"/>
        <s v="PPRN"/>
        <s v="PDRN"/>
      </sharedItems>
    </cacheField>
    <cacheField name="Plan" numFmtId="49">
      <sharedItems/>
    </cacheField>
    <cacheField name="Plan Description" numFmtId="49">
      <sharedItems count="108">
        <s v="Dental HMO Actives Employee Paid"/>
        <s v="Dental HMO Actives Employer Paid"/>
        <s v="Dental PPO Actives Employee Paid"/>
        <s v="Dental PPO Actives Employer Paid"/>
        <s v="Perma Plan"/>
        <s v="Voluntary Universal Life"/>
        <s v="Voluntary Term Life"/>
        <s v="Basic AD&amp;D 1X Pay Employer Paid"/>
        <s v="Basic Term Life 1X Pay Employer Paid NonTaxab"/>
        <s v="Basic Term Life 1X Pay Employer Paid Taxable"/>
        <s v="EE Basic AD&amp;D - Employee Paid"/>
        <s v="EE Basic AD&amp;D - State Paid"/>
        <s v="EE Basic Life - Employee Paid"/>
        <s v="EE Basic Life - State Paid"/>
        <s v="Child Voluntary AD&amp;D $60,000"/>
        <s v="EE Voluntary AD&amp;D $60,000"/>
        <s v="EE Voluntary AD&amp;D $250,000"/>
        <s v="EE Voluntary AD&amp;D $500,000"/>
        <s v="Spouse with Child Voluntary AD&amp;D $60,000"/>
        <s v="Spouse Only Voluntary AD&amp;D $500,000"/>
        <s v="Child Basic AD&amp;D"/>
        <s v="Basic AD&amp;D 50K Employer Paid"/>
        <s v="Spouse with Child Basic AD&amp;D"/>
        <s v="Spouse Only Basic AD&amp;D"/>
        <s v="Child Only Basic Life"/>
        <s v="Child with Spouse Basic Life"/>
        <s v="Basic Term Life 50K Employer Paid"/>
        <s v="Spouse with Child Basic Life"/>
        <s v="Spouse Only Basic Life"/>
        <s v="Child Voluntary AD&amp;D $50,000"/>
        <s v="Child Voluntary AD&amp;D $100,000"/>
        <s v="Child Voluntary AD&amp;D $250,000"/>
        <s v="Child Voluntary AD&amp;D $500,000"/>
        <s v="EE Voluntary AD&amp;D $50,000"/>
        <s v="EE Voluntary AD&amp;D $100,000"/>
        <s v="Spouse with Child Voluntary AD&amp;D $5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Long Term Disab Plan 3 Employer Paid: 0-29"/>
        <s v="Long Term Disab Plan 3 Employer Paid: 50-54"/>
        <s v="Short Term Disab State Plan B"/>
        <s v="Long Term Disab Plan 3 Employer Paid: 35-39"/>
        <s v="Long Term Disab Plan 3 Employer Paid: 40-44"/>
        <s v="Short Term Disab State Plan A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30-34"/>
        <s v="Long Term Disab Plan 3 Employer Paid: 45-49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Vision Expanded"/>
        <s v="Vision Basic"/>
        <s v="Long Term Disab Plan 3 Employee Paid: 40-44"/>
        <s v="Long Term Disab Plan 3 Employee Paid: 55-59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0-29"/>
        <s v="Long Term Disab Plan 3 Employee Paid: 30-34"/>
        <s v="Long Term Disab Plan 3 Employee Paid: 45-49"/>
        <s v="Long Term Disab Plan 3 Employee Paid: 50-54"/>
        <s v="Short Term Disab Higher Ed Plan A"/>
        <s v="Short Term Disab Higher Ed Plan B"/>
        <s v="Dental HMO Retirees"/>
        <s v="Dental HMO Actives"/>
        <s v="Dental PPO Retirees"/>
        <s v="Dental PPO Actives"/>
        <s v=""/>
        <s v="Long Term Disab Plan 3 Employee Paid: 60-64"/>
        <s v="Long Term Disab Plan 3 Employee Paid: 65-69"/>
      </sharedItems>
    </cacheField>
    <cacheField name="Sum Current Deduction" numFmtId="2">
      <sharedItems containsSemiMixedTypes="0" containsString="0" containsNumber="1" minValue="-1218.95" maxValue="663425.26"/>
    </cacheField>
    <cacheField name="Sum Covrg Amount" numFmtId="2">
      <sharedItems containsSemiMixedTypes="0" containsString="0" containsNumber="1" minValue="0" maxValue="2807324950"/>
    </cacheField>
    <cacheField name="Count" numFmtId="0">
      <sharedItems containsSemiMixedTypes="0" containsString="0" containsNumber="1" containsInteger="1" minValue="1" maxValue="401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sa VonHaeger" refreshedDate="45385.586820949073" createdVersion="8" refreshedVersion="8" minRefreshableVersion="3" recordCount="453" xr:uid="{DA15E7A1-727C-4E7D-A0E1-DE16C1A96053}">
  <cacheSource type="worksheet">
    <worksheetSource ref="A1:L454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49">
      <sharedItems count="6">
        <s v="55000"/>
        <s v="51010"/>
        <s v="52000"/>
        <s v="53000"/>
        <s v="56000"/>
        <s v="58000"/>
      </sharedItems>
    </cacheField>
    <cacheField name="Check Dt" numFmtId="14">
      <sharedItems containsSemiMixedTypes="0" containsNonDate="0" containsDate="1" containsString="0" minDate="2024-02-29T00:00:00" maxDate="2024-04-01T00:00:00"/>
    </cacheField>
    <cacheField name="Deduction Code" numFmtId="49">
      <sharedItems count="22">
        <s v="PPDN"/>
        <s v="PDON"/>
        <s v="PERMA"/>
        <s v="UNIV"/>
        <s v="TERM"/>
        <s v="BADDEE"/>
        <s v="BADDER"/>
        <s v="BLTEE"/>
        <s v="BTLER"/>
        <s v="BADDCH"/>
        <s v="BADDSP"/>
        <s v="BTLCH"/>
        <s v="BTLSP"/>
        <s v="VADDCH"/>
        <s v="VADDEE"/>
        <s v="VADDSP"/>
        <s v="LTD"/>
        <s v="STD"/>
        <s v="VISN"/>
        <s v="PPRN"/>
        <s v="PDRN"/>
        <s v="FDL"/>
      </sharedItems>
    </cacheField>
    <cacheField name="Plan" numFmtId="49">
      <sharedItems/>
    </cacheField>
    <cacheField name="Plan Description" numFmtId="49">
      <sharedItems count="104">
        <s v="Dental HMO Actives Employee Paid"/>
        <s v="Dental HMO Actives Employer Paid"/>
        <s v="Dental PPO Actives Employee Paid"/>
        <s v="Dental PPO Actives Employer Paid"/>
        <s v="Perma Plan"/>
        <s v="Voluntary Universal Life"/>
        <s v="Voluntary Term Life"/>
        <s v="EE Basic AD&amp;D - Employee Paid"/>
        <s v="EE Basic AD&amp;D - State Paid"/>
        <s v="EE Basic Life - Employee Paid"/>
        <s v="EE Basic Life - State Paid"/>
        <s v="Child Basic AD&amp;D"/>
        <s v="Basic AD&amp;D 1X Pay Employer Paid"/>
        <s v="Basic AD&amp;D 50K Employer Paid"/>
        <s v="Spouse with Child Basic AD&amp;D"/>
        <s v="Spouse Only Basic AD&amp;D"/>
        <s v="Child Only Basic Life"/>
        <s v="Child with Spouse Basic Life"/>
        <s v="Basic Term Life 1X Pay Employer Paid"/>
        <s v="Basic Term Life 50K Employer Paid"/>
        <s v="Spouse with Child Basic Life"/>
        <s v="Spouse Only Basic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3 Employer Paid: 30-34"/>
        <s v="Short Term Disab State Plan A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B"/>
        <s v="Vision Expanded"/>
        <s v="Vision Basic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"/>
        <s v="Long Term Disab Plan 1: 70+"/>
        <s v="Long Term Disab Plan 3 Employee Paid: 0-29"/>
        <s v="Long Term Disab Plan 3 Employee Paid: 30-34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  <s v="Long Term Disab Plan 3 Employee Paid: 35-39"/>
        <s v="Long Term Disab Plan 3 Employee Paid: 40-44"/>
        <s v="Long Term Disab Plan 3 Employee Paid: 60-64"/>
        <s v="Long Term Disab Plan 3: 65-69"/>
      </sharedItems>
    </cacheField>
    <cacheField name="Sum Current Deduction" numFmtId="0">
      <sharedItems containsSemiMixedTypes="0" containsString="0" containsNumber="1" minValue="-1131.93" maxValue="690618.78"/>
    </cacheField>
    <cacheField name="Sum Covrg Amount" numFmtId="0">
      <sharedItems containsSemiMixedTypes="0" containsString="0" containsNumber="1" minValue="0" maxValue="5014857550"/>
    </cacheField>
    <cacheField name="Count" numFmtId="0">
      <sharedItems containsSemiMixedTypes="0" containsString="0" containsNumber="1" containsInteger="1" minValue="1" maxValue="677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na Youssef" refreshedDate="45413.783854050926" createdVersion="8" refreshedVersion="8" minRefreshableVersion="3" recordCount="442" xr:uid="{F1B85BC2-A17A-408C-B267-F74B8250C68D}">
  <cacheSource type="worksheet">
    <worksheetSource ref="A1:L443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Minnesota Life Insurance Company"/>
        <s v="Metropolitan Life Insurance Company"/>
        <s v="EyeMed"/>
        <s v="Unum Life Insurance Co"/>
        <s v="Minnesota Life Insurance Co"/>
        <s v="Unum Life Insurance Company"/>
      </sharedItems>
    </cacheField>
    <cacheField name="Fund Code" numFmtId="49">
      <sharedItems count="6">
        <s v="55000"/>
        <s v="51010"/>
        <s v="52000"/>
        <s v="53000"/>
        <s v="56000"/>
        <s v="58000"/>
      </sharedItems>
    </cacheField>
    <cacheField name="Check Dt" numFmtId="14">
      <sharedItems containsSemiMixedTypes="0" containsNonDate="0" containsDate="1" containsString="0" minDate="2024-04-01T00:00:00" maxDate="2024-05-01T00:00:00"/>
    </cacheField>
    <cacheField name="Deduction Code" numFmtId="49">
      <sharedItems count="22">
        <s v="PPDN"/>
        <s v="PDON"/>
        <s v="BADDER"/>
        <s v="BTLER"/>
        <s v="BADDCH"/>
        <s v="BADDEE"/>
        <s v="BADDSP"/>
        <s v="BLTEE"/>
        <s v="BTLCH"/>
        <s v="BTLSP"/>
        <s v="FDL"/>
        <s v="VADDCH"/>
        <s v="VADDEE"/>
        <s v="VADDSP"/>
        <s v="LTD"/>
        <s v="STD"/>
        <s v="VISN"/>
        <s v="PERMA"/>
        <s v="UNIV"/>
        <s v="TERM"/>
        <s v="PPRN"/>
        <s v="PDRN"/>
      </sharedItems>
    </cacheField>
    <cacheField name="Plan" numFmtId="49">
      <sharedItems/>
    </cacheField>
    <cacheField name="Plan Description" numFmtId="49">
      <sharedItems count="105">
        <s v="Dental HMO Actives Employee Paid"/>
        <s v="Dental HMO Actives Employer Paid"/>
        <s v="Dental PPO Actives Employee Paid"/>
        <s v="Dental PPO Actives Employer Paid"/>
        <s v="Basic AD&amp;D 1X Pay Employer Paid"/>
        <s v="Basic Term Life 1X Pay Employer Paid NonTaxab"/>
        <s v="Child Basic AD&amp;D"/>
        <s v="EE Basic AD&amp;D - Employee Paid"/>
        <s v="EE Basic AD&amp;D - State Paid"/>
        <s v="Spouse with Child Basic AD&amp;D"/>
        <s v="Spouse Only Basic AD&amp;D"/>
        <s v="EE Basic Life - Employee Paid"/>
        <s v="Child Only Basic Life"/>
        <s v="Child with Spouse Basic Life"/>
        <s v="EE Basic Life - State Paid"/>
        <s v="Spouse with Child Basic Life"/>
        <s v="Spouse Only Basic Life"/>
        <s v=""/>
        <s v="Child Voluntary AD&amp;D $60,000"/>
        <s v="Child Voluntary AD&amp;D $100,000"/>
        <s v="Child Voluntary AD&amp;D $250,000"/>
        <s v="Child Voluntary AD&amp;D $500,000"/>
        <s v="Child Voluntary AD&amp;D $5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250,000"/>
        <s v="Spouse Only Voluntary AD&amp;D $500,000"/>
        <s v="Long Term Disab Plan 3 Employer Paid: 40-44"/>
        <s v="Short Term Disab State Plan A"/>
        <s v="Long Term Disab Plan 1: 0-29"/>
        <s v="Long Term Disab Plan 1: 35-39"/>
        <s v="Long Term Disab Plan 1: 45-49"/>
        <s v="Long Term Disab Plan 2: 30-34"/>
        <s v="Long Term Disab Plan 2: 35-39"/>
        <s v="Long Term Disab Plan 2: 40-44"/>
        <s v="Long Term Disab Plan 2: 50-54"/>
        <s v="Long Term Disab Plan 3 Employee Paid: 0-29"/>
        <s v="Long Term Disab Plan 3 Employer Paid: 30-34"/>
        <s v="Long Term Disab Plan 3 Employer Paid: 45-49"/>
        <s v="Long Term Disab Plan 3 Employer Paid: 55-59"/>
        <s v="Long Term Disab Plan 4: 0-29"/>
        <s v="Long Term Disab Plan 4: 30-34"/>
        <s v="Long Term Disab Plan 4: 35-39"/>
        <s v="Long Term Disab Plan 4: 45-49"/>
        <s v="Long Term Disab Plan 4: 50-54"/>
        <s v="Short Term Disab State Plan B"/>
        <s v="Vision Expanded"/>
        <s v="Vision Basic"/>
        <s v="Perma Plan"/>
        <s v="Voluntary Universal Life"/>
        <s v="Voluntary Term Life"/>
        <s v="Basic AD&amp;D 50K Employer Paid"/>
        <s v="Basic Term Life 1X Pay Employer Paid Taxable"/>
        <s v="Basic Term Life 50K Employer Paid"/>
        <s v="Spouse with Child Voluntary AD&amp;D $50,000"/>
        <s v="Spouse Only Voluntary AD&amp;D $100,000"/>
        <s v="Long Term Disab Plan 1: 30-34"/>
        <s v="Long Term Disab Plan 1: 40-44"/>
        <s v="Long Term Disab Plan 1: 50-54"/>
        <s v="Long Term Disab Plan 1: 55-59"/>
        <s v="Long Term Disab Plan 1: 60-64"/>
        <s v="Long Term Disab Plan 1: 65-69"/>
        <s v="Long Term Disab Plan 2: 0-29"/>
        <s v="Long Term Disab Plan 2: 45-49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35-39"/>
        <s v="Long Term Disab Plan 3 Employer Paid: 50-54"/>
        <s v="Long Term Disab Plan 3 Employer Paid: 60-64"/>
        <s v="Long Term Disab Plan 3 Employer Paid: 65-69"/>
        <s v="Long Term Disab Plan 3 Employer Paid: 70+"/>
        <s v="Long Term Disab Plan 4: 40-44"/>
        <s v="Long Term Disab Plan 4: 55-59"/>
        <s v="Long Term Disab Plan 4: 60-64"/>
        <s v="Long Term Disab Plan 4: 65-69"/>
        <s v="Long Term Disab Plan 4: 70+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30-34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  <s v="Long Term Disab Plan 3: 60-64"/>
        <s v="Long Term Disab Plan 3: 0-29"/>
        <s v="Long Term Disab Plan 3: 40-44"/>
        <s v="Long Term Disab Plan 3: 45-49"/>
      </sharedItems>
    </cacheField>
    <cacheField name="Sum Current Deduction" numFmtId="2">
      <sharedItems containsSemiMixedTypes="0" containsString="0" containsNumber="1" minValue="-1489.35" maxValue="661721.12"/>
    </cacheField>
    <cacheField name="Sum Covrg Amount" numFmtId="2">
      <sharedItems containsSemiMixedTypes="0" containsString="0" containsNumber="1" minValue="0" maxValue="2815151100"/>
    </cacheField>
    <cacheField name="Count" numFmtId="0">
      <sharedItems containsSemiMixedTypes="0" containsString="0" containsNumber="1" containsInteger="1" minValue="1" maxValue="403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448.398112962961" createdVersion="1" refreshedVersion="8" recordCount="443" xr:uid="{8049E2B0-31EB-432E-9D99-54E355BC02C7}">
  <cacheSource type="worksheet">
    <worksheetSource ref="A1:L444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Minnesota Life Insurance Company"/>
        <s v="Metropolitan Life Insurance Company"/>
        <s v="EyeMed"/>
        <s v="Unum Life Insurance Co"/>
        <s v="Minnesota Life Insurance Co"/>
        <s v="Unum Life Insurance Company"/>
      </sharedItems>
    </cacheField>
    <cacheField name="Fund Code" numFmtId="49">
      <sharedItems count="6">
        <s v="55000"/>
        <s v="52000"/>
        <s v="53000"/>
        <s v="56000"/>
        <s v="58000"/>
        <s v="51010"/>
      </sharedItems>
    </cacheField>
    <cacheField name="Check Dt" numFmtId="14">
      <sharedItems containsSemiMixedTypes="0" containsNonDate="0" containsDate="1" containsString="0" minDate="2024-04-30T00:00:00" maxDate="2024-06-01T00:00:00"/>
    </cacheField>
    <cacheField name="Deduction Code" numFmtId="49">
      <sharedItems count="22">
        <s v="PPDN"/>
        <s v="PDON"/>
        <s v="BADDER"/>
        <s v="BTLER"/>
        <s v="VADDCH"/>
        <s v="VADDEE"/>
        <s v="VADDSP"/>
        <s v="BADDCH"/>
        <s v="BADDEE"/>
        <s v="BADDSP"/>
        <s v="BLTEE"/>
        <s v="BTLCH"/>
        <s v="BTLSP"/>
        <s v="LTD"/>
        <s v="STD"/>
        <s v="VISN"/>
        <s v="PERMA"/>
        <s v="UNIV"/>
        <s v="TERM"/>
        <s v="PPRN"/>
        <s v="PDRN"/>
        <s v="FDL"/>
      </sharedItems>
    </cacheField>
    <cacheField name="Plan" numFmtId="49">
      <sharedItems/>
    </cacheField>
    <cacheField name="Plan Description" numFmtId="49">
      <sharedItems count="103">
        <s v="Dental HMO Actives Employee Paid"/>
        <s v="Dental HMO Actives Employer Paid"/>
        <s v="Dental PPO Actives Employee Paid"/>
        <s v="Dental PPO Actives Employer Paid"/>
        <s v="Basic AD&amp;D 1X Pay Employer Paid"/>
        <s v="Basic Term Life 1X Pay Employer Paid NonTaxable"/>
        <s v="Basic Term Life 1X Pay Employer Paid Taxable"/>
        <s v="Child Voluntary AD&amp;D $100,000"/>
        <s v="Child Voluntary AD&amp;D $500,000"/>
        <s v="EE Voluntary AD&amp;D $60,000"/>
        <s v="EE Voluntary AD&amp;D $100,000"/>
        <s v="EE Voluntary AD&amp;D $500,000"/>
        <s v="Spouse with Child Voluntary AD&amp;D $100,000"/>
        <s v="Child Basic AD&amp;D"/>
        <s v="EE Basic AD&amp;D - Employee Paid"/>
        <s v="EE Basic AD&amp;D - State Paid"/>
        <s v="Spouse with Child Basic AD&amp;D"/>
        <s v="EE Basic Life - Employee Paid"/>
        <s v="Child Only Basic Life"/>
        <s v="Child with Spouse Basic Life"/>
        <s v="EE Basic Life - State Paid"/>
        <s v="Spouse with Child Basic Life"/>
        <s v="Child Voluntary AD&amp;D $60,000"/>
        <s v="Child Voluntary AD&amp;D $250,000"/>
        <s v="Child Voluntary AD&amp;D $50,000"/>
        <s v="EE Voluntary AD&amp;D $50,000"/>
        <s v="EE Voluntary AD&amp;D $250,000"/>
        <s v="Spouse with Child Voluntary AD&amp;D $6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Long Term Disab Plan 3 Employer Paid: 35-39"/>
        <s v="Long Term Disab Plan 3 Employer Paid: 70+"/>
        <s v="Short Term Disab State Plan B"/>
        <s v="Long Term Disab Plan 1: 50-54"/>
        <s v="Long Term Disab Plan 2: 50-54"/>
        <s v="Long Term Disab Plan 3 Employer Paid: 0-29"/>
        <s v="Long Term Disab Plan 3 Employer Paid: 55-59"/>
        <s v="Long Term Disab Plan 3 Employer Paid: 60-64"/>
        <s v="Long Term Disab Plan 4: 30-34"/>
        <s v="Long Term Disab Plan 4: 35-39"/>
        <s v="Long Term Disab Plan 4: 40-44"/>
        <s v="Short Term Disab State Plan A"/>
        <s v="Vision Expanded"/>
        <s v="Vision Basic"/>
        <s v="Perma Plan"/>
        <s v="Voluntary Universal Life"/>
        <s v="Voluntary Term Life"/>
        <s v="Basic AD&amp;D 50K Employer Paid"/>
        <s v="Basic Term Life 50K Employer Paid NonTaxable"/>
        <s v="Spouse with Child Voluntary AD&amp;D $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5-59"/>
        <s v="Long Term Disab Plan 2: 60-64"/>
        <s v="Long Term Disab Plan 2: 65-69"/>
        <s v="Long Term Disab Plan 2: 70+"/>
        <s v="Long Term Disab Plan 3 Employer Paid: 30-34"/>
        <s v="Long Term Disab Plan 3 Employer Paid: 40-44"/>
        <s v="Long Term Disab Plan 3 Employer Paid: 45-49"/>
        <s v="Long Term Disab Plan 3 Employer Paid: 50-54"/>
        <s v="Long Term Disab Plan 3 Employer Paid: 65-69"/>
        <s v="Long Term Disab Plan 4: 0-29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"/>
        <s v="Long Term Disab Plan 1: 70+"/>
        <s v="Long Term Disab Plan 3 Employee Paid: 0-29"/>
        <s v="Long Term Disab Plan 3 Employee Paid: 30-34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  <s v="Long Term Disab Plan 3 Employee Paid: 35-39"/>
        <s v="Long Term Disab Plan 3 Employee Paid: 40-44"/>
        <s v="Long Term Disab Plan 3: 35-39"/>
        <s v="Long Term Disab Plan 3: 40-44"/>
      </sharedItems>
    </cacheField>
    <cacheField name="Sum Current Deduction" numFmtId="2">
      <sharedItems containsSemiMixedTypes="0" containsString="0" containsNumber="1" minValue="-817.04" maxValue="660803.27"/>
    </cacheField>
    <cacheField name="Sum Covrg Amount" numFmtId="2">
      <sharedItems containsSemiMixedTypes="0" containsString="0" containsNumber="1" minValue="0" maxValue="2816780700"/>
    </cacheField>
    <cacheField name="Count" numFmtId="0">
      <sharedItems containsSemiMixedTypes="0" containsString="0" containsNumber="1" containsInteger="1" minValue="1" maxValue="403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na Youssef" refreshedDate="45475.532475694446" createdVersion="8" refreshedVersion="8" minRefreshableVersion="3" recordCount="421" xr:uid="{04223482-51E9-4AD3-A5D2-83367F4C5E73}">
  <cacheSource type="worksheet">
    <worksheetSource ref="A1:L422" sheet="Combined" r:id="rId2"/>
  </cacheSource>
  <cacheFields count="12">
    <cacheField name="Business Unit" numFmtId="0">
      <sharedItems containsMixedTypes="1" containsNumber="1" containsInteger="1" minValue="31786" maxValue="31786"/>
    </cacheField>
    <cacheField name="Company" numFmtId="49">
      <sharedItems/>
    </cacheField>
    <cacheField name="Vendor ID" numFmtId="0">
      <sharedItems containsMixedTypes="1" containsNumber="1" containsInteger="1" minValue="185" maxValue="258005"/>
    </cacheField>
    <cacheField name="Vendor Name" numFmtId="49">
      <sharedItems count="8">
        <s v="CIGNA"/>
        <s v="Delta Dental Plan Of Tenn"/>
        <s v="Unum Life Insurance Company"/>
        <s v="Minnesota Life Insurance Company"/>
        <s v="Metropolitan Life Insurance Company"/>
        <s v="EyeMed"/>
        <s v="Unum Life Insurance Co"/>
        <s v="Minnesota Life Insurance Co"/>
      </sharedItems>
    </cacheField>
    <cacheField name="Fund Code" numFmtId="0">
      <sharedItems containsSemiMixedTypes="0" containsString="0" containsNumber="1" containsInteger="1" minValue="51010" maxValue="58000" count="6">
        <n v="52000"/>
        <n v="53000"/>
        <n v="55000"/>
        <n v="56000"/>
        <n v="58000"/>
        <n v="51010"/>
      </sharedItems>
    </cacheField>
    <cacheField name="Check Dt" numFmtId="14">
      <sharedItems containsSemiMixedTypes="0" containsNonDate="0" containsDate="1" containsString="0" minDate="2024-05-31T00:00:00" maxDate="2024-07-01T00:00:00"/>
    </cacheField>
    <cacheField name="Deduction Code" numFmtId="49">
      <sharedItems count="21">
        <s v="PPRN"/>
        <s v="PPDN"/>
        <s v="PDRN"/>
        <s v="PDON"/>
        <s v="PERMA"/>
        <s v="UNIV"/>
        <s v="BADDCH"/>
        <s v="BADDEE"/>
        <s v="BADDER"/>
        <s v="BADDSP"/>
        <s v="BLTEE"/>
        <s v="BTLCH"/>
        <s v="BTLER"/>
        <s v="BTLSP"/>
        <s v="TERM"/>
        <s v="VADDCH"/>
        <s v="VADDEE"/>
        <s v="VADDSP"/>
        <s v="LTD"/>
        <s v="STD"/>
        <s v="VISN"/>
      </sharedItems>
    </cacheField>
    <cacheField name="Plan" numFmtId="49">
      <sharedItems/>
    </cacheField>
    <cacheField name="Plan Description" numFmtId="49">
      <sharedItems count="100">
        <s v="Dental HMO Retirees Employee Paid"/>
        <s v="Dental HMO Actives Employee Paid"/>
        <s v="Dental HMO Actives Employer Paid"/>
        <s v="Dental PPO Retirees Employee Paid"/>
        <s v="Dental PPO Actives Employee Paid"/>
        <s v="Dental PPO Actives Employer Paid"/>
        <s v="Perma Plan"/>
        <s v="Voluntary Universal Life"/>
        <s v="Child Basic AD&amp;D"/>
        <s v="EE Basic AD&amp;D - Employee Paid"/>
        <s v="Basic AD&amp;D 1X Pay Employee Paid"/>
        <s v="Basic AD&amp;D 1X Pay Employer Paid"/>
        <s v="Basic AD&amp;D 50K Employee Paid"/>
        <s v="Basic AD&amp;D 50K Employer Paid"/>
        <s v="EE Basic AD&amp;D - State Paid"/>
        <s v="Spouse Only Basic AD&amp;D"/>
        <s v="EE Basic Life - Employee Paid"/>
        <s v="Child Only Basic Life"/>
        <s v="Basic Term Life 1X Pay Employee Paid"/>
        <s v="Basic Term Life 1X Pay Employer Paid NonTaxab"/>
        <s v="Basic Term Life 1X Pay Employer Paid Taxable"/>
        <s v="Basic Term Life 50K Employee Paid"/>
        <s v="Basic Term Life 50K Employer Paid"/>
        <s v="EE Basic Life - State Paid"/>
        <s v="Spouse Only Basic Life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45-49"/>
        <s v="Long Term Disab Plan 3 Employee Paid: 50-54"/>
        <s v="Long Term Disab Plan 3 Employee Paid: 55-5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Higher Ed Plan A"/>
        <s v="Short Term Disab State Plan A"/>
        <s v="Short Term Disab Higher Ed Plan B"/>
        <s v="Short Term Disab State Plan B"/>
        <s v="Vision Basic"/>
        <s v="Vision Expanded"/>
        <s v="Spouse with Child Basic AD&amp;D"/>
        <s v="Child with Spouse Basic Life"/>
        <s v="Spouse with Child Basic Life"/>
      </sharedItems>
    </cacheField>
    <cacheField name="Sum Current Deduction" numFmtId="43">
      <sharedItems containsSemiMixedTypes="0" containsString="0" containsNumber="1" minValue="-756.21" maxValue="656107.51"/>
    </cacheField>
    <cacheField name="Sum Covrg Amount" numFmtId="43">
      <sharedItems containsSemiMixedTypes="0" containsString="0" containsNumber="1" minValue="0" maxValue="2812613350"/>
    </cacheField>
    <cacheField name="Count" numFmtId="0">
      <sharedItems containsSemiMixedTypes="0" containsString="0" containsNumber="1" containsInteger="1" minValue="1" maxValue="40371" count="179">
        <n v="3"/>
        <n v="8"/>
        <n v="5260"/>
        <n v="5212"/>
        <n v="2165"/>
        <n v="1244"/>
        <n v="387"/>
        <n v="50"/>
        <n v="19950"/>
        <n v="19744"/>
        <n v="15402"/>
        <n v="6874"/>
        <n v="2"/>
        <n v="804"/>
        <n v="1"/>
        <n v="4"/>
        <n v="295"/>
        <n v="31184"/>
        <n v="39"/>
        <n v="316"/>
        <n v="6"/>
        <n v="19159"/>
        <n v="10888"/>
        <n v="132"/>
        <n v="1174"/>
        <n v="296"/>
        <n v="217"/>
        <n v="246"/>
        <n v="107"/>
        <n v="1107"/>
        <n v="308"/>
        <n v="209"/>
        <n v="307"/>
        <n v="22"/>
        <n v="93"/>
        <n v="72"/>
        <n v="108"/>
        <n v="91"/>
        <n v="30"/>
        <n v="23"/>
        <n v="41"/>
        <n v="27"/>
        <n v="9"/>
        <n v="981"/>
        <n v="7530"/>
        <n v="1872"/>
        <n v="1181"/>
        <n v="1412"/>
        <n v="177"/>
        <n v="1907"/>
        <n v="481"/>
        <n v="385"/>
        <n v="539"/>
        <n v="168"/>
        <n v="1507"/>
        <n v="422"/>
        <n v="275"/>
        <n v="283"/>
        <n v="13"/>
        <n v="17"/>
        <n v="14"/>
        <n v="12"/>
        <n v="3032"/>
        <n v="2988"/>
        <n v="3532"/>
        <n v="3835"/>
        <n v="3792"/>
        <n v="4079"/>
        <n v="3753"/>
        <n v="3229"/>
        <n v="1739"/>
        <n v="943"/>
        <n v="25"/>
        <n v="20"/>
        <n v="15"/>
        <n v="2716"/>
        <n v="54"/>
        <n v="2580"/>
        <n v="62"/>
        <n v="14692"/>
        <n v="5563"/>
        <n v="12389"/>
        <n v="2406"/>
        <n v="7108"/>
        <n v="7"/>
        <n v="2927"/>
        <n v="1132"/>
        <n v="135"/>
        <n v="49"/>
        <n v="9195"/>
        <n v="11"/>
        <n v="7282"/>
        <n v="5"/>
        <n v="533"/>
        <n v="776"/>
        <n v="1969"/>
        <n v="374"/>
        <n v="906"/>
        <n v="16"/>
        <n v="74"/>
        <n v="18"/>
        <n v="29"/>
        <n v="19"/>
        <n v="31"/>
        <n v="64"/>
        <n v="7258"/>
        <n v="7259"/>
        <n v="26336"/>
        <n v="26348"/>
        <n v="1517"/>
        <n v="12818"/>
        <n v="40371"/>
        <n v="10"/>
        <n v="413"/>
        <n v="27547"/>
        <n v="178"/>
        <n v="1602"/>
        <n v="617"/>
        <n v="452"/>
        <n v="597"/>
        <n v="143"/>
        <n v="1348"/>
        <n v="546"/>
        <n v="408"/>
        <n v="521"/>
        <n v="192"/>
        <n v="161"/>
        <n v="250"/>
        <n v="52"/>
        <n v="40"/>
        <n v="1484"/>
        <n v="10460"/>
        <n v="3499"/>
        <n v="2411"/>
        <n v="3104"/>
        <n v="206"/>
        <n v="2275"/>
        <n v="852"/>
        <n v="682"/>
        <n v="1048"/>
        <n v="212"/>
        <n v="1839"/>
        <n v="660"/>
        <n v="464"/>
        <n v="542"/>
        <n v="46"/>
        <n v="26"/>
        <n v="32"/>
        <n v="4988"/>
        <n v="4480"/>
        <n v="4482"/>
        <n v="4808"/>
        <n v="5014"/>
        <n v="5416"/>
        <n v="4682"/>
        <n v="3752"/>
        <n v="1564"/>
        <n v="718"/>
        <n v="126"/>
        <n v="109"/>
        <n v="70"/>
        <n v="45"/>
        <n v="53"/>
        <n v="36"/>
        <n v="3430"/>
        <n v="3606"/>
        <n v="8781"/>
        <n v="21205"/>
        <n v="227"/>
        <n v="1390"/>
        <n v="162"/>
        <n v="24"/>
        <n v="67"/>
        <n v="87"/>
        <n v="286"/>
        <n v="71"/>
        <n v="35"/>
        <n v="127"/>
        <n v="12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509.594405555552" createdVersion="8" refreshedVersion="8" minRefreshableVersion="3" recordCount="406" xr:uid="{069DCCD8-3B4F-4AC8-9DC4-97C4CE0E6665}">
  <cacheSource type="worksheet">
    <worksheetSource ref="A1:L407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EyeMed"/>
        <s v="Unum Life Insurance Company"/>
        <s v="Minnesota Life Insurance Company"/>
        <s v="Metropolitan Life Insurance Company"/>
        <s v="Unum Life Insurance Co"/>
        <s v="Minnesota Life Insurance Co"/>
      </sharedItems>
    </cacheField>
    <cacheField name="Fund Code" numFmtId="49">
      <sharedItems count="6">
        <s v="51010"/>
        <s v="52000"/>
        <s v="53000"/>
        <s v="55000"/>
        <s v="56000"/>
        <s v="58000"/>
      </sharedItems>
    </cacheField>
    <cacheField name="Check Dt" numFmtId="14">
      <sharedItems containsSemiMixedTypes="0" containsNonDate="0" containsDate="1" containsString="0" minDate="2024-06-28T00:00:00" maxDate="2024-08-01T00:00:00"/>
    </cacheField>
    <cacheField name="Deduction Code" numFmtId="49">
      <sharedItems count="21">
        <s v="PPDN"/>
        <s v="PPRN"/>
        <s v="PDON"/>
        <s v="PDRN"/>
        <s v="VISN"/>
        <s v="PERMA"/>
        <s v="UNIV"/>
        <s v="BADDER"/>
        <s v="BTLER"/>
        <s v="TERM"/>
        <s v="VADDCH"/>
        <s v="VADDEE"/>
        <s v="VADDSP"/>
        <s v="LTD"/>
        <s v="STD"/>
        <s v="BADDCH"/>
        <s v="BADDEE"/>
        <s v="BADDSP"/>
        <s v="BLTEE"/>
        <s v="BTLCH"/>
        <s v="BTLSP"/>
      </sharedItems>
    </cacheField>
    <cacheField name="Plan" numFmtId="49">
      <sharedItems/>
    </cacheField>
    <cacheField name="Plan Description" numFmtId="49">
      <sharedItems count="100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Dental HMO Actives Employer Paid"/>
        <s v="Dental PPO Actives Employer Paid"/>
        <s v="Perma Plan"/>
        <s v="Voluntary Universal Life"/>
        <s v="Basic AD&amp;D 1X Pay Employee Paid"/>
        <s v="Basic AD&amp;D 1X Pay Employer Paid"/>
        <s v="Basic AD&amp;D 50K Employee Paid"/>
        <s v="Basic AD&amp;D 50K Employer Paid"/>
        <s v="Basic Term Life 1X Pay Employee Paid"/>
        <s v="Basic Term Life 1X Pay Employer Paid NonTaxab"/>
        <s v="Basic Term Life 1X Pay Employer Paid Taxable"/>
        <s v="Basic Term Life 50K Employee Paid"/>
        <s v="Basic Term Life 50K Employer Paid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45-49"/>
        <s v="Long Term Disab Plan 3 Employee Paid: 50-54"/>
        <s v="Long Term Disab Plan 3 Employee Paid: 55-5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Higher Ed Plan A"/>
        <s v="Short Term Disab State Plan A"/>
        <s v="Short Term Disab Higher Ed Plan B"/>
        <s v="Short Term Disab State Plan B"/>
        <s v="Child Basic AD&amp;D"/>
        <s v="EE Basic AD&amp;D - Employee Paid"/>
        <s v="EE Basic AD&amp;D - State Paid"/>
        <s v="Spouse with Child Basic AD&amp;D"/>
        <s v="Spouse Only Basic AD&amp;D"/>
        <s v="EE Basic Life - Employee Paid"/>
        <s v="Child Only Basic Life"/>
        <s v="Child with Spouse Basic Life"/>
        <s v="EE Basic Life - State Paid"/>
        <s v="Spouse with Child Basic Life"/>
        <s v="Spouse Only Basic Life"/>
      </sharedItems>
    </cacheField>
    <cacheField name="Sum Current Deduction" numFmtId="2">
      <sharedItems containsSemiMixedTypes="0" containsString="0" containsNumber="1" minValue="-936.24" maxValue="653537.62"/>
    </cacheField>
    <cacheField name="Sum Covrg Amount" numFmtId="2">
      <sharedItems containsSemiMixedTypes="0" containsString="0" containsNumber="1" minValue="0" maxValue="2818808300"/>
    </cacheField>
    <cacheField name="Count" numFmtId="0">
      <sharedItems containsSemiMixedTypes="0" containsString="0" containsNumber="1" containsInteger="1" minValue="1" maxValue="405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540.459320138893" createdVersion="8" refreshedVersion="8" minRefreshableVersion="3" recordCount="439" xr:uid="{3221F195-4329-440D-A481-55FBF47FBB53}">
  <cacheSource type="worksheet">
    <worksheetSource ref="A1:L440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Minnesota Life Insurance Company"/>
        <s v="Metropolitan Life Insurance Company"/>
        <s v="EyeMed"/>
        <s v="Unum Life Insurance Company"/>
        <s v="Unum Life Insurance Co"/>
        <s v="Minnesota Life Insurance Co"/>
      </sharedItems>
    </cacheField>
    <cacheField name="Fund Code" numFmtId="49">
      <sharedItems count="6">
        <s v="51010"/>
        <s v="52000"/>
        <s v="53000"/>
        <s v="55000"/>
        <s v="56000"/>
        <s v="58000"/>
      </sharedItems>
    </cacheField>
    <cacheField name="Check Dt" numFmtId="14">
      <sharedItems containsSemiMixedTypes="0" containsNonDate="0" containsDate="1" containsString="0" minDate="2024-07-31T00:00:00" maxDate="2024-09-01T00:00:00"/>
    </cacheField>
    <cacheField name="Deduction Code" numFmtId="49">
      <sharedItems count="21">
        <s v="PPRN"/>
        <s v="PPDN"/>
        <s v="PDON"/>
        <s v="PDRN"/>
        <s v="VADDEE"/>
        <s v="STD"/>
        <s v="VISN"/>
        <s v="VADDCH"/>
        <s v="VADDSP"/>
        <s v="LTD"/>
        <s v="PERMA"/>
        <s v="UNIV"/>
        <s v="BADDER"/>
        <s v="BTLER"/>
        <s v="TERM"/>
        <s v="BADDEE"/>
        <s v="BADDSP"/>
        <s v="BLTEE"/>
        <s v="BTLSP"/>
        <s v="BADDCH"/>
        <s v="BTLCH"/>
      </sharedItems>
    </cacheField>
    <cacheField name="Plan" numFmtId="49">
      <sharedItems/>
    </cacheField>
    <cacheField name="Plan Description" numFmtId="49">
      <sharedItems count="102">
        <s v="Dental HMO Retirees Employee Paid"/>
        <s v="Dental HMO Actives Employee Paid"/>
        <s v="Dental PPO Actives Employee Paid"/>
        <s v="Dental PPO Retirees Employee Paid"/>
        <s v="EE Voluntary AD&amp;D $60,000"/>
        <s v="Short Term Disab Higher Ed Plan A"/>
        <s v="Short Term Disab Higher Ed Plan B"/>
        <s v="Vision Basic"/>
        <s v="Vision Expanded"/>
        <s v="Child Voluntary AD&amp;D $60,000"/>
        <s v="Child Voluntary AD&amp;D $250,000"/>
        <s v="Child Voluntary AD&amp;D $100,000"/>
        <s v="Child Voluntary AD&amp;D $500,000"/>
        <s v="EE Voluntary AD&amp;D $50,000"/>
        <s v="EE Voluntary AD&amp;D $100,000"/>
        <s v="EE Voluntary AD&amp;D $250,000"/>
        <s v="EE Voluntary AD&amp;D $500,000"/>
        <s v="Spouse with Child Voluntary AD&amp;D $60,000"/>
        <s v="Spouse with Child Voluntary AD&amp;D $250,000"/>
        <s v="Spouse with Child Voluntary AD&amp;D $500,000"/>
        <s v="Spouse Only Voluntary AD&amp;D $60,000"/>
        <s v="Spouse Only Voluntary AD&amp;D $500,000"/>
        <s v="Long Term Disab Plan 1: 60-64"/>
        <s v="Short Term Disab State Plan A"/>
        <s v="Short Term Disab State Plan B"/>
        <s v="Dental HMO Actives Employer Paid"/>
        <s v="Dental PPO Actives Employer Paid"/>
        <s v="Perma Plan"/>
        <s v="Voluntary Universal Life"/>
        <s v="Basic AD&amp;D 1X Pay Employee Paid"/>
        <s v="Basic AD&amp;D 1X Pay Employer Paid"/>
        <s v="Basic AD&amp;D 50K Employee Paid"/>
        <s v="Basic AD&amp;D 50K Employer Paid"/>
        <s v="Basic Term Life 1X Pay Employee Paid"/>
        <s v="Basic Term Life 1X Pay Employer Paid NonTaxable"/>
        <s v="Basic Term Life 1X Pay Employer Paid Taxable"/>
        <s v="Basic Term Life 50K Employee Paid"/>
        <s v="Basic Term Life 50K Employer Paid NonTaxable"/>
        <s v="Voluntary Term Life"/>
        <s v="Child Voluntary AD&amp;D $50,000"/>
        <s v="Spouse with Child Voluntary AD&amp;D $50,000"/>
        <s v="Spouse with Child Voluntary AD&amp;D $100,000"/>
        <s v="Spouse Only Voluntary AD&amp;D $50,000"/>
        <s v="Spouse Only Voluntary AD&amp;D $100,000"/>
        <s v="Spouse Only Voluntary AD&amp;D $25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5-49"/>
        <s v="Long Term Disab Plan 3 Employee Paid: 50-54"/>
        <s v="Long Term Disab Plan 3 Employee Paid: 55-5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"/>
        <s v="EE Basic AD&amp;D - Employee Paid"/>
        <s v="EE Basic AD&amp;D - State Paid"/>
        <s v="Spouse Only Basic AD&amp;D"/>
        <s v="EE Basic Life - Employee Paid"/>
        <s v="EE Basic Life - State Paid"/>
        <s v="Spouse Only Basic Life"/>
        <s v="Child Basic AD&amp;D"/>
        <s v="Spouse with Child Basic AD&amp;D"/>
        <s v="Child Only Basic Life"/>
        <s v="Child with Spouse Basic Life"/>
        <s v="Spouse with Child Basic Life"/>
      </sharedItems>
    </cacheField>
    <cacheField name="Sum Current Deduction" numFmtId="2">
      <sharedItems containsSemiMixedTypes="0" containsString="0" containsNumber="1" minValue="-1019.27" maxValue="666830.31000000006"/>
    </cacheField>
    <cacheField name="Sum Covrg Amount" numFmtId="2">
      <sharedItems containsSemiMixedTypes="0" containsString="0" containsNumber="1" minValue="0" maxValue="2823925450"/>
    </cacheField>
    <cacheField name="Count" numFmtId="0">
      <sharedItems containsSemiMixedTypes="0" containsString="0" containsNumber="1" containsInteger="1" minValue="1" maxValue="406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han Z. Saleh" refreshedDate="44959.594056712966" createdVersion="8" refreshedVersion="8" minRefreshableVersion="3" recordCount="532" xr:uid="{B1506162-BBFC-484F-AE2D-8D00CE45EB92}">
  <cacheSource type="worksheet">
    <worksheetSource ref="A3:L535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Date="1" containsString="0" containsMixedTypes="1" minDate="2023-01-13T00:00:00" maxDate="2023-02-01T00:00:00"/>
    </cacheField>
    <cacheField name="Deduction Code" numFmtId="0">
      <sharedItems count="23">
        <s v="PPDN"/>
        <s v="PDON"/>
        <s v="PERMA"/>
        <s v="UNIV"/>
        <s v="TERM"/>
        <s v="BADDEE"/>
        <s v="BLTEE"/>
        <s v="FDL"/>
        <s v="BADDCH"/>
        <s v="BADDER"/>
        <s v="BADDSP"/>
        <s v="BTLCH"/>
        <s v="BTLER"/>
        <s v="BTLSP"/>
        <s v="OSA13"/>
        <s v="VADDCH"/>
        <s v="VADDEE"/>
        <s v="VADDSP"/>
        <s v="LTD"/>
        <s v="STD"/>
        <s v="VISN"/>
        <s v="PPRN"/>
        <s v="PDRN"/>
      </sharedItems>
    </cacheField>
    <cacheField name="Plan" numFmtId="0">
      <sharedItems/>
    </cacheField>
    <cacheField name="Plan Description" numFmtId="0">
      <sharedItems count="84">
        <s v="Dental HMO Actives"/>
        <s v="Dental PPO Actives"/>
        <s v="Perma Plan"/>
        <s v="Voluntary Universal Life"/>
        <s v="Voluntary Term Life"/>
        <s v="EE Basic AD&amp;D - Employee Paid"/>
        <s v="EE Basic Life - Employee Paid"/>
        <s v=""/>
        <s v="Child Basic AD&amp;D"/>
        <s v="EE Basic AD&amp;D - State Paid"/>
        <s v="Spouse with Child Basic AD&amp;D"/>
        <s v="Spouse Only Basic AD&amp;D"/>
        <s v="Child Basic Life"/>
        <s v="EE Basic Life - State Paid"/>
        <s v="Spouse with Child Basic Life"/>
        <s v="Souse Only Basic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Short Term Disab State Plan A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B"/>
        <s v="Vision Expanded"/>
        <s v="Vision Basic"/>
        <s v="Dental HMO Retirees"/>
        <s v="Dental PPO Retirees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2040.01" maxValue="991098.98"/>
    </cacheField>
    <cacheField name="Sum Covrg Amount" numFmtId="0">
      <sharedItems containsSemiMixedTypes="0" containsString="0" containsNumber="1" minValue="0" maxValue="2175421800"/>
    </cacheField>
    <cacheField name="Count" numFmtId="0">
      <sharedItems containsSemiMixedTypes="0" containsString="0" containsNumber="1" containsInteger="1" minValue="0" maxValue="38604" count="199">
        <n v="1"/>
        <n v="7996"/>
        <n v="23036"/>
        <n v="9"/>
        <n v="1712"/>
        <n v="11915"/>
        <n v="5836"/>
        <n v="5441"/>
        <n v="1917"/>
        <n v="531"/>
        <n v="126"/>
        <n v="42"/>
        <n v="15"/>
        <n v="3"/>
        <n v="37691"/>
        <n v="10"/>
        <n v="38604"/>
        <n v="8757"/>
        <n v="5746"/>
        <n v="37692"/>
        <n v="2686"/>
        <n v="1775"/>
        <n v="537"/>
        <n v="30"/>
        <n v="6"/>
        <n v="3153"/>
        <n v="3666"/>
        <n v="1380"/>
        <n v="405"/>
        <n v="96"/>
        <n v="36"/>
        <n v="38599"/>
        <n v="5750"/>
        <n v="2"/>
        <n v="18"/>
        <n v="41"/>
        <n v="17"/>
        <n v="12"/>
        <n v="4"/>
        <n v="54"/>
        <n v="2406"/>
        <n v="278"/>
        <n v="152"/>
        <n v="224"/>
        <n v="32"/>
        <n v="2170"/>
        <n v="230"/>
        <n v="131"/>
        <n v="217"/>
        <n v="14"/>
        <n v="856"/>
        <n v="70"/>
        <n v="98"/>
        <n v="234"/>
        <n v="33"/>
        <n v="48"/>
        <n v="8"/>
        <n v="7"/>
        <n v="453"/>
        <n v="14771"/>
        <n v="1509"/>
        <n v="836"/>
        <n v="1098"/>
        <n v="63"/>
        <n v="3807"/>
        <n v="396"/>
        <n v="268"/>
        <n v="407"/>
        <n v="77"/>
        <n v="2542"/>
        <n v="303"/>
        <n v="175"/>
        <n v="223"/>
        <n v="291"/>
        <n v="267"/>
        <n v="251"/>
        <n v="257"/>
        <n v="277"/>
        <n v="218"/>
        <n v="140"/>
        <n v="51"/>
        <n v="328"/>
        <n v="320"/>
        <n v="266"/>
        <n v="368"/>
        <n v="394"/>
        <n v="389"/>
        <n v="352"/>
        <n v="253"/>
        <n v="68"/>
        <n v="25"/>
        <n v="262"/>
        <n v="233"/>
        <n v="188"/>
        <n v="147"/>
        <n v="136"/>
        <n v="61"/>
        <n v="296"/>
        <n v="258"/>
        <n v="242"/>
        <n v="225"/>
        <n v="171"/>
        <n v="125"/>
        <n v="39"/>
        <n v="11"/>
        <n v="2726"/>
        <n v="2847"/>
        <n v="7970"/>
        <n v="19594"/>
        <n v="91"/>
        <n v="80"/>
        <n v="76"/>
        <n v="27"/>
        <n v="5"/>
        <n v="13"/>
        <n v="29"/>
        <n v="3088"/>
        <n v="1219"/>
        <n v="148"/>
        <n v="8605"/>
        <n v="6803"/>
        <n v="495"/>
        <n v="812"/>
        <n v="2039"/>
        <n v="334"/>
        <n v="871"/>
        <n v="23"/>
        <n v="5946"/>
        <n v="2645"/>
        <n v="1311"/>
        <n v="373"/>
        <n v="49"/>
        <n v="17672"/>
        <n v="14537"/>
        <n v="6207"/>
        <n v="921"/>
        <n v="4232"/>
        <n v="4220"/>
        <n v="1345"/>
        <n v="359"/>
        <n v="93"/>
        <n v="24"/>
        <n v="29764"/>
        <n v="30628"/>
        <n v="7299"/>
        <n v="5049"/>
        <n v="1575"/>
        <n v="1067"/>
        <n v="53"/>
        <n v="2659"/>
        <n v="3154"/>
        <n v="307"/>
        <n v="83"/>
        <n v="22"/>
        <n v="30629"/>
        <n v="7301"/>
        <n v="5051"/>
        <n v="37"/>
        <n v="47"/>
        <n v="40"/>
        <n v="34"/>
        <n v="10493"/>
        <n v="1615"/>
        <n v="78"/>
        <n v="108"/>
        <n v="46"/>
        <n v="1605"/>
        <n v="121"/>
        <n v="81"/>
        <n v="128"/>
        <n v="492"/>
        <n v="151"/>
        <n v="20"/>
        <n v="341"/>
        <n v="10122"/>
        <n v="823"/>
        <n v="437"/>
        <n v="586"/>
        <n v="2999"/>
        <n v="241"/>
        <n v="255"/>
        <n v="58"/>
        <n v="1999"/>
        <n v="202"/>
        <n v="86"/>
        <n v="2150"/>
        <n v="2137"/>
        <n v="16"/>
        <n v="6881"/>
        <n v="13852"/>
        <n v="5282"/>
        <n v="12349"/>
        <n v="2264"/>
        <n v="6593"/>
        <n v="0"/>
        <n v="60"/>
        <n v="50"/>
        <n v="500"/>
        <n v="2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na Youssef" refreshedDate="45567.391996643521" createdVersion="8" refreshedVersion="8" minRefreshableVersion="3" recordCount="439" xr:uid="{BC1C0024-9CF3-40F6-BC63-0495A82747FD}">
  <cacheSource type="worksheet">
    <worksheetSource ref="A1:L440" sheet="Combined" r:id="rId2"/>
  </cacheSource>
  <cacheFields count="12">
    <cacheField name="Business Unit" numFmtId="49">
      <sharedItems containsBlank="1"/>
    </cacheField>
    <cacheField name="Company" numFmtId="49">
      <sharedItems containsBlank="1"/>
    </cacheField>
    <cacheField name="Vendor ID" numFmtId="49">
      <sharedItems containsBlank="1"/>
    </cacheField>
    <cacheField name="Vendor Name" numFmtId="49">
      <sharedItems containsBlank="1" count="9">
        <s v="CIGNA"/>
        <s v="Delta Dental Plan Of Tenn"/>
        <s v="Minnesota Life Insurance Company"/>
        <s v="Metropolitan Life Insurance Company"/>
        <s v="EyeMed"/>
        <s v="Unum Life Insurance Co"/>
        <s v="Minnesota Life Insurance Co"/>
        <s v="Unum Life Insurance Company"/>
        <m/>
      </sharedItems>
    </cacheField>
    <cacheField name="Fund Code" numFmtId="49">
      <sharedItems containsBlank="1" count="7">
        <s v="55000"/>
        <s v="52000"/>
        <s v="53000"/>
        <s v="56000"/>
        <s v="58000"/>
        <s v="51010"/>
        <m/>
      </sharedItems>
    </cacheField>
    <cacheField name="Check Dt" numFmtId="14">
      <sharedItems containsNonDate="0" containsDate="1" containsString="0" containsBlank="1" minDate="2024-07-31T00:00:00" maxDate="2024-10-01T00:00:00"/>
    </cacheField>
    <cacheField name="Deduction Code" numFmtId="49">
      <sharedItems containsBlank="1" count="22">
        <s v="PPDN"/>
        <s v="PDON"/>
        <s v="VADDEE"/>
        <s v="VADDSP"/>
        <s v="BADDEE"/>
        <s v="BADDER"/>
        <s v="BADDSP"/>
        <s v="BLTEE"/>
        <s v="BTLER"/>
        <s v="BTLSP"/>
        <s v="VADDCH"/>
        <s v="STD"/>
        <s v="LTD"/>
        <s v="VISN"/>
        <s v="PERMA"/>
        <s v="UNIV"/>
        <s v="TERM"/>
        <s v="PPRN"/>
        <s v="PDRN"/>
        <m/>
        <s v="BADDCH" u="1"/>
        <s v="BTLCH" u="1"/>
      </sharedItems>
    </cacheField>
    <cacheField name="Plan" numFmtId="49">
      <sharedItems containsBlank="1"/>
    </cacheField>
    <cacheField name="Plan Description" numFmtId="49">
      <sharedItems containsBlank="1" count="103">
        <s v="Dental HMO Actives Employee Paid"/>
        <s v="Dental HMO Actives Employer Paid"/>
        <s v="Dental PPO Actives Employee Paid"/>
        <s v="Dental PPO Actives Employer Paid"/>
        <s v="EE Voluntary AD&amp;D $60,000"/>
        <s v="Spouse Only Voluntary AD&amp;D $60,000"/>
        <s v="EE Basic AD&amp;D - Employee Paid"/>
        <s v="Basic AD&amp;D 1X Pay Employer Paid"/>
        <s v="EE Basic AD&amp;D - State Paid"/>
        <s v="Spouse Only Basic AD&amp;D"/>
        <s v="EE Basic Life - Employee Paid"/>
        <s v="Basic Term Life 1X Pay Employer Paid NonTaxable"/>
        <s v="EE Basic Life - State Paid"/>
        <s v="Spouse Only Basic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100,000"/>
        <s v="EE Voluntary AD&amp;D $500,000"/>
        <s v="Spouse with Child Voluntary AD&amp;D $60,000"/>
        <s v="Spouse with Child Voluntary AD&amp;D $100,000"/>
        <s v="Spouse Only Voluntary AD&amp;D $500,000"/>
        <s v="Short Term Disab State Plan B"/>
        <s v="Long Term Disab Plan 1: 40-44"/>
        <s v="Long Term Disab Plan 1: 45-49"/>
        <s v="Long Term Disab Plan 1: 50-54"/>
        <s v="Long Term Disab Plan 1: 65-69"/>
        <s v="Long Term Disab Plan 3 Employer Paid: 30-34"/>
        <s v="Long Term Disab Plan 3 Employer Paid: 35-39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4: 30-34"/>
        <s v="Long Term Disab Plan 4: 40-44"/>
        <s v="Long Term Disab Plan 4: 50-54"/>
        <s v="Short Term Disab State Plan A"/>
        <s v="Vision Expanded"/>
        <s v="Vision Basic"/>
        <s v="Perma Plan"/>
        <s v="Voluntary Universal Life"/>
        <s v="Voluntary Term Life"/>
        <s v="Basic Term Life 1X Pay Employer Paid Taxable"/>
        <s v="Basic AD&amp;D 50K Employer Paid"/>
        <s v="Basic Term Life 50K Employer Paid NonTaxable"/>
        <s v="EE Voluntary AD&amp;D $250,000"/>
        <s v="Spouse with Child Voluntary AD&amp;D $50,000"/>
        <s v="Spouse with Child Voluntary AD&amp;D $250,000"/>
        <s v="Spouse with Child Voluntary AD&amp;D $500,000"/>
        <s v="Spouse Only Voluntary AD&amp;D $50,000"/>
        <s v="Spouse Only Voluntary AD&amp;D $100,000"/>
        <s v="Spouse Only Voluntary AD&amp;D $250,000"/>
        <s v="Long Term Disab Plan 1: 0-29"/>
        <s v="Long Term Disab Plan 1: 30-34"/>
        <s v="Long Term Disab Plan 1: 35-39"/>
        <s v="Long Term Disab Plan 1: 55-59"/>
        <s v="Long Term Disab Plan 1: 60-64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40-44"/>
        <s v="Long Term Disab Plan 3 Employer Paid: 65-69"/>
        <s v="Long Term Disab Plan 3 Employer Paid: 70+"/>
        <s v="Long Term Disab Plan 4: 0-29"/>
        <s v="Long Term Disab Plan 4: 35-39"/>
        <s v="Long Term Disab Plan 4: 45-49"/>
        <s v="Long Term Disab Plan 4: 55-59"/>
        <s v="Long Term Disab Plan 4: 60-64"/>
        <s v="Long Term Disab Plan 4: 65-69"/>
        <s v="Long Term Disab Plan 4: 70+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0-29"/>
        <s v="Long Term Disab Plan 3 Employee Paid: 30-34"/>
        <s v="Long Term Disab Plan 3 Employee Paid: 35-39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  <m/>
        <s v="" u="1"/>
        <s v="Child Basic AD&amp;D" u="1"/>
        <s v="Spouse with Child Basic AD&amp;D" u="1"/>
        <s v="Child Only Basic Life" u="1"/>
        <s v="Child with Spouse Basic Life" u="1"/>
        <s v="Spouse with Child Basic Life" u="1"/>
      </sharedItems>
    </cacheField>
    <cacheField name="Sum Current Deduction" numFmtId="2">
      <sharedItems containsString="0" containsBlank="1" containsNumber="1" minValue="-773.17" maxValue="666512.05000000005"/>
    </cacheField>
    <cacheField name="Sum Covrg Amount" numFmtId="2">
      <sharedItems containsString="0" containsBlank="1" containsNumber="1" minValue="0" maxValue="2828587050"/>
    </cacheField>
    <cacheField name="Count" numFmtId="0">
      <sharedItems containsString="0" containsBlank="1" containsNumber="1" containsInteger="1" minValue="1" maxValue="407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601.497240856479" createdVersion="1" refreshedVersion="4" recordCount="450" xr:uid="{EF6DFBC1-389F-4519-B56C-1B196DED613C}">
  <cacheSource type="worksheet">
    <worksheetSource ref="A1:L451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Minnesota Life Insurance Company"/>
        <s v="Metropolitan Life Insurance Company"/>
        <s v="EyeMed"/>
        <s v="Unum Life Insurance Co"/>
        <s v="Minnesota Life Insurance Co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NonDate="0" containsDate="1" containsString="0" minDate="2024-09-30T00:00:00" maxDate="2024-11-01T00:00:00"/>
    </cacheField>
    <cacheField name="Deduction Code" numFmtId="0">
      <sharedItems count="22">
        <s v="PPDN"/>
        <s v="PDON"/>
        <s v="BADDER"/>
        <s v="BTLER"/>
        <s v="VADDEE"/>
        <s v="VADDSP"/>
        <s v="BADDCH"/>
        <s v="BADDEE"/>
        <s v="BLTEE"/>
        <s v="BTLCH"/>
        <s v="VADDCH"/>
        <s v="LTD"/>
        <s v="STD"/>
        <s v="VISN"/>
        <s v="PERMA"/>
        <s v="UNIV"/>
        <s v="TERM"/>
        <s v="BADDSP"/>
        <s v="BTLSP"/>
        <s v="PPRN"/>
        <s v="PDRN"/>
        <s v="FDL"/>
      </sharedItems>
    </cacheField>
    <cacheField name="Plan" numFmtId="0">
      <sharedItems/>
    </cacheField>
    <cacheField name="Plan Description" numFmtId="0">
      <sharedItems count="100">
        <s v="Dental HMO Actives Employer Paid"/>
        <s v="Dental HMO Actives Employee Paid"/>
        <s v="Dental PPO Actives Employee Paid"/>
        <s v="Dental PPO Actives Employer Paid"/>
        <s v="Basic AD&amp;D 1X Pay Employer Paid"/>
        <s v="Basic Term Life 1X Pay Employer Paid NonTaxab"/>
        <s v="Basic Term Life 1X Pay Employer Paid Taxable"/>
        <s v="EE Voluntary AD&amp;D $50,000"/>
        <s v="EE Voluntary AD&amp;D $60,000"/>
        <s v="EE Voluntary AD&amp;D $100,000"/>
        <s v="Spouse Only Voluntary AD&amp;D $100,000"/>
        <s v="Child Basic AD&amp;D"/>
        <s v="EE Basic AD&amp;D - Employee Paid"/>
        <s v="EE Basic AD&amp;D - State Paid"/>
        <s v="EE Basic Life - Employee Paid"/>
        <s v="Child Only Basic Life"/>
        <s v="EE Basic Life - State Paid"/>
        <s v="Child Voluntary AD&amp;D $60,000"/>
        <s v="Child Voluntary AD&amp;D $100,000"/>
        <s v="Child Voluntary AD&amp;D $250,000"/>
        <s v="Child Voluntary AD&amp;D $500,000"/>
        <s v="EE Voluntary AD&amp;D $25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250,000"/>
        <s v="Spouse Only Voluntary AD&amp;D $500,000"/>
        <s v="Long Term Disab Plan 3 Employer Paid: 0-29"/>
        <s v="Long Term Disab Plan 3 Employer Paid: 40-44"/>
        <s v="Long Term Disab Plan 3 Employer Paid: 55-59"/>
        <s v="Long Term Disab Plan 3 Employer Paid: 60-64"/>
        <s v="Long Term Disab Plan 3 Employer Paid: 70+"/>
        <s v="Short Term Disab State Plan A"/>
        <s v="Long Term Disab Plan 1: 35-39"/>
        <s v="Long Term Disab Plan 1: 45-49"/>
        <s v="Long Term Disab Plan 1: 50-54"/>
        <s v="Long Term Disab Plan 1: 55-59"/>
        <s v="Long Term Disab Plan 2: 0-29"/>
        <s v="Long Term Disab Plan 2: 60-64"/>
        <s v="Long Term Disab Plan 2: 70+"/>
        <s v="Long Term Disab Plan 3 Employer Paid: 30-34"/>
        <s v="Long Term Disab Plan 3 Employer Paid: 35-39"/>
        <s v="Long Term Disab Plan 3 Employer Paid: 50-54"/>
        <s v="Long Term Disab Plan 4: 30-34"/>
        <s v="Long Term Disab Plan 4: 35-39"/>
        <s v="Long Term Disab Plan 4: 60-64"/>
        <s v="Short Term Disab State Plan B"/>
        <s v="Vision Expanded"/>
        <s v="Vision Basic"/>
        <s v="Perma Plan"/>
        <s v="Voluntary Universal Life"/>
        <s v="Voluntary Term Life"/>
        <s v="Basic AD&amp;D 50K Employer Paid"/>
        <s v="Spouse Only Basic AD&amp;D"/>
        <s v="Basic Term Life 50K Employer Paid"/>
        <s v="Spouse Only Basic Life"/>
        <s v="Child Voluntary AD&amp;D $50,000"/>
        <s v="EE Voluntary AD&amp;D $500,000"/>
        <s v="Long Term Disab Plan 3 Employer Paid: 45-49"/>
        <s v="Long Term Disab Plan 1: 0-29"/>
        <s v="Long Term Disab Plan 1: 30-34"/>
        <s v="Long Term Disab Plan 1: 40-44"/>
        <s v="Long Term Disab Plan 1: 60-64"/>
        <s v="Long Term Disab Plan 1: 65-6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5-69"/>
        <s v="Long Term Disab Plan 3 Employer Paid: 65-69"/>
        <s v="Long Term Disab Plan 4: 0-29"/>
        <s v="Long Term Disab Plan 4: 40-44"/>
        <s v="Long Term Disab Plan 4: 45-49"/>
        <s v="Long Term Disab Plan 4: 50-54"/>
        <s v="Long Term Disab Plan 4: 55-59"/>
        <s v="Long Term Disab Plan 4: 65-69"/>
        <s v="Long Term Disab Plan 4: 70+"/>
        <s v="Dental HMO Retirees Employee Paid"/>
        <s v="Dental PPO Retirees Employee Paid"/>
        <s v="Basic AD&amp;D 1X Pay Employee Paid"/>
        <s v="Basic AD&amp;D 50K Employee Paid"/>
        <s v="Child with Spouse Basic Life"/>
        <s v="Basic Term Life 1X Pay Employee Paid"/>
        <s v="Basic Term Life 50K Employee Paid"/>
        <s v=""/>
        <s v="Long Term Disab Plan 1: 70+"/>
        <s v="Long Term Disab Plan 3 Employee Paid: 0-29"/>
        <s v="Long Term Disab Plan 3 Employee Paid: 30-34"/>
        <s v="Long Term Disab Plan 3 Employee Paid: 35-39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467.25" maxValue="666117.75"/>
    </cacheField>
    <cacheField name="Sum Covrg Amount" numFmtId="0">
      <sharedItems containsSemiMixedTypes="0" containsString="0" containsNumber="1" minValue="0" maxValue="2831716300"/>
    </cacheField>
    <cacheField name="Count" numFmtId="0">
      <sharedItems containsSemiMixedTypes="0" containsString="0" containsNumber="1" containsInteger="1" minValue="1" maxValue="407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629.452723726848" createdVersion="1" refreshedVersion="4" recordCount="437" xr:uid="{A653757B-FB0A-4D9D-A262-E13A422BFD1B}">
  <cacheSource type="worksheet">
    <worksheetSource ref="A1:L438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EyeMed"/>
        <s v="Unum Life Insurance Company"/>
        <s v="Minnesota Life Insurance Company"/>
        <s v="Metropolitan Life Insurance Company"/>
        <s v="Unum Life Insurance Co"/>
        <s v="Minnesota Life Insurance Co"/>
      </sharedItems>
    </cacheField>
    <cacheField name="Fund Code" numFmtId="0">
      <sharedItems count="6">
        <s v="51010"/>
        <s v="52000"/>
        <s v="53000"/>
        <s v="55000"/>
        <s v="56000"/>
        <s v="58000"/>
      </sharedItems>
    </cacheField>
    <cacheField name="Check Dt" numFmtId="0">
      <sharedItems containsSemiMixedTypes="0" containsNonDate="0" containsDate="1" containsString="0" minDate="2024-10-31T00:00:00" maxDate="2024-12-01T00:00:00"/>
    </cacheField>
    <cacheField name="Deduction Code" numFmtId="0">
      <sharedItems count="22">
        <s v="PPDN"/>
        <s v="PPRN"/>
        <s v="PDON"/>
        <s v="PDRN"/>
        <s v="VISN"/>
        <s v="PERMA"/>
        <s v="UNIV"/>
        <s v="BADDER"/>
        <s v="BTLER"/>
        <s v="TERM"/>
        <s v="VADDCH"/>
        <s v="VADDEE"/>
        <s v="VADDSP"/>
        <s v="LTD"/>
        <s v="STD"/>
        <s v="BADDEE"/>
        <s v="BADDSP"/>
        <s v="BLTEE"/>
        <s v="BTLSP"/>
        <s v="FDL"/>
        <s v="BADDCH"/>
        <s v="BTLCH"/>
      </sharedItems>
    </cacheField>
    <cacheField name="Plan" numFmtId="0">
      <sharedItems/>
    </cacheField>
    <cacheField name="Plan Description" numFmtId="0">
      <sharedItems count="102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Dental HMO Actives Employer Paid"/>
        <s v="Dental PPO Actives Employer Paid"/>
        <s v="Perma Plan"/>
        <s v="Voluntary Universal Life"/>
        <s v="Basic AD&amp;D 1X Pay Employee Paid"/>
        <s v="Basic AD&amp;D 1X Pay Employer Paid"/>
        <s v="Basic AD&amp;D 50K Employee Paid"/>
        <s v="Basic AD&amp;D 50K Employer Paid"/>
        <s v="EE Basic AD&amp;D - State Paid"/>
        <s v="Basic Term Life 1X Pay Employee Paid"/>
        <s v="Basic Term Life 1X Pay Employer Paid NonTaxable"/>
        <s v="Basic Term Life 1X Pay Employer Paid Taxable"/>
        <s v="Basic Term Life 50K Employee Paid"/>
        <s v="Basic Term Life 50K Employer Paid NonTaxable"/>
        <s v="EE Basic Life - State Paid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Long Term Disab Plan 3 Employee Paid: 60-64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Higher Ed Plan A"/>
        <s v="Short Term Disab State Plan A"/>
        <s v="Short Term Disab Higher Ed Plan B"/>
        <s v="Short Term Disab State Plan B"/>
        <s v="Long Term Disab Plan 3: 0-29"/>
        <s v=""/>
        <s v="EE Basic AD&amp;D - Employee Paid"/>
        <s v="Spouse Only Basic AD&amp;D"/>
        <s v="EE Basic Life - Employee Paid"/>
        <s v="Spouse Only Basic Life"/>
        <s v="Child Basic AD&amp;D"/>
        <s v="Child Only Basic Life"/>
      </sharedItems>
    </cacheField>
    <cacheField name="Sum Current Deduction" numFmtId="0">
      <sharedItems containsSemiMixedTypes="0" containsString="0" containsNumber="1" minValue="-953.99" maxValue="666093.41"/>
    </cacheField>
    <cacheField name="Sum Covrg Amount" numFmtId="0">
      <sharedItems containsSemiMixedTypes="0" containsString="0" containsNumber="1" minValue="0" maxValue="2834982150"/>
    </cacheField>
    <cacheField name="Count" numFmtId="0">
      <sharedItems containsSemiMixedTypes="0" containsString="0" containsNumber="1" containsInteger="1" minValue="1" maxValue="408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660.390482870367" createdVersion="1" refreshedVersion="4" recordCount="409" xr:uid="{080268FA-F3F2-4276-97B3-05D789C0A321}">
  <cacheSource type="worksheet">
    <worksheetSource ref="A1:L410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EyeMed"/>
        <s v="Minnesota Life Insurance Company"/>
        <s v="Metropolitan Life Insurance Company"/>
        <s v="Unum Life Insurance Co"/>
        <s v="Minnesota Life Insurance Co"/>
        <s v="Unum Life Insurance Company"/>
      </sharedItems>
    </cacheField>
    <cacheField name="Fund Code" numFmtId="0">
      <sharedItems count="6">
        <s v="51010"/>
        <s v="52000"/>
        <s v="53000"/>
        <s v="55000"/>
        <s v="56000"/>
        <s v="58000"/>
      </sharedItems>
    </cacheField>
    <cacheField name="Check Dt" numFmtId="0">
      <sharedItems containsSemiMixedTypes="0" containsNonDate="0" containsDate="1" containsString="0" minDate="2024-11-27T00:00:00" maxDate="2025-01-01T00:00:00"/>
    </cacheField>
    <cacheField name="Deduction Code" numFmtId="0">
      <sharedItems count="17">
        <s v="PPDN"/>
        <s v="PPRN"/>
        <s v="PDON"/>
        <s v="PDRN"/>
        <s v="VISN"/>
        <s v="VADDEE"/>
        <s v="STD"/>
        <s v="BADDER"/>
        <s v="BTLER"/>
        <s v="VADDCH"/>
        <s v="VADDSP"/>
        <s v="LTD"/>
        <s v="PERMA"/>
        <s v="UNIV"/>
        <s v="TERM"/>
        <s v="BADDEE"/>
        <s v="BLTEE"/>
      </sharedItems>
    </cacheField>
    <cacheField name="Plan" numFmtId="0">
      <sharedItems/>
    </cacheField>
    <cacheField name="Plan Description" numFmtId="0">
      <sharedItems count="96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EE Voluntary AD&amp;D $50,000"/>
        <s v="EE Voluntary AD&amp;D $60,000"/>
        <s v="EE Voluntary AD&amp;D $500,000"/>
        <s v="Short Term Disab Higher Ed Plan B"/>
        <s v="Basic AD&amp;D 1X Pay Employee Paid"/>
        <s v="Basic Term Life 1X Pay Employee Paid"/>
        <s v="Child Voluntary AD&amp;D $60,000"/>
        <s v="Child Voluntary AD&amp;D $100,000"/>
        <s v="Child Voluntary AD&amp;D $250,000"/>
        <s v="EE Voluntary AD&amp;D $100,000"/>
        <s v="EE Voluntary AD&amp;D $250,000"/>
        <s v="Spouse with Child Voluntary AD&amp;D $60,000"/>
        <s v="Spouse with Child Voluntary AD&amp;D $250,000"/>
        <s v="Spouse Only Voluntary AD&amp;D $60,000"/>
        <s v="Long Term Disab Plan 1: 60-64"/>
        <s v="Long Term Disab Plan 3 Employee Paid: 60-64"/>
        <s v="Short Term Disab State Plan A"/>
        <s v="Short Term Disab State Plan B"/>
        <s v="Dental HMO Actives Employer Paid"/>
        <s v="Dental PPO Actives Employer Paid"/>
        <s v="Perma Plan"/>
        <s v="Voluntary Universal Life"/>
        <s v="Voluntary Term Life"/>
        <s v="Basic AD&amp;D 1X Pay Employer Paid"/>
        <s v="Basic Term Life 1X Pay Employer Paid NonTaxab"/>
        <s v="Basic Term Life 1X Pay Employer Paid Taxable"/>
        <s v="Basic AD&amp;D 50K Employer Paid"/>
        <s v="Basic Term Life 50K Employer Paid"/>
        <s v="Child Voluntary AD&amp;D $50,000"/>
        <s v="Child Voluntary AD&amp;D $500,000"/>
        <s v="Spouse with Child Voluntary AD&amp;D $50,000"/>
        <s v="Spouse with Child Voluntary AD&amp;D $100,000"/>
        <s v="Spouse with Child Voluntary AD&amp;D $500,000"/>
        <s v="Spouse Only Voluntary AD&amp;D $50,000"/>
        <s v="Spouse Only Voluntary AD&amp;D $100,000"/>
        <s v="Spouse Only Voluntary AD&amp;D $250,000"/>
        <s v="Spouse Only Voluntary AD&amp;D $500,000"/>
        <s v="Long Term Disab Plan 3 Employer Paid: 0-29"/>
        <s v="Long Term Disab Plan 3 Employer Paid: 60-64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EE Basic AD&amp;D - Employee Paid"/>
        <s v="Basic AD&amp;D 50K Employee Paid"/>
        <s v="EE Basic AD&amp;D - State Paid"/>
        <s v="EE Basic Life - Employee Paid"/>
        <s v="Basic Term Life 50K Employee Paid"/>
        <s v="EE Basic Life - State Paid"/>
        <s v="Long Term Disab Plan 1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Short Term Disab Higher Ed Plan A"/>
      </sharedItems>
    </cacheField>
    <cacheField name="Sum Current Deduction" numFmtId="0">
      <sharedItems containsSemiMixedTypes="0" containsString="0" containsNumber="1" minValue="-1657.66" maxValue="717227.81"/>
    </cacheField>
    <cacheField name="Sum Covrg Amount" numFmtId="0">
      <sharedItems containsSemiMixedTypes="0" containsString="0" containsNumber="1" minValue="0" maxValue="3005872700"/>
    </cacheField>
    <cacheField name="Count" numFmtId="0">
      <sharedItems containsSemiMixedTypes="0" containsString="0" containsNumber="1" containsInteger="1" minValue="1" maxValue="407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692.43213252315" createdVersion="1" refreshedVersion="4" recordCount="405" xr:uid="{E8600718-354F-47AD-8DD2-49A3DE96A0E6}">
  <cacheSource type="worksheet">
    <worksheetSource ref="A1:L406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NonDate="0" containsDate="1" containsString="0" minDate="2025-01-15T00:00:00" maxDate="2025-02-01T00:00:00"/>
    </cacheField>
    <cacheField name="Deduction Code" numFmtId="0">
      <sharedItems count="21">
        <s v="PPDN"/>
        <s v="PDON"/>
        <s v="PERMA"/>
        <s v="UNIV"/>
        <s v="TERM"/>
        <s v="BADDER"/>
        <s v="BTLER"/>
        <s v="VADDEE"/>
        <s v="VADDCH"/>
        <s v="VADDSP"/>
        <s v="LTD"/>
        <s v="STD"/>
        <s v="VISN"/>
        <s v="BADDCH"/>
        <s v="BADDEE"/>
        <s v="BADDSP"/>
        <s v="BLTEE"/>
        <s v="BTLCH"/>
        <s v="BTLSP"/>
        <s v="PPRN"/>
        <s v="PDRN"/>
      </sharedItems>
    </cacheField>
    <cacheField name="Plan" numFmtId="0">
      <sharedItems/>
    </cacheField>
    <cacheField name="Plan Description" numFmtId="0">
      <sharedItems count="100">
        <s v="Dental HMO Actives Employer Paid"/>
        <s v="Dental HMO Actives Employee Paid"/>
        <s v="Dental PPO Actives Employee Paid"/>
        <s v="Dental PPO Actives Employer Paid"/>
        <s v="Perma Plan"/>
        <s v="Voluntary Universal Life"/>
        <s v="Voluntary Term Life"/>
        <s v="Basic AD&amp;D 1X Pay Employer Paid"/>
        <s v="Basic Term Life 1X Pay Employer Paid NonTaxab"/>
        <s v="EE Voluntary AD&amp;D $60,000"/>
        <s v="EE Voluntary AD&amp;D $100,000"/>
        <s v="Basic AD&amp;D 50K Employer Paid"/>
        <s v="Basic Term Life 1X Pay Employer Paid Taxable"/>
        <s v="Basic Term Life 50K Employer Paid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3 Employer Paid: 0-29"/>
        <s v="Long Term Disab Plan 3 Employer Paid: 40-44"/>
        <s v="Long Term Disab Plan 3 Employer Paid: 50-54"/>
        <s v="Long Term Disab Plan 3 Employer Paid: 60-64"/>
        <s v="Short Term Disab State Plan A"/>
        <s v="Short Term Disab State Plan B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30-34"/>
        <s v="Long Term Disab Plan 3 Employer Paid: 35-39"/>
        <s v="Long Term Disab Plan 3 Employer Paid: 45-49"/>
        <s v="Long Term Disab Plan 3 Employer Paid: 55-59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Vision Expanded"/>
        <s v="Vision Basic"/>
        <s v="Child Basic AD&amp;D"/>
        <s v="EE Basic AD&amp;D - Employee Paid"/>
        <s v="EE Basic AD&amp;D - State Paid"/>
        <s v="Spouse with Child Basic AD&amp;D"/>
        <s v="EE Basic Life - Employee Paid"/>
        <s v="Child with Spouse Basic Life"/>
        <s v="EE Basic Life - State Paid"/>
        <s v="Spouse with Child Basic Life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Long Term Disab Plan 3 Employee Paid: 65-69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628.79999999999995" maxValue="717367.95"/>
    </cacheField>
    <cacheField name="Sum Covrg Amount" numFmtId="0">
      <sharedItems containsSemiMixedTypes="0" containsString="0" containsNumber="1" minValue="0" maxValue="2997425600"/>
    </cacheField>
    <cacheField name="Count" numFmtId="0">
      <sharedItems containsSemiMixedTypes="0" containsString="0" containsNumber="1" containsInteger="1" minValue="1" maxValue="407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720.845143055558" createdVersion="1" refreshedVersion="4" recordCount="424" xr:uid="{3D4A8E67-393E-4C4A-B1DE-5039DE3FFA60}">
  <cacheSource type="worksheet">
    <worksheetSource ref="A1:L425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EyeMed"/>
        <s v="Minnesota Life Insurance Company"/>
        <s v="Metropolitan Life Insurance Company"/>
        <s v="Unum Life Insurance Company"/>
        <s v="Unum Life Insurance Co"/>
        <s v="Minnesota Life Insurance Co"/>
      </sharedItems>
    </cacheField>
    <cacheField name="Fund Code" numFmtId="0">
      <sharedItems count="6">
        <s v="51010"/>
        <s v="52000"/>
        <s v="53000"/>
        <s v="55000"/>
        <s v="56000"/>
        <s v="58000"/>
      </sharedItems>
    </cacheField>
    <cacheField name="Check Dt" numFmtId="0">
      <sharedItems containsSemiMixedTypes="0" containsNonDate="0" containsDate="1" containsString="0" minDate="2025-01-31T00:00:00" maxDate="2025-03-01T00:00:00"/>
    </cacheField>
    <cacheField name="Deduction Code" numFmtId="0">
      <sharedItems count="18">
        <s v="PPDN"/>
        <s v="PPRN"/>
        <s v="PDON"/>
        <s v="PDRN"/>
        <s v="VISN"/>
        <s v="VADDCH"/>
        <s v="VADDEE"/>
        <s v="STD"/>
        <s v="BADDER"/>
        <s v="BTLER"/>
        <s v="VADDSP"/>
        <s v="LTD"/>
        <s v="PERMA"/>
        <s v="UNIV"/>
        <s v="BADDEE"/>
        <s v="BLTEE"/>
        <s v="FDL"/>
        <s v="TERM"/>
      </sharedItems>
    </cacheField>
    <cacheField name="Plan" numFmtId="0">
      <sharedItems/>
    </cacheField>
    <cacheField name="Plan Description" numFmtId="0">
      <sharedItems count="97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Child Voluntary AD&amp;D $100,000"/>
        <s v="EE Voluntary AD&amp;D $50,000"/>
        <s v="EE Voluntary AD&amp;D $60,000"/>
        <s v="EE Voluntary AD&amp;D $100,000"/>
        <s v="Short Term Disab Higher Ed Plan A"/>
        <s v="Short Term Disab Higher Ed Plan B"/>
        <s v="Basic AD&amp;D 1X Pay Employee Paid"/>
        <s v="Basic Term Life 1X Pay Employee Paid"/>
        <s v="Child Voluntary AD&amp;D $500,000"/>
        <s v="Child Voluntary AD&amp;D $60,000"/>
        <s v="Child Voluntary AD&amp;D $250,000"/>
        <s v="EE Voluntary AD&amp;D $250,000"/>
        <s v="EE Voluntary AD&amp;D $500,000"/>
        <s v="Spouse with Child Voluntary AD&amp;D $60,000"/>
        <s v="Spouse with Child Voluntary AD&amp;D $500,000"/>
        <s v="Spouse Only Voluntary AD&amp;D $60,000"/>
        <s v="Long Term Disab Plan 3 Employee Paid: 55-59"/>
        <s v="Short Term Disab State Plan A"/>
        <s v="Short Term Disab State Plan B"/>
        <s v="Dental HMO Actives Employer Paid"/>
        <s v="Dental PPO Actives Employer Paid"/>
        <s v="Perma Plan"/>
        <s v="Voluntary Universal Life"/>
        <s v="EE Basic AD&amp;D - Employee Paid"/>
        <s v="Basic AD&amp;D 1X Pay Employer Paid"/>
        <s v="Basic AD&amp;D 50K Employee Paid"/>
        <s v="Basic AD&amp;D 50K Employer Paid"/>
        <s v="EE Basic AD&amp;D - State Paid"/>
        <s v="EE Basic Life - Employee Paid"/>
        <s v="Basic Term Life 1X Pay Employer Paid NonTaxab"/>
        <s v="Basic Term Life 1X Pay Employer Paid Taxable"/>
        <s v="Basic Term Life 50K Employee Paid"/>
        <s v="Basic Term Life 50K Employer Paid"/>
        <s v="EE Basic Life - State Paid"/>
        <s v=""/>
        <s v="Voluntary Term Life"/>
        <s v="Child Voluntary AD&amp;D $50,000"/>
        <s v="Spouse with Child Voluntary AD&amp;D $50,000"/>
        <s v="Spouse with Child Voluntary AD&amp;D $100,000"/>
        <s v="Spouse with Child Voluntary AD&amp;D $250,000"/>
        <s v="Spouse Only Voluntary AD&amp;D $5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65-6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</sharedItems>
    </cacheField>
    <cacheField name="Sum Current Deduction" numFmtId="0">
      <sharedItems containsSemiMixedTypes="0" containsString="0" containsNumber="1" minValue="-1354.09" maxValue="717559.89"/>
    </cacheField>
    <cacheField name="Sum Covrg Amount" numFmtId="0">
      <sharedItems containsSemiMixedTypes="0" containsString="0" containsNumber="1" minValue="0" maxValue="2992126700"/>
    </cacheField>
    <cacheField name="Count" numFmtId="0">
      <sharedItems containsSemiMixedTypes="0" containsString="0" containsNumber="1" containsInteger="1" minValue="1" maxValue="406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749.429627893522" createdVersion="8" refreshedVersion="8" minRefreshableVersion="3" recordCount="422" xr:uid="{74DD4085-99E3-482D-996D-AE03A699594D}">
  <cacheSource type="worksheet">
    <worksheetSource ref="A1:L1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Minnesota Life Insurance Company"/>
        <s v="Metropolitan Life Insurance Company"/>
        <s v="EyeMed"/>
        <s v="Unum Life Insurance Company"/>
        <s v="Unum Life Insurance Co"/>
        <s v="Minnesota Life Insurance Co"/>
      </sharedItems>
    </cacheField>
    <cacheField name="Fund Code" numFmtId="49">
      <sharedItems count="6">
        <s v="51010"/>
        <s v="52000"/>
        <s v="53000"/>
        <s v="55000"/>
        <s v="56000"/>
        <s v="58000"/>
      </sharedItems>
    </cacheField>
    <cacheField name="Check Dt" numFmtId="14">
      <sharedItems containsSemiMixedTypes="0" containsNonDate="0" containsDate="1" containsString="0" minDate="2025-02-28T00:00:00" maxDate="2025-04-01T00:00:00"/>
    </cacheField>
    <cacheField name="Deduction Code" numFmtId="49">
      <sharedItems count="21">
        <s v="PPRN"/>
        <s v="PPDN"/>
        <s v="PDON"/>
        <s v="PDRN"/>
        <s v="VADDCH"/>
        <s v="VADDEE"/>
        <s v="STD"/>
        <s v="VISN"/>
        <s v="BADDER"/>
        <s v="BTLER"/>
        <s v="VADDSP"/>
        <s v="PERMA"/>
        <s v="UNIV"/>
        <s v="BADDSP"/>
        <s v="BTLCH"/>
        <s v="BTLSP"/>
        <s v="FDL"/>
        <s v="TERM"/>
        <s v="LTD"/>
        <s v="BADDEE"/>
        <s v="BLTEE"/>
      </sharedItems>
    </cacheField>
    <cacheField name="Plan" numFmtId="49">
      <sharedItems/>
    </cacheField>
    <cacheField name="Plan Description" numFmtId="49">
      <sharedItems count="100">
        <s v="Dental HMO Retirees Employee Paid"/>
        <s v="Dental HMO Actives Employee Paid"/>
        <s v="Dental PPO Actives Employee Paid"/>
        <s v="Dental PPO Retirees Employee Paid"/>
        <s v="Child Voluntary AD&amp;D $100,000"/>
        <s v="EE Voluntary AD&amp;D $60,000"/>
        <s v="EE Voluntary AD&amp;D $100,000"/>
        <s v="Short Term Disab Higher Ed Plan A"/>
        <s v="Short Term Disab Higher Ed Plan B"/>
        <s v="Vision Basic"/>
        <s v="Vision Expanded"/>
        <s v="Basic AD&amp;D 1X Pay Employee Paid"/>
        <s v="Basic Term Life 1X Pay Employee Paid"/>
        <s v="Child Voluntary AD&amp;D $500,000"/>
        <s v="Child Voluntary AD&amp;D $60,000"/>
        <s v="Child Voluntary AD&amp;D $250,000"/>
        <s v="EE Voluntary AD&amp;D $50,000"/>
        <s v="EE Voluntary AD&amp;D $250,000"/>
        <s v="EE Voluntary AD&amp;D $500,000"/>
        <s v="Spouse with Child Voluntary AD&amp;D $60,000"/>
        <s v="Spouse with Child Voluntary AD&amp;D $500,000"/>
        <s v="Short Term Disab State Plan A"/>
        <s v="Short Term Disab State Plan B"/>
        <s v="Dental HMO Actives Employer Paid"/>
        <s v="Dental PPO Actives Employer Paid"/>
        <s v="Perma Plan"/>
        <s v="Voluntary Universal Life"/>
        <s v="Basic AD&amp;D 1X Pay Employer Paid"/>
        <s v="Basic AD&amp;D 50K Employee Paid"/>
        <s v="Basic AD&amp;D 50K Employer Paid"/>
        <s v="Spouse with Child Basic AD&amp;D"/>
        <s v="Child Only Basic Life"/>
        <s v="Child with Spouse Basic Life"/>
        <s v="Basic Term Life 1X Pay Employer Paid NonTaxab"/>
        <s v="Basic Term Life 1X Pay Employer Paid Taxable"/>
        <s v="Basic Term Life 50K Employee Paid"/>
        <s v="Basic Term Life 50K Employer Paid"/>
        <s v="Spouse with Child Basic Life"/>
        <s v=""/>
        <s v="Voluntary Term Life"/>
        <s v="Child Voluntary AD&amp;D $50,000"/>
        <s v="Spouse with Child Voluntary AD&amp;D $50,000"/>
        <s v="Spouse with Child Voluntary AD&amp;D $100,000"/>
        <s v="Spouse with Child Voluntary AD&amp;D $25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EE Basic AD&amp;D - Employee Paid"/>
        <s v="EE Basic AD&amp;D - State Paid"/>
        <s v="EE Basic Life - Employee Paid"/>
        <s v="EE Basic Life - State Paid"/>
      </sharedItems>
    </cacheField>
    <cacheField name="Sum Current Deduction" numFmtId="2">
      <sharedItems containsSemiMixedTypes="0" containsString="0" containsNumber="1" minValue="-840.56" maxValue="718557.66"/>
    </cacheField>
    <cacheField name="Sum Covrg Amount" numFmtId="2">
      <sharedItems containsSemiMixedTypes="0" containsString="0" containsNumber="1" minValue="0" maxValue="2991071950"/>
    </cacheField>
    <cacheField name="Count" numFmtId="0">
      <sharedItems containsSemiMixedTypes="0" containsString="0" containsNumber="1" containsInteger="1" minValue="1" maxValue="406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779.322899768522" createdVersion="1" refreshedVersion="8" recordCount="402" upgradeOnRefresh="1" xr:uid="{FD15AE39-F2D3-4D4F-8F5C-888E6CA4CC9B}">
  <cacheSource type="worksheet">
    <worksheetSource ref="A1:L403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EyeMed"/>
        <s v="Unum Life Insurance Company"/>
        <s v="Minnesota Life Insurance Company"/>
        <s v="Metropolitan Life Insurance Company"/>
        <s v="Unum Life Insurance Co"/>
        <s v="Minnesota Life Insurance Co"/>
      </sharedItems>
    </cacheField>
    <cacheField name="Fund Code" numFmtId="49">
      <sharedItems count="6">
        <s v="51010"/>
        <s v="52000"/>
        <s v="53000"/>
        <s v="55000"/>
        <s v="56000"/>
        <s v="58000"/>
      </sharedItems>
    </cacheField>
    <cacheField name="Check Dt" numFmtId="14">
      <sharedItems containsSemiMixedTypes="0" containsNonDate="0" containsDate="1" containsString="0" minDate="2025-04-01T00:00:00" maxDate="2025-05-01T00:00:00"/>
    </cacheField>
    <cacheField name="Deduction Code" numFmtId="49">
      <sharedItems count="21">
        <s v="PPDN"/>
        <s v="PPRN"/>
        <s v="PDON"/>
        <s v="PDRN"/>
        <s v="VISN"/>
        <s v="PERMA"/>
        <s v="UNIV"/>
        <s v="BADDER"/>
        <s v="BTLER"/>
        <s v="TERM"/>
        <s v="VADDCH"/>
        <s v="VADDEE"/>
        <s v="VADDSP"/>
        <s v="LTD"/>
        <s v="STD"/>
        <s v="BADDCH"/>
        <s v="BADDEE"/>
        <s v="BADDSP"/>
        <s v="BLTEE"/>
        <s v="BTLCH"/>
        <s v="BTLSP"/>
      </sharedItems>
    </cacheField>
    <cacheField name="Plan" numFmtId="49">
      <sharedItems count="79">
        <s v="PPDN"/>
        <s v="PPRN"/>
        <s v="PDON"/>
        <s v="PDRN"/>
        <s v="VISBAS"/>
        <s v="VISEXP"/>
        <s v=""/>
        <s v="BA1X"/>
        <s v="BA1XP"/>
        <s v="BA50"/>
        <s v="BL1X"/>
        <s v="BL1XP"/>
        <s v="BL50"/>
        <s v="VC0105"/>
        <s v="VC0106"/>
        <s v="VC0110"/>
        <s v="VC0125"/>
        <s v="VC0150"/>
        <s v="VC0205"/>
        <s v="VC0206"/>
        <s v="VC0210"/>
        <s v="VC0225"/>
        <s v="VC0250"/>
        <s v="VC0305"/>
        <s v="VC0306"/>
        <s v="VC0310"/>
        <s v="VC0325"/>
        <s v="VC0350"/>
        <s v="VC0405"/>
        <s v="VC0406"/>
        <s v="VC0410"/>
        <s v="VC0425"/>
        <s v="VC0450"/>
        <s v="VC0505"/>
        <s v="VC0506"/>
        <s v="VC0510"/>
        <s v="VC0525"/>
        <s v="VC0550"/>
        <s v="VC0606"/>
        <s v="VC0610"/>
        <s v="VC0625"/>
        <s v="VC0650"/>
        <s v="VC0706"/>
        <s v="VC0725"/>
        <s v="VC0750"/>
        <s v="VC0850"/>
        <s v="VAD050"/>
        <s v="VAD060"/>
        <s v="VAD100"/>
        <s v="VAD250"/>
        <s v="VAD500"/>
        <s v="VSC050"/>
        <s v="VSC060"/>
        <s v="VSC100"/>
        <s v="VSC250"/>
        <s v="VSC500"/>
        <s v="VSO050"/>
        <s v="VSO060"/>
        <s v="VSO100"/>
        <s v="VSO250"/>
        <s v="VSO500"/>
        <s v="LTD-01"/>
        <s v="LTD-02"/>
        <s v="LTD-03"/>
        <s v="LTD-04"/>
        <s v="STD-A"/>
        <s v="STD-B"/>
        <s v="BADC02"/>
        <s v="BADE2X"/>
        <s v="BAD4SC"/>
        <s v="BLES15"/>
        <s v="BLCS02"/>
        <s v="BLIFSC"/>
        <s v="VC0705"/>
        <s v="VC0710"/>
        <s v="VC0805"/>
        <s v="VC0810"/>
        <s v="VC0906"/>
        <s v="VC0950"/>
      </sharedItems>
    </cacheField>
    <cacheField name="Plan Description" numFmtId="49">
      <sharedItems count="98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Dental HMO Actives Employer Paid"/>
        <s v="Dental PPO Actives Employer Paid"/>
        <s v="Perma Plan"/>
        <s v="Voluntary Universal Life"/>
        <s v="Basic AD&amp;D 1X Pay Employee Paid"/>
        <s v="Basic AD&amp;D 1X Pay Employer Paid"/>
        <s v="Basic AD&amp;D 50K Employee Paid"/>
        <s v="Basic AD&amp;D 50K Employer Paid"/>
        <s v="Basic Term Life 1X Pay Employee Paid"/>
        <s v="Basic Term Life 1X Pay Employer Paid NonTaxable"/>
        <s v="Basic Term Life 1X Pay Employer Paid Taxable"/>
        <s v="Basic Term Life 50K Employee Paid"/>
        <s v="Basic Term Life 50K Employer Paid NonTaxable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Higher Ed Plan A"/>
        <s v="Short Term Disab State Plan A"/>
        <s v="Short Term Disab Higher Ed Plan B"/>
        <s v="Short Term Disab State Plan B"/>
        <s v="Child Basic AD&amp;D"/>
        <s v="EE Basic AD&amp;D - Employee Paid"/>
        <s v="Spouse with Child Basic AD&amp;D"/>
        <s v="EE Basic Life - Employee Paid"/>
        <s v="Child with Spouse Basic Life"/>
        <s v="Spouse with Child Basic Life"/>
        <s v="Long Term Disab Plan 3: 55-59"/>
      </sharedItems>
    </cacheField>
    <cacheField name="Sum Current Deduction" numFmtId="2">
      <sharedItems containsSemiMixedTypes="0" containsString="0" containsNumber="1" minValue="-626.45000000000005" maxValue="717953.38"/>
    </cacheField>
    <cacheField name="Sum Covrg Amount" numFmtId="2">
      <sharedItems containsSemiMixedTypes="0" containsString="0" containsNumber="1" minValue="0" maxValue="2991044200"/>
    </cacheField>
    <cacheField name="Count" numFmtId="0">
      <sharedItems containsSemiMixedTypes="0" containsString="0" containsNumber="1" containsInteger="1" minValue="1" maxValue="407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810.59130428241" createdVersion="1" refreshedVersion="4" recordCount="388" xr:uid="{B064464B-94B3-4657-9ABE-08F6E6A38553}">
  <cacheSource type="worksheet">
    <worksheetSource ref="A1:L389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Minnesota Life Insurance Company"/>
        <s v="Metropolitan Life Insurance Company"/>
        <s v="EyeMed"/>
        <s v="Unum Life Insurance Co"/>
        <s v="Minnesota Life Insurance Co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NonDate="0" containsDate="1" containsString="0" minDate="2025-04-30T00:00:00" maxDate="2025-06-01T00:00:00"/>
    </cacheField>
    <cacheField name="Deduction Code" numFmtId="0">
      <sharedItems count="19">
        <s v="PPDN"/>
        <s v="PDON"/>
        <s v="BADDER"/>
        <s v="BTLER"/>
        <s v="VADDCH"/>
        <s v="VADDEE"/>
        <s v="VADDSP"/>
        <s v="LTD"/>
        <s v="STD"/>
        <s v="VISN"/>
        <s v="PERMA"/>
        <s v="UNIV"/>
        <s v="TERM"/>
        <s v="BADDCH"/>
        <s v="BADDEE"/>
        <s v="BLTEE"/>
        <s v="BTLCH"/>
        <s v="PPRN"/>
        <s v="PDRN"/>
      </sharedItems>
    </cacheField>
    <cacheField name="Plan" numFmtId="0">
      <sharedItems/>
    </cacheField>
    <cacheField name="Plan Description" numFmtId="0">
      <sharedItems count="97">
        <s v="Dental HMO Actives Employee Paid"/>
        <s v="Dental HMO Actives Employer Paid"/>
        <s v="Dental PPO Actives Employee Paid"/>
        <s v="Dental PPO Actives Employer Paid"/>
        <s v="Basic AD&amp;D 1X Pay Employer Paid"/>
        <s v="Basic Term Life 1X Pay Employer Paid NonTaxable"/>
        <s v="Child Voluntary AD&amp;D $60,000"/>
        <s v="Child Voluntary AD&amp;D $500,000"/>
        <s v="Child Voluntary AD&amp;D $50,000"/>
        <s v="Child Voluntary AD&amp;D $250,000"/>
        <s v="Child Voluntary AD&amp;D $1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250,000"/>
        <s v="Spouse with Child Voluntary AD&amp;D $500,000"/>
        <s v="Spouse Only Voluntary AD&amp;D $60,000"/>
        <s v="Spouse Only Voluntary AD&amp;D $100,000"/>
        <s v="Spouse Only Voluntary AD&amp;D $500,000"/>
        <s v="Long Term Disab Plan 1: 45-49"/>
        <s v="Long Term Disab Plan 2: 0-29"/>
        <s v="Long Term Disab Plan 3 Employer Paid: 45-49"/>
        <s v="Long Term Disab Plan 3 Employer Paid: 50-54"/>
        <s v="Long Term Disab Plan 4: 30-34"/>
        <s v="Short Term Disab State Plan A"/>
        <s v="Short Term Disab State Plan B"/>
        <s v="Vision Expanded"/>
        <s v="Vision Basic"/>
        <s v="Perma Plan"/>
        <s v="Voluntary Universal Life"/>
        <s v="Voluntary Term Life"/>
        <s v="Basic Term Life 1X Pay Employer Paid Taxable"/>
        <s v="Child Basic AD&amp;D"/>
        <s v="EE Basic AD&amp;D - Employee Paid"/>
        <s v="Basic AD&amp;D 50K Employer Paid"/>
        <s v="EE Basic AD&amp;D - State Paid"/>
        <s v="EE Basic Life - Employee Paid"/>
        <s v="Child Only Basic Life"/>
        <s v="Basic Term Life 50K Employer Paid NonTaxable"/>
        <s v="EE Basic Life - State Paid"/>
        <s v="Spouse with Child Voluntary AD&amp;D $100,000"/>
        <s v="Spouse Only Voluntary AD&amp;D $50,000"/>
        <s v="Spouse Only Voluntary AD&amp;D $250,000"/>
        <s v="Long Term Disab Plan 3 Employer Paid: 30-34"/>
        <s v="Long Term Disab Plan 1: 0-29"/>
        <s v="Long Term Disab Plan 1: 30-34"/>
        <s v="Long Term Disab Plan 1: 35-39"/>
        <s v="Long Term Disab Plan 1: 40-44"/>
        <s v="Long Term Disab Plan 1: 50-54"/>
        <s v="Long Term Disab Plan 1: 55-59"/>
        <s v="Long Term Disab Plan 1: 60-64"/>
        <s v="Long Term Disab Plan 1: 65-6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35-39"/>
        <s v="Long Term Disab Plan 3 Employer Paid: 40-4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1343.06" maxValue="717798.05"/>
    </cacheField>
    <cacheField name="Sum Covrg Amount" numFmtId="0">
      <sharedItems containsSemiMixedTypes="0" containsString="0" containsNumber="1" minValue="0" maxValue="2989886300"/>
    </cacheField>
    <cacheField name="Count" numFmtId="0">
      <sharedItems containsSemiMixedTypes="0" containsString="0" containsNumber="1" containsInteger="1" minValue="1" maxValue="407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839.591899421299" createdVersion="1" refreshedVersion="4" recordCount="396" xr:uid="{30EB716F-F578-444E-9962-794C5425F2E9}">
  <cacheSource type="worksheet">
    <worksheetSource ref="A1:L397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EyeMed"/>
        <s v="Minnesota Life Insurance Company"/>
        <s v="Metropolitan Life Insurance Company"/>
        <s v="Unum Life Insurance Company"/>
        <s v="Unum Life Insurance Co"/>
        <s v="Minnesota Life Insurance Co"/>
      </sharedItems>
    </cacheField>
    <cacheField name="Fund Code" numFmtId="0">
      <sharedItems count="6">
        <s v="51010"/>
        <s v="52000"/>
        <s v="53000"/>
        <s v="55000"/>
        <s v="56000"/>
        <s v="58000"/>
      </sharedItems>
    </cacheField>
    <cacheField name="Check Dt" numFmtId="0">
      <sharedItems containsSemiMixedTypes="0" containsNonDate="0" containsDate="1" containsString="0" minDate="2025-05-30T00:00:00" maxDate="2025-07-01T00:00:00"/>
    </cacheField>
    <cacheField name="Deduction Code" numFmtId="0">
      <sharedItems count="15">
        <s v="PPDN"/>
        <s v="PPRN"/>
        <s v="PDON"/>
        <s v="PDRN"/>
        <s v="VISN"/>
        <s v="VADDCH"/>
        <s v="VADDEE"/>
        <s v="VADDSP"/>
        <s v="LTD"/>
        <s v="STD"/>
        <s v="BADDER"/>
        <s v="BTLER"/>
        <s v="PERMA"/>
        <s v="UNIV"/>
        <s v="TERM"/>
      </sharedItems>
    </cacheField>
    <cacheField name="Plan" numFmtId="0">
      <sharedItems/>
    </cacheField>
    <cacheField name="Plan Description" numFmtId="0">
      <sharedItems count="92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Child Voluntary AD&amp;D $60,000"/>
        <s v="Child Voluntary AD&amp;D $250,000"/>
        <s v="Child Voluntary AD&amp;D $100,000"/>
        <s v="EE Voluntary AD&amp;D $60,000"/>
        <s v="EE Voluntary AD&amp;D $100,000"/>
        <s v="EE Voluntary AD&amp;D $250,000"/>
        <s v="EE Voluntary AD&amp;D $500,000"/>
        <s v="Spouse with Child Voluntary AD&amp;D $250,000"/>
        <s v="Long Term Disab Plan 4: 50-54"/>
        <s v="Short Term Disab Higher Ed Plan A"/>
        <s v="Short Term Disab Higher Ed Plan B"/>
        <s v="Basic AD&amp;D 1X Pay Employee Paid"/>
        <s v="Basic Term Life 1X Pay Employee Paid"/>
        <s v="Child Voluntary AD&amp;D $500,000"/>
        <s v="EE Voluntary AD&amp;D $50,000"/>
        <s v="Spouse with Child Voluntary AD&amp;D $60,000"/>
        <s v="Spouse with Child Voluntary AD&amp;D $500,000"/>
        <s v="Spouse Only Voluntary AD&amp;D $250,000"/>
        <s v="Long Term Disab Plan 3: 55-59"/>
        <s v="Short Term Disab State Plan A"/>
        <s v="Short Term Disab State Plan B"/>
        <s v="Dental HMO Actives Employer Paid"/>
        <s v="Dental PPO Actives Employer Paid"/>
        <s v="Perma Plan"/>
        <s v="Voluntary Universal Life"/>
        <s v="Basic AD&amp;D 1X Pay Employer Paid"/>
        <s v="Basic AD&amp;D 50K Employee Paid"/>
        <s v="Basic AD&amp;D 50K Employer Paid"/>
        <s v="Basic Term Life 1X Pay Employer Paid NonTaxable"/>
        <s v="Basic Term Life 1X Pay Employer Paid Taxable"/>
        <s v="Basic Term Life 50K Employee Paid"/>
        <s v="Basic Term Life 50K Employer Paid NonTaxable"/>
        <s v="Voluntary Term Life"/>
        <s v="Child Voluntary AD&amp;D $50,000"/>
        <s v="Spouse with Child Voluntary AD&amp;D $50,000"/>
        <s v="Spouse with Child Voluntary AD&amp;D $100,000"/>
        <s v="Spouse Only Voluntary AD&amp;D $50,000"/>
        <s v="Spouse Only Voluntary AD&amp;D $60,000"/>
        <s v="Spouse Only Voluntary AD&amp;D $10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5-59"/>
        <s v="Long Term Disab Plan 4: 60-64"/>
        <s v="Long Term Disab Plan 4: 65-69"/>
        <s v="Long Term Disab Plan 4: 70+"/>
      </sharedItems>
    </cacheField>
    <cacheField name="Sum Current Deduction" numFmtId="0">
      <sharedItems containsSemiMixedTypes="0" containsString="0" containsNumber="1" minValue="-2205.9" maxValue="715315.34"/>
    </cacheField>
    <cacheField name="Sum Covrg Amount" numFmtId="0">
      <sharedItems containsSemiMixedTypes="0" containsString="0" containsNumber="1" minValue="0" maxValue="2978352000"/>
    </cacheField>
    <cacheField name="Count" numFmtId="0">
      <sharedItems containsSemiMixedTypes="0" containsString="0" containsNumber="1" containsInteger="1" minValue="1" maxValue="40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na Youssef" refreshedDate="45022.617799305553" createdVersion="8" refreshedVersion="8" minRefreshableVersion="3" recordCount="543" xr:uid="{B6A6F28E-7339-4138-8527-153FFFF7EAE0}">
  <cacheSource type="worksheet">
    <worksheetSource ref="A2:L545" sheet="Combined" r:id="rId2"/>
  </cacheSource>
  <cacheFields count="12">
    <cacheField name="Business Unit" numFmtId="0">
      <sharedItems containsSemiMixedTypes="0" containsString="0" containsNumber="1" containsInteger="1" minValue="31786" maxValue="31786"/>
    </cacheField>
    <cacheField name="Company" numFmtId="0">
      <sharedItems/>
    </cacheField>
    <cacheField name="Vendor ID" numFmtId="0">
      <sharedItems containsSemiMixedTypes="0" containsString="0" containsNumber="1" containsInteger="1" minValue="185" maxValue="258005"/>
    </cacheField>
    <cacheField name="Vendor Name" numFmtId="0">
      <sharedItems containsBlank="1" count="9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  <m u="1"/>
      </sharedItems>
    </cacheField>
    <cacheField name="Fund Code" numFmtId="0">
      <sharedItems containsSemiMixedTypes="0" containsString="0" containsNumber="1" containsInteger="1" minValue="51010" maxValue="58000" count="6">
        <n v="55000"/>
        <n v="51010"/>
        <n v="52000"/>
        <n v="53000"/>
        <n v="56000"/>
        <n v="58000"/>
      </sharedItems>
    </cacheField>
    <cacheField name="Check Dt" numFmtId="14">
      <sharedItems containsSemiMixedTypes="0" containsNonDate="0" containsDate="1" containsString="0" minDate="2023-03-15T00:00:00" maxDate="2023-04-01T00:00:00"/>
    </cacheField>
    <cacheField name="Deduction Code" numFmtId="0">
      <sharedItems containsBlank="1" count="24">
        <s v="PPDN"/>
        <s v="PDON"/>
        <s v="PERMA"/>
        <s v="UNIV"/>
        <s v="TERM"/>
        <s v="BADDCH"/>
        <s v="BADDEE"/>
        <s v="BADDER"/>
        <s v="BADDSP"/>
        <s v="BLTEE"/>
        <s v="BTLCH"/>
        <s v="BTLER"/>
        <s v="BTLSP"/>
        <s v="FDL"/>
        <s v="VADDCH"/>
        <s v="VADDEE"/>
        <s v="VADDSP"/>
        <s v="LTD"/>
        <s v="STD"/>
        <s v="VISN"/>
        <s v="OSA13"/>
        <s v="PPRN"/>
        <s v="PDRN"/>
        <m u="1"/>
      </sharedItems>
    </cacheField>
    <cacheField name="Plan" numFmtId="0">
      <sharedItems containsBlank="1"/>
    </cacheField>
    <cacheField name="Plan Description" numFmtId="0">
      <sharedItems containsBlank="1" count="85">
        <s v="Dental HMO Actives"/>
        <s v="Dental PPO Actives"/>
        <s v="Perma Plan"/>
        <s v="Voluntary Universal Life"/>
        <s v="Voluntary Term Life"/>
        <s v="Child Basic AD&amp;D"/>
        <s v="EE Basic AD&amp;D - Employee Paid"/>
        <s v="EE Basic AD&amp;D - State Paid"/>
        <s v="Spouse with Child Basic AD&amp;D"/>
        <s v="Spouse Only Basic AD&amp;D"/>
        <s v="EE Basic Life - Employee Paid"/>
        <s v="Child Only Basic Life"/>
        <s v="Child with Spouse Basic Life"/>
        <s v="EE Basic Life - State Paid"/>
        <s v="Spouse with Child Basic Life"/>
        <s v="Spouse Only Basic Life"/>
        <m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Short Term Disab State Plan B"/>
        <s v="Vision Basic"/>
        <s v="Vision Expanded"/>
        <s v="Dental HMO Retirees"/>
        <s v="Dental PPO Retirees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2568.61" maxValue="999186.24"/>
    </cacheField>
    <cacheField name="Sum Covrg Amount" numFmtId="0">
      <sharedItems containsString="0" containsBlank="1" containsNumber="1" minValue="0" maxValue="2200199700"/>
    </cacheField>
    <cacheField name="Count" numFmtId="0">
      <sharedItems containsString="0" containsBlank="1" containsNumber="1" containsInteger="1" minValue="1" maxValue="500000" count="210">
        <n v="8122"/>
        <n v="23320"/>
        <n v="9"/>
        <n v="1689"/>
        <n v="11824"/>
        <n v="5826"/>
        <n v="5417"/>
        <n v="1913"/>
        <n v="512"/>
        <n v="127"/>
        <n v="42"/>
        <n v="15"/>
        <n v="3"/>
        <n v="38127"/>
        <n v="10"/>
        <n v="39173"/>
        <n v="8745"/>
        <n v="5763"/>
        <n v="38128"/>
        <n v="2712"/>
        <n v="1792"/>
        <n v="546"/>
        <n v="126"/>
        <n v="30"/>
        <n v="5"/>
        <n v="1"/>
        <n v="3132"/>
        <n v="3653"/>
        <n v="1382"/>
        <n v="390"/>
        <n v="97"/>
        <n v="37"/>
        <n v="14"/>
        <n v="39172"/>
        <n v="11"/>
        <n v="8744"/>
        <n v="5766"/>
        <n v="6"/>
        <n v="2"/>
        <n v="62"/>
        <n v="2365"/>
        <n v="292"/>
        <n v="162"/>
        <n v="234"/>
        <n v="45"/>
        <n v="2137"/>
        <n v="237"/>
        <n v="137"/>
        <n v="222"/>
        <n v="16"/>
        <n v="834"/>
        <n v="73"/>
        <n v="75"/>
        <n v="110"/>
        <n v="227"/>
        <n v="19"/>
        <n v="47"/>
        <n v="8"/>
        <n v="4"/>
        <n v="14578"/>
        <n v="1608"/>
        <n v="895"/>
        <n v="1192"/>
        <n v="3752"/>
        <n v="403"/>
        <n v="276"/>
        <n v="433"/>
        <n v="85"/>
        <n v="2542"/>
        <n v="315"/>
        <n v="181"/>
        <n v="248"/>
        <n v="319"/>
        <n v="250"/>
        <n v="268"/>
        <n v="275"/>
        <n v="287"/>
        <n v="229"/>
        <n v="55"/>
        <n v="347"/>
        <n v="330"/>
        <n v="282"/>
        <n v="379"/>
        <n v="413"/>
        <n v="395"/>
        <n v="358"/>
        <n v="271"/>
        <n v="70"/>
        <n v="26"/>
        <n v="281"/>
        <n v="273"/>
        <n v="232"/>
        <n v="187"/>
        <n v="154"/>
        <n v="143"/>
        <n v="131"/>
        <n v="63"/>
        <n v="7"/>
        <n v="322"/>
        <n v="253"/>
        <n v="193"/>
        <n v="179"/>
        <n v="43"/>
        <n v="13"/>
        <n v="2873"/>
        <n v="3027"/>
        <n v="8157"/>
        <n v="19815"/>
        <n v="38"/>
        <n v="101"/>
        <n v="57"/>
        <n v="34"/>
        <n v="18"/>
        <n v="88"/>
        <n v="107"/>
        <n v="27"/>
        <n v="17"/>
        <n v="36"/>
        <n v="91"/>
        <n v="21"/>
        <n v="24"/>
        <n v="12"/>
        <n v="22"/>
        <n v="3088"/>
        <n v="1219"/>
        <n v="148"/>
        <n v="40"/>
        <n v="8667"/>
        <n v="6834"/>
        <n v="497"/>
        <n v="811"/>
        <n v="2035"/>
        <n v="331"/>
        <n v="861"/>
        <n v="5936"/>
        <n v="2642"/>
        <n v="1303"/>
        <n v="373"/>
        <n v="49"/>
        <n v="17775"/>
        <n v="14637"/>
        <n v="6213"/>
        <n v="904"/>
        <n v="4219"/>
        <n v="4165"/>
        <n v="1323"/>
        <n v="359"/>
        <n v="92"/>
        <n v="29647"/>
        <n v="30757"/>
        <n v="7254"/>
        <n v="5024"/>
        <n v="1590"/>
        <n v="1083"/>
        <n v="286"/>
        <n v="60"/>
        <n v="2659"/>
        <n v="3125"/>
        <n v="1051"/>
        <n v="303"/>
        <n v="82"/>
        <n v="30759"/>
        <n v="5027"/>
        <n v="10376"/>
        <n v="1586"/>
        <n v="135"/>
        <n v="79"/>
        <n v="116"/>
        <n v="1569"/>
        <n v="118"/>
        <n v="125"/>
        <n v="473"/>
        <n v="48"/>
        <n v="29"/>
        <n v="147"/>
        <n v="20"/>
        <n v="39"/>
        <n v="392"/>
        <n v="9952"/>
        <n v="847"/>
        <n v="452"/>
        <n v="607"/>
        <n v="90"/>
        <n v="2943"/>
        <n v="242"/>
        <n v="177"/>
        <n v="261"/>
        <n v="1988"/>
        <n v="219"/>
        <n v="2227"/>
        <n v="2195"/>
        <n v="61"/>
        <n v="6965"/>
        <n v="13869"/>
        <n v="5315"/>
        <n v="12370"/>
        <n v="2266"/>
        <n v="6625"/>
        <m/>
        <n v="6000"/>
        <n v="60000"/>
        <n v="500000"/>
        <n v="24000"/>
        <n v="10000"/>
        <n v="50000"/>
        <n v="100000"/>
        <n v="250000"/>
        <n v="40000"/>
        <n v="36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904.294126967594" createdVersion="1" refreshedVersion="4" recordCount="426" xr:uid="{B17C9475-6BA6-4A59-AA3A-C90981D9216D}">
  <cacheSource type="worksheet">
    <worksheetSource ref="A1:L427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Minnesota Life Insurance Company"/>
        <s v="Metropolitan Life Insurance Company"/>
        <s v="EyeMed"/>
        <s v="Unum Life Insurance Co"/>
        <s v="Minnesota Life Insurance Co"/>
        <s v="Unum Life Insurance Company"/>
      </sharedItems>
    </cacheField>
    <cacheField name="Fund Code" numFmtId="0">
      <sharedItems count="6">
        <s v="55000"/>
        <s v="52000"/>
        <s v="53000"/>
        <s v="56000"/>
        <s v="58000"/>
        <s v="51010"/>
      </sharedItems>
    </cacheField>
    <cacheField name="Check Dt" numFmtId="0">
      <sharedItems containsSemiMixedTypes="0" containsNonDate="0" containsDate="1" containsString="0" minDate="2025-07-31T00:00:00" maxDate="2025-09-01T00:00:00"/>
    </cacheField>
    <cacheField name="Deduction Code" numFmtId="0">
      <sharedItems count="17">
        <s v="PPDN"/>
        <s v="PDON"/>
        <s v="BADDER"/>
        <s v="BTLER"/>
        <s v="VADDCH"/>
        <s v="VADDEE"/>
        <s v="VADDSP"/>
        <s v="FDL"/>
        <s v="OSA13"/>
        <s v="LTD"/>
        <s v="STD"/>
        <s v="VISN"/>
        <s v="PERMA"/>
        <s v="UNIV"/>
        <s v="TERM"/>
        <s v="PPRN"/>
        <s v="PDRN"/>
      </sharedItems>
    </cacheField>
    <cacheField name="Plan" numFmtId="0">
      <sharedItems/>
    </cacheField>
    <cacheField name="Plan Description" numFmtId="0">
      <sharedItems count="94">
        <s v="Dental HMO Actives Employee Paid"/>
        <s v="Dental HMO Actives Employer Paid"/>
        <s v="Dental PPO Actives Employee Paid"/>
        <s v="Dental PPO Actives Employer Paid"/>
        <s v="Basic AD&amp;D 1X Pay Employer Paid"/>
        <s v="Basic AD&amp;D 50K Employer Paid"/>
        <s v="Basic Term Life 1X Pay Employer Paid NonTaxable"/>
        <s v="Basic Term Life 1X Pay Employer Paid Taxable"/>
        <s v="Basic Term Life 50K Employer Paid NonTaxable"/>
        <s v="Child Voluntary AD&amp;D $60,000"/>
        <s v="Child Voluntary AD&amp;D $100,000"/>
        <s v="Child Voluntary AD&amp;D $500,000"/>
        <s v="EE Voluntary AD&amp;D $60,000"/>
        <s v="EE Voluntary AD&amp;D $100,000"/>
        <s v="EE Voluntary AD&amp;D $500,000"/>
        <s v="Spouse with Child Voluntary AD&amp;D $60,000"/>
        <s v="Spouse with Child Voluntary AD&amp;D $500,000"/>
        <s v="EE Basic Life - State Paid"/>
        <s v=""/>
        <s v="Child Voluntary AD&amp;D $50,000"/>
        <s v="Child Voluntary AD&amp;D $250,000"/>
        <s v="EE Voluntary AD&amp;D $250,000"/>
        <s v="Spouse with Child Voluntary AD&amp;D $50,000"/>
        <s v="Spouse with Child Voluntary AD&amp;D $100,000"/>
        <s v="Spouse with Child Voluntary AD&amp;D $25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3 Employer Paid: 30-34"/>
        <s v="Long Term Disab Plan 3 Employer Paid: 60-64"/>
        <s v="Long Term Disab Plan 4: 30-34"/>
        <s v="Short Term Disab State Plan A"/>
        <s v="Short Term Disab State Plan B"/>
        <s v="Long Term Disab Plan 1: 35-39"/>
        <s v="Long Term Disab Plan 2: 50-54"/>
        <s v="Long Term Disab Plan 3 Employer Paid: 35-39"/>
        <s v="Long Term Disab Plan 3 Employer Paid: 50-54"/>
        <s v="Long Term Disab Plan 3 Employer Paid: 55-59"/>
        <s v="Long Term Disab Plan 4: 0-29"/>
        <s v="Long Term Disab Plan 4: 35-39"/>
        <s v="Vision Basic"/>
        <s v="Vision Expanded"/>
        <s v="Perma Plan"/>
        <s v="Voluntary Universal Life"/>
        <s v="Voluntary Term Life"/>
        <s v="EE Voluntary AD&amp;D $50,000"/>
        <s v="Long Term Disab Plan 1: 0-29"/>
        <s v="Long Term Disab Plan 1: 30-34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40-44"/>
        <s v="Long Term Disab Plan 3 Employer Paid: 45-49"/>
        <s v="Long Term Disab Plan 3 Employer Paid: 65-69"/>
        <s v="Long Term Disab Plan 3 Employer Paid: 70+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Long Term Disab Plan 3 Employee Paid: 65-69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1229.96" maxValue="717299.4"/>
    </cacheField>
    <cacheField name="Sum Covrg Amount" numFmtId="0">
      <sharedItems containsSemiMixedTypes="0" containsString="0" containsNumber="1" minValue="0" maxValue="2974185650"/>
    </cacheField>
    <cacheField name="Count" numFmtId="0">
      <sharedItems containsSemiMixedTypes="0" containsString="0" containsNumber="1" containsInteger="1" minValue="1" maxValue="406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874.370557754628" createdVersion="1" refreshedVersion="4" recordCount="413" xr:uid="{0F679B2C-FB2A-40FC-A131-7F00E8351621}">
  <cacheSource type="worksheet">
    <worksheetSource ref="A1:L414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Minnesota Life Insurance Company"/>
        <s v="Metropolitan Life Insurance Company"/>
        <s v="EyeMed"/>
        <s v="Unum Life Insurance Co"/>
        <s v="Minnesota Life Insurance Co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NonDate="0" containsDate="1" containsString="0" minDate="2025-07-01T00:00:00" maxDate="2025-08-01T00:00:00"/>
    </cacheField>
    <cacheField name="Deduction Code" numFmtId="0">
      <sharedItems count="18">
        <s v="PPDN"/>
        <s v="PDON"/>
        <s v="BADDER"/>
        <s v="BTLER"/>
        <s v="VADDEE"/>
        <s v="VADDCH"/>
        <s v="VADDSP"/>
        <s v="LTD"/>
        <s v="STD"/>
        <s v="VISN"/>
        <s v="PERMA"/>
        <s v="UNIV"/>
        <s v="TERM"/>
        <s v="BADDEE"/>
        <s v="BLTEE"/>
        <s v="PPRN"/>
        <s v="PDRN"/>
        <s v="" u="1"/>
      </sharedItems>
    </cacheField>
    <cacheField name="Plan" numFmtId="0">
      <sharedItems/>
    </cacheField>
    <cacheField name="Plan Description" numFmtId="0">
      <sharedItems count="96">
        <s v="Dental HMO Actives Employee Paid"/>
        <s v="Dental HMO Actives Employer Paid"/>
        <s v="Dental PPO Actives Employee Paid"/>
        <s v="Dental PPO Actives Employer Paid"/>
        <s v="Basic AD&amp;D 1X Pay Employer Paid"/>
        <s v="Basic Term Life 1X Pay Employer Paid NonTaxable"/>
        <s v="EE Voluntary AD&amp;D $100,000"/>
        <s v="Child Voluntary AD&amp;D $50,000"/>
        <s v="Child Voluntary AD&amp;D $60,000"/>
        <s v="Child Voluntary AD&amp;D $500,000"/>
        <s v="Child Voluntary AD&amp;D $100,000"/>
        <s v="Child Voluntary AD&amp;D $250,000"/>
        <s v="EE Voluntary AD&amp;D $50,000"/>
        <s v="EE Voluntary AD&amp;D $6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250,000"/>
        <s v="Long Term Disab Plan 1: 45-49"/>
        <s v="Long Term Disab Plan 3 Employer Paid: 65-69"/>
        <s v="Short Term Disab State Plan A"/>
        <s v="Long Term Disab Plan 3 Employer Paid: 40-44"/>
        <s v="Long Term Disab Plan 3 Employer Paid: 45-49"/>
        <s v="Long Term Disab Plan 4: 55-59"/>
        <s v="Short Term Disab State Plan B"/>
        <s v="Vision Basic"/>
        <s v="Vision Expanded"/>
        <s v="Perma Plan"/>
        <s v="Voluntary Universal Life"/>
        <s v="Voluntary Term Life"/>
        <s v="EE Basic AD&amp;D - Employee Paid"/>
        <s v="Basic AD&amp;D 50K Employer Paid"/>
        <s v="EE Basic AD&amp;D - State Paid"/>
        <s v="EE Basic Life - Employee Paid"/>
        <s v="Basic Term Life 1X Pay Employer Paid Taxable"/>
        <s v="Basic Term Life 50K Employer Paid NonTaxable"/>
        <s v="EE Basic Life - State Paid"/>
        <s v="Spouse Only Voluntary AD&amp;D $60,000"/>
        <s v="Spouse Only Voluntary AD&amp;D $100,000"/>
        <s v="Spouse Only Voluntary AD&amp;D $500,000"/>
        <s v="Long Term Disab Plan 3 Employer Paid: 70+"/>
        <s v="Long Term Disab Plan 1: 0-29"/>
        <s v="Long Term Disab Plan 1: 30-34"/>
        <s v="Long Term Disab Plan 1: 35-39"/>
        <s v="Long Term Disab Plan 1: 40-44"/>
        <s v="Long Term Disab Plan 1: 50-54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30-34"/>
        <s v="Long Term Disab Plan 3 Employer Paid: 35-39"/>
        <s v="Long Term Disab Plan 3 Employer Paid: 50-54"/>
        <s v="Long Term Disab Plan 3 Employer Paid: 55-59"/>
        <s v="Long Term Disab Plan 3 Employer Paid: 60-64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60-64"/>
        <s v="Long Term Disab Plan 4: 65-69"/>
        <s v="Long Term Disab Plan 4: 70+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  <s v=""/>
      </sharedItems>
    </cacheField>
    <cacheField name="Sum Current Deduction" numFmtId="0">
      <sharedItems containsSemiMixedTypes="0" containsString="0" containsNumber="1" minValue="-499.34" maxValue="715094.37"/>
    </cacheField>
    <cacheField name="Sum Covrg Amount" numFmtId="0">
      <sharedItems containsSemiMixedTypes="0" containsString="0" containsNumber="1" minValue="0" maxValue="2977187700"/>
    </cacheField>
    <cacheField name="Count" numFmtId="0">
      <sharedItems containsSemiMixedTypes="0" containsString="0" containsNumber="1" containsInteger="1" minValue="1" maxValue="406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932.603467824076" createdVersion="1" refreshedVersion="4" recordCount="427" xr:uid="{B23F9304-8E5E-4434-96CD-E9B786F1F1D9}">
  <cacheSource type="worksheet">
    <worksheetSource ref="A1:L428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EyeMed"/>
        <s v="Unum Life Insurance Company"/>
        <s v="Minnesota Life Insurance Company"/>
        <s v="Metropolitan Life Insurance Company"/>
        <s v="Unum Life Insurance Co"/>
        <s v="Minnesota Life Insurance Co"/>
      </sharedItems>
    </cacheField>
    <cacheField name="Fund Code" numFmtId="0">
      <sharedItems count="6">
        <s v="51010"/>
        <s v="52000"/>
        <s v="53000"/>
        <s v="55000"/>
        <s v="56000"/>
        <s v="58000"/>
      </sharedItems>
    </cacheField>
    <cacheField name="Check Dt" numFmtId="0">
      <sharedItems containsSemiMixedTypes="0" containsNonDate="0" containsDate="1" containsString="0" minDate="2025-08-29T00:00:00" maxDate="2025-10-01T00:00:00"/>
    </cacheField>
    <cacheField name="Deduction Code" numFmtId="0">
      <sharedItems count="19">
        <s v="PPDN"/>
        <s v="PPRN"/>
        <s v="PDON"/>
        <s v="PDRN"/>
        <s v="VISN"/>
        <s v="PERMA"/>
        <s v="UNIV"/>
        <s v="BADDER"/>
        <s v="BTLER"/>
        <s v="TERM"/>
        <s v="VADDCH"/>
        <s v="VADDEE"/>
        <s v="VADDSP"/>
        <s v="LTD"/>
        <s v="STD"/>
        <s v="BADDEE"/>
        <s v="BLTEE"/>
        <s v="FDL"/>
        <s v="" u="1"/>
      </sharedItems>
    </cacheField>
    <cacheField name="Plan" numFmtId="0">
      <sharedItems/>
    </cacheField>
    <cacheField name="Plan Description" numFmtId="0">
      <sharedItems count="96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Dental HMO Actives Employer Paid"/>
        <s v="Dental PPO Actives Employer Paid"/>
        <s v="Perma Plan"/>
        <s v="Voluntary Universal Life"/>
        <s v="Basic AD&amp;D 1X Pay Employee Paid"/>
        <s v="Basic AD&amp;D 1X Pay Employer Paid"/>
        <s v="Basic AD&amp;D 50K Employee Paid"/>
        <s v="Basic AD&amp;D 50K Employer Paid"/>
        <s v="Basic Term Life 1X Pay Employee Paid"/>
        <s v="Basic Term Life 1X Pay Employer Paid NonTaxable"/>
        <s v="Basic Term Life 1X Pay Employer Paid Taxable"/>
        <s v="Basic Term Life 50K Employee Paid"/>
        <s v="Basic Term Life 50K Employer Paid NonTaxable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Higher Ed Plan A"/>
        <s v="Short Term Disab State Plan A"/>
        <s v="Short Term Disab Higher Ed Plan B"/>
        <s v="Short Term Disab State Plan B"/>
        <s v="EE Basic AD&amp;D - Employee Paid"/>
        <s v="EE Basic AD&amp;D - State Paid"/>
        <s v="EE Basic Life - Employee Paid"/>
        <s v="EE Basic Life - State Paid"/>
        <s v=""/>
      </sharedItems>
    </cacheField>
    <cacheField name="Sum Current Deduction" numFmtId="0">
      <sharedItems containsSemiMixedTypes="0" containsString="0" containsNumber="1" minValue="-1021.32" maxValue="720085.7"/>
    </cacheField>
    <cacheField name="Sum Covrg Amount" numFmtId="0">
      <sharedItems containsSemiMixedTypes="0" containsString="0" containsNumber="1" minValue="0" maxValue="2973621450"/>
    </cacheField>
    <cacheField name="Count" numFmtId="0">
      <sharedItems containsSemiMixedTypes="0" containsString="0" containsNumber="1" containsInteger="1" minValue="1" maxValue="406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965.397627893515" createdVersion="1" refreshedVersion="4" recordCount="402" xr:uid="{547245F2-362B-401E-B2A7-07E42A580607}">
  <cacheSource type="worksheet">
    <worksheetSource ref="A1:L403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0">
      <sharedItems count="6">
        <s v="55000"/>
        <s v="52000"/>
        <s v="53000"/>
        <s v="56000"/>
        <s v="58000"/>
        <s v="51010"/>
      </sharedItems>
    </cacheField>
    <cacheField name="Check Dt" numFmtId="0">
      <sharedItems containsSemiMixedTypes="0" containsNonDate="0" containsDate="1" containsString="0" minDate="2025-09-30T00:00:00" maxDate="2025-11-01T00:00:00"/>
    </cacheField>
    <cacheField name="Deduction Code" numFmtId="0">
      <sharedItems count="15">
        <s v="PPDN"/>
        <s v="PDON"/>
        <s v="UNIV"/>
        <s v="TERM"/>
        <s v="BADDER"/>
        <s v="BTLER"/>
        <s v="VADDCH"/>
        <s v="VADDEE"/>
        <s v="VADDSP"/>
        <s v="LTD"/>
        <s v="STD"/>
        <s v="VISN"/>
        <s v="PERMA"/>
        <s v="PPRN"/>
        <s v="PDRN"/>
      </sharedItems>
    </cacheField>
    <cacheField name="Plan" numFmtId="0">
      <sharedItems count="73">
        <s v="PPDN"/>
        <s v="PDON"/>
        <s v=""/>
        <s v="BA1X"/>
        <s v="BL1X"/>
        <s v="VC0106"/>
        <s v="VAD060"/>
        <s v="VSC060"/>
        <s v="VC0125"/>
        <s v="VAD250"/>
        <s v="VAD500"/>
        <s v="VSC250"/>
        <s v="VC0105"/>
        <s v="VC0110"/>
        <s v="VC0150"/>
        <s v="VC0206"/>
        <s v="VC0210"/>
        <s v="VC0306"/>
        <s v="VC0310"/>
        <s v="VAD050"/>
        <s v="VAD100"/>
        <s v="VSC050"/>
        <s v="VSC100"/>
        <s v="VSC500"/>
        <s v="VSO060"/>
        <s v="VSO250"/>
        <s v="VSO500"/>
        <s v="LTD-03"/>
        <s v="LTD-01"/>
        <s v="LTD-02"/>
        <s v="LTD-04"/>
        <s v="STD-A"/>
        <s v="STD-B"/>
        <s v="VISEXP"/>
        <s v="VISBAS"/>
        <s v="BA1XP"/>
        <s v="BA50"/>
        <s v="BL1XP"/>
        <s v="BL50"/>
        <s v="VC0205"/>
        <s v="VC0225"/>
        <s v="VC0250"/>
        <s v="VC0305"/>
        <s v="VC0325"/>
        <s v="VC0350"/>
        <s v="VC0405"/>
        <s v="VC0406"/>
        <s v="VC0410"/>
        <s v="VC0425"/>
        <s v="VC0450"/>
        <s v="VC0505"/>
        <s v="VC0506"/>
        <s v="VC0510"/>
        <s v="VC0525"/>
        <s v="VC0550"/>
        <s v="VC0606"/>
        <s v="VC0610"/>
        <s v="VC0625"/>
        <s v="VC0650"/>
        <s v="VC0705"/>
        <s v="VC0706"/>
        <s v="VC0710"/>
        <s v="VC0725"/>
        <s v="VC0750"/>
        <s v="VC0805"/>
        <s v="VC0810"/>
        <s v="VC0850"/>
        <s v="VC0906"/>
        <s v="VC0910"/>
        <s v="VSO050"/>
        <s v="VSO100"/>
        <s v="PPRN"/>
        <s v="PDRN"/>
      </sharedItems>
    </cacheField>
    <cacheField name="Plan Description" numFmtId="0">
      <sharedItems count="91">
        <s v="Dental HMO Actives Employee Paid"/>
        <s v="Dental HMO Actives Employer Paid"/>
        <s v="Dental PPO Actives Employee Paid"/>
        <s v="Dental PPO Actives Employer Paid"/>
        <s v="Voluntary Universal Life"/>
        <s v="Voluntary Term Life"/>
        <s v="Basic AD&amp;D 1X Pay Employer Paid"/>
        <s v="Basic Term Life 1X Pay Employer Paid NonTaxab"/>
        <s v="Child Voluntary AD&amp;D $60,000"/>
        <s v="EE Voluntary AD&amp;D $60,000"/>
        <s v="Spouse with Child Voluntary AD&amp;D $60,000"/>
        <s v="Child Voluntary AD&amp;D $250,000"/>
        <s v="EE Voluntary AD&amp;D $250,000"/>
        <s v="EE Voluntary AD&amp;D $500,000"/>
        <s v="Spouse with Child Voluntary AD&amp;D $250,000"/>
        <s v="Child Voluntary AD&amp;D $50,000"/>
        <s v="Child Voluntary AD&amp;D $100,000"/>
        <s v="Child Voluntary AD&amp;D $500,000"/>
        <s v="EE Voluntary AD&amp;D $50,000"/>
        <s v="EE Voluntary AD&amp;D $100,000"/>
        <s v="Spouse with Child Voluntary AD&amp;D $50,000"/>
        <s v="Spouse with Child Voluntary AD&amp;D $100,000"/>
        <s v="Spouse with Child Voluntary AD&amp;D $500,000"/>
        <s v="Spouse Only Voluntary AD&amp;D $60,000"/>
        <s v="Spouse Only Voluntary AD&amp;D $250,000"/>
        <s v="Spouse Only Voluntary AD&amp;D $500,000"/>
        <s v="Long Term Disab Plan 3 Employer Paid: 70+"/>
        <s v="Long Term Disab Plan 1: 0-29"/>
        <s v="Long Term Disab Plan 2: 45-49"/>
        <s v="Long Term Disab Plan 4: 45-49"/>
        <s v="Long Term Disab Plan 4: 55-59"/>
        <s v="Short Term Disab State Plan A"/>
        <s v="Short Term Disab State Plan B"/>
        <s v="Vision Expanded"/>
        <s v="Vision Basic"/>
        <s v="Perma Plan"/>
        <s v="Basic AD&amp;D 50K Employer Paid"/>
        <s v="Basic Term Life 1X Pay Employer Paid Taxable"/>
        <s v="Basic Term Life 50K Employer Paid"/>
        <s v="Spouse Only Voluntary AD&amp;D $50,000"/>
        <s v="Spouse Only Voluntary AD&amp;D $100,000"/>
        <s v="Long Term Disab Plan 2: 60-64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2: 0-29"/>
        <s v="Long Term Disab Plan 2: 30-34"/>
        <s v="Long Term Disab Plan 2: 35-39"/>
        <s v="Long Term Disab Plan 2: 40-44"/>
        <s v="Long Term Disab Plan 2: 50-54"/>
        <s v="Long Term Disab Plan 2: 55-59"/>
        <s v="Long Term Disab Plan 2: 65-69"/>
        <s v="Long Term Disab Plan 2: 70+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4: 0-29"/>
        <s v="Long Term Disab Plan 4: 30-34"/>
        <s v="Long Term Disab Plan 4: 35-39"/>
        <s v="Long Term Disab Plan 4: 40-44"/>
        <s v="Long Term Disab Plan 4: 50-54"/>
        <s v="Long Term Disab Plan 4: 60-64"/>
        <s v="Long Term Disab Plan 4: 65-69"/>
        <s v="Long Term Disab Plan 4: 70+"/>
        <s v="Dental HMO Retirees Employee Paid"/>
        <s v="Dental PPO Retirees Employee Paid"/>
        <s v="Basic AD&amp;D 1X Pay Employee Paid"/>
        <s v="Basic AD&amp;D 50K Employee Paid"/>
        <s v="Basic Term Life 1X Pay Employee Paid"/>
        <s v="Basic Term Life 50K Employee Paid"/>
        <s v="Long Term Disab Plan 1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830.73" maxValue="718765.07"/>
    </cacheField>
    <cacheField name="Sum Covrg Amount" numFmtId="0">
      <sharedItems containsSemiMixedTypes="0" containsString="0" containsNumber="1" minValue="0" maxValue="2971726300"/>
    </cacheField>
    <cacheField name="Count" numFmtId="0">
      <sharedItems containsSemiMixedTypes="0" containsString="0" containsNumber="1" containsInteger="1" minValue="1" maxValue="406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5993.390968402775" createdVersion="1" refreshedVersion="4" recordCount="381" xr:uid="{E4E7E885-05D1-4DC0-B290-CD3410CCECE6}">
  <cacheSource type="worksheet">
    <worksheetSource ref="A1:L382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7">
        <s v="CIGNA"/>
        <s v="Metropolitan Life Insurance Company"/>
        <s v="EyeMed"/>
        <s v="Unum Life Insurance Company"/>
        <s v="Minnesota Life Insurance Company"/>
        <s v="Unum Life Insurance Co"/>
        <s v="Minnesota Life Insurance Co"/>
      </sharedItems>
    </cacheField>
    <cacheField name="Fund Code" numFmtId="0">
      <sharedItems count="6">
        <s v="51010"/>
        <s v="52000"/>
        <s v="53000"/>
        <s v="55000"/>
        <s v="56000"/>
        <s v="58000"/>
      </sharedItems>
    </cacheField>
    <cacheField name="Check Dt" numFmtId="0">
      <sharedItems containsSemiMixedTypes="0" containsNonDate="0" containsDate="1" containsString="0" minDate="2025-10-31T00:00:00" maxDate="2025-12-01T00:00:00"/>
    </cacheField>
    <cacheField name="Deduction Code" numFmtId="0">
      <sharedItems count="15">
        <s v="PPDN"/>
        <s v="PPRN"/>
        <s v="PDON"/>
        <s v="PDRN"/>
        <s v="VISN"/>
        <s v="PERMA"/>
        <s v="UNIV"/>
        <s v="BADDER"/>
        <s v="BTLER"/>
        <s v="TERM"/>
        <s v="VADDCH"/>
        <s v="VADDEE"/>
        <s v="VADDSP"/>
        <s v="LTD"/>
        <s v="STD"/>
      </sharedItems>
    </cacheField>
    <cacheField name="Plan" numFmtId="0">
      <sharedItems/>
    </cacheField>
    <cacheField name="Plan Description" numFmtId="0">
      <sharedItems count="92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Dental HMO Actives Employer Paid"/>
        <s v="Perma Plan"/>
        <s v="Voluntary Universal Life"/>
        <s v="Basic AD&amp;D 1X Pay Employee Paid"/>
        <s v="Basic AD&amp;D 1X Pay Employer Paid"/>
        <s v="Basic AD&amp;D 50K Employee Paid"/>
        <s v="Basic AD&amp;D 50K Employer Paid"/>
        <s v="Basic Term Life 1X Pay Employee Paid"/>
        <s v="Basic Term Life 1X Pay Employer Paid NonTaxab"/>
        <s v="Basic Term Life 1X Pay Employer Paid Taxable"/>
        <s v="Basic Term Life 50K Employee Paid"/>
        <s v="Basic Term Life 50K Employer Paid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0-29"/>
        <s v="Long Term Disab Plan 3 Employee Paid: 30-34"/>
        <s v="Long Term Disab Plan 3 Employee Paid: 35-39"/>
        <s v="Long Term Disab Plan 3 Employee Paid: 40-44"/>
        <s v="Long Term Disab Plan 3 Employee Paid: 45-49"/>
        <s v="Long Term Disab Plan 3 Employee Paid: 50-54"/>
        <s v="Long Term Disab Plan 3 Employee Paid: 55-5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Dental PPO Actives Employer Paid"/>
        <s v="Short Term Disab Higher Ed Plan A"/>
        <s v="Short Term Disab State Plan A"/>
        <s v="Short Term Disab Higher Ed Plan B"/>
        <s v="Short Term Disab State Plan B"/>
        <s v=""/>
      </sharedItems>
    </cacheField>
    <cacheField name="Sum Current Deduction" numFmtId="0">
      <sharedItems containsSemiMixedTypes="0" containsString="0" containsNumber="1" minValue="-941.93" maxValue="717504.81"/>
    </cacheField>
    <cacheField name="Sum Covrg Amount" numFmtId="0">
      <sharedItems containsSemiMixedTypes="0" containsString="0" containsNumber="1" minValue="0" maxValue="2974911900"/>
    </cacheField>
    <cacheField name="Count" numFmtId="0">
      <sharedItems containsSemiMixedTypes="0" containsString="0" containsNumber="1" containsInteger="1" minValue="1" maxValue="407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6029.587665509258" createdVersion="1" refreshedVersion="4" recordCount="411" xr:uid="{D1596B79-00A0-4F2F-B976-A380EDE491B3}">
  <cacheSource type="worksheet">
    <worksheetSource ref="A1:L412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7">
        <s v="CIGNA"/>
        <s v="Unum Life Insurance Company"/>
        <s v="Minnesota Life Insurance Company"/>
        <s v="Metropolitan Life Insurance Company"/>
        <s v="EyeMed"/>
        <s v="Unum Life Insurance Co"/>
        <s v="Minnesota Life Insurance Co"/>
      </sharedItems>
    </cacheField>
    <cacheField name="Fund Code" numFmtId="0">
      <sharedItems count="6">
        <s v="52000"/>
        <s v="53000"/>
        <s v="55000"/>
        <s v="56000"/>
        <s v="58000"/>
        <s v="51010"/>
      </sharedItems>
    </cacheField>
    <cacheField name="Check Dt" numFmtId="0">
      <sharedItems containsSemiMixedTypes="0" containsNonDate="0" containsDate="1" containsString="0" minDate="2025-11-26T00:00:00" maxDate="2026-01-01T00:00:00"/>
    </cacheField>
    <cacheField name="Deduction Code" numFmtId="0">
      <sharedItems count="15">
        <s v="PPRN"/>
        <s v="PPDN"/>
        <s v="PERMA"/>
        <s v="UNIV"/>
        <s v="BADDER"/>
        <s v="BTLER"/>
        <s v="TERM"/>
        <s v="VADDCH"/>
        <s v="VADDEE"/>
        <s v="VADDSP"/>
        <s v="PDON"/>
        <s v="PDRN"/>
        <s v="LTD"/>
        <s v="STD"/>
        <s v="VISN"/>
      </sharedItems>
    </cacheField>
    <cacheField name="Plan" numFmtId="0">
      <sharedItems/>
    </cacheField>
    <cacheField name="Plan Description" numFmtId="0">
      <sharedItems count="81">
        <s v="Dental HMO Retirees Employee Paid"/>
        <s v="Dental HMO Actives Employee Paid"/>
        <s v="Dental HMO Actives Employer Paid"/>
        <s v="Perma Plan"/>
        <s v="Voluntary Universal Life"/>
        <s v="Basic AD&amp;D 1X Pay Employer Paid"/>
        <s v="Basic AD&amp;D 50K Employer Paid"/>
        <s v="Basic Term Life 1X Pay Employer Paid NonTaxable"/>
        <s v="Basic Term Life 1X Pay Employer Paid Taxable"/>
        <s v="Basic Term Life 50K Employer Paid NonTaxable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Dental PPO Actives Employee Paid"/>
        <s v="Dental PPO Retirees Employee Paid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Dental PPO Actives Employer Paid"/>
        <s v="Short Term Disab Higher Ed Plan A"/>
        <s v="Short Term Disab Higher Ed Plan B"/>
        <s v=""/>
        <s v="Vision Basic"/>
        <s v="Vision Expanded"/>
        <s v="Short Term Disab State Plan A"/>
        <s v="Short Term Disab State Plan B"/>
      </sharedItems>
    </cacheField>
    <cacheField name="Sum Current Deduction" numFmtId="0">
      <sharedItems containsSemiMixedTypes="0" containsString="0" containsNumber="1" minValue="-751.16" maxValue="850739.48"/>
    </cacheField>
    <cacheField name="Sum Covrg Amount" numFmtId="0">
      <sharedItems containsSemiMixedTypes="0" containsString="0" containsNumber="1" minValue="0" maxValue="3127494150"/>
    </cacheField>
    <cacheField name="Count" numFmtId="0">
      <sharedItems containsSemiMixedTypes="0" containsString="0" containsNumber="1" containsInteger="1" minValue="1" maxValue="407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6056.316032060182" createdVersion="1" refreshedVersion="4" recordCount="362" xr:uid="{9693AE88-E6AE-4BCA-9284-A65F010764C2}">
  <cacheSource type="worksheet">
    <worksheetSource ref="A1:L363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7">
        <s v="CIGNA"/>
        <s v="Unum Life Insurance Company"/>
        <s v="Minnesota Life Insurance Company"/>
        <s v="Metropolitan Life Insurance Company"/>
        <s v="EyeMed"/>
        <s v="Unum Life Insurance Co"/>
        <s v="Minnesota Life Insurance Co"/>
      </sharedItems>
    </cacheField>
    <cacheField name="Fund Code" numFmtId="0">
      <sharedItems count="6">
        <s v="52000"/>
        <s v="53000"/>
        <s v="55000"/>
        <s v="56000"/>
        <s v="58000"/>
        <s v="51010"/>
      </sharedItems>
    </cacheField>
    <cacheField name="Check Dt" numFmtId="0">
      <sharedItems containsSemiMixedTypes="0" containsNonDate="0" containsDate="1" containsString="0" minDate="2026-01-15T00:00:00" maxDate="2026-02-01T00:00:00"/>
    </cacheField>
    <cacheField name="Deduction Code" numFmtId="0">
      <sharedItems count="15">
        <s v="PPRN"/>
        <s v="PPDN"/>
        <s v="PERMA"/>
        <s v="UNIV"/>
        <s v="BADDER"/>
        <s v="BTLER"/>
        <s v="TERM"/>
        <s v="VADDCH"/>
        <s v="VADDEE"/>
        <s v="VADDSP"/>
        <s v="PDRN"/>
        <s v="LTD"/>
        <s v="PDON"/>
        <s v="STD"/>
        <s v="VISN"/>
      </sharedItems>
    </cacheField>
    <cacheField name="Plan" numFmtId="0">
      <sharedItems/>
    </cacheField>
    <cacheField name="Plan Description" numFmtId="0">
      <sharedItems count="81">
        <s v="Dental HMO Retirees Employee Paid"/>
        <s v="Dental HMO Actives Employee Paid"/>
        <s v="Dental HMO Actives Employer Paid"/>
        <s v="Perma Plan"/>
        <s v="Voluntary Universal Life"/>
        <s v="Basic AD&amp;D 1X Pay Employer Paid"/>
        <s v="Basic AD&amp;D 50K Employer Paid"/>
        <s v="Basic Term Life 1X Pay Employer Paid NonTaxable"/>
        <s v="Basic Term Life 1X Pay Employer Paid Taxable"/>
        <s v="Basic Term Life 50K Employer Paid NonTaxable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Dental PPO Retirees Employee Paid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e Paid: 65-69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Dental PPO Actives Employee Paid"/>
        <s v="Dental PPO Actives Employer Paid"/>
        <s v="Short Term Disab Higher Ed Plan A"/>
        <s v="Short Term Disab Higher Ed Plan B"/>
        <s v="Vision Basic"/>
        <s v="Vision Expanded"/>
        <s v="Short Term Disab State Plan A"/>
        <s v="Short Term Disab State Plan B"/>
      </sharedItems>
    </cacheField>
    <cacheField name="Sum Current Deduction" numFmtId="0">
      <sharedItems containsSemiMixedTypes="0" containsString="0" containsNumber="1" minValue="-487.98" maxValue="847887.96"/>
    </cacheField>
    <cacheField name="Sum Covrg Amount" numFmtId="0">
      <sharedItems containsSemiMixedTypes="0" containsString="0" containsNumber="1" minValue="0" maxValue="3115875050"/>
    </cacheField>
    <cacheField name="Count" numFmtId="0">
      <sharedItems containsSemiMixedTypes="0" containsString="0" containsNumber="1" containsInteger="1" minValue="1" maxValue="405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6084.31622453704" createdVersion="1" refreshedVersion="4" recordCount="389" xr:uid="{BF70DF5D-C170-4C1D-B3E4-AE731AB73A99}">
  <cacheSource type="worksheet">
    <worksheetSource ref="A1:L390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7">
        <s v="CIGNA"/>
        <s v="Metropolitan Life Insurance Company"/>
        <s v="EyeMed"/>
        <s v="Unum Life Insurance Company"/>
        <s v="Minnesota Life Insurance Company"/>
        <s v="Unum Life Insurance Co"/>
        <s v="Minnesota Life Insurance Co"/>
      </sharedItems>
    </cacheField>
    <cacheField name="Fund Code" numFmtId="0">
      <sharedItems count="6">
        <s v="51010"/>
        <s v="52000"/>
        <s v="53000"/>
        <s v="58000"/>
        <s v="55000"/>
        <s v="56000"/>
      </sharedItems>
    </cacheField>
    <cacheField name="Check Dt" numFmtId="0">
      <sharedItems containsSemiMixedTypes="0" containsNonDate="0" containsDate="1" containsString="0" minDate="2026-01-30T00:00:00" maxDate="2026-03-01T00:00:00"/>
    </cacheField>
    <cacheField name="Deduction Code" numFmtId="0">
      <sharedItems count="15">
        <s v="PPDN"/>
        <s v="PPRN"/>
        <s v="PDON"/>
        <s v="PDRN"/>
        <s v="VISN"/>
        <s v="PERMA"/>
        <s v="UNIV"/>
        <s v="BADDER"/>
        <s v="BTLER"/>
        <s v="TERM"/>
        <s v="VADDCH"/>
        <s v="VADDEE"/>
        <s v="VADDSP"/>
        <s v="LTD"/>
        <s v="STD"/>
      </sharedItems>
    </cacheField>
    <cacheField name="Plan" numFmtId="0">
      <sharedItems/>
    </cacheField>
    <cacheField name="Plan Description" numFmtId="0">
      <sharedItems count="80">
        <s v="Dental HMO Actives Employee Paid"/>
        <s v="Dental HMO Retirees Employee Paid"/>
        <s v="Dental PPO Actives Employee Paid"/>
        <s v="Dental PPO Retirees Employee Paid"/>
        <s v="Vision Basic"/>
        <s v="Vision Expanded"/>
        <s v="Dental HMO Actives Employer Paid"/>
        <s v="Perma Plan"/>
        <s v="Voluntary Universal Life"/>
        <s v="Basic AD&amp;D 1X Pay Employer Paid"/>
        <s v="Basic AD&amp;D 50K Employer Paid"/>
        <s v="Basic Term Life 1X Pay Employer Paid NonTaxable"/>
        <s v="Basic Term Life 1X Pay Employer Paid Taxable"/>
        <s v="Basic Term Life 50K Employer Paid NonTaxable"/>
        <s v="Voluntary Term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Dental PPO Actives Employer Paid"/>
        <s v="Short Term Disab Higher Ed Plan A"/>
        <s v="Short Term Disab Higher Ed Plan B"/>
        <s v="Short Term Disab State Plan A"/>
        <s v="Short Term Disab State Plan B"/>
      </sharedItems>
    </cacheField>
    <cacheField name="Sum Current Deduction" numFmtId="0">
      <sharedItems containsSemiMixedTypes="0" containsString="0" containsNumber="1" minValue="-1190.52" maxValue="850240.41"/>
    </cacheField>
    <cacheField name="Sum Covrg Amount" numFmtId="0">
      <sharedItems containsSemiMixedTypes="0" containsString="0" containsNumber="1" minValue="0" maxValue="3120061850"/>
    </cacheField>
    <cacheField name="Count" numFmtId="0">
      <sharedItems containsSemiMixedTypes="0" containsString="0" containsNumber="1" containsInteger="1" minValue="1" maxValue="407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6114.393901157404" createdVersion="8" refreshedVersion="8" minRefreshableVersion="3" recordCount="410" xr:uid="{E58464EA-7B00-4456-9B27-956F8883F14D}">
  <cacheSource type="worksheet">
    <worksheetSource ref="A1:L411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7">
        <s v="CIGNA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0">
      <sharedItems count="6">
        <s v="55000"/>
        <s v="52000"/>
        <s v="53000"/>
        <s v="56000"/>
        <s v="58000"/>
        <s v="51010"/>
      </sharedItems>
    </cacheField>
    <cacheField name="Check Dt" numFmtId="14">
      <sharedItems containsSemiMixedTypes="0" containsNonDate="0" containsDate="1" containsString="0" minDate="2026-02-27T00:00:00" maxDate="2026-04-01T00:00:00"/>
    </cacheField>
    <cacheField name="Deduction Code" numFmtId="0">
      <sharedItems count="15">
        <s v="PPDN"/>
        <s v="PERMA"/>
        <s v="UNIV"/>
        <s v="TERM"/>
        <s v="BADDER"/>
        <s v="BTLER"/>
        <s v="VADDEE"/>
        <s v="VADDSP"/>
        <s v="VADDCH"/>
        <s v="LTD"/>
        <s v="PDON"/>
        <s v="STD"/>
        <s v="VISN"/>
        <s v="PPRN"/>
        <s v="PDRN"/>
      </sharedItems>
    </cacheField>
    <cacheField name="Plan" numFmtId="0">
      <sharedItems containsBlank="1"/>
    </cacheField>
    <cacheField name="Plan Description" numFmtId="0">
      <sharedItems containsBlank="1" count="83">
        <s v="Dental HMO Actives Employee Paid"/>
        <s v="Dental HMO Actives Employer Paid"/>
        <s v="Perma Plan"/>
        <s v="Voluntary Universal Life"/>
        <s v="Voluntary Term Life"/>
        <s v="Basic AD&amp;D 1X Pay Employer Paid"/>
        <s v="Basic Term Life 1X Pay Employer Paid NonTaxable"/>
        <s v="Basic Term Life 1X Pay Employer Paid Taxable"/>
        <s v="EE Voluntary AD&amp;D $250,000"/>
        <s v="Spouse Only Voluntary AD&amp;D $250,000"/>
        <s v="Child Voluntary AD&amp;D $60,000"/>
        <s v="EE Voluntary AD&amp;D $60,000"/>
        <s v="Spouse with Child Voluntary AD&amp;D $60,000"/>
        <s v="Basic AD&amp;D 50K Employer Paid"/>
        <s v="Basic Term Life 50K Employer Paid NonTaxable"/>
        <s v="Child Voluntary AD&amp;D $50,000"/>
        <s v="Child Voluntary AD&amp;D $100,000"/>
        <s v="Child Voluntary AD&amp;D $250,000"/>
        <s v="Child Voluntary AD&amp;D $500,000"/>
        <s v="EE Voluntary AD&amp;D $50,000"/>
        <s v="EE Voluntary AD&amp;D $100,000"/>
        <s v="EE Voluntary AD&amp;D $500,000"/>
        <s v="Spouse with Child Voluntary AD&amp;D $5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500,000"/>
        <s v="Long Term Disab Plan 3 Employer Paid: 0-29"/>
        <s v="Long Term Disab Plan 3 Employer Paid: 35-39"/>
        <s v="Long Term Disab Plan 3 Employer Paid: 55-59"/>
        <s v="Dental PPO Actives Employee Paid"/>
        <s v="Dental PPO Actives Employer Paid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30-34"/>
        <s v="Long Term Disab Plan 3 Employer Paid: 40-44"/>
        <s v="Long Term Disab Plan 3 Employer Paid: 45-49"/>
        <s v="Long Term Disab Plan 3 Employer Paid: 50-54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Short Term Disab State Plan B"/>
        <s v="Vision Expanded"/>
        <s v="Vision Basic"/>
        <s v="Dental HMO Retirees Employee Paid"/>
        <s v="Dental PPO Retirees Employee Paid"/>
        <s v="Long Term Disab Plan 3 Employee Paid: 30-34"/>
        <s v="Long Term Disab Plan 3 Employee Paid: 60-64"/>
        <s v="Short Term Disab Higher Ed Plan A"/>
        <s v="Short Term Disab Higher Ed Plan B"/>
        <m/>
      </sharedItems>
    </cacheField>
    <cacheField name="Sum Current Deduction" numFmtId="2">
      <sharedItems containsSemiMixedTypes="0" containsString="0" containsNumber="1" minValue="-1844.14" maxValue="849795.65"/>
    </cacheField>
    <cacheField name="Sum Covrg Amount" numFmtId="2">
      <sharedItems containsSemiMixedTypes="0" containsString="0" containsNumber="1" minValue="0" maxValue="3117716200"/>
    </cacheField>
    <cacheField name="Count" numFmtId="1">
      <sharedItems containsSemiMixedTypes="0" containsString="0" containsNumber="1" containsInteger="1" minValue="1" maxValue="407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gory Poeplau" refreshedDate="46146.500047569447" createdVersion="8" refreshedVersion="8" minRefreshableVersion="3" recordCount="377" xr:uid="{D98FFCBF-79A3-4B14-82AF-C707F2564E5E}">
  <cacheSource type="worksheet">
    <worksheetSource ref="C1:L1048576" sheet="Combined" r:id="rId2"/>
  </cacheSource>
  <cacheFields count="10">
    <cacheField name="Vendor ID" numFmtId="0">
      <sharedItems containsBlank="1"/>
    </cacheField>
    <cacheField name="Vendor Name" numFmtId="0">
      <sharedItems containsBlank="1" count="8">
        <s v="CIGNA"/>
        <s v="Unum Life Insurance Co"/>
        <s v="Minnesota Life Insurance Co"/>
        <s v="Minnesota Life Insurance Company"/>
        <s v="METROPOLITAN LIFE INSURANCE COMPANY"/>
        <s v="EyeMed"/>
        <s v="Unum Life Insurance Company"/>
        <m/>
      </sharedItems>
    </cacheField>
    <cacheField name="Fund Code" numFmtId="0">
      <sharedItems containsBlank="1" count="7">
        <s v="55000"/>
        <s v="51010"/>
        <s v="52000"/>
        <s v="53000"/>
        <s v="58000"/>
        <s v="56000"/>
        <m/>
      </sharedItems>
    </cacheField>
    <cacheField name="Check Dt" numFmtId="0">
      <sharedItems containsDate="1" containsString="0" containsBlank="1" containsMixedTypes="1" minDate="2026-04-15T00:00:00" maxDate="2026-05-01T00:00:00"/>
    </cacheField>
    <cacheField name="Deduction Code" numFmtId="0">
      <sharedItems containsBlank="1" count="16">
        <s v="PPDN"/>
        <s v="PERMA"/>
        <s v="UNIV"/>
        <s v="TERM"/>
        <s v="BADDER"/>
        <s v="BTLER"/>
        <s v="VADDCH"/>
        <s v="VADDEE"/>
        <s v="VADDSP"/>
        <s v="PDON"/>
        <s v="LTD"/>
        <s v="STD"/>
        <s v="VISN"/>
        <s v="PPRN"/>
        <s v="PDRN"/>
        <m/>
      </sharedItems>
    </cacheField>
    <cacheField name="Plan" numFmtId="0">
      <sharedItems containsBlank="1"/>
    </cacheField>
    <cacheField name="Plan Description" numFmtId="0">
      <sharedItems containsBlank="1" count="84">
        <s v="Dental HMO Actives Employee Paid"/>
        <s v="Dental HMO Actives Employer Paid"/>
        <s v="Perma Plan"/>
        <s v="Voluntary Universal Life"/>
        <s v="Voluntary Term Life"/>
        <s v="Basic AD&amp;D 1X Pay Employer Paid"/>
        <s v="Basic AD&amp;D 50K Employer Paid"/>
        <s v="Basic Term Life 1X Pay Employer Paid NonTaxable"/>
        <s v="Basic Term Life 1X Pay Employer Paid Taxable"/>
        <s v="Basic Term Life 50K Employer Paid NonTaxabl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Dental PPO Actives Employee Paid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 Employer Paid: 0-29"/>
        <s v="Long Term Disab Plan 3 Employer Paid: 30-34"/>
        <s v="Long Term Disab Plan 3 Employer Paid: 35-39"/>
        <s v="Long Term Disab Plan 3 Employer Paid: 40-44"/>
        <s v="Long Term Disab Plan 3 Employer Paid: 45-49"/>
        <s v="Long Term Disab Plan 3 Employer Paid: 50-54"/>
        <s v="Long Term Disab Plan 3 Employer Paid: 55-59"/>
        <s v="Long Term Disab Plan 3 Employer Paid: 60-64"/>
        <s v="Long Term Disab Plan 3 Employer Paid: 65-69"/>
        <s v="Long Term Disab Plan 3 Employer Paid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Dental PPO Actives Employer Paid"/>
        <s v="Short Term Disab State Plan A"/>
        <s v="Short Term Disab State Plan B"/>
        <s v="Vision Basic"/>
        <s v="Vision Expanded"/>
        <s v="Dental HMO Retirees Employee Paid"/>
        <s v="Dental PPO Retirees Employee Paid"/>
        <s v="Short Term Disab Higher Ed Plan A"/>
        <s v="Short Term Disab Higher Ed Plan B"/>
        <s v="Basic AD&amp;D 1X Pay Employee Paid"/>
        <s v="Basic Term Life 1X Pay Employee Paid"/>
        <s v="Long Term Disab Plan 3 Employee Paid: 35-39"/>
        <m/>
      </sharedItems>
    </cacheField>
    <cacheField name="Sum Current Deduction" numFmtId="0">
      <sharedItems containsString="0" containsBlank="1" containsNumber="1" minValue="-2588.09" maxValue="848953.1"/>
    </cacheField>
    <cacheField name="Sum Covrg Amount" numFmtId="0">
      <sharedItems containsString="0" containsBlank="1" containsNumber="1" minValue="0" maxValue="3117303750"/>
    </cacheField>
    <cacheField name="Count" numFmtId="0">
      <sharedItems containsString="0" containsBlank="1" containsNumber="1" containsInteger="1" minValue="1" maxValue="407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han Z. Saleh" refreshedDate="45048.392309259259" createdVersion="8" refreshedVersion="8" minRefreshableVersion="3" recordCount="575" xr:uid="{93943685-F2B2-49D5-A7EC-1D84FFFF781C}">
  <cacheSource type="worksheet">
    <worksheetSource ref="A2:L577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Date="1" containsString="0" containsMixedTypes="1" minDate="2023-03-31T00:00:00" maxDate="2023-05-01T00:00:00"/>
    </cacheField>
    <cacheField name="Deduction Code" numFmtId="0">
      <sharedItems count="23">
        <s v="PPDN"/>
        <s v="PDON"/>
        <s v="PERMA"/>
        <s v="UNIV"/>
        <s v="TERM"/>
        <s v="BADDEE"/>
        <s v="BADDER"/>
        <s v="BLTEE"/>
        <s v="BTLER"/>
        <s v="VADDEE"/>
        <s v="BADDCH"/>
        <s v="BTLCH"/>
        <s v="VADDCH"/>
        <s v="BADDSP"/>
        <s v="BTLSP"/>
        <s v="FDL"/>
        <s v="VADDSP"/>
        <s v="LTD"/>
        <s v="STD"/>
        <s v="VISN"/>
        <s v="OSA13"/>
        <s v="PPRN"/>
        <s v="PDRN"/>
      </sharedItems>
    </cacheField>
    <cacheField name="Plan" numFmtId="0">
      <sharedItems/>
    </cacheField>
    <cacheField name="Plan Description" numFmtId="0">
      <sharedItems count="85">
        <s v="Dental HMO Actives"/>
        <s v="Dental PPO Actives"/>
        <s v="Perma Plan"/>
        <s v="Voluntary Universal Life"/>
        <s v="Voluntary Term Life"/>
        <s v="EE Basic AD&amp;D - Employee Paid"/>
        <s v="EE Basic AD&amp;D - State Paid"/>
        <s v="EE Basic Life - Employee Paid"/>
        <s v="EE Basic Life - State Paid"/>
        <s v="EE Voluntary AD&amp;D $60,000"/>
        <s v="Child Basic AD&amp;D"/>
        <s v="Child Only Basic Life"/>
        <s v="Child Voluntary AD&amp;D $60,000"/>
        <s v="Spouse with Child Basic AD&amp;D"/>
        <s v="Spouse Only Basic AD&amp;D"/>
        <s v="Child with Spouse Basic Life"/>
        <s v="Spouse with Child Basic Life"/>
        <s v="Spouse Only Basic Life"/>
        <s v=""/>
        <s v="Child Voluntary AD&amp;D $50,000"/>
        <s v="Child Voluntary AD&amp;D $100,000"/>
        <s v="Child Voluntary AD&amp;D $250,000"/>
        <s v="Child Voluntary AD&amp;D $500,000"/>
        <s v="EE Voluntary AD&amp;D $5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Short Term Disab State Plan B"/>
        <s v="Vision Expanded"/>
        <s v="Vision Basic"/>
        <s v="Dental HMO Retirees"/>
        <s v="Dental PPO Retirees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1788.15" maxValue="998732.38"/>
    </cacheField>
    <cacheField name="Sum Covrg Amount" numFmtId="0">
      <sharedItems containsSemiMixedTypes="0" containsString="0" containsNumber="1" minValue="0" maxValue="2200951400"/>
    </cacheField>
    <cacheField name="Count" numFmtId="0">
      <sharedItems containsSemiMixedTypes="0" containsString="0" containsNumber="1" containsInteger="1" minValue="1" maxValue="39229" count="213">
        <n v="8134"/>
        <n v="1"/>
        <n v="23326"/>
        <n v="9"/>
        <n v="1674"/>
        <n v="11781"/>
        <n v="5812"/>
        <n v="5382"/>
        <n v="1901"/>
        <n v="510"/>
        <n v="125"/>
        <n v="42"/>
        <n v="15"/>
        <n v="8"/>
        <n v="4"/>
        <n v="38146"/>
        <n v="10"/>
        <n v="39229"/>
        <n v="8609"/>
        <n v="5708"/>
        <n v="3"/>
        <n v="2716"/>
        <n v="1782"/>
        <n v="546"/>
        <n v="126"/>
        <n v="32"/>
        <n v="5"/>
        <n v="3103"/>
        <n v="3609"/>
        <n v="1359"/>
        <n v="386"/>
        <n v="94"/>
        <n v="37"/>
        <n v="14"/>
        <n v="8608"/>
        <n v="5711"/>
        <n v="2"/>
        <n v="64"/>
        <n v="2334"/>
        <n v="296"/>
        <n v="167"/>
        <n v="237"/>
        <n v="47"/>
        <n v="2109"/>
        <n v="239"/>
        <n v="136"/>
        <n v="223"/>
        <n v="823"/>
        <n v="70"/>
        <n v="74"/>
        <n v="110"/>
        <n v="222"/>
        <n v="30"/>
        <n v="16"/>
        <n v="18"/>
        <n v="6"/>
        <n v="19"/>
        <n v="568"/>
        <n v="14465"/>
        <n v="1628"/>
        <n v="913"/>
        <n v="1225"/>
        <n v="76"/>
        <n v="3669"/>
        <n v="400"/>
        <n v="274"/>
        <n v="428"/>
        <n v="84"/>
        <n v="2514"/>
        <n v="318"/>
        <n v="178"/>
        <n v="246"/>
        <n v="279"/>
        <n v="250"/>
        <n v="263"/>
        <n v="289"/>
        <n v="232"/>
        <n v="140"/>
        <n v="54"/>
        <n v="351"/>
        <n v="329"/>
        <n v="286"/>
        <n v="383"/>
        <n v="421"/>
        <n v="396"/>
        <n v="363"/>
        <n v="268"/>
        <n v="26"/>
        <n v="277"/>
        <n v="226"/>
        <n v="197"/>
        <n v="149"/>
        <n v="144"/>
        <n v="134"/>
        <n v="62"/>
        <n v="21"/>
        <n v="322"/>
        <n v="281"/>
        <n v="255"/>
        <n v="196"/>
        <n v="238"/>
        <n v="230"/>
        <n v="176"/>
        <n v="128"/>
        <n v="44"/>
        <n v="12"/>
        <n v="2907"/>
        <n v="3064"/>
        <n v="8203"/>
        <n v="19801"/>
        <n v="25"/>
        <n v="78"/>
        <n v="85"/>
        <n v="81"/>
        <n v="36"/>
        <n v="86"/>
        <n v="82"/>
        <n v="13"/>
        <n v="17"/>
        <n v="11"/>
        <n v="31"/>
        <n v="3084"/>
        <n v="1214"/>
        <n v="148"/>
        <n v="8702"/>
        <n v="6836"/>
        <n v="499"/>
        <n v="810"/>
        <n v="2025"/>
        <n v="328"/>
        <n v="852"/>
        <n v="22"/>
        <n v="5901"/>
        <n v="2624"/>
        <n v="1316"/>
        <n v="371"/>
        <n v="48"/>
        <n v="17763"/>
        <n v="14623"/>
        <n v="6225"/>
        <n v="898"/>
        <n v="4178"/>
        <n v="4138"/>
        <n v="1312"/>
        <n v="355"/>
        <n v="93"/>
        <n v="24"/>
        <n v="29478"/>
        <n v="30658"/>
        <n v="7100"/>
        <n v="4960"/>
        <n v="1582"/>
        <n v="1093"/>
        <n v="287"/>
        <n v="61"/>
        <n v="2610"/>
        <n v="3067"/>
        <n v="1032"/>
        <n v="294"/>
        <n v="83"/>
        <n v="30659"/>
        <n v="4962"/>
        <n v="10343"/>
        <n v="58"/>
        <n v="1569"/>
        <n v="137"/>
        <n v="114"/>
        <n v="1553"/>
        <n v="116"/>
        <n v="127"/>
        <n v="468"/>
        <n v="29"/>
        <n v="53"/>
        <n v="143"/>
        <n v="39"/>
        <n v="7"/>
        <n v="404"/>
        <n v="9861"/>
        <n v="856"/>
        <n v="457"/>
        <n v="615"/>
        <n v="88"/>
        <n v="2847"/>
        <n v="229"/>
        <n v="164"/>
        <n v="71"/>
        <n v="1960"/>
        <n v="219"/>
        <n v="96"/>
        <n v="133"/>
        <n v="2246"/>
        <n v="46"/>
        <n v="2215"/>
        <n v="60"/>
        <n v="6955"/>
        <n v="13833"/>
        <n v="5310"/>
        <n v="12354"/>
        <n v="2286"/>
        <n v="6640"/>
        <n v="247"/>
        <n v="112"/>
        <n v="1270"/>
        <n v="131"/>
        <n v="105"/>
        <n v="38"/>
        <n v="285"/>
        <n v="41"/>
        <n v="90"/>
        <n v="50"/>
        <n v="33"/>
        <n v="130"/>
        <n v="5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han Z. Saleh" refreshedDate="45113.386179166664" createdVersion="8" refreshedVersion="8" minRefreshableVersion="3" recordCount="535" xr:uid="{6F23C325-3D65-4A97-921E-9B49ECCC6E2B}">
  <cacheSource type="worksheet">
    <worksheetSource ref="A2:L537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Date="1" containsString="0" containsMixedTypes="1" minDate="2023-05-31T00:00:00" maxDate="1899-12-31T09:51:04"/>
    </cacheField>
    <cacheField name="Deduction Code" numFmtId="0">
      <sharedItems count="23">
        <s v="PPDN"/>
        <s v="PDON"/>
        <s v="PERMA"/>
        <s v="UNIV"/>
        <s v="TERM"/>
        <s v="BADDEE"/>
        <s v="BADDER"/>
        <s v="BLTEE"/>
        <s v="BTLER"/>
        <s v="BADDCH"/>
        <s v="BADDSP"/>
        <s v="BTLCH"/>
        <s v="BTLSP"/>
        <s v="VADDCH"/>
        <s v="VADDEE"/>
        <s v="VADDSP"/>
        <s v="FDL"/>
        <s v="STD"/>
        <s v="LTD"/>
        <s v="VISN"/>
        <s v="OSA13"/>
        <s v="PPRN"/>
        <s v="PDRN"/>
      </sharedItems>
    </cacheField>
    <cacheField name="Plan" numFmtId="0">
      <sharedItems/>
    </cacheField>
    <cacheField name="Plan Description" numFmtId="0">
      <sharedItems count="85">
        <s v="Dental HMO Actives"/>
        <s v="Dental PPO Actives"/>
        <s v="Perma Plan"/>
        <s v="Voluntary Universal Life"/>
        <s v="Voluntary Term Life"/>
        <s v="EE Basic AD&amp;D - Employee Paid"/>
        <s v="EE Basic AD&amp;D - State Paid"/>
        <s v="EE Basic Life - Employee Paid"/>
        <s v="EE Basic Life - State Paid"/>
        <s v="Child Basic AD&amp;D"/>
        <s v="Spouse with Child Basic AD&amp;D"/>
        <s v="Child with Spouse Basic Life"/>
        <s v="Spouse with Child Basic Life"/>
        <s v="Child Voluntary AD&amp;D $250,000"/>
        <s v="EE Voluntary AD&amp;D $250,000"/>
        <s v="Spouse with Child Voluntary AD&amp;D $250,000"/>
        <s v="Spouse Only Basic AD&amp;D"/>
        <s v="Child Only Basic Life"/>
        <s v="Spouse Only Basic Life"/>
        <s v=""/>
        <s v="Child Voluntary AD&amp;D $50,000"/>
        <s v="Child Voluntary AD&amp;D $60,000"/>
        <s v="Child Voluntary AD&amp;D $100,000"/>
        <s v="Child Voluntary AD&amp;D $500,000"/>
        <s v="EE Voluntary AD&amp;D $50,000"/>
        <s v="EE Voluntary AD&amp;D $60,000"/>
        <s v="EE Voluntary AD&amp;D $10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Short Term Disab State Plan B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Vision Basic"/>
        <s v="Vision Expanded"/>
        <s v="Dental HMO Retirees"/>
        <s v="Dental PPO Retirees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1945.56" maxValue="1007674.86"/>
    </cacheField>
    <cacheField name="Sum Covrg Amount" numFmtId="0">
      <sharedItems containsSemiMixedTypes="0" containsString="0" containsNumber="1" minValue="0" maxValue="2220065100"/>
    </cacheField>
    <cacheField name="Count" numFmtId="0">
      <sharedItems containsSemiMixedTypes="0" containsString="0" containsNumber="1" containsInteger="1" minValue="1" maxValue="39671" count="203">
        <n v="8220"/>
        <n v="1"/>
        <n v="23546"/>
        <n v="9"/>
        <n v="1646"/>
        <n v="11649"/>
        <n v="3"/>
        <n v="5816"/>
        <n v="5348"/>
        <n v="1883"/>
        <n v="501"/>
        <n v="127"/>
        <n v="43"/>
        <n v="15"/>
        <n v="4"/>
        <n v="38463"/>
        <n v="10"/>
        <n v="39671"/>
        <n v="8349"/>
        <n v="5621"/>
        <n v="38462"/>
        <n v="2810"/>
        <n v="1882"/>
        <n v="583"/>
        <n v="141"/>
        <n v="32"/>
        <n v="6"/>
        <n v="2"/>
        <n v="3035"/>
        <n v="3490"/>
        <n v="1312"/>
        <n v="362"/>
        <n v="96"/>
        <n v="38"/>
        <n v="13"/>
        <n v="8"/>
        <n v="5626"/>
        <n v="70"/>
        <n v="2293"/>
        <n v="302"/>
        <n v="180"/>
        <n v="241"/>
        <n v="58"/>
        <n v="2083"/>
        <n v="243"/>
        <n v="143"/>
        <n v="232"/>
        <n v="17"/>
        <n v="798"/>
        <n v="74"/>
        <n v="73"/>
        <n v="116"/>
        <n v="221"/>
        <n v="29"/>
        <n v="16"/>
        <n v="7"/>
        <n v="44"/>
        <n v="20"/>
        <n v="5"/>
        <n v="654"/>
        <n v="14236"/>
        <n v="1695"/>
        <n v="957"/>
        <n v="1292"/>
        <n v="89"/>
        <n v="3500"/>
        <n v="403"/>
        <n v="276"/>
        <n v="420"/>
        <n v="91"/>
        <n v="2415"/>
        <n v="324"/>
        <n v="179"/>
        <n v="250"/>
        <n v="328"/>
        <n v="289"/>
        <n v="259"/>
        <n v="273"/>
        <n v="288"/>
        <n v="295"/>
        <n v="251"/>
        <n v="144"/>
        <n v="364"/>
        <n v="343"/>
        <n v="298"/>
        <n v="386"/>
        <n v="414"/>
        <n v="419"/>
        <n v="358"/>
        <n v="280"/>
        <n v="72"/>
        <n v="25"/>
        <n v="282"/>
        <n v="231"/>
        <n v="204"/>
        <n v="159"/>
        <n v="149"/>
        <n v="139"/>
        <n v="62"/>
        <n v="21"/>
        <n v="333"/>
        <n v="292"/>
        <n v="255"/>
        <n v="208"/>
        <n v="239"/>
        <n v="184"/>
        <n v="14"/>
        <n v="3065"/>
        <n v="3193"/>
        <n v="8346"/>
        <n v="19968"/>
        <n v="50"/>
        <n v="24"/>
        <n v="137"/>
        <n v="36"/>
        <n v="145"/>
        <n v="22"/>
        <n v="42"/>
        <n v="12"/>
        <n v="46"/>
        <n v="64"/>
        <n v="3091"/>
        <n v="1213"/>
        <n v="148"/>
        <n v="47"/>
        <n v="8742"/>
        <n v="6857"/>
        <n v="503"/>
        <n v="804"/>
        <n v="2013"/>
        <n v="323"/>
        <n v="830"/>
        <n v="5871"/>
        <n v="2599"/>
        <n v="1303"/>
        <n v="375"/>
        <n v="17828"/>
        <n v="14499"/>
        <n v="6218"/>
        <n v="873"/>
        <n v="4176"/>
        <n v="4105"/>
        <n v="1304"/>
        <n v="90"/>
        <n v="29366"/>
        <n v="30741"/>
        <n v="6960"/>
        <n v="4867"/>
        <n v="1655"/>
        <n v="1187"/>
        <n v="303"/>
        <n v="2572"/>
        <n v="2986"/>
        <n v="1019"/>
        <n v="81"/>
        <n v="19"/>
        <n v="30743"/>
        <n v="4869"/>
        <n v="10215"/>
        <n v="60"/>
        <n v="1545"/>
        <n v="117"/>
        <n v="1522"/>
        <n v="119"/>
        <n v="88"/>
        <n v="445"/>
        <n v="52"/>
        <n v="30"/>
        <n v="56"/>
        <n v="18"/>
        <n v="39"/>
        <n v="434"/>
        <n v="9698"/>
        <n v="899"/>
        <n v="468"/>
        <n v="631"/>
        <n v="93"/>
        <n v="2733"/>
        <n v="166"/>
        <n v="260"/>
        <n v="75"/>
        <n v="1920"/>
        <n v="129"/>
        <n v="2296"/>
        <n v="2273"/>
        <n v="7013"/>
        <n v="13832"/>
        <n v="5283"/>
        <n v="12258"/>
        <n v="2269"/>
        <n v="6588"/>
        <n v="1280"/>
        <n v="151"/>
        <n v="104"/>
        <n v="51"/>
        <n v="40"/>
        <n v="33"/>
        <n v="102"/>
        <n v="11"/>
        <n v="57"/>
        <n v="133"/>
        <n v="53"/>
        <n v="4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han Z. Saleh" refreshedDate="45141.469432523147" createdVersion="8" refreshedVersion="8" minRefreshableVersion="3" recordCount="550" xr:uid="{45439D66-ADA7-4474-9623-B06B39532A48}">
  <cacheSource type="worksheet">
    <worksheetSource ref="A2:L552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String="0" containsNumber="1" containsInteger="1" minValue="45107" maxValue="45138"/>
    </cacheField>
    <cacheField name="Deduction Code" numFmtId="0">
      <sharedItems count="23">
        <s v="PPDN"/>
        <s v="PDON"/>
        <s v="PERMA"/>
        <s v="UNIV"/>
        <s v="TERM"/>
        <s v="BADDCH"/>
        <s v="BADDEE"/>
        <s v="BADDER"/>
        <s v="BADDSP"/>
        <s v="BLTEE"/>
        <s v="BTLCH"/>
        <s v="BTLER"/>
        <s v="BTLSP"/>
        <s v="VADDCH"/>
        <s v="VADDEE"/>
        <s v="FDL"/>
        <s v="VADDSP"/>
        <s v="LTD"/>
        <s v="STD"/>
        <s v="VISN"/>
        <s v="OSA13"/>
        <s v="PPRN"/>
        <s v="PDRN"/>
      </sharedItems>
    </cacheField>
    <cacheField name="Plan" numFmtId="0">
      <sharedItems/>
    </cacheField>
    <cacheField name="Plan Description" numFmtId="0">
      <sharedItems count="85">
        <s v="Dental HMO Actives"/>
        <s v="Dental PPO Actives"/>
        <s v="Perma Plan"/>
        <s v="Voluntary Universal Life"/>
        <s v="Voluntary Term Life"/>
        <s v="Child Basic AD&amp;D"/>
        <s v="EE Basic AD&amp;D - Employee Paid"/>
        <s v="EE Basic AD&amp;D - State Paid"/>
        <s v="Spouse with Child Basic AD&amp;D"/>
        <s v="EE Basic Life - Employee Paid"/>
        <s v="Child Only Basic Life"/>
        <s v="Child with Spouse Basic Life"/>
        <s v="EE Basic Life - State Paid"/>
        <s v="Spouse with Child Basic Life"/>
        <s v="Child Voluntary AD&amp;D $60,000"/>
        <s v="EE Voluntary AD&amp;D $60,000"/>
        <s v="Spouse Only Basic AD&amp;D"/>
        <s v="Spouse Only Basic Life"/>
        <s v=""/>
        <s v="Child Voluntary AD&amp;D $50,000"/>
        <s v="Child Voluntary AD&amp;D $100,000"/>
        <s v="Child Voluntary AD&amp;D $250,000"/>
        <s v="Child Voluntary AD&amp;D $500,000"/>
        <s v="EE Voluntary AD&amp;D $5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Short Term Disab State Plan B"/>
        <s v="Vision Basic"/>
        <s v="Vision Expanded"/>
        <s v="Dental HMO Retirees"/>
        <s v="Dental PPO Retirees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394.43" maxValue="1005716.06"/>
    </cacheField>
    <cacheField name="Sum Covrg Amount" numFmtId="0">
      <sharedItems containsSemiMixedTypes="0" containsString="0" containsNumber="1" minValue="0" maxValue="2217446800"/>
    </cacheField>
    <cacheField name="Count" numFmtId="0">
      <sharedItems containsSemiMixedTypes="0" containsString="0" containsNumber="1" containsInteger="1" minValue="1" maxValue="39669" count="212">
        <n v="8246"/>
        <n v="4"/>
        <n v="23529"/>
        <n v="9"/>
        <n v="1630"/>
        <n v="11569"/>
        <n v="1"/>
        <n v="2"/>
        <n v="5798"/>
        <n v="5307"/>
        <n v="1861"/>
        <n v="498"/>
        <n v="124"/>
        <n v="43"/>
        <n v="14"/>
        <n v="38409"/>
        <n v="10"/>
        <n v="39669"/>
        <n v="8216"/>
        <n v="5518"/>
        <n v="3"/>
        <n v="2830"/>
        <n v="1870"/>
        <n v="584"/>
        <n v="142"/>
        <n v="35"/>
        <n v="6"/>
        <n v="2972"/>
        <n v="3442"/>
        <n v="1280"/>
        <n v="356"/>
        <n v="89"/>
        <n v="37"/>
        <n v="12"/>
        <n v="8"/>
        <n v="39668"/>
        <n v="8217"/>
        <n v="5523"/>
        <n v="69"/>
        <n v="2269"/>
        <n v="300"/>
        <n v="184"/>
        <n v="243"/>
        <n v="58"/>
        <n v="2053"/>
        <n v="252"/>
        <n v="141"/>
        <n v="239"/>
        <n v="18"/>
        <n v="785"/>
        <n v="75"/>
        <n v="72"/>
        <n v="114"/>
        <n v="7"/>
        <n v="218"/>
        <n v="28"/>
        <n v="16"/>
        <n v="20"/>
        <n v="677"/>
        <n v="14083"/>
        <n v="1713"/>
        <n v="972"/>
        <n v="1305"/>
        <n v="90"/>
        <n v="3403"/>
        <n v="400"/>
        <n v="274"/>
        <n v="422"/>
        <n v="96"/>
        <n v="2339"/>
        <n v="323"/>
        <n v="180"/>
        <n v="238"/>
        <n v="328"/>
        <n v="290"/>
        <n v="264"/>
        <n v="266"/>
        <n v="294"/>
        <n v="305"/>
        <n v="255"/>
        <n v="365"/>
        <n v="352"/>
        <n v="302"/>
        <n v="392"/>
        <n v="421"/>
        <n v="414"/>
        <n v="359"/>
        <n v="284"/>
        <n v="71"/>
        <n v="22"/>
        <n v="285"/>
        <n v="230"/>
        <n v="205"/>
        <n v="162"/>
        <n v="145"/>
        <n v="139"/>
        <n v="65"/>
        <n v="19"/>
        <n v="334"/>
        <n v="259"/>
        <n v="209"/>
        <n v="185"/>
        <n v="128"/>
        <n v="15"/>
        <n v="3098"/>
        <n v="3250"/>
        <n v="8368"/>
        <n v="19956"/>
        <n v="27"/>
        <n v="5"/>
        <n v="24"/>
        <n v="23"/>
        <n v="82"/>
        <n v="78"/>
        <n v="76"/>
        <n v="53"/>
        <n v="39"/>
        <n v="41"/>
        <n v="30"/>
        <n v="52"/>
        <n v="13"/>
        <n v="32"/>
        <n v="11"/>
        <n v="33"/>
        <n v="60"/>
        <n v="3097"/>
        <n v="1220"/>
        <n v="148"/>
        <n v="44"/>
        <n v="8787"/>
        <n v="6902"/>
        <n v="508"/>
        <n v="806"/>
        <n v="2014"/>
        <n v="332"/>
        <n v="832"/>
        <n v="5861"/>
        <n v="2597"/>
        <n v="1295"/>
        <n v="374"/>
        <n v="47"/>
        <n v="17818"/>
        <n v="14560"/>
        <n v="6238"/>
        <n v="863"/>
        <n v="4149"/>
        <n v="4072"/>
        <n v="1287"/>
        <n v="87"/>
        <n v="21"/>
        <n v="29224"/>
        <n v="30717"/>
        <n v="6787"/>
        <n v="4749"/>
        <n v="1644"/>
        <n v="1185"/>
        <n v="295"/>
        <n v="2513"/>
        <n v="2896"/>
        <n v="995"/>
        <n v="289"/>
        <n v="30718"/>
        <n v="4751"/>
        <n v="10136"/>
        <n v="61"/>
        <n v="1537"/>
        <n v="140"/>
        <n v="80"/>
        <n v="117"/>
        <n v="50"/>
        <n v="1496"/>
        <n v="120"/>
        <n v="129"/>
        <n v="437"/>
        <n v="29"/>
        <n v="56"/>
        <n v="451"/>
        <n v="9584"/>
        <n v="911"/>
        <n v="473"/>
        <n v="650"/>
        <n v="93"/>
        <n v="2628"/>
        <n v="226"/>
        <n v="263"/>
        <n v="73"/>
        <n v="1840"/>
        <n v="217"/>
        <n v="92"/>
        <n v="2326"/>
        <n v="2282"/>
        <n v="59"/>
        <n v="7033"/>
        <n v="13813"/>
        <n v="5310"/>
        <n v="12241"/>
        <n v="2272"/>
        <n v="6596"/>
        <n v="245"/>
        <n v="1278"/>
        <n v="153"/>
        <n v="118"/>
        <n v="275"/>
        <n v="31"/>
        <n v="40"/>
        <n v="36"/>
        <n v="25"/>
        <n v="133"/>
        <n v="54"/>
        <n v="34"/>
        <n v="17"/>
        <n v="11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han Z. Saleh" refreshedDate="45175.61137175926" createdVersion="8" refreshedVersion="8" minRefreshableVersion="3" recordCount="552" xr:uid="{363A63EB-F243-4D51-B6C5-29BD484621E3}">
  <cacheSource type="worksheet">
    <worksheetSource ref="A2:L554" sheet="Combined" r:id="rId2"/>
  </cacheSource>
  <cacheFields count="12">
    <cacheField name="Business Unit" numFmtId="0">
      <sharedItems/>
    </cacheField>
    <cacheField name="Company" numFmtId="0">
      <sharedItems/>
    </cacheField>
    <cacheField name="Vendor ID" numFmtId="0">
      <sharedItems/>
    </cacheField>
    <cacheField name="Vendor Name" numFmtId="0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0">
      <sharedItems count="6">
        <s v="55000"/>
        <s v="51010"/>
        <s v="52000"/>
        <s v="53000"/>
        <s v="56000"/>
        <s v="58000"/>
      </sharedItems>
    </cacheField>
    <cacheField name="Check Dt" numFmtId="0">
      <sharedItems containsSemiMixedTypes="0" containsDate="1" containsString="0" containsMixedTypes="1" minDate="2023-07-31T00:00:00" maxDate="1899-12-31T17:51:04"/>
    </cacheField>
    <cacheField name="Deduction Code" numFmtId="0">
      <sharedItems count="23">
        <s v="PPDN"/>
        <s v="PDON"/>
        <s v="PERMA"/>
        <s v="UNIV"/>
        <s v="TERM"/>
        <s v="BADDCH"/>
        <s v="BADDEE"/>
        <s v="BADDER"/>
        <s v="BADDSP"/>
        <s v="BLTEE"/>
        <s v="BTLCH"/>
        <s v="BTLER"/>
        <s v="BTLSP"/>
        <s v="VADDEE"/>
        <s v="VADDCH"/>
        <s v="VADDSP"/>
        <s v="LTD"/>
        <s v="STD"/>
        <s v="VISN"/>
        <s v="FDL"/>
        <s v="OSA13"/>
        <s v="PPRN"/>
        <s v="PDRN"/>
      </sharedItems>
    </cacheField>
    <cacheField name="Plan" numFmtId="0">
      <sharedItems/>
    </cacheField>
    <cacheField name="Plan Description" numFmtId="0">
      <sharedItems count="85">
        <s v="Dental HMO Actives"/>
        <s v="Dental PPO Actives"/>
        <s v="Perma Plan"/>
        <s v="Voluntary Universal Life"/>
        <s v="Voluntary Term Life"/>
        <s v="Child Basic AD&amp;D"/>
        <s v="EE Basic AD&amp;D - Employee Paid"/>
        <s v="EE Basic AD&amp;D - State Paid"/>
        <s v="Spouse Only Basic AD&amp;D"/>
        <s v="EE Basic Life - Employee Paid"/>
        <s v="Child Only Basic Life"/>
        <s v="EE Basic Life - State Paid"/>
        <s v="Spouse Only Basic Life"/>
        <s v="EE Voluntary AD&amp;D $60,000"/>
        <s v="Spouse with Child Basic AD&amp;D"/>
        <s v="Child with Spouse Basic Life"/>
        <s v="Spouse with Child Basic Life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3: 35-39"/>
        <s v="Long Term Disab Plan 3: 65-69"/>
        <s v="Long Term Disab Plan 4: 45-49"/>
        <s v="Short Term Disab State Plan A"/>
        <s v="Short Term Disab State Plan B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40-44"/>
        <s v="Long Term Disab Plan 3: 45-49"/>
        <s v="Long Term Disab Plan 3: 50-54"/>
        <s v="Long Term Disab Plan 3: 55-59"/>
        <s v="Long Term Disab Plan 3: 60-64"/>
        <s v="Long Term Disab Plan 3: 70+"/>
        <s v="Long Term Disab Plan 4: 0-29"/>
        <s v="Long Term Disab Plan 4: 30-34"/>
        <s v="Long Term Disab Plan 4: 35-39"/>
        <s v="Long Term Disab Plan 4: 40-44"/>
        <s v="Long Term Disab Plan 4: 50-54"/>
        <s v="Long Term Disab Plan 4: 55-59"/>
        <s v="Long Term Disab Plan 4: 60-64"/>
        <s v="Long Term Disab Plan 4: 65-69"/>
        <s v="Long Term Disab Plan 4: 70+"/>
        <s v="Vision Basic"/>
        <s v="Vision Expanded"/>
        <s v=""/>
        <s v="Dental HMO Retirees"/>
        <s v="Dental PPO Retirees"/>
        <s v="Short Term Disab Higher Ed Plan A"/>
        <s v="Short Term Disab Higher Ed Plan B"/>
      </sharedItems>
    </cacheField>
    <cacheField name="Sum Current Deduction" numFmtId="0">
      <sharedItems containsSemiMixedTypes="0" containsString="0" containsNumber="1" minValue="-1314" maxValue="1008999.99"/>
    </cacheField>
    <cacheField name="Sum Covrg Amount" numFmtId="0">
      <sharedItems containsSemiMixedTypes="0" containsString="0" containsNumber="1" minValue="0" maxValue="2219115600"/>
    </cacheField>
    <cacheField name="Count" numFmtId="0">
      <sharedItems containsSemiMixedTypes="0" containsString="0" containsNumber="1" containsInteger="1" minValue="1" maxValue="39758" count="215">
        <n v="1"/>
        <n v="8269"/>
        <n v="4"/>
        <n v="23566"/>
        <n v="9"/>
        <n v="1610"/>
        <n v="11505"/>
        <n v="5"/>
        <n v="3"/>
        <n v="5802"/>
        <n v="5293"/>
        <n v="1861"/>
        <n v="492"/>
        <n v="126"/>
        <n v="41"/>
        <n v="12"/>
        <n v="10"/>
        <n v="38442"/>
        <n v="39758"/>
        <n v="8180"/>
        <n v="5500"/>
        <n v="2842"/>
        <n v="1855"/>
        <n v="586"/>
        <n v="139"/>
        <n v="35"/>
        <n v="6"/>
        <n v="2"/>
        <n v="2966"/>
        <n v="3444"/>
        <n v="1281"/>
        <n v="354"/>
        <n v="91"/>
        <n v="11"/>
        <n v="8"/>
        <n v="5503"/>
        <n v="73"/>
        <n v="2263"/>
        <n v="303"/>
        <n v="187"/>
        <n v="240"/>
        <n v="60"/>
        <n v="2034"/>
        <n v="254"/>
        <n v="144"/>
        <n v="247"/>
        <n v="20"/>
        <n v="776"/>
        <n v="74"/>
        <n v="118"/>
        <n v="7"/>
        <n v="212"/>
        <n v="28"/>
        <n v="16"/>
        <n v="18"/>
        <n v="45"/>
        <n v="19"/>
        <n v="700"/>
        <n v="13975"/>
        <n v="1736"/>
        <n v="989"/>
        <n v="1338"/>
        <n v="92"/>
        <n v="3370"/>
        <n v="404"/>
        <n v="278"/>
        <n v="428"/>
        <n v="94"/>
        <n v="2328"/>
        <n v="325"/>
        <n v="185"/>
        <n v="324"/>
        <n v="289"/>
        <n v="269"/>
        <n v="259"/>
        <n v="298"/>
        <n v="265"/>
        <n v="138"/>
        <n v="59"/>
        <n v="366"/>
        <n v="350"/>
        <n v="302"/>
        <n v="389"/>
        <n v="420"/>
        <n v="422"/>
        <n v="360"/>
        <n v="281"/>
        <n v="78"/>
        <n v="22"/>
        <n v="294"/>
        <n v="285"/>
        <n v="233"/>
        <n v="210"/>
        <n v="166"/>
        <n v="145"/>
        <n v="142"/>
        <n v="63"/>
        <n v="344"/>
        <n v="261"/>
        <n v="209"/>
        <n v="238"/>
        <n v="242"/>
        <n v="129"/>
        <n v="43"/>
        <n v="13"/>
        <n v="3129"/>
        <n v="3274"/>
        <n v="8393"/>
        <n v="19995"/>
        <n v="31"/>
        <n v="83"/>
        <n v="15"/>
        <n v="27"/>
        <n v="24"/>
        <n v="124"/>
        <n v="39"/>
        <n v="125"/>
        <n v="33"/>
        <n v="23"/>
        <n v="38"/>
        <n v="17"/>
        <n v="68"/>
        <n v="3110"/>
        <n v="1231"/>
        <n v="148"/>
        <n v="50"/>
        <n v="8838"/>
        <n v="14"/>
        <n v="7040"/>
        <n v="509"/>
        <n v="804"/>
        <n v="2003"/>
        <n v="362"/>
        <n v="903"/>
        <n v="21"/>
        <n v="5888"/>
        <n v="2568"/>
        <n v="1295"/>
        <n v="375"/>
        <n v="48"/>
        <n v="17991"/>
        <n v="14864"/>
        <n v="6268"/>
        <n v="857"/>
        <n v="4117"/>
        <n v="4058"/>
        <n v="1276"/>
        <n v="358"/>
        <n v="86"/>
        <n v="29225"/>
        <n v="31040"/>
        <n v="6742"/>
        <n v="4719"/>
        <n v="1634"/>
        <n v="1171"/>
        <n v="293"/>
        <n v="71"/>
        <n v="2495"/>
        <n v="2904"/>
        <n v="984"/>
        <n v="287"/>
        <n v="31042"/>
        <n v="4720"/>
        <n v="10040"/>
        <n v="64"/>
        <n v="1514"/>
        <n v="141"/>
        <n v="80"/>
        <n v="51"/>
        <n v="1472"/>
        <n v="122"/>
        <n v="93"/>
        <n v="136"/>
        <n v="425"/>
        <n v="55"/>
        <n v="58"/>
        <n v="135"/>
        <n v="511"/>
        <n v="9402"/>
        <n v="940"/>
        <n v="496"/>
        <n v="695"/>
        <n v="96"/>
        <n v="2567"/>
        <n v="228"/>
        <n v="165"/>
        <n v="274"/>
        <n v="82"/>
        <n v="1812"/>
        <n v="221"/>
        <n v="97"/>
        <n v="2437"/>
        <n v="2371"/>
        <n v="7133"/>
        <n v="13909"/>
        <n v="5526"/>
        <n v="12364"/>
        <n v="2266"/>
        <n v="6611"/>
        <n v="256"/>
        <n v="1316"/>
        <n v="180"/>
        <n v="101"/>
        <n v="47"/>
        <n v="57"/>
        <n v="32"/>
        <n v="53"/>
        <n v="42"/>
        <n v="30"/>
        <n v="34"/>
        <n v="146"/>
        <n v="67"/>
        <n v="40"/>
        <n v="66"/>
        <n v="5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sa VonHaeger" refreshedDate="45202.64636979167" createdVersion="8" refreshedVersion="8" minRefreshableVersion="3" recordCount="553" xr:uid="{CFB94D6D-3AF1-470B-B649-2F56B34E6648}">
  <cacheSource type="worksheet">
    <worksheetSource ref="A2:L555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49">
      <sharedItems count="6">
        <s v="55000"/>
        <s v="51010"/>
        <s v="52000"/>
        <s v="53000"/>
        <s v="56000"/>
        <s v="58000"/>
      </sharedItems>
    </cacheField>
    <cacheField name="Check Dt" numFmtId="14">
      <sharedItems containsSemiMixedTypes="0" containsNonDate="0" containsDate="1" containsString="0" minDate="2023-08-31T00:00:00" maxDate="2023-10-01T00:00:00"/>
    </cacheField>
    <cacheField name="Deduction Code" numFmtId="49">
      <sharedItems count="22">
        <s v="PPDN"/>
        <s v="PDON"/>
        <s v="PERMA"/>
        <s v="UNIV"/>
        <s v="TERM"/>
        <s v="BADDEE"/>
        <s v="BADDER"/>
        <s v="BLTEE"/>
        <s v="BTLER"/>
        <s v="BADDCH"/>
        <s v="BADDSP"/>
        <s v="BTLCH"/>
        <s v="BTLSP"/>
        <s v="FDL"/>
        <s v="VADDCH"/>
        <s v="VADDEE"/>
        <s v="VADDSP"/>
        <s v="LTD"/>
        <s v="STD"/>
        <s v="VISN"/>
        <s v="PPRN"/>
        <s v="PDRN"/>
      </sharedItems>
    </cacheField>
    <cacheField name="Plan" numFmtId="49">
      <sharedItems/>
    </cacheField>
    <cacheField name="Plan Description" numFmtId="49">
      <sharedItems count="85">
        <s v="Dental HMO Actives"/>
        <s v="Dental PPO Actives"/>
        <s v="Perma Plan"/>
        <s v="Voluntary Universal Life"/>
        <s v="Voluntary Term Life"/>
        <s v="EE Basic AD&amp;D - Employee Paid"/>
        <s v="EE Basic AD&amp;D - State Paid"/>
        <s v="EE Basic Life - Employee Paid"/>
        <s v="EE Basic Life - State Paid"/>
        <s v="Child Basic AD&amp;D"/>
        <s v="Spouse with Child Basic AD&amp;D"/>
        <s v="Spouse Only Basic AD&amp;D"/>
        <s v="Child Only Basic Life"/>
        <s v="Child with Spouse Basic Life"/>
        <s v="Spouse with Child Basic Life"/>
        <s v="Spouse Only Basic Life"/>
        <s v="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Short Term Disab State Plan B"/>
        <s v="Vision Expanded"/>
        <s v="Vision Basic"/>
        <s v="Dental HMO Retirees"/>
        <s v="Dental PPO Retirees"/>
        <s v="Short Term Disab Higher Ed Plan A"/>
        <s v="Short Term Disab Higher Ed Plan B"/>
      </sharedItems>
    </cacheField>
    <cacheField name="Sum Current Deduction" numFmtId="2">
      <sharedItems containsSemiMixedTypes="0" containsString="0" containsNumber="1" minValue="-820.38" maxValue="1010185.96"/>
    </cacheField>
    <cacheField name="Sum Covrg Amount" numFmtId="0">
      <sharedItems containsSemiMixedTypes="0" containsString="0" containsNumber="1" minValue="0" maxValue="2221612200"/>
    </cacheField>
    <cacheField name="Count" numFmtId="0">
      <sharedItems containsSemiMixedTypes="0" containsString="0" containsNumber="1" containsInteger="1" minValue="0" maxValue="500000" count="202">
        <n v="1"/>
        <n v="8295"/>
        <n v="23599"/>
        <n v="9"/>
        <n v="1595"/>
        <n v="11447"/>
        <n v="2"/>
        <n v="5797"/>
        <n v="5248"/>
        <n v="1847"/>
        <n v="491"/>
        <n v="123"/>
        <n v="40"/>
        <n v="14"/>
        <n v="4"/>
        <n v="38486"/>
        <n v="10"/>
        <n v="39856"/>
        <n v="8135"/>
        <n v="5472"/>
        <n v="3"/>
        <n v="2838"/>
        <n v="1842"/>
        <n v="579"/>
        <n v="138"/>
        <n v="34"/>
        <n v="6"/>
        <n v="2965"/>
        <n v="3409"/>
        <n v="1270"/>
        <n v="354"/>
        <n v="89"/>
        <n v="12"/>
        <n v="7"/>
        <n v="5475"/>
        <n v="76"/>
        <n v="2240"/>
        <n v="303"/>
        <n v="188"/>
        <n v="243"/>
        <n v="65"/>
        <n v="2006"/>
        <n v="251"/>
        <n v="146"/>
        <n v="256"/>
        <n v="23"/>
        <n v="766"/>
        <n v="73"/>
        <n v="117"/>
        <n v="8"/>
        <n v="208"/>
        <n v="29"/>
        <n v="17"/>
        <n v="46"/>
        <n v="5"/>
        <n v="725"/>
        <n v="13860"/>
        <n v="1766"/>
        <n v="1006"/>
        <n v="1373"/>
        <n v="102"/>
        <n v="3332"/>
        <n v="400"/>
        <n v="279"/>
        <n v="440"/>
        <n v="94"/>
        <n v="2313"/>
        <n v="324"/>
        <n v="186"/>
        <n v="241"/>
        <n v="327"/>
        <n v="296"/>
        <n v="269"/>
        <n v="260"/>
        <n v="302"/>
        <n v="262"/>
        <n v="142"/>
        <n v="57"/>
        <n v="375"/>
        <n v="352"/>
        <n v="309"/>
        <n v="388"/>
        <n v="417"/>
        <n v="430"/>
        <n v="360"/>
        <n v="281"/>
        <n v="78"/>
        <n v="22"/>
        <n v="288"/>
        <n v="207"/>
        <n v="165"/>
        <n v="148"/>
        <n v="19"/>
        <n v="348"/>
        <n v="261"/>
        <n v="209"/>
        <n v="237"/>
        <n v="240"/>
        <n v="191"/>
        <n v="130"/>
        <n v="44"/>
        <n v="3181"/>
        <n v="3305"/>
        <n v="8443"/>
        <n v="20006"/>
        <n v="21"/>
        <n v="30"/>
        <n v="88"/>
        <n v="31"/>
        <n v="25"/>
        <n v="32"/>
        <n v="24"/>
        <n v="11"/>
        <n v="39"/>
        <n v="3107"/>
        <n v="1230"/>
        <n v="147"/>
        <n v="48"/>
        <n v="8856"/>
        <n v="7103"/>
        <n v="509"/>
        <n v="798"/>
        <n v="1992"/>
        <n v="382"/>
        <n v="922"/>
        <n v="5922"/>
        <n v="2602"/>
        <n v="1301"/>
        <n v="18118"/>
        <n v="14939"/>
        <n v="6301"/>
        <n v="852"/>
        <n v="4089"/>
        <n v="4047"/>
        <n v="1266"/>
        <n v="345"/>
        <n v="82"/>
        <n v="29267"/>
        <n v="31233"/>
        <n v="6694"/>
        <n v="4693"/>
        <n v="1629"/>
        <n v="1159"/>
        <n v="290"/>
        <n v="67"/>
        <n v="2465"/>
        <n v="2890"/>
        <n v="977"/>
        <n v="278"/>
        <n v="70"/>
        <n v="16"/>
        <n v="31236"/>
        <n v="4694"/>
        <n v="9975"/>
        <n v="68"/>
        <n v="1499"/>
        <n v="141"/>
        <n v="52"/>
        <n v="1446"/>
        <n v="125"/>
        <n v="99"/>
        <n v="18"/>
        <n v="412"/>
        <n v="56"/>
        <n v="59"/>
        <n v="134"/>
        <n v="35"/>
        <n v="535"/>
        <n v="9294"/>
        <n v="975"/>
        <n v="510"/>
        <n v="719"/>
        <n v="100"/>
        <n v="2529"/>
        <n v="234"/>
        <n v="172"/>
        <n v="282"/>
        <n v="83"/>
        <n v="1793"/>
        <n v="227"/>
        <n v="2521"/>
        <n v="2427"/>
        <n v="15"/>
        <n v="60"/>
        <n v="7204"/>
        <n v="13976"/>
        <n v="5608"/>
        <n v="12430"/>
        <n v="2278"/>
        <n v="6633"/>
        <n v="0"/>
        <n v="60000"/>
        <n v="500000"/>
        <n v="5000"/>
        <n v="6000"/>
        <n v="10000"/>
        <n v="50000"/>
        <n v="100000"/>
        <n v="24000"/>
        <n v="40000"/>
        <n v="36000"/>
        <n v="30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sa VonHaeger" refreshedDate="45232.595547800927" createdVersion="8" refreshedVersion="8" minRefreshableVersion="3" recordCount="533" xr:uid="{AC9D01C5-796B-49F6-BC88-ABBF83E62B6D}">
  <cacheSource type="worksheet">
    <worksheetSource ref="A1:L534" sheet="Combined" r:id="rId2"/>
  </cacheSource>
  <cacheFields count="12">
    <cacheField name="Business Unit" numFmtId="49">
      <sharedItems/>
    </cacheField>
    <cacheField name="Company" numFmtId="49">
      <sharedItems/>
    </cacheField>
    <cacheField name="Vendor ID" numFmtId="49">
      <sharedItems/>
    </cacheField>
    <cacheField name="Vendor Name" numFmtId="49">
      <sharedItems count="8">
        <s v="CIGNA"/>
        <s v="Delta Dental Plan Of Tenn"/>
        <s v="Unum Life Insurance Co"/>
        <s v="Minnesota Life Insurance Co"/>
        <s v="Minnesota Life Insurance Company"/>
        <s v="Metropolitan Life Insurance Company"/>
        <s v="EyeMed"/>
        <s v="Unum Life Insurance Company"/>
      </sharedItems>
    </cacheField>
    <cacheField name="Fund Code" numFmtId="49">
      <sharedItems count="6">
        <s v="55000"/>
        <s v="51010"/>
        <s v="52000"/>
        <s v="53000"/>
        <s v="56000"/>
        <s v="58000"/>
      </sharedItems>
    </cacheField>
    <cacheField name="Check Dt" numFmtId="14">
      <sharedItems containsSemiMixedTypes="0" containsNonDate="0" containsDate="1" containsString="0" minDate="2023-09-29T00:00:00" maxDate="2023-11-01T00:00:00"/>
    </cacheField>
    <cacheField name="Deduction Code" numFmtId="49">
      <sharedItems count="23">
        <s v="PPDN"/>
        <s v="PDON"/>
        <s v="PERMA"/>
        <s v="UNIV"/>
        <s v="TERM"/>
        <s v="BADDSP"/>
        <s v="BTLSP"/>
        <s v="BADDCH"/>
        <s v="BADDEE"/>
        <s v="BADDER"/>
        <s v="BLTEE"/>
        <s v="BTLCH"/>
        <s v="BTLER"/>
        <s v="FDL"/>
        <s v="VADDCH"/>
        <s v="VADDEE"/>
        <s v="VADDSP"/>
        <s v="LTD"/>
        <s v="STD"/>
        <s v="VISN"/>
        <s v="PPRN"/>
        <s v="PDRN"/>
        <s v="OSA13"/>
      </sharedItems>
    </cacheField>
    <cacheField name="Plan" numFmtId="49">
      <sharedItems/>
    </cacheField>
    <cacheField name="Plan Description" numFmtId="49">
      <sharedItems count="85">
        <s v="Dental HMO Actives"/>
        <s v="Dental PPO Actives"/>
        <s v="Perma Plan"/>
        <s v="Voluntary Universal Life"/>
        <s v="Voluntary Term Life"/>
        <s v="Spouse Only Basic AD&amp;D"/>
        <s v="Spouse Only Basic Life"/>
        <s v="Child Basic AD&amp;D"/>
        <s v="EE Basic AD&amp;D - Employee Paid"/>
        <s v="EE Basic AD&amp;D - State Paid"/>
        <s v="Spouse with Child Basic AD&amp;D"/>
        <s v="EE Basic Life - Employee Paid"/>
        <s v="Child Only Basic Life"/>
        <s v="Child with Spouse Basic Life"/>
        <s v="EE Basic Life - State Paid"/>
        <s v="Spouse with Child Basic Life"/>
        <s v=""/>
        <s v="Child Voluntary AD&amp;D $50,000"/>
        <s v="Child Voluntary AD&amp;D $60,000"/>
        <s v="Child Voluntary AD&amp;D $100,000"/>
        <s v="Child Voluntary AD&amp;D $250,000"/>
        <s v="Child Voluntary AD&amp;D $500,000"/>
        <s v="EE Voluntary AD&amp;D $50,000"/>
        <s v="EE Voluntary AD&amp;D $60,000"/>
        <s v="EE Voluntary AD&amp;D $100,000"/>
        <s v="EE Voluntary AD&amp;D $250,000"/>
        <s v="EE Voluntary AD&amp;D $500,000"/>
        <s v="Spouse with Child Voluntary AD&amp;D $50,000"/>
        <s v="Spouse with Child Voluntary AD&amp;D $60,000"/>
        <s v="Spouse with Child Voluntary AD&amp;D $100,000"/>
        <s v="Spouse with Child Voluntary AD&amp;D $250,000"/>
        <s v="Spouse with Child Voluntary AD&amp;D $500,000"/>
        <s v="Spouse Only Voluntary AD&amp;D $50,000"/>
        <s v="Spouse Only Voluntary AD&amp;D $60,000"/>
        <s v="Spouse Only Voluntary AD&amp;D $100,000"/>
        <s v="Spouse Only Voluntary AD&amp;D $250,000"/>
        <s v="Spouse Only Voluntary AD&amp;D $500,000"/>
        <s v="Long Term Disab Plan 1: 0-29"/>
        <s v="Long Term Disab Plan 1: 30-34"/>
        <s v="Long Term Disab Plan 1: 35-39"/>
        <s v="Long Term Disab Plan 1: 40-44"/>
        <s v="Long Term Disab Plan 1: 45-49"/>
        <s v="Long Term Disab Plan 1: 50-54"/>
        <s v="Long Term Disab Plan 1: 55-59"/>
        <s v="Long Term Disab Plan 1: 60-64"/>
        <s v="Long Term Disab Plan 1: 65-69"/>
        <s v="Long Term Disab Plan 1: 70+"/>
        <s v="Long Term Disab Plan 2: 0-29"/>
        <s v="Long Term Disab Plan 2: 30-34"/>
        <s v="Long Term Disab Plan 2: 35-39"/>
        <s v="Long Term Disab Plan 2: 40-44"/>
        <s v="Long Term Disab Plan 2: 45-49"/>
        <s v="Long Term Disab Plan 2: 50-54"/>
        <s v="Long Term Disab Plan 2: 55-59"/>
        <s v="Long Term Disab Plan 2: 60-64"/>
        <s v="Long Term Disab Plan 2: 65-69"/>
        <s v="Long Term Disab Plan 2: 70+"/>
        <s v="Long Term Disab Plan 3: 0-29"/>
        <s v="Long Term Disab Plan 3: 30-34"/>
        <s v="Long Term Disab Plan 3: 35-39"/>
        <s v="Long Term Disab Plan 3: 40-44"/>
        <s v="Long Term Disab Plan 3: 45-49"/>
        <s v="Long Term Disab Plan 3: 50-54"/>
        <s v="Long Term Disab Plan 3: 55-59"/>
        <s v="Long Term Disab Plan 3: 60-64"/>
        <s v="Long Term Disab Plan 3: 65-69"/>
        <s v="Long Term Disab Plan 3: 70+"/>
        <s v="Long Term Disab Plan 4: 0-29"/>
        <s v="Long Term Disab Plan 4: 30-34"/>
        <s v="Long Term Disab Plan 4: 35-39"/>
        <s v="Long Term Disab Plan 4: 40-44"/>
        <s v="Long Term Disab Plan 4: 45-49"/>
        <s v="Long Term Disab Plan 4: 50-54"/>
        <s v="Long Term Disab Plan 4: 55-59"/>
        <s v="Long Term Disab Plan 4: 60-64"/>
        <s v="Long Term Disab Plan 4: 65-69"/>
        <s v="Long Term Disab Plan 4: 70+"/>
        <s v="Short Term Disab State Plan A"/>
        <s v="Short Term Disab State Plan B"/>
        <s v="Vision Basic"/>
        <s v="Vision Expanded"/>
        <s v="Dental HMO Retirees"/>
        <s v="Dental PPO Retirees"/>
        <s v="Short Term Disab Higher Ed Plan A"/>
        <s v="Short Term Disab Higher Ed Plan B"/>
      </sharedItems>
    </cacheField>
    <cacheField name="Sum Current Deduction" numFmtId="2">
      <sharedItems containsSemiMixedTypes="0" containsString="0" containsNumber="1" minValue="-1089.6400000000001" maxValue="1010525.52"/>
    </cacheField>
    <cacheField name="Sum Covrg Amount" numFmtId="0">
      <sharedItems containsSemiMixedTypes="0" containsString="0" containsNumber="1" minValue="0" maxValue="2221129100"/>
    </cacheField>
    <cacheField name="Count" numFmtId="0">
      <sharedItems containsSemiMixedTypes="0" containsString="0" containsNumber="1" containsInteger="1" minValue="0" maxValue="500000" count="207">
        <n v="8319"/>
        <n v="23615"/>
        <n v="9"/>
        <n v="1587"/>
        <n v="11375"/>
        <n v="1"/>
        <n v="5793"/>
        <n v="5212"/>
        <n v="1826"/>
        <n v="481"/>
        <n v="119"/>
        <n v="42"/>
        <n v="14"/>
        <n v="4"/>
        <n v="38500"/>
        <n v="10"/>
        <n v="39926"/>
        <n v="8076"/>
        <n v="5421"/>
        <n v="3"/>
        <n v="2836"/>
        <n v="1827"/>
        <n v="582"/>
        <n v="138"/>
        <n v="35"/>
        <n v="7"/>
        <n v="2"/>
        <n v="2962"/>
        <n v="3390"/>
        <n v="1250"/>
        <n v="343"/>
        <n v="85"/>
        <n v="13"/>
        <n v="5424"/>
        <n v="78"/>
        <n v="2229"/>
        <n v="300"/>
        <n v="189"/>
        <n v="249"/>
        <n v="66"/>
        <n v="1989"/>
        <n v="254"/>
        <n v="146"/>
        <n v="258"/>
        <n v="24"/>
        <n v="748"/>
        <n v="77"/>
        <n v="73"/>
        <n v="117"/>
        <n v="8"/>
        <n v="204"/>
        <n v="29"/>
        <n v="17"/>
        <n v="18"/>
        <n v="43"/>
        <n v="6"/>
        <n v="5"/>
        <n v="741"/>
        <n v="13768"/>
        <n v="1785"/>
        <n v="1017"/>
        <n v="1382"/>
        <n v="104"/>
        <n v="3276"/>
        <n v="403"/>
        <n v="276"/>
        <n v="441"/>
        <n v="95"/>
        <n v="2293"/>
        <n v="323"/>
        <n v="185"/>
        <n v="240"/>
        <n v="325"/>
        <n v="298"/>
        <n v="266"/>
        <n v="261"/>
        <n v="297"/>
        <n v="311"/>
        <n v="149"/>
        <n v="56"/>
        <n v="11"/>
        <n v="377"/>
        <n v="352"/>
        <n v="305"/>
        <n v="387"/>
        <n v="417"/>
        <n v="437"/>
        <n v="356"/>
        <n v="282"/>
        <n v="83"/>
        <n v="22"/>
        <n v="287"/>
        <n v="246"/>
        <n v="213"/>
        <n v="173"/>
        <n v="147"/>
        <n v="142"/>
        <n v="67"/>
        <n v="19"/>
        <n v="303"/>
        <n v="260"/>
        <n v="210"/>
        <n v="230"/>
        <n v="247"/>
        <n v="186"/>
        <n v="132"/>
        <n v="44"/>
        <n v="3220"/>
        <n v="3332"/>
        <n v="8466"/>
        <n v="20009"/>
        <n v="23"/>
        <n v="31"/>
        <n v="26"/>
        <n v="16"/>
        <n v="101"/>
        <n v="97"/>
        <n v="100"/>
        <n v="15"/>
        <n v="25"/>
        <n v="61"/>
        <n v="3114"/>
        <n v="1230"/>
        <n v="46"/>
        <n v="8870"/>
        <n v="7130"/>
        <n v="510"/>
        <n v="789"/>
        <n v="1984"/>
        <n v="379"/>
        <n v="915"/>
        <n v="5936"/>
        <n v="2608"/>
        <n v="1308"/>
        <n v="376"/>
        <n v="50"/>
        <n v="18190"/>
        <n v="14978"/>
        <n v="6326"/>
        <n v="847"/>
        <n v="4090"/>
        <n v="4021"/>
        <n v="1252"/>
        <n v="346"/>
        <n v="29284"/>
        <n v="31412"/>
        <n v="6660"/>
        <n v="4670"/>
        <n v="29285"/>
        <n v="1632"/>
        <n v="1167"/>
        <n v="294"/>
        <n v="2469"/>
        <n v="2876"/>
        <n v="959"/>
        <n v="279"/>
        <n v="71"/>
        <n v="31413"/>
        <n v="6661"/>
        <n v="4671"/>
        <n v="9996"/>
        <n v="68"/>
        <n v="1491"/>
        <n v="144"/>
        <n v="53"/>
        <n v="1430"/>
        <n v="130"/>
        <n v="102"/>
        <n v="404"/>
        <n v="30"/>
        <n v="58"/>
        <n v="137"/>
        <n v="34"/>
        <n v="556"/>
        <n v="9230"/>
        <n v="984"/>
        <n v="516"/>
        <n v="721"/>
        <n v="2499"/>
        <n v="174"/>
        <n v="283"/>
        <n v="84"/>
        <n v="1781"/>
        <n v="227"/>
        <n v="2553"/>
        <n v="52"/>
        <n v="2459"/>
        <n v="21"/>
        <n v="59"/>
        <n v="7243"/>
        <n v="14022"/>
        <n v="5630"/>
        <n v="12448"/>
        <n v="2284"/>
        <n v="6690"/>
        <n v="0"/>
        <n v="60000"/>
        <n v="36000"/>
        <n v="6000"/>
        <n v="5000"/>
        <n v="10000"/>
        <n v="50000"/>
        <n v="100000"/>
        <n v="500000"/>
        <n v="24000"/>
        <n v="40000"/>
        <n v="30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7">
  <r>
    <s v="31786"/>
    <s v="TN"/>
    <s v="0000000185"/>
    <x v="0"/>
    <x v="0"/>
    <d v="2022-12-29T00:00:00"/>
    <x v="0"/>
    <s v="PPDN"/>
    <x v="0"/>
    <n v="176732.98"/>
    <x v="0"/>
  </r>
  <r>
    <s v="31786"/>
    <s v="TN"/>
    <s v="0000000192"/>
    <x v="1"/>
    <x v="0"/>
    <d v="2022-12-15T00:00:00"/>
    <x v="1"/>
    <s v="PDON"/>
    <x v="1"/>
    <n v="-39.64"/>
    <x v="1"/>
  </r>
  <r>
    <s v="31786"/>
    <s v="TN"/>
    <s v="0000000192"/>
    <x v="1"/>
    <x v="0"/>
    <d v="2022-12-29T00:00:00"/>
    <x v="1"/>
    <s v="PDON"/>
    <x v="1"/>
    <n v="990387.58"/>
    <x v="2"/>
  </r>
  <r>
    <s v="31786"/>
    <s v="TN"/>
    <s v="0000053684"/>
    <x v="2"/>
    <x v="0"/>
    <d v="2022-12-29T00:00:00"/>
    <x v="2"/>
    <s v=""/>
    <x v="2"/>
    <n v="112.18"/>
    <x v="3"/>
  </r>
  <r>
    <s v="31786"/>
    <s v="TN"/>
    <s v="0000053684"/>
    <x v="2"/>
    <x v="0"/>
    <d v="2022-12-29T00:00:00"/>
    <x v="3"/>
    <s v=""/>
    <x v="3"/>
    <n v="36870.980000000003"/>
    <x v="4"/>
  </r>
  <r>
    <s v="31786"/>
    <s v="TN"/>
    <s v="0000157401"/>
    <x v="3"/>
    <x v="0"/>
    <d v="2022-12-29T00:00:00"/>
    <x v="4"/>
    <s v=""/>
    <x v="4"/>
    <n v="334444.45"/>
    <x v="5"/>
  </r>
  <r>
    <s v="31786"/>
    <s v="TN"/>
    <s v="0000157401"/>
    <x v="4"/>
    <x v="0"/>
    <d v="2022-12-15T00:00:00"/>
    <x v="5"/>
    <s v="FO13A9"/>
    <x v="5"/>
    <n v="-2.16"/>
    <x v="1"/>
  </r>
  <r>
    <s v="31786"/>
    <s v="TN"/>
    <s v="0000157401"/>
    <x v="4"/>
    <x v="0"/>
    <d v="2022-12-29T00:00:00"/>
    <x v="6"/>
    <s v="FO12A9"/>
    <x v="5"/>
    <n v="0.9"/>
    <x v="6"/>
  </r>
  <r>
    <s v="31786"/>
    <s v="TN"/>
    <s v="0000157401"/>
    <x v="4"/>
    <x v="0"/>
    <d v="2022-12-29T00:00:00"/>
    <x v="5"/>
    <s v="FO13A9"/>
    <x v="5"/>
    <n v="9.7200000000000006"/>
    <x v="7"/>
  </r>
  <r>
    <s v="31786"/>
    <s v="TN"/>
    <s v="0000157401"/>
    <x v="4"/>
    <x v="0"/>
    <d v="2022-12-29T00:00:00"/>
    <x v="5"/>
    <s v="FO13B9"/>
    <x v="5"/>
    <n v="-5.04"/>
    <x v="8"/>
  </r>
  <r>
    <s v="31786"/>
    <s v="TN"/>
    <s v="0000157401"/>
    <x v="4"/>
    <x v="0"/>
    <d v="2022-12-29T00:00:00"/>
    <x v="7"/>
    <s v="VAD050"/>
    <x v="6"/>
    <n v="451.5"/>
    <x v="9"/>
  </r>
  <r>
    <s v="31786"/>
    <s v="TN"/>
    <s v="0000157401"/>
    <x v="4"/>
    <x v="0"/>
    <d v="2022-12-29T00:00:00"/>
    <x v="7"/>
    <s v="VAD060"/>
    <x v="6"/>
    <n v="18780.3"/>
    <x v="10"/>
  </r>
  <r>
    <s v="31786"/>
    <s v="TN"/>
    <s v="0000157401"/>
    <x v="4"/>
    <x v="0"/>
    <d v="2022-12-29T00:00:00"/>
    <x v="7"/>
    <s v="VAD100"/>
    <x v="6"/>
    <n v="3080.7"/>
    <x v="11"/>
  </r>
  <r>
    <s v="31786"/>
    <s v="TN"/>
    <s v="0000157401"/>
    <x v="4"/>
    <x v="0"/>
    <d v="2022-12-29T00:00:00"/>
    <x v="7"/>
    <s v="VAD250"/>
    <x v="6"/>
    <n v="4226.25"/>
    <x v="12"/>
  </r>
  <r>
    <s v="31786"/>
    <s v="TN"/>
    <s v="0000157401"/>
    <x v="4"/>
    <x v="0"/>
    <d v="2022-12-29T00:00:00"/>
    <x v="7"/>
    <s v="VAD500"/>
    <x v="6"/>
    <n v="11140.5"/>
    <x v="13"/>
  </r>
  <r>
    <s v="31786"/>
    <s v="TN"/>
    <s v="0000190862"/>
    <x v="5"/>
    <x v="0"/>
    <d v="2022-12-15T00:00:00"/>
    <x v="8"/>
    <s v="LTD-01"/>
    <x v="7"/>
    <n v="-21.69"/>
    <x v="6"/>
  </r>
  <r>
    <s v="31786"/>
    <s v="TN"/>
    <s v="0000190862"/>
    <x v="5"/>
    <x v="0"/>
    <d v="2022-12-15T00:00:00"/>
    <x v="8"/>
    <s v="LTD-02"/>
    <x v="8"/>
    <n v="-2.46"/>
    <x v="6"/>
  </r>
  <r>
    <s v="31786"/>
    <s v="TN"/>
    <s v="0000190862"/>
    <x v="5"/>
    <x v="0"/>
    <d v="2022-12-15T00:00:00"/>
    <x v="9"/>
    <s v="STD-B"/>
    <x v="9"/>
    <n v="-17.54"/>
    <x v="1"/>
  </r>
  <r>
    <s v="31786"/>
    <s v="TN"/>
    <s v="0000190862"/>
    <x v="5"/>
    <x v="0"/>
    <d v="2022-12-29T00:00:00"/>
    <x v="8"/>
    <s v="LTD-01"/>
    <x v="10"/>
    <n v="1319.76"/>
    <x v="14"/>
  </r>
  <r>
    <s v="31786"/>
    <s v="TN"/>
    <s v="0000190862"/>
    <x v="5"/>
    <x v="0"/>
    <d v="2022-12-29T00:00:00"/>
    <x v="8"/>
    <s v="LTD-01"/>
    <x v="11"/>
    <n v="1404.31"/>
    <x v="15"/>
  </r>
  <r>
    <s v="31786"/>
    <s v="TN"/>
    <s v="0000190862"/>
    <x v="5"/>
    <x v="0"/>
    <d v="2022-12-29T00:00:00"/>
    <x v="8"/>
    <s v="LTD-01"/>
    <x v="12"/>
    <n v="2640.63"/>
    <x v="16"/>
  </r>
  <r>
    <s v="31786"/>
    <s v="TN"/>
    <s v="0000190862"/>
    <x v="5"/>
    <x v="0"/>
    <d v="2022-12-29T00:00:00"/>
    <x v="8"/>
    <s v="LTD-01"/>
    <x v="13"/>
    <n v="4466.54"/>
    <x v="17"/>
  </r>
  <r>
    <s v="31786"/>
    <s v="TN"/>
    <s v="0000190862"/>
    <x v="5"/>
    <x v="0"/>
    <d v="2022-12-29T00:00:00"/>
    <x v="8"/>
    <s v="LTD-01"/>
    <x v="14"/>
    <n v="5647.65"/>
    <x v="18"/>
  </r>
  <r>
    <s v="31786"/>
    <s v="TN"/>
    <s v="0000190862"/>
    <x v="5"/>
    <x v="0"/>
    <d v="2022-12-29T00:00:00"/>
    <x v="8"/>
    <s v="LTD-01"/>
    <x v="15"/>
    <n v="7428.11"/>
    <x v="19"/>
  </r>
  <r>
    <s v="31786"/>
    <s v="TN"/>
    <s v="0000190862"/>
    <x v="5"/>
    <x v="0"/>
    <d v="2022-12-29T00:00:00"/>
    <x v="8"/>
    <s v="LTD-01"/>
    <x v="16"/>
    <n v="7004.03"/>
    <x v="20"/>
  </r>
  <r>
    <s v="31786"/>
    <s v="TN"/>
    <s v="0000190862"/>
    <x v="5"/>
    <x v="0"/>
    <d v="2022-12-29T00:00:00"/>
    <x v="8"/>
    <s v="LTD-01"/>
    <x v="7"/>
    <n v="5868.45"/>
    <x v="21"/>
  </r>
  <r>
    <s v="31786"/>
    <s v="TN"/>
    <s v="0000190862"/>
    <x v="5"/>
    <x v="0"/>
    <d v="2022-12-29T00:00:00"/>
    <x v="8"/>
    <s v="LTD-01"/>
    <x v="17"/>
    <n v="1413.68"/>
    <x v="22"/>
  </r>
  <r>
    <s v="31786"/>
    <s v="TN"/>
    <s v="0000190862"/>
    <x v="5"/>
    <x v="0"/>
    <d v="2022-12-29T00:00:00"/>
    <x v="8"/>
    <s v="LTD-01"/>
    <x v="18"/>
    <n v="258.95999999999998"/>
    <x v="23"/>
  </r>
  <r>
    <s v="31786"/>
    <s v="TN"/>
    <s v="0000190862"/>
    <x v="5"/>
    <x v="0"/>
    <d v="2022-12-29T00:00:00"/>
    <x v="8"/>
    <s v="LTD-02"/>
    <x v="8"/>
    <n v="1104.1300000000001"/>
    <x v="24"/>
  </r>
  <r>
    <s v="31786"/>
    <s v="TN"/>
    <s v="0000190862"/>
    <x v="5"/>
    <x v="0"/>
    <d v="2022-12-29T00:00:00"/>
    <x v="8"/>
    <s v="LTD-02"/>
    <x v="19"/>
    <n v="1265.51"/>
    <x v="25"/>
  </r>
  <r>
    <s v="31786"/>
    <s v="TN"/>
    <s v="0000190862"/>
    <x v="5"/>
    <x v="0"/>
    <d v="2022-12-29T00:00:00"/>
    <x v="8"/>
    <s v="LTD-02"/>
    <x v="20"/>
    <n v="2305.8200000000002"/>
    <x v="26"/>
  </r>
  <r>
    <s v="31786"/>
    <s v="TN"/>
    <s v="0000190862"/>
    <x v="5"/>
    <x v="0"/>
    <d v="2022-12-29T00:00:00"/>
    <x v="8"/>
    <s v="LTD-02"/>
    <x v="21"/>
    <n v="4789.1400000000003"/>
    <x v="27"/>
  </r>
  <r>
    <s v="31786"/>
    <s v="TN"/>
    <s v="0000190862"/>
    <x v="5"/>
    <x v="0"/>
    <d v="2022-12-29T00:00:00"/>
    <x v="8"/>
    <s v="LTD-02"/>
    <x v="22"/>
    <n v="6736.41"/>
    <x v="28"/>
  </r>
  <r>
    <s v="31786"/>
    <s v="TN"/>
    <s v="0000190862"/>
    <x v="5"/>
    <x v="0"/>
    <d v="2022-12-29T00:00:00"/>
    <x v="8"/>
    <s v="LTD-02"/>
    <x v="23"/>
    <n v="8465.6299999999992"/>
    <x v="29"/>
  </r>
  <r>
    <s v="31786"/>
    <s v="TN"/>
    <s v="0000190862"/>
    <x v="5"/>
    <x v="0"/>
    <d v="2022-12-29T00:00:00"/>
    <x v="8"/>
    <s v="LTD-02"/>
    <x v="24"/>
    <n v="9586.5400000000009"/>
    <x v="30"/>
  </r>
  <r>
    <s v="31786"/>
    <s v="TN"/>
    <s v="0000190862"/>
    <x v="5"/>
    <x v="0"/>
    <d v="2022-12-29T00:00:00"/>
    <x v="8"/>
    <s v="LTD-02"/>
    <x v="25"/>
    <n v="9393.77"/>
    <x v="31"/>
  </r>
  <r>
    <s v="31786"/>
    <s v="TN"/>
    <s v="0000190862"/>
    <x v="5"/>
    <x v="0"/>
    <d v="2022-12-29T00:00:00"/>
    <x v="8"/>
    <s v="LTD-02"/>
    <x v="26"/>
    <n v="1916.44"/>
    <x v="32"/>
  </r>
  <r>
    <s v="31786"/>
    <s v="TN"/>
    <s v="0000190862"/>
    <x v="5"/>
    <x v="0"/>
    <d v="2022-12-29T00:00:00"/>
    <x v="8"/>
    <s v="LTD-02"/>
    <x v="27"/>
    <n v="579.63"/>
    <x v="33"/>
  </r>
  <r>
    <s v="31786"/>
    <s v="TN"/>
    <s v="0000190862"/>
    <x v="5"/>
    <x v="0"/>
    <d v="2022-12-29T00:00:00"/>
    <x v="8"/>
    <s v="LTD-03"/>
    <x v="28"/>
    <n v="1324.41"/>
    <x v="34"/>
  </r>
  <r>
    <s v="31786"/>
    <s v="TN"/>
    <s v="0000190862"/>
    <x v="5"/>
    <x v="0"/>
    <d v="2022-12-29T00:00:00"/>
    <x v="8"/>
    <s v="LTD-03"/>
    <x v="29"/>
    <n v="1614.74"/>
    <x v="18"/>
  </r>
  <r>
    <s v="31786"/>
    <s v="TN"/>
    <s v="0000190862"/>
    <x v="5"/>
    <x v="0"/>
    <d v="2022-12-29T00:00:00"/>
    <x v="8"/>
    <s v="LTD-03"/>
    <x v="30"/>
    <n v="3063.09"/>
    <x v="35"/>
  </r>
  <r>
    <s v="31786"/>
    <s v="TN"/>
    <s v="0000190862"/>
    <x v="5"/>
    <x v="0"/>
    <d v="2022-12-29T00:00:00"/>
    <x v="8"/>
    <s v="LTD-03"/>
    <x v="31"/>
    <n v="3828.73"/>
    <x v="36"/>
  </r>
  <r>
    <s v="31786"/>
    <s v="TN"/>
    <s v="0000190862"/>
    <x v="5"/>
    <x v="0"/>
    <d v="2022-12-29T00:00:00"/>
    <x v="8"/>
    <s v="LTD-03"/>
    <x v="32"/>
    <n v="3927.18"/>
    <x v="37"/>
  </r>
  <r>
    <s v="31786"/>
    <s v="TN"/>
    <s v="0000190862"/>
    <x v="5"/>
    <x v="0"/>
    <d v="2022-12-29T00:00:00"/>
    <x v="8"/>
    <s v="LTD-03"/>
    <x v="33"/>
    <n v="4504.95"/>
    <x v="38"/>
  </r>
  <r>
    <s v="31786"/>
    <s v="TN"/>
    <s v="0000190862"/>
    <x v="5"/>
    <x v="0"/>
    <d v="2022-12-29T00:00:00"/>
    <x v="8"/>
    <s v="LTD-03"/>
    <x v="34"/>
    <n v="5258.44"/>
    <x v="39"/>
  </r>
  <r>
    <s v="31786"/>
    <s v="TN"/>
    <s v="0000190862"/>
    <x v="5"/>
    <x v="0"/>
    <d v="2022-12-29T00:00:00"/>
    <x v="8"/>
    <s v="LTD-03"/>
    <x v="35"/>
    <n v="3398.04"/>
    <x v="40"/>
  </r>
  <r>
    <s v="31786"/>
    <s v="TN"/>
    <s v="0000190862"/>
    <x v="5"/>
    <x v="0"/>
    <d v="2022-12-29T00:00:00"/>
    <x v="8"/>
    <s v="LTD-03"/>
    <x v="36"/>
    <n v="729.91"/>
    <x v="41"/>
  </r>
  <r>
    <s v="31786"/>
    <s v="TN"/>
    <s v="0000190862"/>
    <x v="5"/>
    <x v="0"/>
    <d v="2022-12-29T00:00:00"/>
    <x v="8"/>
    <s v="LTD-03"/>
    <x v="37"/>
    <n v="219.33"/>
    <x v="42"/>
  </r>
  <r>
    <s v="31786"/>
    <s v="TN"/>
    <s v="0000190862"/>
    <x v="5"/>
    <x v="0"/>
    <d v="2022-12-29T00:00:00"/>
    <x v="8"/>
    <s v="LTD-04"/>
    <x v="38"/>
    <n v="1245.07"/>
    <x v="43"/>
  </r>
  <r>
    <s v="31786"/>
    <s v="TN"/>
    <s v="0000190862"/>
    <x v="5"/>
    <x v="0"/>
    <d v="2022-12-29T00:00:00"/>
    <x v="8"/>
    <s v="LTD-04"/>
    <x v="39"/>
    <n v="1151.51"/>
    <x v="44"/>
  </r>
  <r>
    <s v="31786"/>
    <s v="TN"/>
    <s v="0000190862"/>
    <x v="5"/>
    <x v="0"/>
    <d v="2022-12-29T00:00:00"/>
    <x v="8"/>
    <s v="LTD-04"/>
    <x v="40"/>
    <n v="2444.0300000000002"/>
    <x v="45"/>
  </r>
  <r>
    <s v="31786"/>
    <s v="TN"/>
    <s v="0000190862"/>
    <x v="5"/>
    <x v="0"/>
    <d v="2022-12-29T00:00:00"/>
    <x v="8"/>
    <s v="LTD-04"/>
    <x v="41"/>
    <n v="2822.23"/>
    <x v="46"/>
  </r>
  <r>
    <s v="31786"/>
    <s v="TN"/>
    <s v="0000190862"/>
    <x v="5"/>
    <x v="0"/>
    <d v="2022-12-29T00:00:00"/>
    <x v="8"/>
    <s v="LTD-04"/>
    <x v="42"/>
    <n v="4599.97"/>
    <x v="47"/>
  </r>
  <r>
    <s v="31786"/>
    <s v="TN"/>
    <s v="0000190862"/>
    <x v="5"/>
    <x v="0"/>
    <d v="2022-12-29T00:00:00"/>
    <x v="8"/>
    <s v="LTD-04"/>
    <x v="43"/>
    <n v="6312.59"/>
    <x v="48"/>
  </r>
  <r>
    <s v="31786"/>
    <s v="TN"/>
    <s v="0000190862"/>
    <x v="5"/>
    <x v="0"/>
    <d v="2022-12-29T00:00:00"/>
    <x v="8"/>
    <s v="LTD-04"/>
    <x v="44"/>
    <n v="5544.21"/>
    <x v="49"/>
  </r>
  <r>
    <s v="31786"/>
    <s v="TN"/>
    <s v="0000190862"/>
    <x v="5"/>
    <x v="0"/>
    <d v="2022-12-29T00:00:00"/>
    <x v="8"/>
    <s v="LTD-04"/>
    <x v="45"/>
    <n v="5675.14"/>
    <x v="50"/>
  </r>
  <r>
    <s v="31786"/>
    <s v="TN"/>
    <s v="0000190862"/>
    <x v="5"/>
    <x v="0"/>
    <d v="2022-12-29T00:00:00"/>
    <x v="8"/>
    <s v="LTD-04"/>
    <x v="46"/>
    <n v="1120.58"/>
    <x v="51"/>
  </r>
  <r>
    <s v="31786"/>
    <s v="TN"/>
    <s v="0000190862"/>
    <x v="5"/>
    <x v="0"/>
    <d v="2022-12-29T00:00:00"/>
    <x v="8"/>
    <s v="LTD-04"/>
    <x v="47"/>
    <n v="311.12"/>
    <x v="52"/>
  </r>
  <r>
    <s v="31786"/>
    <s v="TN"/>
    <s v="0000190862"/>
    <x v="5"/>
    <x v="0"/>
    <d v="2022-12-29T00:00:00"/>
    <x v="9"/>
    <s v="STD-A"/>
    <x v="48"/>
    <n v="44294.46"/>
    <x v="53"/>
  </r>
  <r>
    <s v="31786"/>
    <s v="TN"/>
    <s v="0000190862"/>
    <x v="5"/>
    <x v="0"/>
    <d v="2022-12-29T00:00:00"/>
    <x v="9"/>
    <s v="STD-B"/>
    <x v="9"/>
    <n v="41453.47"/>
    <x v="54"/>
  </r>
  <r>
    <s v="31786"/>
    <s v="TN"/>
    <s v="0000258005"/>
    <x v="6"/>
    <x v="0"/>
    <d v="2022-12-15T00:00:00"/>
    <x v="10"/>
    <s v="VISBAS"/>
    <x v="49"/>
    <n v="-3.07"/>
    <x v="6"/>
  </r>
  <r>
    <s v="31786"/>
    <s v="TN"/>
    <s v="0000258005"/>
    <x v="6"/>
    <x v="0"/>
    <d v="2022-12-15T00:00:00"/>
    <x v="10"/>
    <s v="VISEXP"/>
    <x v="50"/>
    <n v="-5.56"/>
    <x v="6"/>
  </r>
  <r>
    <s v="31786"/>
    <s v="TN"/>
    <s v="0000258005"/>
    <x v="6"/>
    <x v="0"/>
    <d v="2022-12-29T00:00:00"/>
    <x v="10"/>
    <s v="VISBAS"/>
    <x v="49"/>
    <n v="44100.23"/>
    <x v="55"/>
  </r>
  <r>
    <s v="31786"/>
    <s v="TN"/>
    <s v="0000258005"/>
    <x v="6"/>
    <x v="0"/>
    <d v="2022-12-29T00:00:00"/>
    <x v="10"/>
    <s v="VISEXP"/>
    <x v="50"/>
    <n v="217144.6"/>
    <x v="56"/>
  </r>
  <r>
    <s v="31786"/>
    <s v="TN"/>
    <s v="0000000185"/>
    <x v="0"/>
    <x v="0"/>
    <d v="2022-11-30T00:00:00"/>
    <x v="0"/>
    <s v="PPDN"/>
    <x v="0"/>
    <n v="-10.7"/>
    <x v="1"/>
  </r>
  <r>
    <s v="31786"/>
    <s v="TN"/>
    <s v="0000000185"/>
    <x v="0"/>
    <x v="0"/>
    <d v="2022-12-15T00:00:00"/>
    <x v="0"/>
    <s v="PPDN"/>
    <x v="0"/>
    <n v="187.69"/>
    <x v="57"/>
  </r>
  <r>
    <s v="31786"/>
    <s v="TN"/>
    <s v="0000000192"/>
    <x v="1"/>
    <x v="0"/>
    <d v="2022-11-30T00:00:00"/>
    <x v="1"/>
    <s v="PDON"/>
    <x v="1"/>
    <n v="61.56"/>
    <x v="58"/>
  </r>
  <r>
    <s v="31786"/>
    <s v="TN"/>
    <s v="0000000192"/>
    <x v="1"/>
    <x v="0"/>
    <d v="2022-12-15T00:00:00"/>
    <x v="1"/>
    <s v="PDON"/>
    <x v="1"/>
    <n v="1445.98"/>
    <x v="59"/>
  </r>
  <r>
    <s v="31786"/>
    <s v="TN"/>
    <s v="0000157401"/>
    <x v="3"/>
    <x v="0"/>
    <d v="2022-11-30T00:00:00"/>
    <x v="4"/>
    <s v=""/>
    <x v="4"/>
    <n v="-35.44"/>
    <x v="6"/>
  </r>
  <r>
    <s v="31786"/>
    <s v="TN"/>
    <s v="0000157401"/>
    <x v="4"/>
    <x v="0"/>
    <d v="2022-11-30T00:00:00"/>
    <x v="5"/>
    <s v="FO13A9"/>
    <x v="5"/>
    <n v="1.08"/>
    <x v="6"/>
  </r>
  <r>
    <s v="31786"/>
    <s v="TN"/>
    <s v="0000157401"/>
    <x v="4"/>
    <x v="0"/>
    <d v="2022-11-30T00:00:00"/>
    <x v="5"/>
    <s v="FO13B9"/>
    <x v="5"/>
    <n v="-1.26"/>
    <x v="6"/>
  </r>
  <r>
    <s v="31786"/>
    <s v="TN"/>
    <s v="0000157401"/>
    <x v="4"/>
    <x v="0"/>
    <d v="2022-12-15T00:00:00"/>
    <x v="5"/>
    <s v="FO13A9"/>
    <x v="5"/>
    <n v="11.88"/>
    <x v="60"/>
  </r>
  <r>
    <s v="31786"/>
    <s v="TN"/>
    <s v="0000157401"/>
    <x v="4"/>
    <x v="0"/>
    <d v="2022-12-15T00:00:00"/>
    <x v="5"/>
    <s v="FO13B9"/>
    <x v="5"/>
    <n v="13.6"/>
    <x v="61"/>
  </r>
  <r>
    <s v="31786"/>
    <s v="TN"/>
    <s v="0000157401"/>
    <x v="4"/>
    <x v="0"/>
    <d v="2022-12-15T00:00:00"/>
    <x v="11"/>
    <s v="FO08B9"/>
    <x v="5"/>
    <n v="0.67"/>
    <x v="6"/>
  </r>
  <r>
    <s v="31786"/>
    <s v="TN"/>
    <s v="0000190862"/>
    <x v="5"/>
    <x v="0"/>
    <d v="2022-11-30T00:00:00"/>
    <x v="8"/>
    <s v="LTD-03"/>
    <x v="35"/>
    <n v="-37.799999999999997"/>
    <x v="6"/>
  </r>
  <r>
    <s v="31786"/>
    <s v="TN"/>
    <s v="0000190862"/>
    <x v="5"/>
    <x v="0"/>
    <d v="2022-11-30T00:00:00"/>
    <x v="9"/>
    <s v="STD-A"/>
    <x v="48"/>
    <n v="-15.05"/>
    <x v="6"/>
  </r>
  <r>
    <s v="31786"/>
    <s v="TN"/>
    <s v="0000190862"/>
    <x v="5"/>
    <x v="0"/>
    <d v="2022-11-30T00:00:00"/>
    <x v="9"/>
    <s v="STD-B"/>
    <x v="9"/>
    <n v="9.31"/>
    <x v="6"/>
  </r>
  <r>
    <s v="31786"/>
    <s v="TN"/>
    <s v="0000190862"/>
    <x v="5"/>
    <x v="0"/>
    <d v="2022-12-15T00:00:00"/>
    <x v="8"/>
    <s v="LTD-01"/>
    <x v="11"/>
    <n v="8.82"/>
    <x v="58"/>
  </r>
  <r>
    <s v="31786"/>
    <s v="TN"/>
    <s v="0000190862"/>
    <x v="5"/>
    <x v="0"/>
    <d v="2022-12-15T00:00:00"/>
    <x v="8"/>
    <s v="LTD-01"/>
    <x v="14"/>
    <n v="13.79"/>
    <x v="6"/>
  </r>
  <r>
    <s v="31786"/>
    <s v="TN"/>
    <s v="0000190862"/>
    <x v="5"/>
    <x v="0"/>
    <d v="2022-12-15T00:00:00"/>
    <x v="8"/>
    <s v="LTD-01"/>
    <x v="15"/>
    <n v="-19.440000000000001"/>
    <x v="6"/>
  </r>
  <r>
    <s v="31786"/>
    <s v="TN"/>
    <s v="0000190862"/>
    <x v="5"/>
    <x v="0"/>
    <d v="2022-12-15T00:00:00"/>
    <x v="8"/>
    <s v="LTD-02"/>
    <x v="8"/>
    <n v="2.61"/>
    <x v="6"/>
  </r>
  <r>
    <s v="31786"/>
    <s v="TN"/>
    <s v="0000190862"/>
    <x v="5"/>
    <x v="0"/>
    <d v="2022-12-15T00:00:00"/>
    <x v="8"/>
    <s v="LTD-02"/>
    <x v="19"/>
    <n v="2.74"/>
    <x v="6"/>
  </r>
  <r>
    <s v="31786"/>
    <s v="TN"/>
    <s v="0000190862"/>
    <x v="5"/>
    <x v="0"/>
    <d v="2022-12-15T00:00:00"/>
    <x v="8"/>
    <s v="LTD-02"/>
    <x v="20"/>
    <n v="20.83"/>
    <x v="62"/>
  </r>
  <r>
    <s v="31786"/>
    <s v="TN"/>
    <s v="0000190862"/>
    <x v="5"/>
    <x v="0"/>
    <d v="2022-12-15T00:00:00"/>
    <x v="8"/>
    <s v="LTD-02"/>
    <x v="21"/>
    <n v="22.36"/>
    <x v="58"/>
  </r>
  <r>
    <s v="31786"/>
    <s v="TN"/>
    <s v="0000190862"/>
    <x v="5"/>
    <x v="0"/>
    <d v="2022-12-15T00:00:00"/>
    <x v="8"/>
    <s v="LTD-02"/>
    <x v="22"/>
    <n v="12.18"/>
    <x v="6"/>
  </r>
  <r>
    <s v="31786"/>
    <s v="TN"/>
    <s v="0000190862"/>
    <x v="5"/>
    <x v="0"/>
    <d v="2022-12-15T00:00:00"/>
    <x v="8"/>
    <s v="LTD-02"/>
    <x v="23"/>
    <n v="9.66"/>
    <x v="6"/>
  </r>
  <r>
    <s v="31786"/>
    <s v="TN"/>
    <s v="0000190862"/>
    <x v="5"/>
    <x v="0"/>
    <d v="2022-12-15T00:00:00"/>
    <x v="8"/>
    <s v="LTD-02"/>
    <x v="24"/>
    <n v="13.95"/>
    <x v="6"/>
  </r>
  <r>
    <s v="31786"/>
    <s v="TN"/>
    <s v="0000190862"/>
    <x v="5"/>
    <x v="0"/>
    <d v="2022-12-15T00:00:00"/>
    <x v="8"/>
    <s v="LTD-02"/>
    <x v="26"/>
    <n v="-11.06"/>
    <x v="6"/>
  </r>
  <r>
    <s v="31786"/>
    <s v="TN"/>
    <s v="0000190862"/>
    <x v="5"/>
    <x v="0"/>
    <d v="2022-12-15T00:00:00"/>
    <x v="8"/>
    <s v="LTD-04"/>
    <x v="42"/>
    <n v="39"/>
    <x v="1"/>
  </r>
  <r>
    <s v="31786"/>
    <s v="TN"/>
    <s v="0000190862"/>
    <x v="5"/>
    <x v="0"/>
    <d v="2022-12-15T00:00:00"/>
    <x v="9"/>
    <s v="STD-A"/>
    <x v="48"/>
    <n v="110.49"/>
    <x v="52"/>
  </r>
  <r>
    <s v="31786"/>
    <s v="TN"/>
    <s v="0000190862"/>
    <x v="5"/>
    <x v="0"/>
    <d v="2022-12-15T00:00:00"/>
    <x v="9"/>
    <s v="STD-B"/>
    <x v="9"/>
    <n v="110.54"/>
    <x v="8"/>
  </r>
  <r>
    <s v="31786"/>
    <s v="TN"/>
    <s v="0000258005"/>
    <x v="6"/>
    <x v="0"/>
    <d v="2022-11-30T00:00:00"/>
    <x v="10"/>
    <s v="VISEXP"/>
    <x v="50"/>
    <n v="-10.57"/>
    <x v="6"/>
  </r>
  <r>
    <s v="31786"/>
    <s v="TN"/>
    <s v="0000258005"/>
    <x v="6"/>
    <x v="0"/>
    <d v="2022-12-15T00:00:00"/>
    <x v="10"/>
    <s v="VISBAS"/>
    <x v="49"/>
    <n v="69.36"/>
    <x v="41"/>
  </r>
  <r>
    <s v="31786"/>
    <s v="TN"/>
    <s v="0000258005"/>
    <x v="6"/>
    <x v="0"/>
    <d v="2022-12-15T00:00:00"/>
    <x v="10"/>
    <s v="VISEXP"/>
    <x v="50"/>
    <n v="228.62"/>
    <x v="63"/>
  </r>
  <r>
    <s v="31786"/>
    <s v="NP"/>
    <s v="0000000185"/>
    <x v="0"/>
    <x v="1"/>
    <d v="2022-12-29T00:00:00"/>
    <x v="0"/>
    <s v="PPDN"/>
    <x v="0"/>
    <n v="159.81"/>
    <x v="42"/>
  </r>
  <r>
    <s v="31786"/>
    <s v="NP"/>
    <s v="0000000185"/>
    <x v="0"/>
    <x v="1"/>
    <d v="2022-12-29T00:00:00"/>
    <x v="12"/>
    <s v="PPRN"/>
    <x v="51"/>
    <n v="60399.38"/>
    <x v="64"/>
  </r>
  <r>
    <s v="31786"/>
    <s v="NP"/>
    <s v="0000000185"/>
    <x v="0"/>
    <x v="2"/>
    <d v="2022-12-29T00:00:00"/>
    <x v="0"/>
    <s v="PPDN"/>
    <x v="0"/>
    <n v="64.180000000000007"/>
    <x v="58"/>
  </r>
  <r>
    <s v="31786"/>
    <s v="NP"/>
    <s v="0000000185"/>
    <x v="0"/>
    <x v="2"/>
    <d v="2022-12-29T00:00:00"/>
    <x v="12"/>
    <s v="PPRN"/>
    <x v="51"/>
    <n v="23265.29"/>
    <x v="65"/>
  </r>
  <r>
    <s v="31786"/>
    <s v="NP"/>
    <s v="0000000185"/>
    <x v="0"/>
    <x v="3"/>
    <d v="2022-12-29T00:00:00"/>
    <x v="12"/>
    <s v="PPRN"/>
    <x v="51"/>
    <n v="2773.86"/>
    <x v="66"/>
  </r>
  <r>
    <s v="31786"/>
    <s v="NP"/>
    <s v="0000000192"/>
    <x v="1"/>
    <x v="1"/>
    <d v="2022-12-29T00:00:00"/>
    <x v="1"/>
    <s v="PDON"/>
    <x v="1"/>
    <n v="1557.51"/>
    <x v="67"/>
  </r>
  <r>
    <s v="31786"/>
    <s v="NP"/>
    <s v="0000000192"/>
    <x v="1"/>
    <x v="1"/>
    <d v="2022-12-29T00:00:00"/>
    <x v="13"/>
    <s v="PDRN"/>
    <x v="52"/>
    <n v="329009.76"/>
    <x v="68"/>
  </r>
  <r>
    <s v="31786"/>
    <s v="NP"/>
    <s v="0000000192"/>
    <x v="1"/>
    <x v="2"/>
    <d v="2022-12-29T00:00:00"/>
    <x v="1"/>
    <s v="PDON"/>
    <x v="1"/>
    <n v="321.48"/>
    <x v="69"/>
  </r>
  <r>
    <s v="31786"/>
    <s v="NP"/>
    <s v="0000000192"/>
    <x v="1"/>
    <x v="2"/>
    <d v="2022-12-29T00:00:00"/>
    <x v="13"/>
    <s v="PDRN"/>
    <x v="52"/>
    <n v="246339.67"/>
    <x v="70"/>
  </r>
  <r>
    <s v="31786"/>
    <s v="NP"/>
    <s v="0000000192"/>
    <x v="1"/>
    <x v="3"/>
    <d v="2022-12-29T00:00:00"/>
    <x v="1"/>
    <s v="PDON"/>
    <x v="1"/>
    <n v="39.76"/>
    <x v="6"/>
  </r>
  <r>
    <s v="31786"/>
    <s v="NP"/>
    <s v="0000000192"/>
    <x v="1"/>
    <x v="3"/>
    <d v="2022-12-29T00:00:00"/>
    <x v="13"/>
    <s v="PDRN"/>
    <x v="52"/>
    <n v="16856.04"/>
    <x v="71"/>
  </r>
  <r>
    <s v="31786"/>
    <s v="NP"/>
    <s v="0000258005"/>
    <x v="6"/>
    <x v="1"/>
    <d v="2022-12-29T00:00:00"/>
    <x v="10"/>
    <s v="VISBAS"/>
    <x v="49"/>
    <n v="3439.41"/>
    <x v="72"/>
  </r>
  <r>
    <s v="31786"/>
    <s v="NP"/>
    <s v="0000258005"/>
    <x v="6"/>
    <x v="1"/>
    <d v="2022-12-29T00:00:00"/>
    <x v="10"/>
    <s v="VISEXP"/>
    <x v="50"/>
    <n v="17259.46"/>
    <x v="73"/>
  </r>
  <r>
    <s v="31786"/>
    <s v="NP"/>
    <s v="0000258005"/>
    <x v="6"/>
    <x v="2"/>
    <d v="2022-12-29T00:00:00"/>
    <x v="10"/>
    <s v="VISBAS"/>
    <x v="49"/>
    <n v="1438.54"/>
    <x v="74"/>
  </r>
  <r>
    <s v="31786"/>
    <s v="NP"/>
    <s v="0000258005"/>
    <x v="6"/>
    <x v="2"/>
    <d v="2022-12-29T00:00:00"/>
    <x v="10"/>
    <s v="VISEXP"/>
    <x v="50"/>
    <n v="6909.89"/>
    <x v="75"/>
  </r>
  <r>
    <s v="31786"/>
    <s v="NP"/>
    <s v="0000258005"/>
    <x v="6"/>
    <x v="3"/>
    <d v="2022-12-29T00:00:00"/>
    <x v="10"/>
    <s v="VISBAS"/>
    <x v="49"/>
    <n v="15.9"/>
    <x v="76"/>
  </r>
  <r>
    <s v="31786"/>
    <s v="NP"/>
    <s v="0000258005"/>
    <x v="6"/>
    <x v="3"/>
    <d v="2022-12-29T00:00:00"/>
    <x v="10"/>
    <s v="VISEXP"/>
    <x v="50"/>
    <n v="156.88"/>
    <x v="33"/>
  </r>
  <r>
    <s v="31786"/>
    <s v="NP"/>
    <s v="0000000185"/>
    <x v="0"/>
    <x v="2"/>
    <d v="2022-12-29T00:00:00"/>
    <x v="12"/>
    <s v="PPRN"/>
    <x v="51"/>
    <n v="96.26"/>
    <x v="62"/>
  </r>
  <r>
    <s v="31786"/>
    <s v="NP"/>
    <s v="0000000185"/>
    <x v="0"/>
    <x v="3"/>
    <d v="2022-12-29T00:00:00"/>
    <x v="12"/>
    <s v="PPRN"/>
    <x v="51"/>
    <n v="197.21"/>
    <x v="3"/>
  </r>
  <r>
    <s v="31786"/>
    <s v="NP"/>
    <s v="0000000185"/>
    <x v="0"/>
    <x v="0"/>
    <d v="2022-12-29T00:00:00"/>
    <x v="0"/>
    <s v="PPDN"/>
    <x v="0"/>
    <n v="132420.57"/>
    <x v="77"/>
  </r>
  <r>
    <s v="31786"/>
    <s v="NP"/>
    <s v="0000000185"/>
    <x v="0"/>
    <x v="4"/>
    <d v="2022-12-29T00:00:00"/>
    <x v="0"/>
    <s v="PPDN"/>
    <x v="0"/>
    <n v="58005.66"/>
    <x v="78"/>
  </r>
  <r>
    <s v="31786"/>
    <s v="NP"/>
    <s v="0000000185"/>
    <x v="0"/>
    <x v="5"/>
    <d v="2022-12-29T00:00:00"/>
    <x v="0"/>
    <s v="PPDN"/>
    <x v="0"/>
    <n v="24362.45"/>
    <x v="79"/>
  </r>
  <r>
    <s v="31786"/>
    <s v="NP"/>
    <s v="0000000192"/>
    <x v="1"/>
    <x v="2"/>
    <d v="2022-12-29T00:00:00"/>
    <x v="13"/>
    <s v="PDRN"/>
    <x v="52"/>
    <n v="13413.44"/>
    <x v="80"/>
  </r>
  <r>
    <s v="31786"/>
    <s v="NP"/>
    <s v="0000000192"/>
    <x v="1"/>
    <x v="3"/>
    <d v="2022-12-29T00:00:00"/>
    <x v="13"/>
    <s v="PDRN"/>
    <x v="52"/>
    <n v="1960.6"/>
    <x v="81"/>
  </r>
  <r>
    <s v="31786"/>
    <s v="NP"/>
    <s v="0000000192"/>
    <x v="1"/>
    <x v="0"/>
    <d v="2022-12-29T00:00:00"/>
    <x v="1"/>
    <s v="PDON"/>
    <x v="1"/>
    <n v="760536.72"/>
    <x v="82"/>
  </r>
  <r>
    <s v="31786"/>
    <s v="NP"/>
    <s v="0000000192"/>
    <x v="1"/>
    <x v="4"/>
    <d v="2022-12-29T00:00:00"/>
    <x v="1"/>
    <s v="PDON"/>
    <x v="1"/>
    <n v="613647.16"/>
    <x v="83"/>
  </r>
  <r>
    <s v="31786"/>
    <s v="NP"/>
    <s v="0000000192"/>
    <x v="1"/>
    <x v="5"/>
    <d v="2022-12-29T00:00:00"/>
    <x v="1"/>
    <s v="PDON"/>
    <x v="1"/>
    <n v="210506.56"/>
    <x v="84"/>
  </r>
  <r>
    <s v="31786"/>
    <s v="NP"/>
    <s v="0000053684"/>
    <x v="2"/>
    <x v="0"/>
    <d v="2022-12-29T00:00:00"/>
    <x v="2"/>
    <s v=""/>
    <x v="2"/>
    <n v="148.24"/>
    <x v="7"/>
  </r>
  <r>
    <s v="31786"/>
    <s v="NP"/>
    <s v="0000053684"/>
    <x v="2"/>
    <x v="0"/>
    <d v="2022-12-29T00:00:00"/>
    <x v="3"/>
    <s v=""/>
    <x v="3"/>
    <n v="31271.77"/>
    <x v="85"/>
  </r>
  <r>
    <s v="31786"/>
    <s v="NP"/>
    <s v="0000157401"/>
    <x v="3"/>
    <x v="0"/>
    <d v="2022-12-29T00:00:00"/>
    <x v="4"/>
    <s v=""/>
    <x v="4"/>
    <n v="358930.4"/>
    <x v="86"/>
  </r>
  <r>
    <s v="31786"/>
    <s v="NP"/>
    <s v="0000157401"/>
    <x v="4"/>
    <x v="0"/>
    <d v="2022-12-29T00:00:00"/>
    <x v="14"/>
    <s v="FO01A9"/>
    <x v="5"/>
    <n v="0.11"/>
    <x v="6"/>
  </r>
  <r>
    <s v="31786"/>
    <s v="NP"/>
    <s v="0000157401"/>
    <x v="4"/>
    <x v="0"/>
    <d v="2022-12-29T00:00:00"/>
    <x v="14"/>
    <s v="FO01B9"/>
    <x v="5"/>
    <n v="-0.28999999999999998"/>
    <x v="6"/>
  </r>
  <r>
    <s v="31786"/>
    <s v="NP"/>
    <s v="0000157401"/>
    <x v="4"/>
    <x v="0"/>
    <d v="2022-12-29T00:00:00"/>
    <x v="5"/>
    <s v="FO13A9"/>
    <x v="5"/>
    <n v="-1.08"/>
    <x v="52"/>
  </r>
  <r>
    <s v="31786"/>
    <s v="NP"/>
    <s v="0000157401"/>
    <x v="4"/>
    <x v="0"/>
    <d v="2022-12-29T00:00:00"/>
    <x v="5"/>
    <s v="FO13B9"/>
    <x v="5"/>
    <n v="10.08"/>
    <x v="57"/>
  </r>
  <r>
    <s v="31786"/>
    <s v="NP"/>
    <s v="0000157401"/>
    <x v="4"/>
    <x v="0"/>
    <d v="2022-12-29T00:00:00"/>
    <x v="15"/>
    <s v="FO02B9"/>
    <x v="5"/>
    <n v="0.68"/>
    <x v="6"/>
  </r>
  <r>
    <s v="31786"/>
    <s v="NP"/>
    <s v="0000157401"/>
    <x v="4"/>
    <x v="0"/>
    <d v="2022-12-29T00:00:00"/>
    <x v="7"/>
    <s v="VAD050"/>
    <x v="6"/>
    <n v="343.35"/>
    <x v="87"/>
  </r>
  <r>
    <s v="31786"/>
    <s v="NP"/>
    <s v="0000157401"/>
    <x v="4"/>
    <x v="0"/>
    <d v="2022-12-29T00:00:00"/>
    <x v="7"/>
    <s v="VAD060"/>
    <x v="6"/>
    <n v="12841.92"/>
    <x v="88"/>
  </r>
  <r>
    <s v="31786"/>
    <s v="NP"/>
    <s v="0000157401"/>
    <x v="4"/>
    <x v="0"/>
    <d v="2022-12-29T00:00:00"/>
    <x v="7"/>
    <s v="VAD100"/>
    <x v="6"/>
    <n v="1705.2"/>
    <x v="89"/>
  </r>
  <r>
    <s v="31786"/>
    <s v="NP"/>
    <s v="0000157401"/>
    <x v="4"/>
    <x v="0"/>
    <d v="2022-12-29T00:00:00"/>
    <x v="7"/>
    <s v="VAD250"/>
    <x v="6"/>
    <n v="2273.25"/>
    <x v="90"/>
  </r>
  <r>
    <s v="31786"/>
    <s v="NP"/>
    <s v="0000157401"/>
    <x v="4"/>
    <x v="0"/>
    <d v="2022-12-29T00:00:00"/>
    <x v="7"/>
    <s v="VAD500"/>
    <x v="6"/>
    <n v="6058.5"/>
    <x v="91"/>
  </r>
  <r>
    <s v="31786"/>
    <s v="NP"/>
    <s v="0000190862"/>
    <x v="5"/>
    <x v="0"/>
    <d v="2022-12-29T00:00:00"/>
    <x v="8"/>
    <s v="LTD-01"/>
    <x v="10"/>
    <n v="14.91"/>
    <x v="76"/>
  </r>
  <r>
    <s v="31786"/>
    <s v="NP"/>
    <s v="0000190862"/>
    <x v="5"/>
    <x v="0"/>
    <d v="2022-12-29T00:00:00"/>
    <x v="8"/>
    <s v="LTD-01"/>
    <x v="11"/>
    <n v="15.75"/>
    <x v="62"/>
  </r>
  <r>
    <s v="31786"/>
    <s v="NP"/>
    <s v="0000190862"/>
    <x v="5"/>
    <x v="0"/>
    <d v="2022-12-29T00:00:00"/>
    <x v="8"/>
    <s v="LTD-01"/>
    <x v="12"/>
    <n v="34.42"/>
    <x v="7"/>
  </r>
  <r>
    <s v="31786"/>
    <s v="NP"/>
    <s v="0000190862"/>
    <x v="5"/>
    <x v="0"/>
    <d v="2022-12-29T00:00:00"/>
    <x v="8"/>
    <s v="LTD-01"/>
    <x v="13"/>
    <n v="41.99"/>
    <x v="62"/>
  </r>
  <r>
    <s v="31786"/>
    <s v="NP"/>
    <s v="0000190862"/>
    <x v="5"/>
    <x v="0"/>
    <d v="2022-12-29T00:00:00"/>
    <x v="8"/>
    <s v="LTD-01"/>
    <x v="14"/>
    <n v="17.489999999999998"/>
    <x v="6"/>
  </r>
  <r>
    <s v="31786"/>
    <s v="NP"/>
    <s v="0000190862"/>
    <x v="5"/>
    <x v="0"/>
    <d v="2022-12-29T00:00:00"/>
    <x v="8"/>
    <s v="LTD-01"/>
    <x v="15"/>
    <n v="62.87"/>
    <x v="62"/>
  </r>
  <r>
    <s v="31786"/>
    <s v="NP"/>
    <s v="0000190862"/>
    <x v="5"/>
    <x v="0"/>
    <d v="2022-12-29T00:00:00"/>
    <x v="8"/>
    <s v="LTD-01"/>
    <x v="16"/>
    <n v="16.670000000000002"/>
    <x v="6"/>
  </r>
  <r>
    <s v="31786"/>
    <s v="NP"/>
    <s v="0000190862"/>
    <x v="5"/>
    <x v="0"/>
    <d v="2022-12-29T00:00:00"/>
    <x v="8"/>
    <s v="LTD-01"/>
    <x v="7"/>
    <n v="47.06"/>
    <x v="1"/>
  </r>
  <r>
    <s v="31786"/>
    <s v="NP"/>
    <s v="0000190862"/>
    <x v="5"/>
    <x v="0"/>
    <d v="2022-12-29T00:00:00"/>
    <x v="8"/>
    <s v="LTD-01"/>
    <x v="17"/>
    <n v="20.28"/>
    <x v="6"/>
  </r>
  <r>
    <s v="31786"/>
    <s v="NP"/>
    <s v="0000190862"/>
    <x v="5"/>
    <x v="0"/>
    <d v="2022-12-29T00:00:00"/>
    <x v="8"/>
    <s v="LTD-02"/>
    <x v="8"/>
    <n v="1.28"/>
    <x v="6"/>
  </r>
  <r>
    <s v="31786"/>
    <s v="NP"/>
    <s v="0000190862"/>
    <x v="5"/>
    <x v="0"/>
    <d v="2022-12-29T00:00:00"/>
    <x v="8"/>
    <s v="LTD-02"/>
    <x v="19"/>
    <n v="12.53"/>
    <x v="58"/>
  </r>
  <r>
    <s v="31786"/>
    <s v="NP"/>
    <s v="0000190862"/>
    <x v="5"/>
    <x v="0"/>
    <d v="2022-12-29T00:00:00"/>
    <x v="8"/>
    <s v="LTD-02"/>
    <x v="20"/>
    <n v="14.86"/>
    <x v="58"/>
  </r>
  <r>
    <s v="31786"/>
    <s v="NP"/>
    <s v="0000190862"/>
    <x v="5"/>
    <x v="0"/>
    <d v="2022-12-29T00:00:00"/>
    <x v="8"/>
    <s v="LTD-02"/>
    <x v="21"/>
    <n v="27.41"/>
    <x v="6"/>
  </r>
  <r>
    <s v="31786"/>
    <s v="NP"/>
    <s v="0000190862"/>
    <x v="5"/>
    <x v="0"/>
    <d v="2022-12-29T00:00:00"/>
    <x v="8"/>
    <s v="LTD-02"/>
    <x v="25"/>
    <n v="27.23"/>
    <x v="6"/>
  </r>
  <r>
    <s v="31786"/>
    <s v="NP"/>
    <s v="0000190862"/>
    <x v="5"/>
    <x v="0"/>
    <d v="2022-12-29T00:00:00"/>
    <x v="8"/>
    <s v="LTD-03"/>
    <x v="29"/>
    <n v="26.3"/>
    <x v="62"/>
  </r>
  <r>
    <s v="31786"/>
    <s v="NP"/>
    <s v="0000190862"/>
    <x v="5"/>
    <x v="0"/>
    <d v="2022-12-29T00:00:00"/>
    <x v="8"/>
    <s v="LTD-03"/>
    <x v="30"/>
    <n v="-5.0999999999999996"/>
    <x v="6"/>
  </r>
  <r>
    <s v="31786"/>
    <s v="NP"/>
    <s v="0000190862"/>
    <x v="5"/>
    <x v="0"/>
    <d v="2022-12-29T00:00:00"/>
    <x v="8"/>
    <s v="LTD-03"/>
    <x v="32"/>
    <n v="20.16"/>
    <x v="6"/>
  </r>
  <r>
    <s v="31786"/>
    <s v="NP"/>
    <s v="0000190862"/>
    <x v="5"/>
    <x v="0"/>
    <d v="2022-12-29T00:00:00"/>
    <x v="8"/>
    <s v="LTD-03"/>
    <x v="33"/>
    <n v="24.57"/>
    <x v="1"/>
  </r>
  <r>
    <s v="31786"/>
    <s v="NP"/>
    <s v="0000190862"/>
    <x v="5"/>
    <x v="0"/>
    <d v="2022-12-29T00:00:00"/>
    <x v="8"/>
    <s v="LTD-04"/>
    <x v="38"/>
    <n v="3.7"/>
    <x v="6"/>
  </r>
  <r>
    <s v="31786"/>
    <s v="NP"/>
    <s v="0000190862"/>
    <x v="5"/>
    <x v="0"/>
    <d v="2022-12-29T00:00:00"/>
    <x v="8"/>
    <s v="LTD-04"/>
    <x v="41"/>
    <n v="27.5"/>
    <x v="6"/>
  </r>
  <r>
    <s v="31786"/>
    <s v="NP"/>
    <s v="0000190862"/>
    <x v="5"/>
    <x v="0"/>
    <d v="2022-12-29T00:00:00"/>
    <x v="8"/>
    <s v="LTD-04"/>
    <x v="43"/>
    <n v="54.31"/>
    <x v="58"/>
  </r>
  <r>
    <s v="31786"/>
    <s v="NP"/>
    <s v="0000190862"/>
    <x v="5"/>
    <x v="0"/>
    <d v="2022-12-29T00:00:00"/>
    <x v="8"/>
    <s v="LTD-04"/>
    <x v="44"/>
    <n v="17.13"/>
    <x v="6"/>
  </r>
  <r>
    <s v="31786"/>
    <s v="NP"/>
    <s v="0000190862"/>
    <x v="5"/>
    <x v="0"/>
    <d v="2022-12-29T00:00:00"/>
    <x v="8"/>
    <s v="LTD-04"/>
    <x v="45"/>
    <n v="33.700000000000003"/>
    <x v="1"/>
  </r>
  <r>
    <s v="31786"/>
    <s v="NP"/>
    <s v="0000190862"/>
    <x v="5"/>
    <x v="0"/>
    <d v="2022-12-29T00:00:00"/>
    <x v="8"/>
    <s v="LTD-04"/>
    <x v="47"/>
    <n v="22.82"/>
    <x v="6"/>
  </r>
  <r>
    <s v="31786"/>
    <s v="NP"/>
    <s v="0000190862"/>
    <x v="5"/>
    <x v="0"/>
    <d v="2022-12-29T00:00:00"/>
    <x v="9"/>
    <s v="STD-A"/>
    <x v="53"/>
    <n v="40058.980000000003"/>
    <x v="92"/>
  </r>
  <r>
    <s v="31786"/>
    <s v="NP"/>
    <s v="0000190862"/>
    <x v="5"/>
    <x v="0"/>
    <d v="2022-12-29T00:00:00"/>
    <x v="9"/>
    <s v="STD-A"/>
    <x v="48"/>
    <n v="548.05999999999995"/>
    <x v="93"/>
  </r>
  <r>
    <s v="31786"/>
    <s v="NP"/>
    <s v="0000190862"/>
    <x v="5"/>
    <x v="0"/>
    <d v="2022-12-29T00:00:00"/>
    <x v="9"/>
    <s v="STD-B"/>
    <x v="54"/>
    <n v="37037.25"/>
    <x v="94"/>
  </r>
  <r>
    <s v="31786"/>
    <s v="NP"/>
    <s v="0000190862"/>
    <x v="5"/>
    <x v="0"/>
    <d v="2022-12-29T00:00:00"/>
    <x v="9"/>
    <s v="STD-B"/>
    <x v="9"/>
    <n v="162.05000000000001"/>
    <x v="41"/>
  </r>
  <r>
    <s v="31786"/>
    <s v="NP"/>
    <s v="0000190862"/>
    <x v="5"/>
    <x v="4"/>
    <d v="2022-12-29T00:00:00"/>
    <x v="9"/>
    <s v="STD-A"/>
    <x v="6"/>
    <n v="-11.01"/>
    <x v="6"/>
  </r>
  <r>
    <s v="31786"/>
    <s v="NP"/>
    <s v="0000190862"/>
    <x v="5"/>
    <x v="4"/>
    <d v="2022-12-29T00:00:00"/>
    <x v="9"/>
    <s v="STD-B"/>
    <x v="6"/>
    <n v="-13.12"/>
    <x v="6"/>
  </r>
  <r>
    <s v="31786"/>
    <s v="NP"/>
    <s v="0000258005"/>
    <x v="6"/>
    <x v="2"/>
    <d v="2022-12-29T00:00:00"/>
    <x v="10"/>
    <s v="VISBAS"/>
    <x v="49"/>
    <n v="3.18"/>
    <x v="6"/>
  </r>
  <r>
    <s v="31786"/>
    <s v="NP"/>
    <s v="0000258005"/>
    <x v="6"/>
    <x v="2"/>
    <d v="2022-12-29T00:00:00"/>
    <x v="10"/>
    <s v="VISEXP"/>
    <x v="50"/>
    <n v="12.6"/>
    <x v="1"/>
  </r>
  <r>
    <s v="31786"/>
    <s v="NP"/>
    <s v="0000258005"/>
    <x v="6"/>
    <x v="3"/>
    <d v="2022-12-29T00:00:00"/>
    <x v="10"/>
    <s v="VISBAS"/>
    <x v="49"/>
    <n v="58.56"/>
    <x v="95"/>
  </r>
  <r>
    <s v="31786"/>
    <s v="NP"/>
    <s v="0000258005"/>
    <x v="6"/>
    <x v="3"/>
    <d v="2022-12-29T00:00:00"/>
    <x v="10"/>
    <s v="VISEXP"/>
    <x v="50"/>
    <n v="545.61"/>
    <x v="96"/>
  </r>
  <r>
    <s v="31786"/>
    <s v="NP"/>
    <s v="0000258005"/>
    <x v="6"/>
    <x v="0"/>
    <d v="2022-12-29T00:00:00"/>
    <x v="10"/>
    <s v="VISBAS"/>
    <x v="49"/>
    <n v="37132.01"/>
    <x v="97"/>
  </r>
  <r>
    <s v="31786"/>
    <s v="NP"/>
    <s v="0000258005"/>
    <x v="6"/>
    <x v="0"/>
    <d v="2022-12-29T00:00:00"/>
    <x v="10"/>
    <s v="VISEXP"/>
    <x v="50"/>
    <n v="155606.04"/>
    <x v="98"/>
  </r>
  <r>
    <s v="31786"/>
    <s v="NP"/>
    <s v="0000258005"/>
    <x v="6"/>
    <x v="4"/>
    <d v="2022-12-29T00:00:00"/>
    <x v="10"/>
    <s v="VISBAS"/>
    <x v="49"/>
    <n v="27773.7"/>
    <x v="99"/>
  </r>
  <r>
    <s v="31786"/>
    <s v="NP"/>
    <s v="0000258005"/>
    <x v="6"/>
    <x v="4"/>
    <d v="2022-12-29T00:00:00"/>
    <x v="10"/>
    <s v="VISEXP"/>
    <x v="50"/>
    <n v="134883.93"/>
    <x v="100"/>
  </r>
  <r>
    <s v="31786"/>
    <s v="NP"/>
    <s v="0000258005"/>
    <x v="6"/>
    <x v="5"/>
    <d v="2022-12-29T00:00:00"/>
    <x v="10"/>
    <s v="VISBAS"/>
    <x v="49"/>
    <n v="10060.31"/>
    <x v="101"/>
  </r>
  <r>
    <s v="31786"/>
    <s v="NP"/>
    <s v="0000258005"/>
    <x v="6"/>
    <x v="5"/>
    <d v="2022-12-29T00:00:00"/>
    <x v="10"/>
    <s v="VISEXP"/>
    <x v="50"/>
    <n v="62228.800000000003"/>
    <x v="102"/>
  </r>
  <r>
    <s v="31786"/>
    <s v="NP"/>
    <s v="0000000185"/>
    <x v="0"/>
    <x v="1"/>
    <d v="2022-12-31T00:00:00"/>
    <x v="0"/>
    <s v="PPDN"/>
    <x v="0"/>
    <n v="14.12"/>
    <x v="6"/>
  </r>
  <r>
    <s v="31786"/>
    <s v="NP"/>
    <s v="0000000185"/>
    <x v="0"/>
    <x v="1"/>
    <d v="2022-12-31T00:00:00"/>
    <x v="12"/>
    <s v="PPRN"/>
    <x v="51"/>
    <n v="-77.58"/>
    <x v="7"/>
  </r>
  <r>
    <s v="31786"/>
    <s v="NP"/>
    <s v="0000000185"/>
    <x v="0"/>
    <x v="1"/>
    <d v="2022-12-31T00:00:00"/>
    <x v="12"/>
    <s v="PPRN"/>
    <x v="51"/>
    <n v="5576.02"/>
    <x v="103"/>
  </r>
  <r>
    <s v="31786"/>
    <s v="NP"/>
    <s v="0000000185"/>
    <x v="0"/>
    <x v="2"/>
    <d v="2022-12-31T00:00:00"/>
    <x v="0"/>
    <s v="PPDN"/>
    <x v="0"/>
    <n v="14.12"/>
    <x v="6"/>
  </r>
  <r>
    <s v="31786"/>
    <s v="NP"/>
    <s v="0000000185"/>
    <x v="0"/>
    <x v="2"/>
    <d v="2022-12-31T00:00:00"/>
    <x v="12"/>
    <s v="PPRN"/>
    <x v="51"/>
    <n v="-45.69"/>
    <x v="58"/>
  </r>
  <r>
    <s v="31786"/>
    <s v="NP"/>
    <s v="0000000185"/>
    <x v="0"/>
    <x v="2"/>
    <d v="2022-12-31T00:00:00"/>
    <x v="12"/>
    <s v="PPRN"/>
    <x v="51"/>
    <n v="326.44"/>
    <x v="61"/>
  </r>
  <r>
    <s v="31786"/>
    <s v="NP"/>
    <s v="0000000185"/>
    <x v="0"/>
    <x v="3"/>
    <d v="2022-12-31T00:00:00"/>
    <x v="12"/>
    <s v="PPRN"/>
    <x v="51"/>
    <n v="27.01"/>
    <x v="6"/>
  </r>
  <r>
    <s v="31786"/>
    <s v="NP"/>
    <s v="0000000185"/>
    <x v="0"/>
    <x v="0"/>
    <d v="2022-12-31T00:00:00"/>
    <x v="0"/>
    <s v="PPDN"/>
    <x v="0"/>
    <n v="-311.47000000000003"/>
    <x v="95"/>
  </r>
  <r>
    <s v="31786"/>
    <s v="NP"/>
    <s v="0000000185"/>
    <x v="0"/>
    <x v="0"/>
    <d v="2022-12-31T00:00:00"/>
    <x v="0"/>
    <s v="PPDN"/>
    <x v="0"/>
    <n v="601.19000000000005"/>
    <x v="104"/>
  </r>
  <r>
    <s v="31786"/>
    <s v="NP"/>
    <s v="0000000185"/>
    <x v="0"/>
    <x v="0"/>
    <d v="2022-12-31T00:00:00"/>
    <x v="12"/>
    <s v="PPRN"/>
    <x v="51"/>
    <n v="-15.53"/>
    <x v="6"/>
  </r>
  <r>
    <s v="31786"/>
    <s v="NP"/>
    <s v="0000000185"/>
    <x v="0"/>
    <x v="4"/>
    <d v="2022-12-31T00:00:00"/>
    <x v="0"/>
    <s v="PPDN"/>
    <x v="0"/>
    <n v="276.82"/>
    <x v="60"/>
  </r>
  <r>
    <s v="31786"/>
    <s v="NP"/>
    <s v="0000000185"/>
    <x v="0"/>
    <x v="5"/>
    <d v="2022-12-31T00:00:00"/>
    <x v="0"/>
    <s v="PPDN"/>
    <x v="0"/>
    <n v="202.82"/>
    <x v="8"/>
  </r>
  <r>
    <s v="31786"/>
    <s v="NP"/>
    <s v="0000000192"/>
    <x v="1"/>
    <x v="1"/>
    <d v="2022-12-31T00:00:00"/>
    <x v="1"/>
    <s v="PDON"/>
    <x v="1"/>
    <n v="200.16"/>
    <x v="42"/>
  </r>
  <r>
    <s v="31786"/>
    <s v="NP"/>
    <s v="0000000192"/>
    <x v="1"/>
    <x v="1"/>
    <d v="2022-12-31T00:00:00"/>
    <x v="13"/>
    <s v="PDRN"/>
    <x v="52"/>
    <n v="-555.87"/>
    <x v="41"/>
  </r>
  <r>
    <s v="31786"/>
    <s v="NP"/>
    <s v="0000000192"/>
    <x v="1"/>
    <x v="1"/>
    <d v="2022-12-31T00:00:00"/>
    <x v="13"/>
    <s v="PDRN"/>
    <x v="52"/>
    <n v="52541.75"/>
    <x v="105"/>
  </r>
  <r>
    <s v="31786"/>
    <s v="NP"/>
    <s v="0000000192"/>
    <x v="1"/>
    <x v="2"/>
    <d v="2022-12-31T00:00:00"/>
    <x v="1"/>
    <s v="PDON"/>
    <x v="1"/>
    <n v="20.22"/>
    <x v="6"/>
  </r>
  <r>
    <s v="31786"/>
    <s v="NP"/>
    <s v="0000000192"/>
    <x v="1"/>
    <x v="2"/>
    <d v="2022-12-31T00:00:00"/>
    <x v="13"/>
    <s v="PDRN"/>
    <x v="52"/>
    <n v="-53.2"/>
    <x v="1"/>
  </r>
  <r>
    <s v="31786"/>
    <s v="NP"/>
    <s v="0000000192"/>
    <x v="1"/>
    <x v="2"/>
    <d v="2022-12-31T00:00:00"/>
    <x v="13"/>
    <s v="PDRN"/>
    <x v="52"/>
    <n v="4978.22"/>
    <x v="106"/>
  </r>
  <r>
    <s v="31786"/>
    <s v="NP"/>
    <s v="0000000192"/>
    <x v="1"/>
    <x v="3"/>
    <d v="2022-12-31T00:00:00"/>
    <x v="1"/>
    <s v="PDON"/>
    <x v="1"/>
    <n v="20.22"/>
    <x v="6"/>
  </r>
  <r>
    <s v="31786"/>
    <s v="NP"/>
    <s v="0000000192"/>
    <x v="1"/>
    <x v="3"/>
    <d v="2022-12-31T00:00:00"/>
    <x v="13"/>
    <s v="PDRN"/>
    <x v="52"/>
    <n v="554.04"/>
    <x v="107"/>
  </r>
  <r>
    <s v="31786"/>
    <s v="NP"/>
    <s v="0000000192"/>
    <x v="1"/>
    <x v="0"/>
    <d v="2022-12-31T00:00:00"/>
    <x v="1"/>
    <s v="PDON"/>
    <x v="1"/>
    <n v="-480.49"/>
    <x v="41"/>
  </r>
  <r>
    <s v="31786"/>
    <s v="NP"/>
    <s v="0000000192"/>
    <x v="1"/>
    <x v="0"/>
    <d v="2022-12-31T00:00:00"/>
    <x v="1"/>
    <s v="PDON"/>
    <x v="1"/>
    <n v="5105.5200000000004"/>
    <x v="108"/>
  </r>
  <r>
    <s v="31786"/>
    <s v="NP"/>
    <s v="0000000192"/>
    <x v="1"/>
    <x v="4"/>
    <d v="2022-12-31T00:00:00"/>
    <x v="1"/>
    <s v="PDON"/>
    <x v="1"/>
    <n v="-508.06"/>
    <x v="8"/>
  </r>
  <r>
    <s v="31786"/>
    <s v="NP"/>
    <s v="0000000192"/>
    <x v="1"/>
    <x v="4"/>
    <d v="2022-12-31T00:00:00"/>
    <x v="1"/>
    <s v="PDON"/>
    <x v="1"/>
    <n v="1311.56"/>
    <x v="22"/>
  </r>
  <r>
    <s v="31786"/>
    <s v="NP"/>
    <s v="0000000192"/>
    <x v="1"/>
    <x v="5"/>
    <d v="2022-12-31T00:00:00"/>
    <x v="1"/>
    <s v="PDON"/>
    <x v="1"/>
    <n v="-39.64"/>
    <x v="1"/>
  </r>
  <r>
    <s v="31786"/>
    <s v="NP"/>
    <s v="0000000192"/>
    <x v="1"/>
    <x v="5"/>
    <d v="2022-12-31T00:00:00"/>
    <x v="1"/>
    <s v="PDON"/>
    <x v="1"/>
    <n v="1302.79"/>
    <x v="109"/>
  </r>
  <r>
    <s v="31786"/>
    <s v="NP"/>
    <s v="0000157401"/>
    <x v="4"/>
    <x v="0"/>
    <d v="2022-12-31T00:00:00"/>
    <x v="5"/>
    <s v="FO13B9"/>
    <x v="5"/>
    <n v="-1.26"/>
    <x v="6"/>
  </r>
  <r>
    <s v="31786"/>
    <s v="NP"/>
    <s v="0000157401"/>
    <x v="4"/>
    <x v="0"/>
    <d v="2022-12-31T00:00:00"/>
    <x v="7"/>
    <s v="VAD060"/>
    <x v="6"/>
    <n v="3.78"/>
    <x v="58"/>
  </r>
  <r>
    <s v="31786"/>
    <s v="NP"/>
    <s v="0000190862"/>
    <x v="5"/>
    <x v="0"/>
    <d v="2022-12-31T00:00:00"/>
    <x v="9"/>
    <s v="STD-A"/>
    <x v="53"/>
    <n v="29.45"/>
    <x v="58"/>
  </r>
  <r>
    <s v="31786"/>
    <s v="NP"/>
    <s v="0000258005"/>
    <x v="6"/>
    <x v="1"/>
    <d v="2022-12-31T00:00:00"/>
    <x v="10"/>
    <s v="VISBAS"/>
    <x v="49"/>
    <n v="457.84"/>
    <x v="110"/>
  </r>
  <r>
    <s v="31786"/>
    <s v="NP"/>
    <s v="0000258005"/>
    <x v="6"/>
    <x v="1"/>
    <d v="2022-12-31T00:00:00"/>
    <x v="10"/>
    <s v="VISEXP"/>
    <x v="50"/>
    <n v="-0.02"/>
    <x v="6"/>
  </r>
  <r>
    <s v="31786"/>
    <s v="NP"/>
    <s v="0000258005"/>
    <x v="6"/>
    <x v="1"/>
    <d v="2022-12-31T00:00:00"/>
    <x v="10"/>
    <s v="VISEXP"/>
    <x v="50"/>
    <n v="2679.58"/>
    <x v="111"/>
  </r>
  <r>
    <s v="31786"/>
    <s v="NP"/>
    <s v="0000258005"/>
    <x v="6"/>
    <x v="2"/>
    <d v="2022-12-31T00:00:00"/>
    <x v="10"/>
    <s v="VISBAS"/>
    <x v="49"/>
    <n v="74.31"/>
    <x v="107"/>
  </r>
  <r>
    <s v="31786"/>
    <s v="NP"/>
    <s v="0000258005"/>
    <x v="6"/>
    <x v="2"/>
    <d v="2022-12-31T00:00:00"/>
    <x v="10"/>
    <s v="VISEXP"/>
    <x v="50"/>
    <n v="266.45999999999998"/>
    <x v="63"/>
  </r>
  <r>
    <s v="31786"/>
    <s v="NP"/>
    <s v="0000258005"/>
    <x v="6"/>
    <x v="3"/>
    <d v="2022-12-31T00:00:00"/>
    <x v="10"/>
    <s v="VISEXP"/>
    <x v="50"/>
    <n v="6.3"/>
    <x v="6"/>
  </r>
  <r>
    <s v="31786"/>
    <s v="NP"/>
    <s v="0000258005"/>
    <x v="6"/>
    <x v="0"/>
    <d v="2022-12-31T00:00:00"/>
    <x v="10"/>
    <s v="VISBAS"/>
    <x v="49"/>
    <n v="-12.52"/>
    <x v="62"/>
  </r>
  <r>
    <s v="31786"/>
    <s v="NP"/>
    <s v="0000258005"/>
    <x v="6"/>
    <x v="0"/>
    <d v="2022-12-31T00:00:00"/>
    <x v="10"/>
    <s v="VISBAS"/>
    <x v="49"/>
    <n v="146.86000000000001"/>
    <x v="112"/>
  </r>
  <r>
    <s v="31786"/>
    <s v="NP"/>
    <s v="0000258005"/>
    <x v="6"/>
    <x v="0"/>
    <d v="2022-12-31T00:00:00"/>
    <x v="10"/>
    <s v="VISEXP"/>
    <x v="50"/>
    <n v="-212.28"/>
    <x v="113"/>
  </r>
  <r>
    <s v="31786"/>
    <s v="NP"/>
    <s v="0000258005"/>
    <x v="6"/>
    <x v="0"/>
    <d v="2022-12-31T00:00:00"/>
    <x v="10"/>
    <s v="VISEXP"/>
    <x v="50"/>
    <n v="1375.41"/>
    <x v="39"/>
  </r>
  <r>
    <s v="31786"/>
    <s v="NP"/>
    <s v="0000258005"/>
    <x v="6"/>
    <x v="4"/>
    <d v="2022-12-31T00:00:00"/>
    <x v="10"/>
    <s v="VISBAS"/>
    <x v="49"/>
    <n v="71.92"/>
    <x v="60"/>
  </r>
  <r>
    <s v="31786"/>
    <s v="NP"/>
    <s v="0000258005"/>
    <x v="6"/>
    <x v="4"/>
    <d v="2022-12-31T00:00:00"/>
    <x v="10"/>
    <s v="VISEXP"/>
    <x v="50"/>
    <n v="-83.04"/>
    <x v="52"/>
  </r>
  <r>
    <s v="31786"/>
    <s v="NP"/>
    <s v="0000258005"/>
    <x v="6"/>
    <x v="4"/>
    <d v="2022-12-31T00:00:00"/>
    <x v="10"/>
    <s v="VISEXP"/>
    <x v="50"/>
    <n v="434.96"/>
    <x v="114"/>
  </r>
  <r>
    <s v="31786"/>
    <s v="NP"/>
    <s v="0000258005"/>
    <x v="6"/>
    <x v="5"/>
    <d v="2022-12-31T00:00:00"/>
    <x v="10"/>
    <s v="VISBAS"/>
    <x v="49"/>
    <n v="82.73"/>
    <x v="115"/>
  </r>
  <r>
    <s v="31786"/>
    <s v="NP"/>
    <s v="0000258005"/>
    <x v="6"/>
    <x v="5"/>
    <d v="2022-12-31T00:00:00"/>
    <x v="10"/>
    <s v="VISEXP"/>
    <x v="50"/>
    <n v="-11.12"/>
    <x v="1"/>
  </r>
  <r>
    <s v="31786"/>
    <s v="NP"/>
    <s v="0000258005"/>
    <x v="6"/>
    <x v="5"/>
    <d v="2022-12-31T00:00:00"/>
    <x v="10"/>
    <s v="VISEXP"/>
    <x v="50"/>
    <n v="332.49"/>
    <x v="116"/>
  </r>
  <r>
    <s v="31786"/>
    <s v="TN"/>
    <s v="0000000185"/>
    <x v="0"/>
    <x v="0"/>
    <d v="2022-12-31T00:00:00"/>
    <x v="0"/>
    <s v="PPDN"/>
    <x v="0"/>
    <n v="-342.18"/>
    <x v="60"/>
  </r>
  <r>
    <s v="31786"/>
    <s v="TN"/>
    <s v="0000000185"/>
    <x v="0"/>
    <x v="0"/>
    <d v="2022-12-31T00:00:00"/>
    <x v="0"/>
    <s v="PPDN"/>
    <x v="0"/>
    <n v="985.32"/>
    <x v="93"/>
  </r>
  <r>
    <s v="31786"/>
    <s v="TN"/>
    <s v="0000000192"/>
    <x v="1"/>
    <x v="0"/>
    <d v="2022-12-31T00:00:00"/>
    <x v="1"/>
    <s v="PDON"/>
    <x v="1"/>
    <n v="-1507.17"/>
    <x v="117"/>
  </r>
  <r>
    <s v="31786"/>
    <s v="TN"/>
    <s v="0000000192"/>
    <x v="1"/>
    <x v="0"/>
    <d v="2022-12-31T00:00:00"/>
    <x v="1"/>
    <s v="PDON"/>
    <x v="1"/>
    <n v="4720.57"/>
    <x v="118"/>
  </r>
  <r>
    <s v="31786"/>
    <s v="TN"/>
    <s v="0000157401"/>
    <x v="4"/>
    <x v="0"/>
    <d v="2022-12-31T00:00:00"/>
    <x v="5"/>
    <s v="FO13A9"/>
    <x v="5"/>
    <n v="-12.96"/>
    <x v="95"/>
  </r>
  <r>
    <s v="31786"/>
    <s v="TN"/>
    <s v="0000157401"/>
    <x v="4"/>
    <x v="0"/>
    <d v="2022-12-31T00:00:00"/>
    <x v="5"/>
    <s v="FO13A9"/>
    <x v="5"/>
    <n v="1.08"/>
    <x v="6"/>
  </r>
  <r>
    <s v="31786"/>
    <s v="TN"/>
    <s v="0000157401"/>
    <x v="4"/>
    <x v="0"/>
    <d v="2022-12-31T00:00:00"/>
    <x v="5"/>
    <s v="FO13B9"/>
    <x v="5"/>
    <n v="-20.16"/>
    <x v="61"/>
  </r>
  <r>
    <s v="31786"/>
    <s v="TN"/>
    <s v="0000157401"/>
    <x v="4"/>
    <x v="0"/>
    <d v="2022-12-31T00:00:00"/>
    <x v="5"/>
    <s v="FO13B9"/>
    <x v="5"/>
    <n v="2.52"/>
    <x v="1"/>
  </r>
  <r>
    <s v="31786"/>
    <s v="TN"/>
    <s v="0000157401"/>
    <x v="4"/>
    <x v="0"/>
    <d v="2022-12-31T00:00:00"/>
    <x v="7"/>
    <s v="VAD050"/>
    <x v="6"/>
    <n v="2.1"/>
    <x v="1"/>
  </r>
  <r>
    <s v="31786"/>
    <s v="TN"/>
    <s v="0000157401"/>
    <x v="4"/>
    <x v="0"/>
    <d v="2022-12-31T00:00:00"/>
    <x v="7"/>
    <s v="VAD060"/>
    <x v="6"/>
    <n v="34.020000000000003"/>
    <x v="119"/>
  </r>
  <r>
    <s v="31786"/>
    <s v="TN"/>
    <s v="0000157401"/>
    <x v="4"/>
    <x v="0"/>
    <d v="2022-12-31T00:00:00"/>
    <x v="7"/>
    <s v="VAD500"/>
    <x v="6"/>
    <n v="10.5"/>
    <x v="6"/>
  </r>
  <r>
    <s v="31786"/>
    <s v="TN"/>
    <s v="0000190862"/>
    <x v="5"/>
    <x v="0"/>
    <d v="2022-12-31T00:00:00"/>
    <x v="8"/>
    <s v="LTD-01"/>
    <x v="11"/>
    <n v="-3.48"/>
    <x v="6"/>
  </r>
  <r>
    <s v="31786"/>
    <s v="TN"/>
    <s v="0000190862"/>
    <x v="5"/>
    <x v="0"/>
    <d v="2022-12-31T00:00:00"/>
    <x v="8"/>
    <s v="LTD-01"/>
    <x v="11"/>
    <n v="4.5199999999999996"/>
    <x v="6"/>
  </r>
  <r>
    <s v="31786"/>
    <s v="TN"/>
    <s v="0000190862"/>
    <x v="5"/>
    <x v="0"/>
    <d v="2022-12-31T00:00:00"/>
    <x v="8"/>
    <s v="LTD-01"/>
    <x v="12"/>
    <n v="4.8899999999999997"/>
    <x v="6"/>
  </r>
  <r>
    <s v="31786"/>
    <s v="TN"/>
    <s v="0000190862"/>
    <x v="5"/>
    <x v="0"/>
    <d v="2022-12-31T00:00:00"/>
    <x v="8"/>
    <s v="LTD-02"/>
    <x v="8"/>
    <n v="-5.54"/>
    <x v="1"/>
  </r>
  <r>
    <s v="31786"/>
    <s v="TN"/>
    <s v="0000190862"/>
    <x v="5"/>
    <x v="0"/>
    <d v="2022-12-31T00:00:00"/>
    <x v="8"/>
    <s v="LTD-02"/>
    <x v="8"/>
    <n v="2.61"/>
    <x v="6"/>
  </r>
  <r>
    <s v="31786"/>
    <s v="TN"/>
    <s v="0000190862"/>
    <x v="5"/>
    <x v="0"/>
    <d v="2022-12-31T00:00:00"/>
    <x v="8"/>
    <s v="LTD-02"/>
    <x v="20"/>
    <n v="7.35"/>
    <x v="6"/>
  </r>
  <r>
    <s v="31786"/>
    <s v="TN"/>
    <s v="0000190862"/>
    <x v="5"/>
    <x v="0"/>
    <d v="2022-12-31T00:00:00"/>
    <x v="8"/>
    <s v="LTD-02"/>
    <x v="22"/>
    <n v="9.57"/>
    <x v="6"/>
  </r>
  <r>
    <s v="31786"/>
    <s v="TN"/>
    <s v="0000190862"/>
    <x v="5"/>
    <x v="0"/>
    <d v="2022-12-31T00:00:00"/>
    <x v="8"/>
    <s v="LTD-02"/>
    <x v="23"/>
    <n v="62.39"/>
    <x v="62"/>
  </r>
  <r>
    <s v="31786"/>
    <s v="TN"/>
    <s v="0000190862"/>
    <x v="5"/>
    <x v="0"/>
    <d v="2022-12-31T00:00:00"/>
    <x v="8"/>
    <s v="LTD-02"/>
    <x v="24"/>
    <n v="25.24"/>
    <x v="1"/>
  </r>
  <r>
    <s v="31786"/>
    <s v="TN"/>
    <s v="0000190862"/>
    <x v="5"/>
    <x v="0"/>
    <d v="2022-12-31T00:00:00"/>
    <x v="8"/>
    <s v="LTD-03"/>
    <x v="28"/>
    <n v="5.19"/>
    <x v="6"/>
  </r>
  <r>
    <s v="31786"/>
    <s v="TN"/>
    <s v="0000190862"/>
    <x v="5"/>
    <x v="0"/>
    <d v="2022-12-31T00:00:00"/>
    <x v="8"/>
    <s v="LTD-03"/>
    <x v="30"/>
    <n v="7.46"/>
    <x v="6"/>
  </r>
  <r>
    <s v="31786"/>
    <s v="TN"/>
    <s v="0000190862"/>
    <x v="5"/>
    <x v="0"/>
    <d v="2022-12-31T00:00:00"/>
    <x v="8"/>
    <s v="LTD-03"/>
    <x v="33"/>
    <n v="38.76"/>
    <x v="1"/>
  </r>
  <r>
    <s v="31786"/>
    <s v="TN"/>
    <s v="0000190862"/>
    <x v="5"/>
    <x v="0"/>
    <d v="2022-12-31T00:00:00"/>
    <x v="8"/>
    <s v="LTD-03"/>
    <x v="35"/>
    <n v="-36.54"/>
    <x v="6"/>
  </r>
  <r>
    <s v="31786"/>
    <s v="TN"/>
    <s v="0000190862"/>
    <x v="5"/>
    <x v="0"/>
    <d v="2022-12-31T00:00:00"/>
    <x v="8"/>
    <s v="LTD-04"/>
    <x v="38"/>
    <n v="2.6"/>
    <x v="6"/>
  </r>
  <r>
    <s v="31786"/>
    <s v="TN"/>
    <s v="0000190862"/>
    <x v="5"/>
    <x v="0"/>
    <d v="2022-12-31T00:00:00"/>
    <x v="8"/>
    <s v="LTD-04"/>
    <x v="41"/>
    <n v="8.06"/>
    <x v="6"/>
  </r>
  <r>
    <s v="31786"/>
    <s v="TN"/>
    <s v="0000190862"/>
    <x v="5"/>
    <x v="0"/>
    <d v="2022-12-31T00:00:00"/>
    <x v="8"/>
    <s v="LTD-04"/>
    <x v="42"/>
    <n v="19.66"/>
    <x v="6"/>
  </r>
  <r>
    <s v="31786"/>
    <s v="TN"/>
    <s v="0000190862"/>
    <x v="5"/>
    <x v="0"/>
    <d v="2022-12-31T00:00:00"/>
    <x v="8"/>
    <s v="LTD-04"/>
    <x v="43"/>
    <n v="-29.55"/>
    <x v="6"/>
  </r>
  <r>
    <s v="31786"/>
    <s v="TN"/>
    <s v="0000190862"/>
    <x v="5"/>
    <x v="0"/>
    <d v="2022-12-31T00:00:00"/>
    <x v="8"/>
    <s v="LTD-04"/>
    <x v="43"/>
    <n v="19.77"/>
    <x v="6"/>
  </r>
  <r>
    <s v="31786"/>
    <s v="TN"/>
    <s v="0000190862"/>
    <x v="5"/>
    <x v="0"/>
    <d v="2022-12-31T00:00:00"/>
    <x v="8"/>
    <s v="LTD-04"/>
    <x v="47"/>
    <n v="60.4"/>
    <x v="1"/>
  </r>
  <r>
    <s v="31786"/>
    <s v="TN"/>
    <s v="0000190862"/>
    <x v="5"/>
    <x v="0"/>
    <d v="2022-12-31T00:00:00"/>
    <x v="9"/>
    <s v="STD-A"/>
    <x v="48"/>
    <n v="-87.48"/>
    <x v="7"/>
  </r>
  <r>
    <s v="31786"/>
    <s v="TN"/>
    <s v="0000190862"/>
    <x v="5"/>
    <x v="0"/>
    <d v="2022-12-31T00:00:00"/>
    <x v="9"/>
    <s v="STD-A"/>
    <x v="48"/>
    <n v="193.06"/>
    <x v="69"/>
  </r>
  <r>
    <s v="31786"/>
    <s v="TN"/>
    <s v="0000190862"/>
    <x v="5"/>
    <x v="0"/>
    <d v="2022-12-31T00:00:00"/>
    <x v="9"/>
    <s v="STD-B"/>
    <x v="9"/>
    <n v="-21.23"/>
    <x v="1"/>
  </r>
  <r>
    <s v="31786"/>
    <s v="TN"/>
    <s v="0000190862"/>
    <x v="5"/>
    <x v="0"/>
    <d v="2022-12-31T00:00:00"/>
    <x v="9"/>
    <s v="STD-B"/>
    <x v="9"/>
    <n v="121.13"/>
    <x v="3"/>
  </r>
  <r>
    <s v="31786"/>
    <s v="TN"/>
    <s v="0000258005"/>
    <x v="6"/>
    <x v="0"/>
    <d v="2022-12-31T00:00:00"/>
    <x v="10"/>
    <s v="VISBAS"/>
    <x v="49"/>
    <n v="-118.07"/>
    <x v="112"/>
  </r>
  <r>
    <s v="31786"/>
    <s v="TN"/>
    <s v="0000258005"/>
    <x v="6"/>
    <x v="0"/>
    <d v="2022-12-31T00:00:00"/>
    <x v="10"/>
    <s v="VISBAS"/>
    <x v="49"/>
    <n v="222.06"/>
    <x v="51"/>
  </r>
  <r>
    <s v="31786"/>
    <s v="TN"/>
    <s v="0000258005"/>
    <x v="6"/>
    <x v="0"/>
    <d v="2022-12-31T00:00:00"/>
    <x v="10"/>
    <s v="VISEXP"/>
    <x v="50"/>
    <n v="-266.11"/>
    <x v="120"/>
  </r>
  <r>
    <s v="31786"/>
    <s v="TN"/>
    <s v="0000258005"/>
    <x v="6"/>
    <x v="0"/>
    <d v="2022-12-31T00:00:00"/>
    <x v="10"/>
    <s v="VISEXP"/>
    <x v="50"/>
    <n v="1244.94"/>
    <x v="121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3">
  <r>
    <s v="31786"/>
    <s v="TN"/>
    <s v="0000000185"/>
    <x v="0"/>
    <x v="0"/>
    <d v="2023-10-31T00:00:00"/>
    <x v="0"/>
    <s v="PPDN"/>
    <x v="0"/>
    <n v="-24.54"/>
    <n v="0"/>
    <x v="0"/>
  </r>
  <r>
    <s v="31786"/>
    <s v="TN"/>
    <s v="0000000185"/>
    <x v="0"/>
    <x v="0"/>
    <d v="2023-11-30T00:00:00"/>
    <x v="0"/>
    <s v="PPDN"/>
    <x v="0"/>
    <n v="182611.59"/>
    <n v="0"/>
    <x v="1"/>
  </r>
  <r>
    <s v="31786"/>
    <s v="TN"/>
    <s v="0000000192"/>
    <x v="1"/>
    <x v="0"/>
    <d v="2023-11-15T00:00:00"/>
    <x v="1"/>
    <s v="PDON"/>
    <x v="1"/>
    <n v="183.36"/>
    <n v="0"/>
    <x v="2"/>
  </r>
  <r>
    <s v="31786"/>
    <s v="TN"/>
    <s v="0000000192"/>
    <x v="1"/>
    <x v="0"/>
    <d v="2023-11-30T00:00:00"/>
    <x v="1"/>
    <s v="PDON"/>
    <x v="1"/>
    <n v="1017902.32"/>
    <n v="0"/>
    <x v="3"/>
  </r>
  <r>
    <s v="31786"/>
    <s v="TN"/>
    <s v="0000053684"/>
    <x v="2"/>
    <x v="0"/>
    <d v="2023-11-30T00:00:00"/>
    <x v="2"/>
    <s v=""/>
    <x v="2"/>
    <n v="112.18"/>
    <n v="0"/>
    <x v="4"/>
  </r>
  <r>
    <s v="31786"/>
    <s v="TN"/>
    <s v="0000053684"/>
    <x v="2"/>
    <x v="0"/>
    <d v="2023-11-30T00:00:00"/>
    <x v="3"/>
    <s v=""/>
    <x v="3"/>
    <n v="32691.919999999998"/>
    <n v="0"/>
    <x v="5"/>
  </r>
  <r>
    <s v="31786"/>
    <s v="TN"/>
    <s v="0000157401"/>
    <x v="3"/>
    <x v="0"/>
    <d v="2023-11-30T00:00:00"/>
    <x v="4"/>
    <s v=""/>
    <x v="4"/>
    <n v="309069.01"/>
    <n v="0"/>
    <x v="6"/>
  </r>
  <r>
    <s v="31786"/>
    <s v="TN"/>
    <s v="0000157401"/>
    <x v="4"/>
    <x v="0"/>
    <d v="2023-10-31T00:00:00"/>
    <x v="5"/>
    <s v="BADE2X"/>
    <x v="5"/>
    <n v="-1.1399999999999999"/>
    <n v="60000"/>
    <x v="0"/>
  </r>
  <r>
    <s v="31786"/>
    <s v="TN"/>
    <s v="0000157401"/>
    <x v="4"/>
    <x v="0"/>
    <d v="2023-10-31T00:00:00"/>
    <x v="6"/>
    <s v="BADE40"/>
    <x v="6"/>
    <n v="-0.76"/>
    <n v="40000"/>
    <x v="0"/>
  </r>
  <r>
    <s v="31786"/>
    <s v="TN"/>
    <s v="0000157401"/>
    <x v="4"/>
    <x v="0"/>
    <d v="2023-10-31T00:00:00"/>
    <x v="7"/>
    <s v="BLES15"/>
    <x v="7"/>
    <n v="-4.5599999999999996"/>
    <n v="30000"/>
    <x v="0"/>
  </r>
  <r>
    <s v="31786"/>
    <s v="TN"/>
    <s v="0000157401"/>
    <x v="4"/>
    <x v="0"/>
    <d v="2023-10-31T00:00:00"/>
    <x v="8"/>
    <s v="BLER20"/>
    <x v="8"/>
    <n v="-3.04"/>
    <n v="20000"/>
    <x v="0"/>
  </r>
  <r>
    <s v="31786"/>
    <s v="TN"/>
    <s v="0000157401"/>
    <x v="4"/>
    <x v="0"/>
    <d v="2023-11-15T00:00:00"/>
    <x v="9"/>
    <s v="BADC04"/>
    <x v="9"/>
    <n v="1.04"/>
    <n v="40000"/>
    <x v="0"/>
  </r>
  <r>
    <s v="31786"/>
    <s v="TN"/>
    <s v="0000157401"/>
    <x v="4"/>
    <x v="0"/>
    <d v="2023-11-15T00:00:00"/>
    <x v="5"/>
    <s v="BADE2X"/>
    <x v="5"/>
    <n v="4.24"/>
    <n v="103000"/>
    <x v="7"/>
  </r>
  <r>
    <s v="31786"/>
    <s v="TN"/>
    <s v="0000157401"/>
    <x v="4"/>
    <x v="0"/>
    <d v="2023-11-15T00:00:00"/>
    <x v="10"/>
    <s v="BAD6SP"/>
    <x v="10"/>
    <n v="0.51"/>
    <n v="39000"/>
    <x v="0"/>
  </r>
  <r>
    <s v="31786"/>
    <s v="TN"/>
    <s v="0000157401"/>
    <x v="4"/>
    <x v="0"/>
    <d v="2023-11-15T00:00:00"/>
    <x v="7"/>
    <s v="BLES15"/>
    <x v="7"/>
    <n v="16.940000000000001"/>
    <n v="51500"/>
    <x v="7"/>
  </r>
  <r>
    <s v="31786"/>
    <s v="TN"/>
    <s v="0000157401"/>
    <x v="4"/>
    <x v="0"/>
    <d v="2023-11-15T00:00:00"/>
    <x v="11"/>
    <s v="BLCH04"/>
    <x v="11"/>
    <n v="1.48"/>
    <n v="12000"/>
    <x v="0"/>
  </r>
  <r>
    <s v="31786"/>
    <s v="TN"/>
    <s v="0000157401"/>
    <x v="4"/>
    <x v="0"/>
    <d v="2023-11-15T00:00:00"/>
    <x v="12"/>
    <s v="BLIFSP"/>
    <x v="12"/>
    <n v="0.59"/>
    <n v="3000"/>
    <x v="0"/>
  </r>
  <r>
    <s v="31786"/>
    <s v="TN"/>
    <s v="0000157401"/>
    <x v="4"/>
    <x v="0"/>
    <d v="2023-11-15T00:00:00"/>
    <x v="13"/>
    <s v="VAD060"/>
    <x v="13"/>
    <n v="3.78"/>
    <n v="120000"/>
    <x v="8"/>
  </r>
  <r>
    <s v="31786"/>
    <s v="TN"/>
    <s v="0000157401"/>
    <x v="4"/>
    <x v="0"/>
    <d v="2023-11-15T00:00:00"/>
    <x v="13"/>
    <s v="VAD500"/>
    <x v="14"/>
    <n v="10.5"/>
    <n v="500000"/>
    <x v="0"/>
  </r>
  <r>
    <s v="31786"/>
    <s v="TN"/>
    <s v="0000157401"/>
    <x v="4"/>
    <x v="0"/>
    <d v="2023-11-15T00:00:00"/>
    <x v="14"/>
    <s v="VSO500"/>
    <x v="15"/>
    <n v="12.6"/>
    <n v="300000"/>
    <x v="0"/>
  </r>
  <r>
    <s v="31786"/>
    <s v="TN"/>
    <s v="0000157401"/>
    <x v="4"/>
    <x v="0"/>
    <d v="2023-11-30T00:00:00"/>
    <x v="9"/>
    <s v="BADC01"/>
    <x v="9"/>
    <n v="743.96"/>
    <n v="57238960"/>
    <x v="9"/>
  </r>
  <r>
    <s v="31786"/>
    <s v="TN"/>
    <s v="0000157401"/>
    <x v="4"/>
    <x v="0"/>
    <d v="2023-11-30T00:00:00"/>
    <x v="9"/>
    <s v="BADC02"/>
    <x v="9"/>
    <n v="1341.28"/>
    <n v="103281400"/>
    <x v="10"/>
  </r>
  <r>
    <s v="31786"/>
    <s v="TN"/>
    <s v="0000157401"/>
    <x v="4"/>
    <x v="0"/>
    <d v="2023-11-30T00:00:00"/>
    <x v="9"/>
    <s v="BADC03"/>
    <x v="9"/>
    <n v="702.91"/>
    <n v="54192930"/>
    <x v="11"/>
  </r>
  <r>
    <s v="31786"/>
    <s v="TN"/>
    <s v="0000157401"/>
    <x v="4"/>
    <x v="0"/>
    <d v="2023-11-30T00:00:00"/>
    <x v="9"/>
    <s v="BADC04"/>
    <x v="9"/>
    <n v="245.42"/>
    <n v="18917200"/>
    <x v="12"/>
  </r>
  <r>
    <s v="31786"/>
    <s v="TN"/>
    <s v="0000157401"/>
    <x v="4"/>
    <x v="0"/>
    <d v="2023-11-30T00:00:00"/>
    <x v="9"/>
    <s v="BADC05"/>
    <x v="9"/>
    <n v="78.45"/>
    <n v="6035000"/>
    <x v="13"/>
  </r>
  <r>
    <s v="31786"/>
    <s v="TN"/>
    <s v="0000157401"/>
    <x v="4"/>
    <x v="0"/>
    <d v="2023-11-30T00:00:00"/>
    <x v="9"/>
    <s v="BADC06"/>
    <x v="9"/>
    <n v="31.57"/>
    <n v="2428200"/>
    <x v="14"/>
  </r>
  <r>
    <s v="31786"/>
    <s v="TN"/>
    <s v="0000157401"/>
    <x v="4"/>
    <x v="0"/>
    <d v="2023-11-30T00:00:00"/>
    <x v="9"/>
    <s v="BADC07"/>
    <x v="9"/>
    <n v="11.83"/>
    <n v="910000"/>
    <x v="15"/>
  </r>
  <r>
    <s v="31786"/>
    <s v="TN"/>
    <s v="0000157401"/>
    <x v="4"/>
    <x v="0"/>
    <d v="2023-11-30T00:00:00"/>
    <x v="9"/>
    <s v="BADC08"/>
    <x v="9"/>
    <n v="10.029999999999999"/>
    <n v="771200"/>
    <x v="16"/>
  </r>
  <r>
    <s v="31786"/>
    <s v="TN"/>
    <s v="0000157401"/>
    <x v="4"/>
    <x v="0"/>
    <d v="2023-11-30T00:00:00"/>
    <x v="9"/>
    <s v="BADC09"/>
    <x v="9"/>
    <n v="3.51"/>
    <n v="270000"/>
    <x v="2"/>
  </r>
  <r>
    <s v="31786"/>
    <s v="TN"/>
    <s v="0000157401"/>
    <x v="4"/>
    <x v="0"/>
    <d v="2023-11-30T00:00:00"/>
    <x v="5"/>
    <s v="BADE2X"/>
    <x v="5"/>
    <n v="42327.14"/>
    <n v="2230008300"/>
    <x v="17"/>
  </r>
  <r>
    <s v="31786"/>
    <s v="TN"/>
    <s v="0000157401"/>
    <x v="4"/>
    <x v="0"/>
    <d v="2023-11-30T00:00:00"/>
    <x v="5"/>
    <s v="BADP2X"/>
    <x v="5"/>
    <n v="7.4"/>
    <n v="390000"/>
    <x v="16"/>
  </r>
  <r>
    <s v="31786"/>
    <s v="TN"/>
    <s v="0000157401"/>
    <x v="4"/>
    <x v="0"/>
    <d v="2023-11-30T00:00:00"/>
    <x v="6"/>
    <s v="BADE40"/>
    <x v="6"/>
    <n v="29761.919999999998"/>
    <n v="1567224000"/>
    <x v="18"/>
  </r>
  <r>
    <s v="31786"/>
    <s v="TN"/>
    <s v="0000157401"/>
    <x v="4"/>
    <x v="0"/>
    <d v="2023-11-30T00:00:00"/>
    <x v="6"/>
    <s v="BADP40"/>
    <x v="6"/>
    <n v="4.9000000000000004"/>
    <n v="260000"/>
    <x v="16"/>
  </r>
  <r>
    <s v="31786"/>
    <s v="TN"/>
    <s v="0000157401"/>
    <x v="4"/>
    <x v="0"/>
    <d v="2023-11-30T00:00:00"/>
    <x v="10"/>
    <s v="BAD4SC"/>
    <x v="16"/>
    <n v="4145.63"/>
    <n v="319347440"/>
    <x v="19"/>
  </r>
  <r>
    <s v="31786"/>
    <s v="TN"/>
    <s v="0000157401"/>
    <x v="4"/>
    <x v="0"/>
    <d v="2023-11-30T00:00:00"/>
    <x v="10"/>
    <s v="BAD6SP"/>
    <x v="10"/>
    <n v="3906.98"/>
    <n v="301139350"/>
    <x v="20"/>
  </r>
  <r>
    <s v="31786"/>
    <s v="TN"/>
    <s v="0000157401"/>
    <x v="4"/>
    <x v="0"/>
    <d v="2023-11-30T00:00:00"/>
    <x v="10"/>
    <s v="BAP6SP"/>
    <x v="10"/>
    <n v="1.53"/>
    <n v="117000"/>
    <x v="2"/>
  </r>
  <r>
    <s v="31786"/>
    <s v="TN"/>
    <s v="0000157401"/>
    <x v="4"/>
    <x v="0"/>
    <d v="2023-11-30T00:00:00"/>
    <x v="7"/>
    <s v="BLES15"/>
    <x v="7"/>
    <n v="169327.86"/>
    <n v="1115034150"/>
    <x v="21"/>
  </r>
  <r>
    <s v="31786"/>
    <s v="TN"/>
    <s v="0000157401"/>
    <x v="4"/>
    <x v="0"/>
    <d v="2023-11-30T00:00:00"/>
    <x v="7"/>
    <s v="BLES1P"/>
    <x v="7"/>
    <n v="29.6"/>
    <n v="195000"/>
    <x v="16"/>
  </r>
  <r>
    <s v="31786"/>
    <s v="TN"/>
    <s v="0000157401"/>
    <x v="4"/>
    <x v="0"/>
    <d v="2023-11-30T00:00:00"/>
    <x v="11"/>
    <s v="BLCH01"/>
    <x v="11"/>
    <n v="538.08000000000004"/>
    <n v="8481000"/>
    <x v="22"/>
  </r>
  <r>
    <s v="31786"/>
    <s v="TN"/>
    <s v="0000157401"/>
    <x v="4"/>
    <x v="0"/>
    <d v="2023-11-30T00:00:00"/>
    <x v="11"/>
    <s v="BLCH02"/>
    <x v="11"/>
    <n v="676.73"/>
    <n v="10959000"/>
    <x v="23"/>
  </r>
  <r>
    <s v="31786"/>
    <s v="TN"/>
    <s v="0000157401"/>
    <x v="4"/>
    <x v="0"/>
    <d v="2023-11-30T00:00:00"/>
    <x v="11"/>
    <s v="BLCH03"/>
    <x v="11"/>
    <n v="325.36"/>
    <n v="5253000"/>
    <x v="24"/>
  </r>
  <r>
    <s v="31786"/>
    <s v="TN"/>
    <s v="0000157401"/>
    <x v="4"/>
    <x v="0"/>
    <d v="2023-11-30T00:00:00"/>
    <x v="11"/>
    <s v="BLCH04"/>
    <x v="11"/>
    <n v="98.42"/>
    <n v="1608000"/>
    <x v="25"/>
  </r>
  <r>
    <s v="31786"/>
    <s v="TN"/>
    <s v="0000157401"/>
    <x v="4"/>
    <x v="0"/>
    <d v="2023-11-30T00:00:00"/>
    <x v="11"/>
    <s v="BLCH05"/>
    <x v="11"/>
    <n v="32.549999999999997"/>
    <n v="525000"/>
    <x v="26"/>
  </r>
  <r>
    <s v="31786"/>
    <s v="TN"/>
    <s v="0000157401"/>
    <x v="4"/>
    <x v="0"/>
    <d v="2023-11-30T00:00:00"/>
    <x v="11"/>
    <s v="BLCH06"/>
    <x v="11"/>
    <n v="7.84"/>
    <n v="126000"/>
    <x v="27"/>
  </r>
  <r>
    <s v="31786"/>
    <s v="TN"/>
    <s v="0000157401"/>
    <x v="4"/>
    <x v="0"/>
    <d v="2023-11-30T00:00:00"/>
    <x v="11"/>
    <s v="BLCH08"/>
    <x v="11"/>
    <n v="2.98"/>
    <n v="48000"/>
    <x v="8"/>
  </r>
  <r>
    <s v="31786"/>
    <s v="TN"/>
    <s v="0000157401"/>
    <x v="4"/>
    <x v="0"/>
    <d v="2023-11-30T00:00:00"/>
    <x v="11"/>
    <s v="BLCS01"/>
    <x v="17"/>
    <n v="884.7"/>
    <n v="8859000"/>
    <x v="28"/>
  </r>
  <r>
    <s v="31786"/>
    <s v="TN"/>
    <s v="0000157401"/>
    <x v="4"/>
    <x v="0"/>
    <d v="2023-11-30T00:00:00"/>
    <x v="11"/>
    <s v="BLCS02"/>
    <x v="17"/>
    <n v="2048.9899999999998"/>
    <n v="20202000"/>
    <x v="29"/>
  </r>
  <r>
    <s v="31786"/>
    <s v="TN"/>
    <s v="0000157401"/>
    <x v="4"/>
    <x v="0"/>
    <d v="2023-11-30T00:00:00"/>
    <x v="11"/>
    <s v="BLCS03"/>
    <x v="17"/>
    <n v="1124.76"/>
    <n v="11136000"/>
    <x v="30"/>
  </r>
  <r>
    <s v="31786"/>
    <s v="TN"/>
    <s v="0000157401"/>
    <x v="4"/>
    <x v="0"/>
    <d v="2023-11-30T00:00:00"/>
    <x v="11"/>
    <s v="BLCS04"/>
    <x v="17"/>
    <n v="415.03"/>
    <n v="4116000"/>
    <x v="31"/>
  </r>
  <r>
    <s v="31786"/>
    <s v="TN"/>
    <s v="0000157401"/>
    <x v="4"/>
    <x v="0"/>
    <d v="2023-11-30T00:00:00"/>
    <x v="11"/>
    <s v="BLCS05"/>
    <x v="17"/>
    <n v="129.19999999999999"/>
    <n v="1275000"/>
    <x v="32"/>
  </r>
  <r>
    <s v="31786"/>
    <s v="TN"/>
    <s v="0000157401"/>
    <x v="4"/>
    <x v="0"/>
    <d v="2023-11-30T00:00:00"/>
    <x v="11"/>
    <s v="BLCS06"/>
    <x v="17"/>
    <n v="61.88"/>
    <n v="612000"/>
    <x v="33"/>
  </r>
  <r>
    <s v="31786"/>
    <s v="TN"/>
    <s v="0000157401"/>
    <x v="4"/>
    <x v="0"/>
    <d v="2023-11-30T00:00:00"/>
    <x v="11"/>
    <s v="BLCS07"/>
    <x v="17"/>
    <n v="27.56"/>
    <n v="273000"/>
    <x v="15"/>
  </r>
  <r>
    <s v="31786"/>
    <s v="TN"/>
    <s v="0000157401"/>
    <x v="4"/>
    <x v="0"/>
    <d v="2023-11-30T00:00:00"/>
    <x v="11"/>
    <s v="BLCS08"/>
    <x v="17"/>
    <n v="19.36"/>
    <n v="192000"/>
    <x v="34"/>
  </r>
  <r>
    <s v="31786"/>
    <s v="TN"/>
    <s v="0000157401"/>
    <x v="4"/>
    <x v="0"/>
    <d v="2023-11-30T00:00:00"/>
    <x v="11"/>
    <s v="BLCS09"/>
    <x v="17"/>
    <n v="8.19"/>
    <n v="81000"/>
    <x v="2"/>
  </r>
  <r>
    <s v="31786"/>
    <s v="TN"/>
    <s v="0000157401"/>
    <x v="4"/>
    <x v="0"/>
    <d v="2023-11-30T00:00:00"/>
    <x v="8"/>
    <s v="BLER20"/>
    <x v="8"/>
    <n v="119081.16"/>
    <n v="783612000"/>
    <x v="18"/>
  </r>
  <r>
    <s v="31786"/>
    <s v="TN"/>
    <s v="0000157401"/>
    <x v="4"/>
    <x v="0"/>
    <d v="2023-11-30T00:00:00"/>
    <x v="8"/>
    <s v="BLER2P"/>
    <x v="8"/>
    <n v="19.8"/>
    <n v="130000"/>
    <x v="16"/>
  </r>
  <r>
    <s v="31786"/>
    <s v="TN"/>
    <s v="0000157401"/>
    <x v="4"/>
    <x v="0"/>
    <d v="2023-11-30T00:00:00"/>
    <x v="12"/>
    <s v="BLIFSC"/>
    <x v="18"/>
    <n v="2410.8000000000002"/>
    <n v="24144000"/>
    <x v="35"/>
  </r>
  <r>
    <s v="31786"/>
    <s v="TN"/>
    <s v="0000157401"/>
    <x v="4"/>
    <x v="0"/>
    <d v="2023-11-30T00:00:00"/>
    <x v="12"/>
    <s v="BLIFSP"/>
    <x v="12"/>
    <n v="3176.56"/>
    <n v="16206000"/>
    <x v="36"/>
  </r>
  <r>
    <s v="31786"/>
    <s v="TN"/>
    <s v="0000157401"/>
    <x v="4"/>
    <x v="0"/>
    <d v="2023-11-30T00:00:00"/>
    <x v="15"/>
    <s v="VC0105"/>
    <x v="19"/>
    <n v="9.1300000000000008"/>
    <n v="415000"/>
    <x v="37"/>
  </r>
  <r>
    <s v="31786"/>
    <s v="TN"/>
    <s v="0000157401"/>
    <x v="4"/>
    <x v="0"/>
    <d v="2023-11-30T00:00:00"/>
    <x v="15"/>
    <s v="VC0106"/>
    <x v="20"/>
    <n v="287.04000000000002"/>
    <n v="13308000"/>
    <x v="38"/>
  </r>
  <r>
    <s v="31786"/>
    <s v="TN"/>
    <s v="0000157401"/>
    <x v="4"/>
    <x v="0"/>
    <d v="2023-11-30T00:00:00"/>
    <x v="15"/>
    <s v="VC0110"/>
    <x v="21"/>
    <n v="63.21"/>
    <n v="3030000"/>
    <x v="39"/>
  </r>
  <r>
    <s v="31786"/>
    <s v="TN"/>
    <s v="0000157401"/>
    <x v="4"/>
    <x v="0"/>
    <d v="2023-11-30T00:00:00"/>
    <x v="15"/>
    <s v="VC0125"/>
    <x v="22"/>
    <n v="99.64"/>
    <n v="4700000"/>
    <x v="40"/>
  </r>
  <r>
    <s v="31786"/>
    <s v="TN"/>
    <s v="0000157401"/>
    <x v="4"/>
    <x v="0"/>
    <d v="2023-11-30T00:00:00"/>
    <x v="15"/>
    <s v="VC0150"/>
    <x v="23"/>
    <n v="275.10000000000002"/>
    <n v="13100000"/>
    <x v="41"/>
  </r>
  <r>
    <s v="31786"/>
    <s v="TN"/>
    <s v="0000157401"/>
    <x v="4"/>
    <x v="0"/>
    <d v="2023-11-30T00:00:00"/>
    <x v="15"/>
    <s v="VC0205"/>
    <x v="19"/>
    <n v="13.44"/>
    <n v="672000"/>
    <x v="42"/>
  </r>
  <r>
    <s v="31786"/>
    <s v="TN"/>
    <s v="0000157401"/>
    <x v="4"/>
    <x v="0"/>
    <d v="2023-11-30T00:00:00"/>
    <x v="15"/>
    <s v="VC0206"/>
    <x v="20"/>
    <n v="492"/>
    <n v="23604000"/>
    <x v="43"/>
  </r>
  <r>
    <s v="31786"/>
    <s v="TN"/>
    <s v="0000157401"/>
    <x v="4"/>
    <x v="0"/>
    <d v="2023-11-30T00:00:00"/>
    <x v="15"/>
    <s v="VC0210"/>
    <x v="21"/>
    <n v="107.94"/>
    <n v="5140000"/>
    <x v="44"/>
  </r>
  <r>
    <s v="31786"/>
    <s v="TN"/>
    <s v="0000157401"/>
    <x v="4"/>
    <x v="0"/>
    <d v="2023-11-30T00:00:00"/>
    <x v="15"/>
    <s v="VC0225"/>
    <x v="22"/>
    <n v="160.65"/>
    <n v="7600000"/>
    <x v="45"/>
  </r>
  <r>
    <s v="31786"/>
    <s v="TN"/>
    <s v="0000157401"/>
    <x v="4"/>
    <x v="0"/>
    <d v="2023-11-30T00:00:00"/>
    <x v="15"/>
    <s v="VC0250"/>
    <x v="23"/>
    <n v="562.79999999999995"/>
    <n v="25912000"/>
    <x v="46"/>
  </r>
  <r>
    <s v="31786"/>
    <s v="TN"/>
    <s v="0000157401"/>
    <x v="4"/>
    <x v="0"/>
    <d v="2023-11-30T00:00:00"/>
    <x v="15"/>
    <s v="VC0305"/>
    <x v="19"/>
    <n v="8"/>
    <n v="375000"/>
    <x v="47"/>
  </r>
  <r>
    <s v="31786"/>
    <s v="TN"/>
    <s v="0000157401"/>
    <x v="4"/>
    <x v="0"/>
    <d v="2023-11-30T00:00:00"/>
    <x v="15"/>
    <s v="VC0306"/>
    <x v="20"/>
    <n v="279.3"/>
    <n v="13260000"/>
    <x v="48"/>
  </r>
  <r>
    <s v="31786"/>
    <s v="TN"/>
    <s v="0000157401"/>
    <x v="4"/>
    <x v="0"/>
    <d v="2023-11-30T00:00:00"/>
    <x v="15"/>
    <s v="VC0310"/>
    <x v="21"/>
    <n v="49.14"/>
    <n v="2340000"/>
    <x v="49"/>
  </r>
  <r>
    <s v="31786"/>
    <s v="TN"/>
    <s v="0000157401"/>
    <x v="4"/>
    <x v="0"/>
    <d v="2023-11-30T00:00:00"/>
    <x v="15"/>
    <s v="VC0325"/>
    <x v="22"/>
    <n v="118.5"/>
    <n v="5625000"/>
    <x v="50"/>
  </r>
  <r>
    <s v="31786"/>
    <s v="TN"/>
    <s v="0000157401"/>
    <x v="4"/>
    <x v="0"/>
    <d v="2023-11-30T00:00:00"/>
    <x v="15"/>
    <s v="VC0350"/>
    <x v="23"/>
    <n v="381.15"/>
    <n v="18150000"/>
    <x v="13"/>
  </r>
  <r>
    <s v="31786"/>
    <s v="TN"/>
    <s v="0000157401"/>
    <x v="4"/>
    <x v="0"/>
    <d v="2023-11-30T00:00:00"/>
    <x v="15"/>
    <s v="VC0405"/>
    <x v="19"/>
    <n v="3.78"/>
    <n v="180000"/>
    <x v="4"/>
  </r>
  <r>
    <s v="31786"/>
    <s v="TN"/>
    <s v="0000157401"/>
    <x v="4"/>
    <x v="0"/>
    <d v="2023-11-30T00:00:00"/>
    <x v="15"/>
    <s v="VC0406"/>
    <x v="20"/>
    <n v="101"/>
    <n v="4848000"/>
    <x v="51"/>
  </r>
  <r>
    <s v="31786"/>
    <s v="TN"/>
    <s v="0000157401"/>
    <x v="4"/>
    <x v="0"/>
    <d v="2023-11-30T00:00:00"/>
    <x v="15"/>
    <s v="VC0410"/>
    <x v="21"/>
    <n v="24.36"/>
    <n v="1160000"/>
    <x v="52"/>
  </r>
  <r>
    <s v="31786"/>
    <s v="TN"/>
    <s v="0000157401"/>
    <x v="4"/>
    <x v="0"/>
    <d v="2023-11-30T00:00:00"/>
    <x v="15"/>
    <s v="VC0425"/>
    <x v="22"/>
    <n v="37.799999999999997"/>
    <n v="1800000"/>
    <x v="53"/>
  </r>
  <r>
    <s v="31786"/>
    <s v="TN"/>
    <s v="0000157401"/>
    <x v="4"/>
    <x v="0"/>
    <d v="2023-11-30T00:00:00"/>
    <x v="15"/>
    <s v="VC0450"/>
    <x v="23"/>
    <n v="75.599999999999994"/>
    <n v="3600000"/>
    <x v="53"/>
  </r>
  <r>
    <s v="31786"/>
    <s v="TN"/>
    <s v="0000157401"/>
    <x v="4"/>
    <x v="0"/>
    <d v="2023-11-30T00:00:00"/>
    <x v="15"/>
    <s v="VC0505"/>
    <x v="19"/>
    <n v="3.18"/>
    <n v="150000"/>
    <x v="54"/>
  </r>
  <r>
    <s v="31786"/>
    <s v="TN"/>
    <s v="0000157401"/>
    <x v="4"/>
    <x v="0"/>
    <d v="2023-11-30T00:00:00"/>
    <x v="15"/>
    <s v="VC0506"/>
    <x v="20"/>
    <n v="27.09"/>
    <n v="1290000"/>
    <x v="55"/>
  </r>
  <r>
    <s v="31786"/>
    <s v="TN"/>
    <s v="0000157401"/>
    <x v="4"/>
    <x v="0"/>
    <d v="2023-11-30T00:00:00"/>
    <x v="15"/>
    <s v="VC0510"/>
    <x v="21"/>
    <n v="8.4"/>
    <n v="400000"/>
    <x v="34"/>
  </r>
  <r>
    <s v="31786"/>
    <s v="TN"/>
    <s v="0000157401"/>
    <x v="4"/>
    <x v="0"/>
    <d v="2023-11-30T00:00:00"/>
    <x v="15"/>
    <s v="VC0525"/>
    <x v="22"/>
    <n v="13.15"/>
    <n v="625000"/>
    <x v="56"/>
  </r>
  <r>
    <s v="31786"/>
    <s v="TN"/>
    <s v="0000157401"/>
    <x v="4"/>
    <x v="0"/>
    <d v="2023-11-30T00:00:00"/>
    <x v="15"/>
    <s v="VC0550"/>
    <x v="23"/>
    <n v="26.25"/>
    <n v="1250000"/>
    <x v="56"/>
  </r>
  <r>
    <s v="31786"/>
    <s v="TN"/>
    <s v="0000157401"/>
    <x v="4"/>
    <x v="0"/>
    <d v="2023-11-30T00:00:00"/>
    <x v="15"/>
    <s v="VC0605"/>
    <x v="19"/>
    <n v="1.26"/>
    <n v="60000"/>
    <x v="8"/>
  </r>
  <r>
    <s v="31786"/>
    <s v="TN"/>
    <s v="0000157401"/>
    <x v="4"/>
    <x v="0"/>
    <d v="2023-11-30T00:00:00"/>
    <x v="15"/>
    <s v="VC0606"/>
    <x v="20"/>
    <n v="12.16"/>
    <n v="576000"/>
    <x v="57"/>
  </r>
  <r>
    <s v="31786"/>
    <s v="TN"/>
    <s v="0000157401"/>
    <x v="4"/>
    <x v="0"/>
    <d v="2023-11-30T00:00:00"/>
    <x v="15"/>
    <s v="VC0610"/>
    <x v="21"/>
    <n v="2.52"/>
    <n v="120000"/>
    <x v="8"/>
  </r>
  <r>
    <s v="31786"/>
    <s v="TN"/>
    <s v="0000157401"/>
    <x v="4"/>
    <x v="0"/>
    <d v="2023-11-30T00:00:00"/>
    <x v="15"/>
    <s v="VC0625"/>
    <x v="22"/>
    <n v="3.15"/>
    <n v="150000"/>
    <x v="0"/>
  </r>
  <r>
    <s v="31786"/>
    <s v="TN"/>
    <s v="0000157401"/>
    <x v="4"/>
    <x v="0"/>
    <d v="2023-11-30T00:00:00"/>
    <x v="15"/>
    <s v="VC0650"/>
    <x v="23"/>
    <n v="25.2"/>
    <n v="1200000"/>
    <x v="7"/>
  </r>
  <r>
    <s v="31786"/>
    <s v="TN"/>
    <s v="0000157401"/>
    <x v="4"/>
    <x v="0"/>
    <d v="2023-11-30T00:00:00"/>
    <x v="15"/>
    <s v="VC0706"/>
    <x v="20"/>
    <n v="4.4000000000000004"/>
    <n v="210000"/>
    <x v="56"/>
  </r>
  <r>
    <s v="31786"/>
    <s v="TN"/>
    <s v="0000157401"/>
    <x v="4"/>
    <x v="0"/>
    <d v="2023-11-30T00:00:00"/>
    <x v="15"/>
    <s v="VC0805"/>
    <x v="19"/>
    <n v="0.84"/>
    <n v="40000"/>
    <x v="0"/>
  </r>
  <r>
    <s v="31786"/>
    <s v="TN"/>
    <s v="0000157401"/>
    <x v="4"/>
    <x v="0"/>
    <d v="2023-11-30T00:00:00"/>
    <x v="15"/>
    <s v="VC0806"/>
    <x v="20"/>
    <n v="2.02"/>
    <n v="96000"/>
    <x v="8"/>
  </r>
  <r>
    <s v="31786"/>
    <s v="TN"/>
    <s v="0000157401"/>
    <x v="4"/>
    <x v="0"/>
    <d v="2023-11-30T00:00:00"/>
    <x v="15"/>
    <s v="VC0810"/>
    <x v="21"/>
    <n v="3.36"/>
    <n v="160000"/>
    <x v="8"/>
  </r>
  <r>
    <s v="31786"/>
    <s v="TN"/>
    <s v="0000157401"/>
    <x v="4"/>
    <x v="0"/>
    <d v="2023-11-30T00:00:00"/>
    <x v="15"/>
    <s v="VC0850"/>
    <x v="23"/>
    <n v="16.8"/>
    <n v="800000"/>
    <x v="8"/>
  </r>
  <r>
    <s v="31786"/>
    <s v="TN"/>
    <s v="0000157401"/>
    <x v="4"/>
    <x v="0"/>
    <d v="2023-11-30T00:00:00"/>
    <x v="15"/>
    <s v="VC0906"/>
    <x v="20"/>
    <n v="2.2599999999999998"/>
    <n v="108000"/>
    <x v="8"/>
  </r>
  <r>
    <s v="31786"/>
    <s v="TN"/>
    <s v="0000157401"/>
    <x v="4"/>
    <x v="0"/>
    <d v="2023-11-30T00:00:00"/>
    <x v="13"/>
    <s v="VAD050"/>
    <x v="24"/>
    <n v="802.44"/>
    <n v="38730000"/>
    <x v="58"/>
  </r>
  <r>
    <s v="31786"/>
    <s v="TN"/>
    <s v="0000157401"/>
    <x v="4"/>
    <x v="0"/>
    <d v="2023-11-30T00:00:00"/>
    <x v="13"/>
    <s v="VAD060"/>
    <x v="13"/>
    <n v="17241.84"/>
    <n v="822120000"/>
    <x v="59"/>
  </r>
  <r>
    <s v="31786"/>
    <s v="TN"/>
    <s v="0000157401"/>
    <x v="4"/>
    <x v="0"/>
    <d v="2023-11-30T00:00:00"/>
    <x v="13"/>
    <s v="VAD100"/>
    <x v="25"/>
    <n v="3805.2"/>
    <n v="181660000"/>
    <x v="60"/>
  </r>
  <r>
    <s v="31786"/>
    <s v="TN"/>
    <s v="0000157401"/>
    <x v="4"/>
    <x v="0"/>
    <d v="2023-11-30T00:00:00"/>
    <x v="13"/>
    <s v="VAD250"/>
    <x v="26"/>
    <n v="5523"/>
    <n v="262560000"/>
    <x v="61"/>
  </r>
  <r>
    <s v="31786"/>
    <s v="TN"/>
    <s v="0000157401"/>
    <x v="4"/>
    <x v="0"/>
    <d v="2023-11-30T00:00:00"/>
    <x v="13"/>
    <s v="VAD500"/>
    <x v="14"/>
    <n v="15025.5"/>
    <n v="712120000"/>
    <x v="62"/>
  </r>
  <r>
    <s v="31786"/>
    <s v="TN"/>
    <s v="0000157401"/>
    <x v="4"/>
    <x v="0"/>
    <d v="2023-11-30T00:00:00"/>
    <x v="14"/>
    <s v="VSC050"/>
    <x v="27"/>
    <n v="44.52"/>
    <n v="2164000"/>
    <x v="63"/>
  </r>
  <r>
    <s v="31786"/>
    <s v="TN"/>
    <s v="0000157401"/>
    <x v="4"/>
    <x v="0"/>
    <d v="2023-11-30T00:00:00"/>
    <x v="14"/>
    <s v="VSC060"/>
    <x v="28"/>
    <n v="1614.5"/>
    <n v="77892000"/>
    <x v="64"/>
  </r>
  <r>
    <s v="31786"/>
    <s v="TN"/>
    <s v="0000157401"/>
    <x v="4"/>
    <x v="0"/>
    <d v="2023-11-30T00:00:00"/>
    <x v="14"/>
    <s v="VSC100"/>
    <x v="29"/>
    <n v="342.72"/>
    <n v="16360000"/>
    <x v="65"/>
  </r>
  <r>
    <s v="31786"/>
    <s v="TN"/>
    <s v="0000157401"/>
    <x v="4"/>
    <x v="0"/>
    <d v="2023-11-30T00:00:00"/>
    <x v="14"/>
    <s v="VSC250"/>
    <x v="30"/>
    <n v="594.29999999999995"/>
    <n v="28200000"/>
    <x v="66"/>
  </r>
  <r>
    <s v="31786"/>
    <s v="TN"/>
    <s v="0000157401"/>
    <x v="4"/>
    <x v="0"/>
    <d v="2023-11-30T00:00:00"/>
    <x v="14"/>
    <s v="VSC500"/>
    <x v="31"/>
    <n v="1944.6"/>
    <n v="90600000"/>
    <x v="67"/>
  </r>
  <r>
    <s v="31786"/>
    <s v="TN"/>
    <s v="0000157401"/>
    <x v="4"/>
    <x v="0"/>
    <d v="2023-11-30T00:00:00"/>
    <x v="14"/>
    <s v="VSO050"/>
    <x v="32"/>
    <n v="63"/>
    <n v="3000000"/>
    <x v="68"/>
  </r>
  <r>
    <s v="31786"/>
    <s v="TN"/>
    <s v="0000157401"/>
    <x v="4"/>
    <x v="0"/>
    <d v="2023-11-30T00:00:00"/>
    <x v="14"/>
    <s v="VSO060"/>
    <x v="33"/>
    <n v="1731.28"/>
    <n v="82412000"/>
    <x v="69"/>
  </r>
  <r>
    <s v="31786"/>
    <s v="TN"/>
    <s v="0000157401"/>
    <x v="4"/>
    <x v="0"/>
    <d v="2023-11-30T00:00:00"/>
    <x v="14"/>
    <s v="VSO100"/>
    <x v="34"/>
    <n v="409.5"/>
    <n v="19500000"/>
    <x v="70"/>
  </r>
  <r>
    <s v="31786"/>
    <s v="TN"/>
    <s v="0000157401"/>
    <x v="4"/>
    <x v="0"/>
    <d v="2023-11-30T00:00:00"/>
    <x v="14"/>
    <s v="VSO250"/>
    <x v="35"/>
    <n v="582.75"/>
    <n v="28100000"/>
    <x v="71"/>
  </r>
  <r>
    <s v="31786"/>
    <s v="TN"/>
    <s v="0000157401"/>
    <x v="4"/>
    <x v="0"/>
    <d v="2023-11-30T00:00:00"/>
    <x v="14"/>
    <s v="VSO500"/>
    <x v="15"/>
    <n v="1524.6"/>
    <n v="73248000"/>
    <x v="72"/>
  </r>
  <r>
    <s v="31786"/>
    <s v="TN"/>
    <s v="0000190862"/>
    <x v="5"/>
    <x v="0"/>
    <d v="2023-11-15T00:00:00"/>
    <x v="16"/>
    <s v="LTD-04"/>
    <x v="36"/>
    <n v="2.52"/>
    <n v="0"/>
    <x v="0"/>
  </r>
  <r>
    <s v="31786"/>
    <s v="TN"/>
    <s v="0000190862"/>
    <x v="5"/>
    <x v="0"/>
    <d v="2023-11-15T00:00:00"/>
    <x v="16"/>
    <s v="LTD-04"/>
    <x v="37"/>
    <n v="4.3499999999999996"/>
    <n v="0"/>
    <x v="0"/>
  </r>
  <r>
    <s v="31786"/>
    <s v="TN"/>
    <s v="0000190862"/>
    <x v="5"/>
    <x v="0"/>
    <d v="2023-11-15T00:00:00"/>
    <x v="17"/>
    <s v="STD-A"/>
    <x v="38"/>
    <n v="9.4"/>
    <n v="0"/>
    <x v="0"/>
  </r>
  <r>
    <s v="31786"/>
    <s v="TN"/>
    <s v="0000190862"/>
    <x v="5"/>
    <x v="0"/>
    <d v="2023-11-15T00:00:00"/>
    <x v="17"/>
    <s v="STD-B"/>
    <x v="39"/>
    <n v="13.06"/>
    <n v="0"/>
    <x v="0"/>
  </r>
  <r>
    <s v="31786"/>
    <s v="TN"/>
    <s v="0000190862"/>
    <x v="5"/>
    <x v="0"/>
    <d v="2023-11-30T00:00:00"/>
    <x v="16"/>
    <s v="LTD-01"/>
    <x v="40"/>
    <n v="1759.37"/>
    <n v="1465199.36"/>
    <x v="73"/>
  </r>
  <r>
    <s v="31786"/>
    <s v="TN"/>
    <s v="0000190862"/>
    <x v="5"/>
    <x v="0"/>
    <d v="2023-11-30T00:00:00"/>
    <x v="16"/>
    <s v="LTD-01"/>
    <x v="41"/>
    <n v="1896.95"/>
    <n v="1594638.63"/>
    <x v="74"/>
  </r>
  <r>
    <s v="31786"/>
    <s v="TN"/>
    <s v="0000190862"/>
    <x v="5"/>
    <x v="0"/>
    <d v="2023-11-30T00:00:00"/>
    <x v="16"/>
    <s v="LTD-01"/>
    <x v="42"/>
    <n v="3376.66"/>
    <n v="1481567.1"/>
    <x v="75"/>
  </r>
  <r>
    <s v="31786"/>
    <s v="TN"/>
    <s v="0000190862"/>
    <x v="5"/>
    <x v="0"/>
    <d v="2023-11-30T00:00:00"/>
    <x v="16"/>
    <s v="LTD-01"/>
    <x v="43"/>
    <n v="5161.12"/>
    <n v="1536331.9"/>
    <x v="76"/>
  </r>
  <r>
    <s v="31786"/>
    <s v="TN"/>
    <s v="0000190862"/>
    <x v="5"/>
    <x v="0"/>
    <d v="2023-11-30T00:00:00"/>
    <x v="16"/>
    <s v="LTD-01"/>
    <x v="44"/>
    <n v="7230.9"/>
    <n v="1697195.51"/>
    <x v="77"/>
  </r>
  <r>
    <s v="31786"/>
    <s v="TN"/>
    <s v="0000190862"/>
    <x v="5"/>
    <x v="0"/>
    <d v="2023-11-30T00:00:00"/>
    <x v="16"/>
    <s v="LTD-01"/>
    <x v="45"/>
    <n v="9453.2000000000007"/>
    <n v="1804501.01"/>
    <x v="78"/>
  </r>
  <r>
    <s v="31786"/>
    <s v="TN"/>
    <s v="0000190862"/>
    <x v="5"/>
    <x v="0"/>
    <d v="2023-11-30T00:00:00"/>
    <x v="16"/>
    <s v="LTD-01"/>
    <x v="46"/>
    <n v="9576.09"/>
    <n v="1530843.54"/>
    <x v="79"/>
  </r>
  <r>
    <s v="31786"/>
    <s v="TN"/>
    <s v="0000190862"/>
    <x v="5"/>
    <x v="0"/>
    <d v="2023-11-30T00:00:00"/>
    <x v="16"/>
    <s v="LTD-01"/>
    <x v="47"/>
    <n v="7199.41"/>
    <n v="872465.98"/>
    <x v="80"/>
  </r>
  <r>
    <s v="31786"/>
    <s v="TN"/>
    <s v="0000190862"/>
    <x v="5"/>
    <x v="0"/>
    <d v="2023-11-30T00:00:00"/>
    <x v="16"/>
    <s v="LTD-01"/>
    <x v="48"/>
    <n v="1930.03"/>
    <n v="332995.57"/>
    <x v="81"/>
  </r>
  <r>
    <s v="31786"/>
    <s v="TN"/>
    <s v="0000190862"/>
    <x v="5"/>
    <x v="0"/>
    <d v="2023-11-30T00:00:00"/>
    <x v="16"/>
    <s v="LTD-01"/>
    <x v="49"/>
    <n v="447.75"/>
    <n v="79957.16"/>
    <x v="15"/>
  </r>
  <r>
    <s v="31786"/>
    <s v="TN"/>
    <s v="0000190862"/>
    <x v="5"/>
    <x v="0"/>
    <d v="2023-11-30T00:00:00"/>
    <x v="16"/>
    <s v="LTD-02"/>
    <x v="50"/>
    <n v="1550.06"/>
    <n v="1722852.1"/>
    <x v="82"/>
  </r>
  <r>
    <s v="31786"/>
    <s v="TN"/>
    <s v="0000190862"/>
    <x v="5"/>
    <x v="0"/>
    <d v="2023-11-30T00:00:00"/>
    <x v="16"/>
    <s v="LTD-02"/>
    <x v="51"/>
    <n v="1649.07"/>
    <n v="1832178.92"/>
    <x v="83"/>
  </r>
  <r>
    <s v="31786"/>
    <s v="TN"/>
    <s v="0000190862"/>
    <x v="5"/>
    <x v="0"/>
    <d v="2023-11-30T00:00:00"/>
    <x v="16"/>
    <s v="LTD-02"/>
    <x v="52"/>
    <n v="2961.63"/>
    <n v="1696821.11"/>
    <x v="84"/>
  </r>
  <r>
    <s v="31786"/>
    <s v="TN"/>
    <s v="0000190862"/>
    <x v="5"/>
    <x v="0"/>
    <d v="2023-11-30T00:00:00"/>
    <x v="16"/>
    <s v="LTD-02"/>
    <x v="53"/>
    <n v="6040.03"/>
    <n v="2259550.27"/>
    <x v="85"/>
  </r>
  <r>
    <s v="31786"/>
    <s v="TN"/>
    <s v="0000190862"/>
    <x v="5"/>
    <x v="0"/>
    <d v="2023-11-30T00:00:00"/>
    <x v="16"/>
    <s v="LTD-02"/>
    <x v="54"/>
    <n v="8332.7999999999993"/>
    <n v="2466529.38"/>
    <x v="86"/>
  </r>
  <r>
    <s v="31786"/>
    <s v="TN"/>
    <s v="0000190862"/>
    <x v="5"/>
    <x v="0"/>
    <d v="2023-11-30T00:00:00"/>
    <x v="16"/>
    <s v="LTD-02"/>
    <x v="55"/>
    <n v="11013.55"/>
    <n v="2641561.4500000002"/>
    <x v="87"/>
  </r>
  <r>
    <s v="31786"/>
    <s v="TN"/>
    <s v="0000190862"/>
    <x v="5"/>
    <x v="0"/>
    <d v="2023-11-30T00:00:00"/>
    <x v="16"/>
    <s v="LTD-02"/>
    <x v="56"/>
    <n v="11002.34"/>
    <n v="2219398.62"/>
    <x v="88"/>
  </r>
  <r>
    <s v="31786"/>
    <s v="TN"/>
    <s v="0000190862"/>
    <x v="5"/>
    <x v="0"/>
    <d v="2023-11-30T00:00:00"/>
    <x v="16"/>
    <s v="LTD-02"/>
    <x v="57"/>
    <n v="11542.25"/>
    <n v="1767604.09"/>
    <x v="89"/>
  </r>
  <r>
    <s v="31786"/>
    <s v="TN"/>
    <s v="0000190862"/>
    <x v="5"/>
    <x v="0"/>
    <d v="2023-11-30T00:00:00"/>
    <x v="16"/>
    <s v="LTD-02"/>
    <x v="58"/>
    <n v="2615.25"/>
    <n v="560676.25"/>
    <x v="32"/>
  </r>
  <r>
    <s v="31786"/>
    <s v="TN"/>
    <s v="0000190862"/>
    <x v="5"/>
    <x v="0"/>
    <d v="2023-11-30T00:00:00"/>
    <x v="16"/>
    <s v="LTD-02"/>
    <x v="59"/>
    <n v="540.38"/>
    <n v="122812.05"/>
    <x v="90"/>
  </r>
  <r>
    <s v="31786"/>
    <s v="TN"/>
    <s v="0000190862"/>
    <x v="5"/>
    <x v="0"/>
    <d v="2023-11-30T00:00:00"/>
    <x v="16"/>
    <s v="LTD-03"/>
    <x v="60"/>
    <n v="2107.64"/>
    <n v="1502936.76"/>
    <x v="91"/>
  </r>
  <r>
    <s v="31786"/>
    <s v="TN"/>
    <s v="0000190862"/>
    <x v="5"/>
    <x v="0"/>
    <d v="2023-11-30T00:00:00"/>
    <x v="16"/>
    <s v="LTD-03"/>
    <x v="61"/>
    <n v="2247.7600000000002"/>
    <n v="1599687.01"/>
    <x v="92"/>
  </r>
  <r>
    <s v="31786"/>
    <s v="TN"/>
    <s v="0000190862"/>
    <x v="5"/>
    <x v="0"/>
    <d v="2023-11-30T00:00:00"/>
    <x v="16"/>
    <s v="LTD-03"/>
    <x v="62"/>
    <n v="4017.12"/>
    <n v="1485287.34"/>
    <x v="79"/>
  </r>
  <r>
    <s v="31786"/>
    <s v="TN"/>
    <s v="0000190862"/>
    <x v="5"/>
    <x v="0"/>
    <d v="2023-11-30T00:00:00"/>
    <x v="16"/>
    <s v="LTD-03"/>
    <x v="63"/>
    <n v="5387.62"/>
    <n v="1289797.33"/>
    <x v="93"/>
  </r>
  <r>
    <s v="31786"/>
    <s v="TN"/>
    <s v="0000190862"/>
    <x v="5"/>
    <x v="0"/>
    <d v="2023-11-30T00:00:00"/>
    <x v="16"/>
    <s v="LTD-03"/>
    <x v="64"/>
    <n v="5632.68"/>
    <n v="1075853.71"/>
    <x v="71"/>
  </r>
  <r>
    <s v="31786"/>
    <s v="TN"/>
    <s v="0000190862"/>
    <x v="5"/>
    <x v="0"/>
    <d v="2023-11-30T00:00:00"/>
    <x v="16"/>
    <s v="LTD-03"/>
    <x v="65"/>
    <n v="6083.6"/>
    <n v="945663.85"/>
    <x v="94"/>
  </r>
  <r>
    <s v="31786"/>
    <s v="TN"/>
    <s v="0000190862"/>
    <x v="5"/>
    <x v="0"/>
    <d v="2023-11-30T00:00:00"/>
    <x v="16"/>
    <s v="LTD-03"/>
    <x v="66"/>
    <n v="7138.26"/>
    <n v="934732.61"/>
    <x v="95"/>
  </r>
  <r>
    <s v="31786"/>
    <s v="TN"/>
    <s v="0000190862"/>
    <x v="5"/>
    <x v="0"/>
    <d v="2023-11-30T00:00:00"/>
    <x v="16"/>
    <s v="LTD-03"/>
    <x v="67"/>
    <n v="4170.32"/>
    <n v="414508.75"/>
    <x v="96"/>
  </r>
  <r>
    <s v="31786"/>
    <s v="TN"/>
    <s v="0000190862"/>
    <x v="5"/>
    <x v="0"/>
    <d v="2023-11-30T00:00:00"/>
    <x v="16"/>
    <s v="LTD-03"/>
    <x v="68"/>
    <n v="1026.43"/>
    <n v="145345.39000000001"/>
    <x v="97"/>
  </r>
  <r>
    <s v="31786"/>
    <s v="TN"/>
    <s v="0000190862"/>
    <x v="5"/>
    <x v="0"/>
    <d v="2023-11-30T00:00:00"/>
    <x v="16"/>
    <s v="LTD-03"/>
    <x v="69"/>
    <n v="138.07"/>
    <n v="20304"/>
    <x v="7"/>
  </r>
  <r>
    <s v="31786"/>
    <s v="TN"/>
    <s v="0000190862"/>
    <x v="5"/>
    <x v="0"/>
    <d v="2023-11-30T00:00:00"/>
    <x v="16"/>
    <s v="LTD-04"/>
    <x v="36"/>
    <n v="1847.7"/>
    <n v="1679496.12"/>
    <x v="82"/>
  </r>
  <r>
    <s v="31786"/>
    <s v="TN"/>
    <s v="0000190862"/>
    <x v="5"/>
    <x v="0"/>
    <d v="2023-11-30T00:00:00"/>
    <x v="16"/>
    <s v="LTD-04"/>
    <x v="37"/>
    <n v="1628.33"/>
    <n v="1480191.55"/>
    <x v="98"/>
  </r>
  <r>
    <s v="31786"/>
    <s v="TN"/>
    <s v="0000190862"/>
    <x v="5"/>
    <x v="0"/>
    <d v="2023-11-30T00:00:00"/>
    <x v="16"/>
    <s v="LTD-04"/>
    <x v="70"/>
    <n v="3286.68"/>
    <n v="1455891.03"/>
    <x v="99"/>
  </r>
  <r>
    <s v="31786"/>
    <s v="TN"/>
    <s v="0000190862"/>
    <x v="5"/>
    <x v="0"/>
    <d v="2023-11-30T00:00:00"/>
    <x v="16"/>
    <s v="LTD-04"/>
    <x v="71"/>
    <n v="4086.58"/>
    <n v="1236774.77"/>
    <x v="100"/>
  </r>
  <r>
    <s v="31786"/>
    <s v="TN"/>
    <s v="0000190862"/>
    <x v="5"/>
    <x v="0"/>
    <d v="2023-11-30T00:00:00"/>
    <x v="16"/>
    <s v="LTD-04"/>
    <x v="72"/>
    <n v="5888.65"/>
    <n v="1419555.45"/>
    <x v="101"/>
  </r>
  <r>
    <s v="31786"/>
    <s v="TN"/>
    <s v="0000190862"/>
    <x v="5"/>
    <x v="0"/>
    <d v="2023-11-30T00:00:00"/>
    <x v="16"/>
    <s v="LTD-04"/>
    <x v="73"/>
    <n v="7758.3"/>
    <n v="1536526.15"/>
    <x v="102"/>
  </r>
  <r>
    <s v="31786"/>
    <s v="TN"/>
    <s v="0000190862"/>
    <x v="5"/>
    <x v="0"/>
    <d v="2023-11-30T00:00:00"/>
    <x v="16"/>
    <s v="LTD-04"/>
    <x v="74"/>
    <n v="6979.73"/>
    <n v="1156943.48"/>
    <x v="103"/>
  </r>
  <r>
    <s v="31786"/>
    <s v="TN"/>
    <s v="0000190862"/>
    <x v="5"/>
    <x v="0"/>
    <d v="2023-11-30T00:00:00"/>
    <x v="16"/>
    <s v="LTD-04"/>
    <x v="75"/>
    <n v="6622.85"/>
    <n v="839202.47"/>
    <x v="104"/>
  </r>
  <r>
    <s v="31786"/>
    <s v="TN"/>
    <s v="0000190862"/>
    <x v="5"/>
    <x v="0"/>
    <d v="2023-11-30T00:00:00"/>
    <x v="16"/>
    <s v="LTD-04"/>
    <x v="76"/>
    <n v="1630.35"/>
    <n v="292288.77"/>
    <x v="105"/>
  </r>
  <r>
    <s v="31786"/>
    <s v="TN"/>
    <s v="0000190862"/>
    <x v="5"/>
    <x v="0"/>
    <d v="2023-11-30T00:00:00"/>
    <x v="16"/>
    <s v="LTD-04"/>
    <x v="77"/>
    <n v="384.04"/>
    <n v="71114.02"/>
    <x v="15"/>
  </r>
  <r>
    <s v="31786"/>
    <s v="TN"/>
    <s v="0000190862"/>
    <x v="5"/>
    <x v="0"/>
    <d v="2023-11-30T00:00:00"/>
    <x v="17"/>
    <s v="STD-A"/>
    <x v="38"/>
    <n v="64371.88"/>
    <n v="15693897.439999999"/>
    <x v="106"/>
  </r>
  <r>
    <s v="31786"/>
    <s v="TN"/>
    <s v="0000190862"/>
    <x v="5"/>
    <x v="0"/>
    <d v="2023-11-30T00:00:00"/>
    <x v="17"/>
    <s v="STD-B"/>
    <x v="39"/>
    <n v="57766.49"/>
    <n v="17517185.079999998"/>
    <x v="107"/>
  </r>
  <r>
    <s v="31786"/>
    <s v="TN"/>
    <s v="0000258005"/>
    <x v="6"/>
    <x v="0"/>
    <d v="2023-10-31T00:00:00"/>
    <x v="18"/>
    <s v="VISBAS"/>
    <x v="78"/>
    <n v="-6.03"/>
    <n v="0"/>
    <x v="0"/>
  </r>
  <r>
    <s v="31786"/>
    <s v="TN"/>
    <s v="0000258005"/>
    <x v="6"/>
    <x v="0"/>
    <d v="2023-11-15T00:00:00"/>
    <x v="18"/>
    <s v="VISEXP"/>
    <x v="79"/>
    <n v="49.16"/>
    <n v="0"/>
    <x v="2"/>
  </r>
  <r>
    <s v="31786"/>
    <s v="TN"/>
    <s v="0000258005"/>
    <x v="6"/>
    <x v="0"/>
    <d v="2023-11-30T00:00:00"/>
    <x v="18"/>
    <s v="VISBAS"/>
    <x v="78"/>
    <n v="46667.81"/>
    <n v="0"/>
    <x v="108"/>
  </r>
  <r>
    <s v="31786"/>
    <s v="TN"/>
    <s v="0000258005"/>
    <x v="6"/>
    <x v="0"/>
    <d v="2023-11-30T00:00:00"/>
    <x v="18"/>
    <s v="VISEXP"/>
    <x v="79"/>
    <n v="221445.18"/>
    <n v="0"/>
    <x v="109"/>
  </r>
  <r>
    <s v="31786"/>
    <s v="TN"/>
    <s v="0000000185"/>
    <x v="0"/>
    <x v="0"/>
    <d v="2023-11-15T00:00:00"/>
    <x v="0"/>
    <s v="PPDN"/>
    <x v="0"/>
    <n v="512.01"/>
    <n v="0"/>
    <x v="110"/>
  </r>
  <r>
    <s v="31786"/>
    <s v="TN"/>
    <s v="0000000192"/>
    <x v="1"/>
    <x v="0"/>
    <d v="2023-10-31T00:00:00"/>
    <x v="1"/>
    <s v="PDON"/>
    <x v="1"/>
    <n v="-38.979999999999997"/>
    <n v="0"/>
    <x v="0"/>
  </r>
  <r>
    <s v="31786"/>
    <s v="TN"/>
    <s v="0000000192"/>
    <x v="1"/>
    <x v="0"/>
    <d v="2023-11-15T00:00:00"/>
    <x v="1"/>
    <s v="PDON"/>
    <x v="1"/>
    <n v="1055.74"/>
    <n v="0"/>
    <x v="111"/>
  </r>
  <r>
    <s v="31786"/>
    <s v="TN"/>
    <s v="0000157401"/>
    <x v="4"/>
    <x v="0"/>
    <d v="2023-10-31T00:00:00"/>
    <x v="5"/>
    <s v="BADE2X"/>
    <x v="5"/>
    <n v="-1.1399999999999999"/>
    <n v="60000"/>
    <x v="0"/>
  </r>
  <r>
    <s v="31786"/>
    <s v="TN"/>
    <s v="0000157401"/>
    <x v="4"/>
    <x v="0"/>
    <d v="2023-10-31T00:00:00"/>
    <x v="6"/>
    <s v="BADE40"/>
    <x v="6"/>
    <n v="-0.76"/>
    <n v="40000"/>
    <x v="0"/>
  </r>
  <r>
    <s v="31786"/>
    <s v="TN"/>
    <s v="0000157401"/>
    <x v="4"/>
    <x v="0"/>
    <d v="2023-10-31T00:00:00"/>
    <x v="10"/>
    <s v="BAD6SP"/>
    <x v="10"/>
    <n v="-0.78"/>
    <n v="60000"/>
    <x v="0"/>
  </r>
  <r>
    <s v="31786"/>
    <s v="TN"/>
    <s v="0000157401"/>
    <x v="4"/>
    <x v="0"/>
    <d v="2023-10-31T00:00:00"/>
    <x v="7"/>
    <s v="BLES15"/>
    <x v="7"/>
    <n v="-4.5599999999999996"/>
    <n v="30000"/>
    <x v="0"/>
  </r>
  <r>
    <s v="31786"/>
    <s v="TN"/>
    <s v="0000157401"/>
    <x v="4"/>
    <x v="0"/>
    <d v="2023-10-31T00:00:00"/>
    <x v="8"/>
    <s v="BLER20"/>
    <x v="8"/>
    <n v="-3.04"/>
    <n v="20000"/>
    <x v="0"/>
  </r>
  <r>
    <s v="31786"/>
    <s v="TN"/>
    <s v="0000157401"/>
    <x v="4"/>
    <x v="0"/>
    <d v="2023-10-31T00:00:00"/>
    <x v="12"/>
    <s v="BLIFSP"/>
    <x v="12"/>
    <n v="-0.59"/>
    <n v="3000"/>
    <x v="0"/>
  </r>
  <r>
    <s v="31786"/>
    <s v="TN"/>
    <s v="0000157401"/>
    <x v="4"/>
    <x v="0"/>
    <d v="2023-11-15T00:00:00"/>
    <x v="9"/>
    <s v="BADC01"/>
    <x v="9"/>
    <n v="0.11"/>
    <n v="118800"/>
    <x v="112"/>
  </r>
  <r>
    <s v="31786"/>
    <s v="TN"/>
    <s v="0000157401"/>
    <x v="4"/>
    <x v="0"/>
    <d v="2023-11-15T00:00:00"/>
    <x v="9"/>
    <s v="BADC02"/>
    <x v="9"/>
    <n v="2.58"/>
    <n v="148400"/>
    <x v="34"/>
  </r>
  <r>
    <s v="31786"/>
    <s v="TN"/>
    <s v="0000157401"/>
    <x v="4"/>
    <x v="0"/>
    <d v="2023-11-15T00:00:00"/>
    <x v="9"/>
    <s v="BADC03"/>
    <x v="9"/>
    <n v="-0.78"/>
    <n v="90000"/>
    <x v="56"/>
  </r>
  <r>
    <s v="31786"/>
    <s v="TN"/>
    <s v="0000157401"/>
    <x v="4"/>
    <x v="0"/>
    <d v="2023-11-15T00:00:00"/>
    <x v="5"/>
    <s v="BADE2X"/>
    <x v="5"/>
    <n v="34.729999999999997"/>
    <n v="3005300"/>
    <x v="81"/>
  </r>
  <r>
    <s v="31786"/>
    <s v="TN"/>
    <s v="0000157401"/>
    <x v="4"/>
    <x v="0"/>
    <d v="2023-11-15T00:00:00"/>
    <x v="6"/>
    <s v="BADE40"/>
    <x v="6"/>
    <n v="1.9"/>
    <n v="1692000"/>
    <x v="55"/>
  </r>
  <r>
    <s v="31786"/>
    <s v="TN"/>
    <s v="0000157401"/>
    <x v="4"/>
    <x v="0"/>
    <d v="2023-11-15T00:00:00"/>
    <x v="10"/>
    <s v="BAD4SC"/>
    <x v="16"/>
    <n v="-3.22"/>
    <n v="472000"/>
    <x v="112"/>
  </r>
  <r>
    <s v="31786"/>
    <s v="TN"/>
    <s v="0000157401"/>
    <x v="4"/>
    <x v="0"/>
    <d v="2023-11-15T00:00:00"/>
    <x v="10"/>
    <s v="BAD6SP"/>
    <x v="10"/>
    <n v="4.8"/>
    <n v="1221760"/>
    <x v="113"/>
  </r>
  <r>
    <s v="31786"/>
    <s v="TN"/>
    <s v="0000157401"/>
    <x v="4"/>
    <x v="0"/>
    <d v="2023-11-15T00:00:00"/>
    <x v="7"/>
    <s v="BLES15"/>
    <x v="7"/>
    <n v="138.97999999999999"/>
    <n v="1532650"/>
    <x v="114"/>
  </r>
  <r>
    <s v="31786"/>
    <s v="TN"/>
    <s v="0000157401"/>
    <x v="4"/>
    <x v="0"/>
    <d v="2023-11-15T00:00:00"/>
    <x v="11"/>
    <s v="BLCH01"/>
    <x v="11"/>
    <n v="0.38"/>
    <n v="12000"/>
    <x v="7"/>
  </r>
  <r>
    <s v="31786"/>
    <s v="TN"/>
    <s v="0000157401"/>
    <x v="4"/>
    <x v="0"/>
    <d v="2023-11-15T00:00:00"/>
    <x v="11"/>
    <s v="BLCH02"/>
    <x v="11"/>
    <n v="4.07"/>
    <n v="39000"/>
    <x v="27"/>
  </r>
  <r>
    <s v="31786"/>
    <s v="TN"/>
    <s v="0000157401"/>
    <x v="4"/>
    <x v="0"/>
    <d v="2023-11-15T00:00:00"/>
    <x v="11"/>
    <s v="BLCH03"/>
    <x v="11"/>
    <n v="1.1200000000000001"/>
    <n v="12000"/>
    <x v="8"/>
  </r>
  <r>
    <s v="31786"/>
    <s v="TN"/>
    <s v="0000157401"/>
    <x v="4"/>
    <x v="0"/>
    <d v="2023-11-15T00:00:00"/>
    <x v="11"/>
    <s v="BLCS01"/>
    <x v="17"/>
    <n v="-0.3"/>
    <n v="24000"/>
    <x v="34"/>
  </r>
  <r>
    <s v="31786"/>
    <s v="TN"/>
    <s v="0000157401"/>
    <x v="4"/>
    <x v="0"/>
    <d v="2023-11-15T00:00:00"/>
    <x v="11"/>
    <s v="BLCS02"/>
    <x v="17"/>
    <n v="-0.61"/>
    <n v="36000"/>
    <x v="27"/>
  </r>
  <r>
    <s v="31786"/>
    <s v="TN"/>
    <s v="0000157401"/>
    <x v="4"/>
    <x v="0"/>
    <d v="2023-11-15T00:00:00"/>
    <x v="11"/>
    <s v="BLCS03"/>
    <x v="17"/>
    <n v="-3.64"/>
    <n v="18000"/>
    <x v="2"/>
  </r>
  <r>
    <s v="31786"/>
    <s v="TN"/>
    <s v="0000157401"/>
    <x v="4"/>
    <x v="0"/>
    <d v="2023-11-15T00:00:00"/>
    <x v="8"/>
    <s v="BLER20"/>
    <x v="8"/>
    <n v="3.04"/>
    <n v="846000"/>
    <x v="55"/>
  </r>
  <r>
    <s v="31786"/>
    <s v="TN"/>
    <s v="0000157401"/>
    <x v="4"/>
    <x v="0"/>
    <d v="2023-11-15T00:00:00"/>
    <x v="12"/>
    <s v="BLIFSC"/>
    <x v="18"/>
    <n v="-1.8"/>
    <n v="36000"/>
    <x v="112"/>
  </r>
  <r>
    <s v="31786"/>
    <s v="TN"/>
    <s v="0000157401"/>
    <x v="4"/>
    <x v="0"/>
    <d v="2023-11-15T00:00:00"/>
    <x v="12"/>
    <s v="BLIFSP"/>
    <x v="12"/>
    <n v="3.54"/>
    <n v="69000"/>
    <x v="113"/>
  </r>
  <r>
    <s v="31786"/>
    <s v="TN"/>
    <s v="0000157401"/>
    <x v="4"/>
    <x v="0"/>
    <d v="2023-11-15T00:00:00"/>
    <x v="19"/>
    <s v="FB10BU"/>
    <x v="80"/>
    <n v="11.57"/>
    <n v="0"/>
    <x v="8"/>
  </r>
  <r>
    <s v="31786"/>
    <s v="TN"/>
    <s v="0000157401"/>
    <x v="4"/>
    <x v="0"/>
    <d v="2023-11-15T00:00:00"/>
    <x v="15"/>
    <s v="VC0105"/>
    <x v="19"/>
    <n v="0.11"/>
    <n v="5000"/>
    <x v="0"/>
  </r>
  <r>
    <s v="31786"/>
    <s v="TN"/>
    <s v="0000157401"/>
    <x v="4"/>
    <x v="0"/>
    <d v="2023-11-15T00:00:00"/>
    <x v="15"/>
    <s v="VC0106"/>
    <x v="20"/>
    <n v="0.39"/>
    <n v="30000"/>
    <x v="7"/>
  </r>
  <r>
    <s v="31786"/>
    <s v="TN"/>
    <s v="0000157401"/>
    <x v="4"/>
    <x v="0"/>
    <d v="2023-11-15T00:00:00"/>
    <x v="15"/>
    <s v="VC0206"/>
    <x v="20"/>
    <n v="1"/>
    <n v="24000"/>
    <x v="8"/>
  </r>
  <r>
    <s v="31786"/>
    <s v="TN"/>
    <s v="0000157401"/>
    <x v="4"/>
    <x v="0"/>
    <d v="2023-11-15T00:00:00"/>
    <x v="15"/>
    <s v="VC0210"/>
    <x v="21"/>
    <n v="1.26"/>
    <n v="40000"/>
    <x v="8"/>
  </r>
  <r>
    <s v="31786"/>
    <s v="TN"/>
    <s v="0000157401"/>
    <x v="4"/>
    <x v="0"/>
    <d v="2023-11-15T00:00:00"/>
    <x v="15"/>
    <s v="VC0250"/>
    <x v="23"/>
    <n v="2.1"/>
    <n v="100000"/>
    <x v="0"/>
  </r>
  <r>
    <s v="31786"/>
    <s v="TN"/>
    <s v="0000157401"/>
    <x v="4"/>
    <x v="0"/>
    <d v="2023-11-15T00:00:00"/>
    <x v="15"/>
    <s v="VC0306"/>
    <x v="20"/>
    <n v="-1.1399999999999999"/>
    <n v="12000"/>
    <x v="0"/>
  </r>
  <r>
    <s v="31786"/>
    <s v="TN"/>
    <s v="0000157401"/>
    <x v="4"/>
    <x v="0"/>
    <d v="2023-11-15T00:00:00"/>
    <x v="15"/>
    <s v="VC0310"/>
    <x v="21"/>
    <n v="0.63"/>
    <n v="30000"/>
    <x v="0"/>
  </r>
  <r>
    <s v="31786"/>
    <s v="TN"/>
    <s v="0000157401"/>
    <x v="4"/>
    <x v="0"/>
    <d v="2023-11-15T00:00:00"/>
    <x v="13"/>
    <s v="VAD050"/>
    <x v="24"/>
    <n v="2.1"/>
    <n v="200000"/>
    <x v="7"/>
  </r>
  <r>
    <s v="31786"/>
    <s v="TN"/>
    <s v="0000157401"/>
    <x v="4"/>
    <x v="0"/>
    <d v="2023-11-15T00:00:00"/>
    <x v="13"/>
    <s v="VAD060"/>
    <x v="13"/>
    <n v="13.86"/>
    <n v="840000"/>
    <x v="115"/>
  </r>
  <r>
    <s v="31786"/>
    <s v="TN"/>
    <s v="0000157401"/>
    <x v="4"/>
    <x v="0"/>
    <d v="2023-11-15T00:00:00"/>
    <x v="13"/>
    <s v="VAD100"/>
    <x v="25"/>
    <n v="4.2"/>
    <n v="200000"/>
    <x v="8"/>
  </r>
  <r>
    <s v="31786"/>
    <s v="TN"/>
    <s v="0000157401"/>
    <x v="4"/>
    <x v="0"/>
    <d v="2023-11-15T00:00:00"/>
    <x v="13"/>
    <s v="VAD250"/>
    <x v="26"/>
    <n v="10.5"/>
    <n v="500000"/>
    <x v="8"/>
  </r>
  <r>
    <s v="31786"/>
    <s v="TN"/>
    <s v="0000157401"/>
    <x v="4"/>
    <x v="0"/>
    <d v="2023-11-15T00:00:00"/>
    <x v="13"/>
    <s v="VAD500"/>
    <x v="14"/>
    <n v="10.5"/>
    <n v="1060000"/>
    <x v="2"/>
  </r>
  <r>
    <s v="31786"/>
    <s v="TN"/>
    <s v="0000157401"/>
    <x v="4"/>
    <x v="0"/>
    <d v="2023-11-15T00:00:00"/>
    <x v="14"/>
    <s v="VSC050"/>
    <x v="27"/>
    <n v="0.42"/>
    <n v="20000"/>
    <x v="0"/>
  </r>
  <r>
    <s v="31786"/>
    <s v="TN"/>
    <s v="0000157401"/>
    <x v="4"/>
    <x v="0"/>
    <d v="2023-11-15T00:00:00"/>
    <x v="14"/>
    <s v="VSC060"/>
    <x v="28"/>
    <n v="-6.5"/>
    <n v="168000"/>
    <x v="27"/>
  </r>
  <r>
    <s v="31786"/>
    <s v="TN"/>
    <s v="0000157401"/>
    <x v="4"/>
    <x v="0"/>
    <d v="2023-11-15T00:00:00"/>
    <x v="14"/>
    <s v="VSC100"/>
    <x v="29"/>
    <n v="0.84"/>
    <n v="40000"/>
    <x v="0"/>
  </r>
  <r>
    <s v="31786"/>
    <s v="TN"/>
    <s v="0000157401"/>
    <x v="4"/>
    <x v="0"/>
    <d v="2023-11-15T00:00:00"/>
    <x v="14"/>
    <s v="VSC250"/>
    <x v="30"/>
    <n v="-4.2"/>
    <n v="24000"/>
    <x v="0"/>
  </r>
  <r>
    <s v="31786"/>
    <s v="TN"/>
    <s v="0000157401"/>
    <x v="4"/>
    <x v="0"/>
    <d v="2023-11-15T00:00:00"/>
    <x v="14"/>
    <s v="VSO060"/>
    <x v="33"/>
    <n v="-1.52"/>
    <n v="120000"/>
    <x v="7"/>
  </r>
  <r>
    <s v="31786"/>
    <s v="TN"/>
    <s v="0000157401"/>
    <x v="4"/>
    <x v="0"/>
    <d v="2023-11-15T00:00:00"/>
    <x v="14"/>
    <s v="VSO250"/>
    <x v="35"/>
    <n v="-6.3"/>
    <n v="48000"/>
    <x v="8"/>
  </r>
  <r>
    <s v="31786"/>
    <s v="TN"/>
    <s v="0000157401"/>
    <x v="4"/>
    <x v="0"/>
    <d v="2023-11-15T00:00:00"/>
    <x v="14"/>
    <s v="VSO500"/>
    <x v="15"/>
    <n v="-6.3"/>
    <n v="348000"/>
    <x v="2"/>
  </r>
  <r>
    <s v="31786"/>
    <s v="TN"/>
    <s v="0000190862"/>
    <x v="5"/>
    <x v="0"/>
    <d v="2023-10-31T00:00:00"/>
    <x v="16"/>
    <s v="LTD-02"/>
    <x v="57"/>
    <n v="-38.92"/>
    <n v="5897"/>
    <x v="0"/>
  </r>
  <r>
    <s v="31786"/>
    <s v="TN"/>
    <s v="0000190862"/>
    <x v="5"/>
    <x v="0"/>
    <d v="2023-10-31T00:00:00"/>
    <x v="17"/>
    <s v="STD-B"/>
    <x v="39"/>
    <n v="-19.46"/>
    <n v="5897"/>
    <x v="0"/>
  </r>
  <r>
    <s v="31786"/>
    <s v="TN"/>
    <s v="0000190862"/>
    <x v="5"/>
    <x v="0"/>
    <d v="2023-11-15T00:00:00"/>
    <x v="16"/>
    <s v="LTD-01"/>
    <x v="40"/>
    <n v="4.75"/>
    <n v="3958"/>
    <x v="0"/>
  </r>
  <r>
    <s v="31786"/>
    <s v="TN"/>
    <s v="0000190862"/>
    <x v="5"/>
    <x v="0"/>
    <d v="2023-11-15T00:00:00"/>
    <x v="16"/>
    <s v="LTD-01"/>
    <x v="42"/>
    <n v="14.27"/>
    <n v="6487"/>
    <x v="8"/>
  </r>
  <r>
    <s v="31786"/>
    <s v="TN"/>
    <s v="0000190862"/>
    <x v="5"/>
    <x v="0"/>
    <d v="2023-11-15T00:00:00"/>
    <x v="16"/>
    <s v="LTD-01"/>
    <x v="43"/>
    <n v="-0.7"/>
    <n v="6239.25"/>
    <x v="8"/>
  </r>
  <r>
    <s v="31786"/>
    <s v="TN"/>
    <s v="0000190862"/>
    <x v="5"/>
    <x v="0"/>
    <d v="2023-11-15T00:00:00"/>
    <x v="16"/>
    <s v="LTD-01"/>
    <x v="45"/>
    <n v="25.73"/>
    <n v="4855"/>
    <x v="0"/>
  </r>
  <r>
    <s v="31786"/>
    <s v="TN"/>
    <s v="0000190862"/>
    <x v="5"/>
    <x v="0"/>
    <d v="2023-11-15T00:00:00"/>
    <x v="16"/>
    <s v="LTD-01"/>
    <x v="46"/>
    <n v="51.43"/>
    <n v="8164"/>
    <x v="8"/>
  </r>
  <r>
    <s v="31786"/>
    <s v="TN"/>
    <s v="0000190862"/>
    <x v="5"/>
    <x v="0"/>
    <d v="2023-11-15T00:00:00"/>
    <x v="16"/>
    <s v="LTD-02"/>
    <x v="51"/>
    <n v="2.21"/>
    <n v="2454"/>
    <x v="0"/>
  </r>
  <r>
    <s v="31786"/>
    <s v="TN"/>
    <s v="0000190862"/>
    <x v="5"/>
    <x v="0"/>
    <d v="2023-11-15T00:00:00"/>
    <x v="16"/>
    <s v="LTD-02"/>
    <x v="54"/>
    <n v="22.68"/>
    <n v="3083"/>
    <x v="0"/>
  </r>
  <r>
    <s v="31786"/>
    <s v="TN"/>
    <s v="0000190862"/>
    <x v="5"/>
    <x v="0"/>
    <d v="2023-11-15T00:00:00"/>
    <x v="16"/>
    <s v="LTD-03"/>
    <x v="61"/>
    <n v="11.74"/>
    <n v="8625"/>
    <x v="8"/>
  </r>
  <r>
    <s v="31786"/>
    <s v="TN"/>
    <s v="0000190862"/>
    <x v="5"/>
    <x v="0"/>
    <d v="2023-11-15T00:00:00"/>
    <x v="16"/>
    <s v="LTD-03"/>
    <x v="62"/>
    <n v="7.12"/>
    <n v="2542"/>
    <x v="0"/>
  </r>
  <r>
    <s v="31786"/>
    <s v="TN"/>
    <s v="0000190862"/>
    <x v="5"/>
    <x v="0"/>
    <d v="2023-11-15T00:00:00"/>
    <x v="16"/>
    <s v="LTD-03"/>
    <x v="63"/>
    <n v="15.93"/>
    <n v="3792"/>
    <x v="0"/>
  </r>
  <r>
    <s v="31786"/>
    <s v="TN"/>
    <s v="0000190862"/>
    <x v="5"/>
    <x v="0"/>
    <d v="2023-11-15T00:00:00"/>
    <x v="16"/>
    <s v="LTD-04"/>
    <x v="36"/>
    <n v="4.57"/>
    <n v="4156"/>
    <x v="0"/>
  </r>
  <r>
    <s v="31786"/>
    <s v="TN"/>
    <s v="0000190862"/>
    <x v="5"/>
    <x v="0"/>
    <d v="2023-11-15T00:00:00"/>
    <x v="16"/>
    <s v="LTD-04"/>
    <x v="37"/>
    <n v="3.93"/>
    <n v="3577"/>
    <x v="0"/>
  </r>
  <r>
    <s v="31786"/>
    <s v="TN"/>
    <s v="0000190862"/>
    <x v="5"/>
    <x v="0"/>
    <d v="2023-11-15T00:00:00"/>
    <x v="16"/>
    <s v="LTD-04"/>
    <x v="70"/>
    <n v="-0.64"/>
    <n v="1706.25"/>
    <x v="0"/>
  </r>
  <r>
    <s v="31786"/>
    <s v="TN"/>
    <s v="0000190862"/>
    <x v="5"/>
    <x v="0"/>
    <d v="2023-11-15T00:00:00"/>
    <x v="16"/>
    <s v="LTD-04"/>
    <x v="73"/>
    <n v="185.24"/>
    <n v="9171"/>
    <x v="0"/>
  </r>
  <r>
    <s v="31786"/>
    <s v="TN"/>
    <s v="0000190862"/>
    <x v="5"/>
    <x v="0"/>
    <d v="2023-11-15T00:00:00"/>
    <x v="16"/>
    <s v="LTD-04"/>
    <x v="75"/>
    <n v="26.77"/>
    <n v="3714"/>
    <x v="0"/>
  </r>
  <r>
    <s v="31786"/>
    <s v="TN"/>
    <s v="0000190862"/>
    <x v="5"/>
    <x v="0"/>
    <d v="2023-11-15T00:00:00"/>
    <x v="17"/>
    <s v="STD-A"/>
    <x v="38"/>
    <n v="295.83"/>
    <n v="64508.25"/>
    <x v="115"/>
  </r>
  <r>
    <s v="31786"/>
    <s v="TN"/>
    <s v="0000190862"/>
    <x v="5"/>
    <x v="0"/>
    <d v="2023-11-15T00:00:00"/>
    <x v="17"/>
    <s v="STD-B"/>
    <x v="39"/>
    <n v="62.89"/>
    <n v="21730.25"/>
    <x v="27"/>
  </r>
  <r>
    <s v="31786"/>
    <s v="TN"/>
    <s v="0000258005"/>
    <x v="6"/>
    <x v="0"/>
    <d v="2023-10-31T00:00:00"/>
    <x v="18"/>
    <s v="VISBAS"/>
    <x v="78"/>
    <n v="-6.03"/>
    <n v="0"/>
    <x v="0"/>
  </r>
  <r>
    <s v="31786"/>
    <s v="TN"/>
    <s v="0000258005"/>
    <x v="6"/>
    <x v="0"/>
    <d v="2023-11-15T00:00:00"/>
    <x v="18"/>
    <s v="VISBAS"/>
    <x v="78"/>
    <n v="118.79"/>
    <n v="0"/>
    <x v="116"/>
  </r>
  <r>
    <s v="31786"/>
    <s v="TN"/>
    <s v="0000258005"/>
    <x v="6"/>
    <x v="0"/>
    <d v="2023-11-15T00:00:00"/>
    <x v="18"/>
    <s v="VISEXP"/>
    <x v="79"/>
    <n v="157.97999999999999"/>
    <n v="0"/>
    <x v="117"/>
  </r>
  <r>
    <s v="31786"/>
    <s v="NP"/>
    <s v="0000000185"/>
    <x v="0"/>
    <x v="1"/>
    <d v="2023-11-30T00:00:00"/>
    <x v="0"/>
    <s v="PPDN"/>
    <x v="0"/>
    <n v="117.45"/>
    <n v="0"/>
    <x v="54"/>
  </r>
  <r>
    <s v="31786"/>
    <s v="NP"/>
    <s v="0000000185"/>
    <x v="0"/>
    <x v="1"/>
    <d v="2023-11-30T00:00:00"/>
    <x v="20"/>
    <s v="PPRN"/>
    <x v="81"/>
    <n v="60681.14"/>
    <n v="0"/>
    <x v="118"/>
  </r>
  <r>
    <s v="31786"/>
    <s v="NP"/>
    <s v="0000000185"/>
    <x v="0"/>
    <x v="2"/>
    <d v="2023-11-30T00:00:00"/>
    <x v="0"/>
    <s v="PPDN"/>
    <x v="0"/>
    <n v="39.15"/>
    <n v="0"/>
    <x v="8"/>
  </r>
  <r>
    <s v="31786"/>
    <s v="NP"/>
    <s v="0000000185"/>
    <x v="0"/>
    <x v="2"/>
    <d v="2023-11-30T00:00:00"/>
    <x v="20"/>
    <s v="PPRN"/>
    <x v="81"/>
    <n v="23211.68"/>
    <n v="0"/>
    <x v="119"/>
  </r>
  <r>
    <s v="31786"/>
    <s v="NP"/>
    <s v="0000000185"/>
    <x v="0"/>
    <x v="3"/>
    <d v="2023-11-30T00:00:00"/>
    <x v="0"/>
    <s v="PPDN"/>
    <x v="0"/>
    <n v="14.12"/>
    <n v="0"/>
    <x v="0"/>
  </r>
  <r>
    <s v="31786"/>
    <s v="NP"/>
    <s v="0000000185"/>
    <x v="0"/>
    <x v="3"/>
    <d v="2023-11-30T00:00:00"/>
    <x v="20"/>
    <s v="PPRN"/>
    <x v="81"/>
    <n v="2722.7"/>
    <n v="0"/>
    <x v="120"/>
  </r>
  <r>
    <s v="31786"/>
    <s v="NP"/>
    <s v="0000000192"/>
    <x v="1"/>
    <x v="1"/>
    <d v="2023-11-30T00:00:00"/>
    <x v="1"/>
    <s v="PDON"/>
    <x v="1"/>
    <n v="1700.59"/>
    <n v="0"/>
    <x v="121"/>
  </r>
  <r>
    <s v="31786"/>
    <s v="NP"/>
    <s v="0000000192"/>
    <x v="1"/>
    <x v="1"/>
    <d v="2023-11-30T00:00:00"/>
    <x v="21"/>
    <s v="PDRN"/>
    <x v="82"/>
    <n v="342859.9"/>
    <n v="0"/>
    <x v="122"/>
  </r>
  <r>
    <s v="31786"/>
    <s v="NP"/>
    <s v="0000000192"/>
    <x v="1"/>
    <x v="2"/>
    <d v="2023-11-30T00:00:00"/>
    <x v="1"/>
    <s v="PDON"/>
    <x v="1"/>
    <n v="400.32"/>
    <n v="0"/>
    <x v="115"/>
  </r>
  <r>
    <s v="31786"/>
    <s v="NP"/>
    <s v="0000000192"/>
    <x v="1"/>
    <x v="2"/>
    <d v="2023-11-30T00:00:00"/>
    <x v="21"/>
    <s v="PDRN"/>
    <x v="82"/>
    <n v="260267.84"/>
    <n v="0"/>
    <x v="123"/>
  </r>
  <r>
    <s v="31786"/>
    <s v="NP"/>
    <s v="0000000192"/>
    <x v="1"/>
    <x v="3"/>
    <d v="2023-11-30T00:00:00"/>
    <x v="1"/>
    <s v="PDON"/>
    <x v="1"/>
    <n v="100.42"/>
    <n v="0"/>
    <x v="7"/>
  </r>
  <r>
    <s v="31786"/>
    <s v="NP"/>
    <s v="0000000192"/>
    <x v="1"/>
    <x v="3"/>
    <d v="2023-11-30T00:00:00"/>
    <x v="21"/>
    <s v="PDRN"/>
    <x v="82"/>
    <n v="17999.79"/>
    <n v="0"/>
    <x v="124"/>
  </r>
  <r>
    <s v="31786"/>
    <s v="NP"/>
    <s v="0000258005"/>
    <x v="6"/>
    <x v="1"/>
    <d v="2023-11-30T00:00:00"/>
    <x v="18"/>
    <s v="VISBAS"/>
    <x v="78"/>
    <n v="3430.48"/>
    <n v="0"/>
    <x v="125"/>
  </r>
  <r>
    <s v="31786"/>
    <s v="NP"/>
    <s v="0000258005"/>
    <x v="6"/>
    <x v="1"/>
    <d v="2023-11-30T00:00:00"/>
    <x v="18"/>
    <s v="VISEXP"/>
    <x v="79"/>
    <n v="16766.259999999998"/>
    <n v="0"/>
    <x v="126"/>
  </r>
  <r>
    <s v="31786"/>
    <s v="NP"/>
    <s v="0000258005"/>
    <x v="6"/>
    <x v="2"/>
    <d v="2023-11-30T00:00:00"/>
    <x v="18"/>
    <s v="VISBAS"/>
    <x v="78"/>
    <n v="1553.86"/>
    <n v="0"/>
    <x v="127"/>
  </r>
  <r>
    <s v="31786"/>
    <s v="NP"/>
    <s v="0000258005"/>
    <x v="6"/>
    <x v="2"/>
    <d v="2023-11-30T00:00:00"/>
    <x v="18"/>
    <s v="VISEXP"/>
    <x v="79"/>
    <n v="7326.12"/>
    <n v="0"/>
    <x v="128"/>
  </r>
  <r>
    <s v="31786"/>
    <s v="NP"/>
    <s v="0000258005"/>
    <x v="6"/>
    <x v="3"/>
    <d v="2023-11-30T00:00:00"/>
    <x v="18"/>
    <s v="VISBAS"/>
    <x v="78"/>
    <n v="12.72"/>
    <n v="0"/>
    <x v="7"/>
  </r>
  <r>
    <s v="31786"/>
    <s v="NP"/>
    <s v="0000258005"/>
    <x v="6"/>
    <x v="3"/>
    <d v="2023-11-30T00:00:00"/>
    <x v="18"/>
    <s v="VISEXP"/>
    <x v="79"/>
    <n v="131.32"/>
    <n v="0"/>
    <x v="129"/>
  </r>
  <r>
    <s v="31786"/>
    <s v="NP"/>
    <s v="0000000185"/>
    <x v="0"/>
    <x v="2"/>
    <d v="2023-11-30T00:00:00"/>
    <x v="20"/>
    <s v="PPRN"/>
    <x v="81"/>
    <n v="81.03"/>
    <n v="0"/>
    <x v="2"/>
  </r>
  <r>
    <s v="31786"/>
    <s v="NP"/>
    <s v="0000000185"/>
    <x v="0"/>
    <x v="3"/>
    <d v="2023-11-30T00:00:00"/>
    <x v="20"/>
    <s v="PPRN"/>
    <x v="81"/>
    <n v="135.12"/>
    <n v="0"/>
    <x v="34"/>
  </r>
  <r>
    <s v="31786"/>
    <s v="NP"/>
    <s v="0000000185"/>
    <x v="0"/>
    <x v="0"/>
    <d v="2023-11-30T00:00:00"/>
    <x v="0"/>
    <s v="PPDN"/>
    <x v="0"/>
    <n v="132404.9"/>
    <n v="0"/>
    <x v="130"/>
  </r>
  <r>
    <s v="31786"/>
    <s v="NP"/>
    <s v="0000000185"/>
    <x v="0"/>
    <x v="4"/>
    <d v="2023-11-30T00:00:00"/>
    <x v="0"/>
    <s v="PPDN"/>
    <x v="0"/>
    <n v="57875.95"/>
    <n v="0"/>
    <x v="131"/>
  </r>
  <r>
    <s v="31786"/>
    <s v="NP"/>
    <s v="0000000185"/>
    <x v="0"/>
    <x v="5"/>
    <d v="2023-11-30T00:00:00"/>
    <x v="0"/>
    <s v="PPDN"/>
    <x v="0"/>
    <n v="24755.48"/>
    <n v="0"/>
    <x v="132"/>
  </r>
  <r>
    <s v="31786"/>
    <s v="NP"/>
    <s v="0000000192"/>
    <x v="1"/>
    <x v="2"/>
    <d v="2023-11-30T00:00:00"/>
    <x v="21"/>
    <s v="PDRN"/>
    <x v="82"/>
    <n v="13572.13"/>
    <n v="0"/>
    <x v="133"/>
  </r>
  <r>
    <s v="31786"/>
    <s v="NP"/>
    <s v="0000000192"/>
    <x v="1"/>
    <x v="3"/>
    <d v="2023-11-30T00:00:00"/>
    <x v="21"/>
    <s v="PDRN"/>
    <x v="82"/>
    <n v="2015.47"/>
    <n v="0"/>
    <x v="134"/>
  </r>
  <r>
    <s v="31786"/>
    <s v="NP"/>
    <s v="0000000192"/>
    <x v="1"/>
    <x v="0"/>
    <d v="2023-11-30T00:00:00"/>
    <x v="1"/>
    <s v="PDON"/>
    <x v="1"/>
    <n v="780662.56"/>
    <n v="0"/>
    <x v="135"/>
  </r>
  <r>
    <s v="31786"/>
    <s v="NP"/>
    <s v="0000000192"/>
    <x v="1"/>
    <x v="4"/>
    <d v="2023-11-30T00:00:00"/>
    <x v="1"/>
    <s v="PDON"/>
    <x v="1"/>
    <n v="631784.21"/>
    <n v="0"/>
    <x v="136"/>
  </r>
  <r>
    <s v="31786"/>
    <s v="NP"/>
    <s v="0000000192"/>
    <x v="1"/>
    <x v="5"/>
    <d v="2023-11-30T00:00:00"/>
    <x v="1"/>
    <s v="PDON"/>
    <x v="1"/>
    <n v="214609.04"/>
    <n v="0"/>
    <x v="137"/>
  </r>
  <r>
    <s v="31786"/>
    <s v="NP"/>
    <s v="0000053684"/>
    <x v="7"/>
    <x v="0"/>
    <d v="2023-11-30T00:00:00"/>
    <x v="2"/>
    <s v=""/>
    <x v="2"/>
    <n v="97.09"/>
    <n v="0"/>
    <x v="2"/>
  </r>
  <r>
    <s v="31786"/>
    <s v="NP"/>
    <s v="0000053684"/>
    <x v="7"/>
    <x v="0"/>
    <d v="2023-11-30T00:00:00"/>
    <x v="3"/>
    <s v=""/>
    <x v="3"/>
    <n v="28434.400000000001"/>
    <n v="0"/>
    <x v="138"/>
  </r>
  <r>
    <s v="31786"/>
    <s v="NP"/>
    <s v="0000157401"/>
    <x v="4"/>
    <x v="0"/>
    <d v="2023-11-30T00:00:00"/>
    <x v="9"/>
    <s v="BADC01"/>
    <x v="9"/>
    <n v="514.05999999999995"/>
    <n v="39676060"/>
    <x v="139"/>
  </r>
  <r>
    <s v="31786"/>
    <s v="NP"/>
    <s v="0000157401"/>
    <x v="4"/>
    <x v="0"/>
    <d v="2023-11-30T00:00:00"/>
    <x v="9"/>
    <s v="BADC02"/>
    <x v="9"/>
    <n v="1018.64"/>
    <n v="78341340"/>
    <x v="140"/>
  </r>
  <r>
    <s v="31786"/>
    <s v="NP"/>
    <s v="0000157401"/>
    <x v="4"/>
    <x v="0"/>
    <d v="2023-11-30T00:00:00"/>
    <x v="9"/>
    <s v="BADC03"/>
    <x v="9"/>
    <n v="469.45"/>
    <n v="36389800"/>
    <x v="141"/>
  </r>
  <r>
    <s v="31786"/>
    <s v="NP"/>
    <s v="0000157401"/>
    <x v="4"/>
    <x v="0"/>
    <d v="2023-11-30T00:00:00"/>
    <x v="9"/>
    <s v="BADC04"/>
    <x v="9"/>
    <n v="173.6"/>
    <n v="13323600"/>
    <x v="142"/>
  </r>
  <r>
    <s v="31786"/>
    <s v="NP"/>
    <s v="0000157401"/>
    <x v="4"/>
    <x v="0"/>
    <d v="2023-11-30T00:00:00"/>
    <x v="9"/>
    <s v="BADC05"/>
    <x v="9"/>
    <n v="47.27"/>
    <n v="3895000"/>
    <x v="143"/>
  </r>
  <r>
    <s v="31786"/>
    <s v="NP"/>
    <s v="0000157401"/>
    <x v="4"/>
    <x v="0"/>
    <d v="2023-11-30T00:00:00"/>
    <x v="9"/>
    <s v="BADC06"/>
    <x v="9"/>
    <n v="13.75"/>
    <n v="1058400"/>
    <x v="53"/>
  </r>
  <r>
    <s v="31786"/>
    <s v="NP"/>
    <s v="0000157401"/>
    <x v="4"/>
    <x v="0"/>
    <d v="2023-11-30T00:00:00"/>
    <x v="9"/>
    <s v="BADC07"/>
    <x v="9"/>
    <n v="5.46"/>
    <n v="420000"/>
    <x v="54"/>
  </r>
  <r>
    <s v="31786"/>
    <s v="NP"/>
    <s v="0000157401"/>
    <x v="4"/>
    <x v="0"/>
    <d v="2023-11-30T00:00:00"/>
    <x v="9"/>
    <s v="BADC08"/>
    <x v="9"/>
    <n v="3.12"/>
    <n v="240000"/>
    <x v="2"/>
  </r>
  <r>
    <s v="31786"/>
    <s v="NP"/>
    <s v="0000157401"/>
    <x v="4"/>
    <x v="0"/>
    <d v="2023-11-30T00:00:00"/>
    <x v="9"/>
    <s v="BADC09"/>
    <x v="9"/>
    <n v="3.51"/>
    <n v="270000"/>
    <x v="2"/>
  </r>
  <r>
    <s v="31786"/>
    <s v="NP"/>
    <s v="0000157401"/>
    <x v="4"/>
    <x v="0"/>
    <d v="2023-11-30T00:00:00"/>
    <x v="5"/>
    <s v="BADE2X"/>
    <x v="5"/>
    <n v="31326.6"/>
    <n v="1655485000"/>
    <x v="144"/>
  </r>
  <r>
    <s v="31786"/>
    <s v="NP"/>
    <s v="0000157401"/>
    <x v="4"/>
    <x v="0"/>
    <d v="2023-11-30T00:00:00"/>
    <x v="5"/>
    <s v="BADP2X"/>
    <x v="5"/>
    <n v="3.7"/>
    <n v="195000"/>
    <x v="56"/>
  </r>
  <r>
    <s v="31786"/>
    <s v="NP"/>
    <s v="0000157401"/>
    <x v="4"/>
    <x v="0"/>
    <d v="2023-11-30T00:00:00"/>
    <x v="6"/>
    <s v="BADE40"/>
    <x v="6"/>
    <n v="23013.74"/>
    <n v="1215372000"/>
    <x v="145"/>
  </r>
  <r>
    <s v="31786"/>
    <s v="NP"/>
    <s v="0000157401"/>
    <x v="4"/>
    <x v="0"/>
    <d v="2023-11-30T00:00:00"/>
    <x v="6"/>
    <s v="BADP40"/>
    <x v="6"/>
    <n v="2.4500000000000002"/>
    <n v="130000"/>
    <x v="56"/>
  </r>
  <r>
    <s v="31786"/>
    <s v="NP"/>
    <s v="0000157401"/>
    <x v="4"/>
    <x v="0"/>
    <d v="2023-11-30T00:00:00"/>
    <x v="10"/>
    <s v="BAD4SC"/>
    <x v="16"/>
    <n v="3335.11"/>
    <n v="258053960"/>
    <x v="146"/>
  </r>
  <r>
    <s v="31786"/>
    <s v="NP"/>
    <s v="0000157401"/>
    <x v="4"/>
    <x v="0"/>
    <d v="2023-11-30T00:00:00"/>
    <x v="10"/>
    <s v="BAD6SP"/>
    <x v="10"/>
    <n v="3241.37"/>
    <n v="250407682"/>
    <x v="147"/>
  </r>
  <r>
    <s v="31786"/>
    <s v="NP"/>
    <s v="0000157401"/>
    <x v="4"/>
    <x v="0"/>
    <d v="2023-11-30T00:00:00"/>
    <x v="10"/>
    <s v="BAP6SP"/>
    <x v="10"/>
    <n v="0.51"/>
    <n v="39000"/>
    <x v="0"/>
  </r>
  <r>
    <s v="31786"/>
    <s v="NP"/>
    <s v="0000157401"/>
    <x v="4"/>
    <x v="0"/>
    <d v="2023-11-30T00:00:00"/>
    <x v="7"/>
    <s v="BLES15"/>
    <x v="7"/>
    <n v="125316.29"/>
    <n v="827742500"/>
    <x v="144"/>
  </r>
  <r>
    <s v="31786"/>
    <s v="NP"/>
    <s v="0000157401"/>
    <x v="4"/>
    <x v="0"/>
    <d v="2023-11-30T00:00:00"/>
    <x v="7"/>
    <s v="BLES1P"/>
    <x v="7"/>
    <n v="14.8"/>
    <n v="97500"/>
    <x v="56"/>
  </r>
  <r>
    <s v="31786"/>
    <s v="NP"/>
    <s v="0000157401"/>
    <x v="4"/>
    <x v="0"/>
    <d v="2023-11-30T00:00:00"/>
    <x v="11"/>
    <s v="BLCH01"/>
    <x v="11"/>
    <n v="311.79000000000002"/>
    <n v="4884000"/>
    <x v="148"/>
  </r>
  <r>
    <s v="31786"/>
    <s v="NP"/>
    <s v="0000157401"/>
    <x v="4"/>
    <x v="0"/>
    <d v="2023-11-30T00:00:00"/>
    <x v="11"/>
    <s v="BLCH02"/>
    <x v="11"/>
    <n v="428.83"/>
    <n v="6942000"/>
    <x v="149"/>
  </r>
  <r>
    <s v="31786"/>
    <s v="NP"/>
    <s v="0000157401"/>
    <x v="4"/>
    <x v="0"/>
    <d v="2023-11-30T00:00:00"/>
    <x v="11"/>
    <s v="BLCH03"/>
    <x v="11"/>
    <n v="157.36000000000001"/>
    <n v="2583000"/>
    <x v="150"/>
  </r>
  <r>
    <s v="31786"/>
    <s v="NP"/>
    <s v="0000157401"/>
    <x v="4"/>
    <x v="0"/>
    <d v="2023-11-30T00:00:00"/>
    <x v="11"/>
    <s v="BLCH04"/>
    <x v="11"/>
    <n v="51.8"/>
    <n v="780000"/>
    <x v="151"/>
  </r>
  <r>
    <s v="31786"/>
    <s v="NP"/>
    <s v="0000157401"/>
    <x v="4"/>
    <x v="0"/>
    <d v="2023-11-30T00:00:00"/>
    <x v="11"/>
    <s v="BLCH05"/>
    <x v="11"/>
    <n v="12.09"/>
    <n v="195000"/>
    <x v="15"/>
  </r>
  <r>
    <s v="31786"/>
    <s v="NP"/>
    <s v="0000157401"/>
    <x v="4"/>
    <x v="0"/>
    <d v="2023-11-30T00:00:00"/>
    <x v="11"/>
    <s v="BLCH06"/>
    <x v="11"/>
    <n v="3.36"/>
    <n v="54000"/>
    <x v="2"/>
  </r>
  <r>
    <s v="31786"/>
    <s v="NP"/>
    <s v="0000157401"/>
    <x v="4"/>
    <x v="0"/>
    <d v="2023-11-30T00:00:00"/>
    <x v="11"/>
    <s v="BLCS01"/>
    <x v="17"/>
    <n v="727.5"/>
    <n v="7353000"/>
    <x v="152"/>
  </r>
  <r>
    <s v="31786"/>
    <s v="NP"/>
    <s v="0000157401"/>
    <x v="4"/>
    <x v="0"/>
    <d v="2023-11-30T00:00:00"/>
    <x v="11"/>
    <s v="BLCS02"/>
    <x v="17"/>
    <n v="1723.25"/>
    <n v="16965000"/>
    <x v="153"/>
  </r>
  <r>
    <s v="31786"/>
    <s v="NP"/>
    <s v="0000157401"/>
    <x v="4"/>
    <x v="0"/>
    <d v="2023-11-30T00:00:00"/>
    <x v="11"/>
    <s v="BLCS03"/>
    <x v="17"/>
    <n v="856.31"/>
    <n v="8499000"/>
    <x v="154"/>
  </r>
  <r>
    <s v="31786"/>
    <s v="NP"/>
    <s v="0000157401"/>
    <x v="4"/>
    <x v="0"/>
    <d v="2023-11-30T00:00:00"/>
    <x v="11"/>
    <s v="BLCS04"/>
    <x v="17"/>
    <n v="324.27999999999997"/>
    <n v="3267000"/>
    <x v="155"/>
  </r>
  <r>
    <s v="31786"/>
    <s v="NP"/>
    <s v="0000157401"/>
    <x v="4"/>
    <x v="0"/>
    <d v="2023-11-30T00:00:00"/>
    <x v="11"/>
    <s v="BLCS05"/>
    <x v="17"/>
    <n v="92.72"/>
    <n v="993000"/>
    <x v="42"/>
  </r>
  <r>
    <s v="31786"/>
    <s v="NP"/>
    <s v="0000157401"/>
    <x v="4"/>
    <x v="0"/>
    <d v="2023-11-30T00:00:00"/>
    <x v="11"/>
    <s v="BLCS06"/>
    <x v="17"/>
    <n v="27.3"/>
    <n v="270000"/>
    <x v="156"/>
  </r>
  <r>
    <s v="31786"/>
    <s v="NP"/>
    <s v="0000157401"/>
    <x v="4"/>
    <x v="0"/>
    <d v="2023-11-30T00:00:00"/>
    <x v="11"/>
    <s v="BLCS07"/>
    <x v="17"/>
    <n v="12.72"/>
    <n v="126000"/>
    <x v="54"/>
  </r>
  <r>
    <s v="31786"/>
    <s v="NP"/>
    <s v="0000157401"/>
    <x v="4"/>
    <x v="0"/>
    <d v="2023-11-30T00:00:00"/>
    <x v="11"/>
    <s v="BLCS08"/>
    <x v="17"/>
    <n v="7.26"/>
    <n v="72000"/>
    <x v="2"/>
  </r>
  <r>
    <s v="31786"/>
    <s v="NP"/>
    <s v="0000157401"/>
    <x v="4"/>
    <x v="0"/>
    <d v="2023-11-30T00:00:00"/>
    <x v="11"/>
    <s v="BLCS09"/>
    <x v="17"/>
    <n v="8.19"/>
    <n v="81000"/>
    <x v="2"/>
  </r>
  <r>
    <s v="31786"/>
    <s v="NP"/>
    <s v="0000157401"/>
    <x v="4"/>
    <x v="0"/>
    <d v="2023-11-30T00:00:00"/>
    <x v="8"/>
    <s v="BLER20"/>
    <x v="8"/>
    <n v="92104.03"/>
    <n v="607726000"/>
    <x v="157"/>
  </r>
  <r>
    <s v="31786"/>
    <s v="NP"/>
    <s v="0000157401"/>
    <x v="4"/>
    <x v="0"/>
    <d v="2023-11-30T00:00:00"/>
    <x v="8"/>
    <s v="BLER2P"/>
    <x v="8"/>
    <n v="9.9"/>
    <n v="65000"/>
    <x v="56"/>
  </r>
  <r>
    <s v="31786"/>
    <s v="NP"/>
    <s v="0000157401"/>
    <x v="4"/>
    <x v="0"/>
    <d v="2023-11-30T00:00:00"/>
    <x v="12"/>
    <s v="BLIFSC"/>
    <x v="18"/>
    <n v="1965.6"/>
    <n v="19779000"/>
    <x v="158"/>
  </r>
  <r>
    <s v="31786"/>
    <s v="NP"/>
    <s v="0000157401"/>
    <x v="4"/>
    <x v="0"/>
    <d v="2023-11-30T00:00:00"/>
    <x v="12"/>
    <s v="BLIFSP"/>
    <x v="12"/>
    <n v="2716.36"/>
    <n v="13902000"/>
    <x v="159"/>
  </r>
  <r>
    <s v="31786"/>
    <s v="NP"/>
    <s v="0000157401"/>
    <x v="4"/>
    <x v="0"/>
    <d v="2023-11-30T00:00:00"/>
    <x v="19"/>
    <s v="BL20U"/>
    <x v="80"/>
    <n v="-43.56"/>
    <n v="20000"/>
    <x v="0"/>
  </r>
  <r>
    <s v="31786"/>
    <s v="NP"/>
    <s v="0000157401"/>
    <x v="4"/>
    <x v="0"/>
    <d v="2023-11-30T00:00:00"/>
    <x v="4"/>
    <s v=""/>
    <x v="4"/>
    <n v="326845.69"/>
    <n v="0"/>
    <x v="160"/>
  </r>
  <r>
    <s v="31786"/>
    <s v="NP"/>
    <s v="0000157401"/>
    <x v="4"/>
    <x v="0"/>
    <d v="2023-11-30T00:00:00"/>
    <x v="15"/>
    <s v="VC0105"/>
    <x v="19"/>
    <n v="7.92"/>
    <n v="360000"/>
    <x v="161"/>
  </r>
  <r>
    <s v="31786"/>
    <s v="NP"/>
    <s v="0000157401"/>
    <x v="4"/>
    <x v="0"/>
    <d v="2023-11-30T00:00:00"/>
    <x v="15"/>
    <s v="VC0106"/>
    <x v="20"/>
    <n v="192.01"/>
    <n v="8887000"/>
    <x v="162"/>
  </r>
  <r>
    <s v="31786"/>
    <s v="NP"/>
    <s v="0000157401"/>
    <x v="4"/>
    <x v="0"/>
    <d v="2023-11-30T00:00:00"/>
    <x v="15"/>
    <s v="VC0110"/>
    <x v="21"/>
    <n v="30.45"/>
    <n v="1450000"/>
    <x v="163"/>
  </r>
  <r>
    <s v="31786"/>
    <s v="NP"/>
    <s v="0000157401"/>
    <x v="4"/>
    <x v="0"/>
    <d v="2023-11-30T00:00:00"/>
    <x v="15"/>
    <s v="VC0125"/>
    <x v="22"/>
    <n v="47.17"/>
    <n v="2200000"/>
    <x v="164"/>
  </r>
  <r>
    <s v="31786"/>
    <s v="NP"/>
    <s v="0000157401"/>
    <x v="4"/>
    <x v="0"/>
    <d v="2023-11-30T00:00:00"/>
    <x v="15"/>
    <s v="VC0150"/>
    <x v="23"/>
    <n v="138.6"/>
    <n v="6625000"/>
    <x v="165"/>
  </r>
  <r>
    <s v="31786"/>
    <s v="NP"/>
    <s v="0000157401"/>
    <x v="4"/>
    <x v="0"/>
    <d v="2023-11-30T00:00:00"/>
    <x v="15"/>
    <s v="VC0205"/>
    <x v="19"/>
    <n v="11.55"/>
    <n v="550000"/>
    <x v="166"/>
  </r>
  <r>
    <s v="31786"/>
    <s v="NP"/>
    <s v="0000157401"/>
    <x v="4"/>
    <x v="0"/>
    <d v="2023-11-30T00:00:00"/>
    <x v="15"/>
    <s v="VC0206"/>
    <x v="20"/>
    <n v="354"/>
    <n v="17005000"/>
    <x v="167"/>
  </r>
  <r>
    <s v="31786"/>
    <s v="NP"/>
    <s v="0000157401"/>
    <x v="4"/>
    <x v="0"/>
    <d v="2023-11-30T00:00:00"/>
    <x v="15"/>
    <s v="VC0210"/>
    <x v="21"/>
    <n v="52.92"/>
    <n v="2520000"/>
    <x v="168"/>
  </r>
  <r>
    <s v="31786"/>
    <s v="NP"/>
    <s v="0000157401"/>
    <x v="4"/>
    <x v="0"/>
    <d v="2023-11-30T00:00:00"/>
    <x v="15"/>
    <s v="VC0225"/>
    <x v="22"/>
    <n v="103.95"/>
    <n v="4950000"/>
    <x v="169"/>
  </r>
  <r>
    <s v="31786"/>
    <s v="NP"/>
    <s v="0000157401"/>
    <x v="4"/>
    <x v="0"/>
    <d v="2023-11-30T00:00:00"/>
    <x v="15"/>
    <s v="VC0250"/>
    <x v="23"/>
    <n v="317.10000000000002"/>
    <n v="14900000"/>
    <x v="80"/>
  </r>
  <r>
    <s v="31786"/>
    <s v="NP"/>
    <s v="0000157401"/>
    <x v="4"/>
    <x v="0"/>
    <d v="2023-11-30T00:00:00"/>
    <x v="15"/>
    <s v="VC0305"/>
    <x v="19"/>
    <n v="5.76"/>
    <n v="270000"/>
    <x v="53"/>
  </r>
  <r>
    <s v="31786"/>
    <s v="NP"/>
    <s v="0000157401"/>
    <x v="4"/>
    <x v="0"/>
    <d v="2023-11-30T00:00:00"/>
    <x v="15"/>
    <s v="VC0306"/>
    <x v="20"/>
    <n v="151.62"/>
    <n v="7182000"/>
    <x v="170"/>
  </r>
  <r>
    <s v="31786"/>
    <s v="NP"/>
    <s v="0000157401"/>
    <x v="4"/>
    <x v="0"/>
    <d v="2023-11-30T00:00:00"/>
    <x v="15"/>
    <s v="VC0310"/>
    <x v="21"/>
    <n v="35.28"/>
    <n v="1680000"/>
    <x v="81"/>
  </r>
  <r>
    <s v="31786"/>
    <s v="NP"/>
    <s v="0000157401"/>
    <x v="4"/>
    <x v="0"/>
    <d v="2023-11-30T00:00:00"/>
    <x v="15"/>
    <s v="VC0325"/>
    <x v="22"/>
    <n v="50.56"/>
    <n v="2400000"/>
    <x v="171"/>
  </r>
  <r>
    <s v="31786"/>
    <s v="NP"/>
    <s v="0000157401"/>
    <x v="4"/>
    <x v="0"/>
    <d v="2023-11-30T00:00:00"/>
    <x v="15"/>
    <s v="VC0350"/>
    <x v="23"/>
    <n v="166.95"/>
    <n v="8275000"/>
    <x v="81"/>
  </r>
  <r>
    <s v="31786"/>
    <s v="NP"/>
    <s v="0000157401"/>
    <x v="4"/>
    <x v="0"/>
    <d v="2023-11-30T00:00:00"/>
    <x v="15"/>
    <s v="VC0405"/>
    <x v="19"/>
    <n v="1.68"/>
    <n v="80000"/>
    <x v="7"/>
  </r>
  <r>
    <s v="31786"/>
    <s v="NP"/>
    <s v="0000157401"/>
    <x v="4"/>
    <x v="0"/>
    <d v="2023-11-30T00:00:00"/>
    <x v="15"/>
    <s v="VC0406"/>
    <x v="20"/>
    <n v="69.5"/>
    <n v="3216000"/>
    <x v="25"/>
  </r>
  <r>
    <s v="31786"/>
    <s v="NP"/>
    <s v="0000157401"/>
    <x v="4"/>
    <x v="0"/>
    <d v="2023-11-30T00:00:00"/>
    <x v="15"/>
    <s v="VC0410"/>
    <x v="21"/>
    <n v="15.12"/>
    <n v="720000"/>
    <x v="53"/>
  </r>
  <r>
    <s v="31786"/>
    <s v="NP"/>
    <s v="0000157401"/>
    <x v="4"/>
    <x v="0"/>
    <d v="2023-11-30T00:00:00"/>
    <x v="15"/>
    <s v="VC0425"/>
    <x v="22"/>
    <n v="16.8"/>
    <n v="800000"/>
    <x v="34"/>
  </r>
  <r>
    <s v="31786"/>
    <s v="NP"/>
    <s v="0000157401"/>
    <x v="4"/>
    <x v="0"/>
    <d v="2023-11-30T00:00:00"/>
    <x v="15"/>
    <s v="VC0450"/>
    <x v="23"/>
    <n v="96.6"/>
    <n v="4600000"/>
    <x v="113"/>
  </r>
  <r>
    <s v="31786"/>
    <s v="NP"/>
    <s v="0000157401"/>
    <x v="4"/>
    <x v="0"/>
    <d v="2023-11-30T00:00:00"/>
    <x v="15"/>
    <s v="VC0506"/>
    <x v="20"/>
    <n v="17.010000000000002"/>
    <n v="985000"/>
    <x v="172"/>
  </r>
  <r>
    <s v="31786"/>
    <s v="NP"/>
    <s v="0000157401"/>
    <x v="4"/>
    <x v="0"/>
    <d v="2023-11-30T00:00:00"/>
    <x v="15"/>
    <s v="VC0510"/>
    <x v="21"/>
    <n v="4.2"/>
    <n v="200000"/>
    <x v="7"/>
  </r>
  <r>
    <s v="31786"/>
    <s v="NP"/>
    <s v="0000157401"/>
    <x v="4"/>
    <x v="0"/>
    <d v="2023-11-30T00:00:00"/>
    <x v="15"/>
    <s v="VC0525"/>
    <x v="22"/>
    <n v="5.26"/>
    <n v="250000"/>
    <x v="8"/>
  </r>
  <r>
    <s v="31786"/>
    <s v="NP"/>
    <s v="0000157401"/>
    <x v="4"/>
    <x v="0"/>
    <d v="2023-11-30T00:00:00"/>
    <x v="15"/>
    <s v="VC0550"/>
    <x v="23"/>
    <n v="15.75"/>
    <n v="750000"/>
    <x v="2"/>
  </r>
  <r>
    <s v="31786"/>
    <s v="NP"/>
    <s v="0000157401"/>
    <x v="4"/>
    <x v="0"/>
    <d v="2023-11-30T00:00:00"/>
    <x v="15"/>
    <s v="VC0606"/>
    <x v="20"/>
    <n v="3.8"/>
    <n v="180000"/>
    <x v="56"/>
  </r>
  <r>
    <s v="31786"/>
    <s v="NP"/>
    <s v="0000157401"/>
    <x v="4"/>
    <x v="0"/>
    <d v="2023-11-30T00:00:00"/>
    <x v="15"/>
    <s v="VC0610"/>
    <x v="21"/>
    <n v="1.26"/>
    <n v="60000"/>
    <x v="0"/>
  </r>
  <r>
    <s v="31786"/>
    <s v="NP"/>
    <s v="0000157401"/>
    <x v="4"/>
    <x v="0"/>
    <d v="2023-11-30T00:00:00"/>
    <x v="15"/>
    <s v="VC0625"/>
    <x v="22"/>
    <n v="3.15"/>
    <n v="150000"/>
    <x v="0"/>
  </r>
  <r>
    <s v="31786"/>
    <s v="NP"/>
    <s v="0000157401"/>
    <x v="4"/>
    <x v="0"/>
    <d v="2023-11-30T00:00:00"/>
    <x v="15"/>
    <s v="VC0650"/>
    <x v="23"/>
    <n v="12.6"/>
    <n v="600000"/>
    <x v="8"/>
  </r>
  <r>
    <s v="31786"/>
    <s v="NP"/>
    <s v="0000157401"/>
    <x v="4"/>
    <x v="0"/>
    <d v="2023-11-30T00:00:00"/>
    <x v="15"/>
    <s v="VC0706"/>
    <x v="20"/>
    <n v="3.52"/>
    <n v="168000"/>
    <x v="7"/>
  </r>
  <r>
    <s v="31786"/>
    <s v="NP"/>
    <s v="0000157401"/>
    <x v="4"/>
    <x v="0"/>
    <d v="2023-11-30T00:00:00"/>
    <x v="15"/>
    <s v="VC0725"/>
    <x v="22"/>
    <n v="3.68"/>
    <n v="175000"/>
    <x v="0"/>
  </r>
  <r>
    <s v="31786"/>
    <s v="NP"/>
    <s v="0000157401"/>
    <x v="4"/>
    <x v="0"/>
    <d v="2023-11-30T00:00:00"/>
    <x v="15"/>
    <s v="VC0750"/>
    <x v="23"/>
    <n v="7.35"/>
    <n v="350000"/>
    <x v="0"/>
  </r>
  <r>
    <s v="31786"/>
    <s v="NP"/>
    <s v="0000157401"/>
    <x v="4"/>
    <x v="0"/>
    <d v="2023-11-30T00:00:00"/>
    <x v="15"/>
    <s v="VC0806"/>
    <x v="20"/>
    <n v="1.01"/>
    <n v="48000"/>
    <x v="0"/>
  </r>
  <r>
    <s v="31786"/>
    <s v="NP"/>
    <s v="0000157401"/>
    <x v="4"/>
    <x v="0"/>
    <d v="2023-11-30T00:00:00"/>
    <x v="13"/>
    <s v="VAD050"/>
    <x v="24"/>
    <n v="604.79999999999995"/>
    <n v="29450000"/>
    <x v="173"/>
  </r>
  <r>
    <s v="31786"/>
    <s v="NP"/>
    <s v="0000157401"/>
    <x v="4"/>
    <x v="0"/>
    <d v="2023-11-30T00:00:00"/>
    <x v="13"/>
    <s v="VAD060"/>
    <x v="13"/>
    <n v="11534.04"/>
    <n v="552150000"/>
    <x v="174"/>
  </r>
  <r>
    <s v="31786"/>
    <s v="NP"/>
    <s v="0000157401"/>
    <x v="4"/>
    <x v="0"/>
    <d v="2023-11-30T00:00:00"/>
    <x v="13"/>
    <s v="VAD100"/>
    <x v="25"/>
    <n v="2083.1999999999998"/>
    <n v="99200000"/>
    <x v="175"/>
  </r>
  <r>
    <s v="31786"/>
    <s v="NP"/>
    <s v="0000157401"/>
    <x v="4"/>
    <x v="0"/>
    <d v="2023-11-30T00:00:00"/>
    <x v="13"/>
    <s v="VAD250"/>
    <x v="26"/>
    <n v="2766.75"/>
    <n v="131500000"/>
    <x v="176"/>
  </r>
  <r>
    <s v="31786"/>
    <s v="NP"/>
    <s v="0000157401"/>
    <x v="4"/>
    <x v="0"/>
    <d v="2023-11-30T00:00:00"/>
    <x v="13"/>
    <s v="VAD500"/>
    <x v="14"/>
    <n v="7623"/>
    <n v="364500000"/>
    <x v="177"/>
  </r>
  <r>
    <s v="31786"/>
    <s v="NP"/>
    <s v="0000157401"/>
    <x v="4"/>
    <x v="0"/>
    <d v="2023-11-30T00:00:00"/>
    <x v="14"/>
    <s v="VSC050"/>
    <x v="27"/>
    <n v="44.52"/>
    <n v="2120000"/>
    <x v="178"/>
  </r>
  <r>
    <s v="31786"/>
    <s v="NP"/>
    <s v="0000157401"/>
    <x v="4"/>
    <x v="0"/>
    <d v="2023-11-30T00:00:00"/>
    <x v="14"/>
    <s v="VSC060"/>
    <x v="28"/>
    <n v="1231"/>
    <n v="59580000"/>
    <x v="179"/>
  </r>
  <r>
    <s v="31786"/>
    <s v="NP"/>
    <s v="0000157401"/>
    <x v="4"/>
    <x v="0"/>
    <d v="2023-11-30T00:00:00"/>
    <x v="14"/>
    <s v="VSC100"/>
    <x v="29"/>
    <n v="197.4"/>
    <n v="9400000"/>
    <x v="180"/>
  </r>
  <r>
    <s v="31786"/>
    <s v="NP"/>
    <s v="0000157401"/>
    <x v="4"/>
    <x v="0"/>
    <d v="2023-11-30T00:00:00"/>
    <x v="14"/>
    <s v="VSC250"/>
    <x v="30"/>
    <n v="373.8"/>
    <n v="17700000"/>
    <x v="181"/>
  </r>
  <r>
    <s v="31786"/>
    <s v="NP"/>
    <s v="0000157401"/>
    <x v="4"/>
    <x v="0"/>
    <d v="2023-11-30T00:00:00"/>
    <x v="14"/>
    <s v="VSC500"/>
    <x v="31"/>
    <n v="1218"/>
    <n v="57400000"/>
    <x v="182"/>
  </r>
  <r>
    <s v="31786"/>
    <s v="NP"/>
    <s v="0000157401"/>
    <x v="4"/>
    <x v="0"/>
    <d v="2023-11-30T00:00:00"/>
    <x v="14"/>
    <s v="VSO050"/>
    <x v="32"/>
    <n v="53.55"/>
    <n v="2550000"/>
    <x v="32"/>
  </r>
  <r>
    <s v="31786"/>
    <s v="NP"/>
    <s v="0000157401"/>
    <x v="4"/>
    <x v="0"/>
    <d v="2023-11-30T00:00:00"/>
    <x v="14"/>
    <s v="VSO060"/>
    <x v="33"/>
    <n v="1338.36"/>
    <n v="64012000"/>
    <x v="183"/>
  </r>
  <r>
    <s v="31786"/>
    <s v="NP"/>
    <s v="0000157401"/>
    <x v="4"/>
    <x v="0"/>
    <d v="2023-11-30T00:00:00"/>
    <x v="14"/>
    <s v="VSO100"/>
    <x v="34"/>
    <n v="284.76"/>
    <n v="13560000"/>
    <x v="184"/>
  </r>
  <r>
    <s v="31786"/>
    <s v="NP"/>
    <s v="0000157401"/>
    <x v="4"/>
    <x v="0"/>
    <d v="2023-11-30T00:00:00"/>
    <x v="14"/>
    <s v="VSO250"/>
    <x v="35"/>
    <n v="324.45"/>
    <n v="15450000"/>
    <x v="185"/>
  </r>
  <r>
    <s v="31786"/>
    <s v="NP"/>
    <s v="0000157401"/>
    <x v="4"/>
    <x v="0"/>
    <d v="2023-11-30T00:00:00"/>
    <x v="14"/>
    <s v="VSO500"/>
    <x v="15"/>
    <n v="888.3"/>
    <n v="42000000"/>
    <x v="186"/>
  </r>
  <r>
    <s v="31786"/>
    <s v="NP"/>
    <s v="0000190862"/>
    <x v="5"/>
    <x v="0"/>
    <d v="2023-11-30T00:00:00"/>
    <x v="16"/>
    <s v="LTD-01"/>
    <x v="40"/>
    <n v="18.8"/>
    <n v="15665.07"/>
    <x v="56"/>
  </r>
  <r>
    <s v="31786"/>
    <s v="NP"/>
    <s v="0000190862"/>
    <x v="5"/>
    <x v="0"/>
    <d v="2023-11-30T00:00:00"/>
    <x v="16"/>
    <s v="LTD-01"/>
    <x v="41"/>
    <n v="25.27"/>
    <n v="21066.240000000002"/>
    <x v="27"/>
  </r>
  <r>
    <s v="31786"/>
    <s v="NP"/>
    <s v="0000190862"/>
    <x v="5"/>
    <x v="0"/>
    <d v="2023-11-30T00:00:00"/>
    <x v="16"/>
    <s v="LTD-01"/>
    <x v="42"/>
    <n v="50.39"/>
    <n v="21902.32"/>
    <x v="34"/>
  </r>
  <r>
    <s v="31786"/>
    <s v="NP"/>
    <s v="0000190862"/>
    <x v="5"/>
    <x v="0"/>
    <d v="2023-11-30T00:00:00"/>
    <x v="16"/>
    <s v="LTD-01"/>
    <x v="43"/>
    <n v="63.88"/>
    <n v="18788.11"/>
    <x v="54"/>
  </r>
  <r>
    <s v="31786"/>
    <s v="NP"/>
    <s v="0000190862"/>
    <x v="5"/>
    <x v="0"/>
    <d v="2023-11-30T00:00:00"/>
    <x v="16"/>
    <s v="LTD-01"/>
    <x v="44"/>
    <n v="35.729999999999997"/>
    <n v="8310.16"/>
    <x v="8"/>
  </r>
  <r>
    <s v="31786"/>
    <s v="NP"/>
    <s v="0000190862"/>
    <x v="5"/>
    <x v="0"/>
    <d v="2023-11-30T00:00:00"/>
    <x v="16"/>
    <s v="LTD-01"/>
    <x v="45"/>
    <n v="82.83"/>
    <n v="15629.42"/>
    <x v="56"/>
  </r>
  <r>
    <s v="31786"/>
    <s v="NP"/>
    <s v="0000190862"/>
    <x v="5"/>
    <x v="0"/>
    <d v="2023-11-30T00:00:00"/>
    <x v="16"/>
    <s v="LTD-01"/>
    <x v="46"/>
    <n v="17.010000000000002"/>
    <n v="2699.75"/>
    <x v="0"/>
  </r>
  <r>
    <s v="31786"/>
    <s v="NP"/>
    <s v="0000190862"/>
    <x v="5"/>
    <x v="0"/>
    <d v="2023-11-30T00:00:00"/>
    <x v="16"/>
    <s v="LTD-01"/>
    <x v="47"/>
    <n v="59.28"/>
    <n v="7056.37"/>
    <x v="8"/>
  </r>
  <r>
    <s v="31786"/>
    <s v="NP"/>
    <s v="0000190862"/>
    <x v="5"/>
    <x v="0"/>
    <d v="2023-11-30T00:00:00"/>
    <x v="16"/>
    <s v="LTD-02"/>
    <x v="50"/>
    <n v="1.62"/>
    <n v="1800.91"/>
    <x v="0"/>
  </r>
  <r>
    <s v="31786"/>
    <s v="NP"/>
    <s v="0000190862"/>
    <x v="5"/>
    <x v="0"/>
    <d v="2023-11-30T00:00:00"/>
    <x v="16"/>
    <s v="LTD-02"/>
    <x v="51"/>
    <n v="17.73"/>
    <n v="19706.830000000002"/>
    <x v="7"/>
  </r>
  <r>
    <s v="31786"/>
    <s v="NP"/>
    <s v="0000190862"/>
    <x v="5"/>
    <x v="0"/>
    <d v="2023-11-30T00:00:00"/>
    <x v="16"/>
    <s v="LTD-02"/>
    <x v="52"/>
    <n v="11.95"/>
    <n v="6637.75"/>
    <x v="8"/>
  </r>
  <r>
    <s v="31786"/>
    <s v="NP"/>
    <s v="0000190862"/>
    <x v="5"/>
    <x v="0"/>
    <d v="2023-11-30T00:00:00"/>
    <x v="16"/>
    <s v="LTD-02"/>
    <x v="53"/>
    <n v="30.5"/>
    <n v="11297.21"/>
    <x v="0"/>
  </r>
  <r>
    <s v="31786"/>
    <s v="NP"/>
    <s v="0000190862"/>
    <x v="5"/>
    <x v="0"/>
    <d v="2023-11-30T00:00:00"/>
    <x v="16"/>
    <s v="LTD-02"/>
    <x v="54"/>
    <n v="19.41"/>
    <n v="5708.33"/>
    <x v="0"/>
  </r>
  <r>
    <s v="31786"/>
    <s v="NP"/>
    <s v="0000190862"/>
    <x v="5"/>
    <x v="0"/>
    <d v="2023-11-30T00:00:00"/>
    <x v="16"/>
    <s v="LTD-02"/>
    <x v="57"/>
    <n v="27.23"/>
    <n v="4125"/>
    <x v="0"/>
  </r>
  <r>
    <s v="31786"/>
    <s v="NP"/>
    <s v="0000190862"/>
    <x v="5"/>
    <x v="0"/>
    <d v="2023-11-30T00:00:00"/>
    <x v="16"/>
    <s v="LTD-03"/>
    <x v="60"/>
    <n v="2.69"/>
    <n v="1918.66"/>
    <x v="0"/>
  </r>
  <r>
    <s v="31786"/>
    <s v="NP"/>
    <s v="0000190862"/>
    <x v="5"/>
    <x v="0"/>
    <d v="2023-11-30T00:00:00"/>
    <x v="16"/>
    <s v="LTD-03"/>
    <x v="61"/>
    <n v="34.75"/>
    <n v="24812.7"/>
    <x v="56"/>
  </r>
  <r>
    <s v="31786"/>
    <s v="NP"/>
    <s v="0000190862"/>
    <x v="5"/>
    <x v="0"/>
    <d v="2023-11-30T00:00:00"/>
    <x v="16"/>
    <s v="LTD-03"/>
    <x v="63"/>
    <n v="22.75"/>
    <n v="5416.66"/>
    <x v="0"/>
  </r>
  <r>
    <s v="31786"/>
    <s v="NP"/>
    <s v="0000190862"/>
    <x v="5"/>
    <x v="0"/>
    <d v="2023-11-30T00:00:00"/>
    <x v="16"/>
    <s v="LTD-03"/>
    <x v="64"/>
    <n v="36.19"/>
    <n v="6827.87"/>
    <x v="8"/>
  </r>
  <r>
    <s v="31786"/>
    <s v="NP"/>
    <s v="0000190862"/>
    <x v="5"/>
    <x v="0"/>
    <d v="2023-11-30T00:00:00"/>
    <x v="16"/>
    <s v="LTD-03"/>
    <x v="65"/>
    <n v="13.12"/>
    <n v="2017.91"/>
    <x v="0"/>
  </r>
  <r>
    <s v="31786"/>
    <s v="NP"/>
    <s v="0000190862"/>
    <x v="5"/>
    <x v="0"/>
    <d v="2023-11-30T00:00:00"/>
    <x v="16"/>
    <s v="LTD-03"/>
    <x v="66"/>
    <n v="14.42"/>
    <n v="1872.08"/>
    <x v="0"/>
  </r>
  <r>
    <s v="31786"/>
    <s v="NP"/>
    <s v="0000190862"/>
    <x v="5"/>
    <x v="0"/>
    <d v="2023-11-30T00:00:00"/>
    <x v="16"/>
    <s v="LTD-04"/>
    <x v="36"/>
    <n v="6.64"/>
    <n v="6034.62"/>
    <x v="8"/>
  </r>
  <r>
    <s v="31786"/>
    <s v="NP"/>
    <s v="0000190862"/>
    <x v="5"/>
    <x v="0"/>
    <d v="2023-11-30T00:00:00"/>
    <x v="16"/>
    <s v="LTD-04"/>
    <x v="37"/>
    <n v="10.130000000000001"/>
    <n v="9204.33"/>
    <x v="8"/>
  </r>
  <r>
    <s v="31786"/>
    <s v="NP"/>
    <s v="0000190862"/>
    <x v="5"/>
    <x v="0"/>
    <d v="2023-11-30T00:00:00"/>
    <x v="16"/>
    <s v="LTD-04"/>
    <x v="71"/>
    <n v="32.049999999999997"/>
    <n v="9711.7000000000007"/>
    <x v="0"/>
  </r>
  <r>
    <s v="31786"/>
    <s v="NP"/>
    <s v="0000190862"/>
    <x v="5"/>
    <x v="0"/>
    <d v="2023-11-30T00:00:00"/>
    <x v="16"/>
    <s v="LTD-04"/>
    <x v="73"/>
    <n v="55.85"/>
    <n v="10951.22"/>
    <x v="2"/>
  </r>
  <r>
    <s v="31786"/>
    <s v="NP"/>
    <s v="0000190862"/>
    <x v="5"/>
    <x v="0"/>
    <d v="2023-11-30T00:00:00"/>
    <x v="16"/>
    <s v="LTD-04"/>
    <x v="74"/>
    <n v="22.12"/>
    <n v="3627"/>
    <x v="0"/>
  </r>
  <r>
    <s v="31786"/>
    <s v="NP"/>
    <s v="0000190862"/>
    <x v="5"/>
    <x v="0"/>
    <d v="2023-11-30T00:00:00"/>
    <x v="16"/>
    <s v="LTD-04"/>
    <x v="75"/>
    <n v="36.409999999999997"/>
    <n v="4495"/>
    <x v="8"/>
  </r>
  <r>
    <s v="31786"/>
    <s v="NP"/>
    <s v="0000190862"/>
    <x v="5"/>
    <x v="0"/>
    <d v="2023-11-30T00:00:00"/>
    <x v="16"/>
    <s v="LTD-04"/>
    <x v="77"/>
    <n v="24.68"/>
    <n v="4569.5"/>
    <x v="0"/>
  </r>
  <r>
    <s v="31786"/>
    <s v="NP"/>
    <s v="0000190862"/>
    <x v="5"/>
    <x v="0"/>
    <d v="2023-11-30T00:00:00"/>
    <x v="17"/>
    <s v="STD-A"/>
    <x v="83"/>
    <n v="52521.05"/>
    <n v="12961256.029999999"/>
    <x v="187"/>
  </r>
  <r>
    <s v="31786"/>
    <s v="NP"/>
    <s v="0000190862"/>
    <x v="5"/>
    <x v="0"/>
    <d v="2023-11-30T00:00:00"/>
    <x v="17"/>
    <s v="STD-A"/>
    <x v="38"/>
    <n v="691.46"/>
    <n v="168656.42"/>
    <x v="188"/>
  </r>
  <r>
    <s v="31786"/>
    <s v="NP"/>
    <s v="0000190862"/>
    <x v="5"/>
    <x v="0"/>
    <d v="2023-11-30T00:00:00"/>
    <x v="17"/>
    <s v="STD-B"/>
    <x v="84"/>
    <n v="46275.14"/>
    <n v="14048647.199999999"/>
    <x v="189"/>
  </r>
  <r>
    <s v="31786"/>
    <s v="NP"/>
    <s v="0000190862"/>
    <x v="5"/>
    <x v="0"/>
    <d v="2023-11-30T00:00:00"/>
    <x v="17"/>
    <s v="STD-B"/>
    <x v="39"/>
    <n v="263.47000000000003"/>
    <n v="79844.38"/>
    <x v="190"/>
  </r>
  <r>
    <s v="31786"/>
    <s v="NP"/>
    <s v="0000258005"/>
    <x v="6"/>
    <x v="2"/>
    <d v="2023-11-30T00:00:00"/>
    <x v="18"/>
    <s v="VISBAS"/>
    <x v="78"/>
    <n v="3.18"/>
    <n v="0"/>
    <x v="0"/>
  </r>
  <r>
    <s v="31786"/>
    <s v="NP"/>
    <s v="0000258005"/>
    <x v="6"/>
    <x v="3"/>
    <d v="2023-11-30T00:00:00"/>
    <x v="18"/>
    <s v="VISBAS"/>
    <x v="78"/>
    <n v="71.400000000000006"/>
    <n v="0"/>
    <x v="156"/>
  </r>
  <r>
    <s v="31786"/>
    <s v="NP"/>
    <s v="0000258005"/>
    <x v="6"/>
    <x v="3"/>
    <d v="2023-11-30T00:00:00"/>
    <x v="18"/>
    <s v="VISEXP"/>
    <x v="79"/>
    <n v="500.8"/>
    <n v="0"/>
    <x v="191"/>
  </r>
  <r>
    <s v="31786"/>
    <s v="NP"/>
    <s v="0000258005"/>
    <x v="6"/>
    <x v="0"/>
    <d v="2023-11-30T00:00:00"/>
    <x v="18"/>
    <s v="VISBAS"/>
    <x v="78"/>
    <n v="38792.949999999997"/>
    <n v="0"/>
    <x v="192"/>
  </r>
  <r>
    <s v="31786"/>
    <s v="NP"/>
    <s v="0000258005"/>
    <x v="6"/>
    <x v="0"/>
    <d v="2023-11-30T00:00:00"/>
    <x v="18"/>
    <s v="VISEXP"/>
    <x v="79"/>
    <n v="156933.16"/>
    <n v="0"/>
    <x v="193"/>
  </r>
  <r>
    <s v="31786"/>
    <s v="NP"/>
    <s v="0000258005"/>
    <x v="6"/>
    <x v="4"/>
    <d v="2023-11-30T00:00:00"/>
    <x v="18"/>
    <s v="VISBAS"/>
    <x v="78"/>
    <n v="29523.66"/>
    <n v="0"/>
    <x v="194"/>
  </r>
  <r>
    <s v="31786"/>
    <s v="NP"/>
    <s v="0000258005"/>
    <x v="6"/>
    <x v="4"/>
    <d v="2023-11-30T00:00:00"/>
    <x v="18"/>
    <s v="VISEXP"/>
    <x v="79"/>
    <n v="135479.51999999999"/>
    <n v="0"/>
    <x v="195"/>
  </r>
  <r>
    <s v="31786"/>
    <s v="NP"/>
    <s v="0000258005"/>
    <x v="6"/>
    <x v="5"/>
    <d v="2023-11-30T00:00:00"/>
    <x v="18"/>
    <s v="VISBAS"/>
    <x v="78"/>
    <n v="10373.24"/>
    <n v="0"/>
    <x v="196"/>
  </r>
  <r>
    <s v="31786"/>
    <s v="NP"/>
    <s v="0000258005"/>
    <x v="6"/>
    <x v="5"/>
    <d v="2023-11-30T00:00:00"/>
    <x v="18"/>
    <s v="VISEXP"/>
    <x v="79"/>
    <n v="63081.760000000002"/>
    <n v="0"/>
    <x v="197"/>
  </r>
  <r>
    <s v="31786"/>
    <s v="NP"/>
    <s v="0000000185"/>
    <x v="0"/>
    <x v="1"/>
    <d v="2023-11-30T00:00:00"/>
    <x v="0"/>
    <s v="PPDN"/>
    <x v="0"/>
    <n v="14.12"/>
    <n v="0"/>
    <x v="0"/>
  </r>
  <r>
    <s v="31786"/>
    <s v="NP"/>
    <s v="0000000185"/>
    <x v="0"/>
    <x v="1"/>
    <d v="2023-11-30T00:00:00"/>
    <x v="20"/>
    <s v="PPRN"/>
    <x v="81"/>
    <n v="-60.92"/>
    <n v="0"/>
    <x v="7"/>
  </r>
  <r>
    <s v="31786"/>
    <s v="NP"/>
    <s v="0000000185"/>
    <x v="0"/>
    <x v="1"/>
    <d v="2023-11-30T00:00:00"/>
    <x v="20"/>
    <s v="PPRN"/>
    <x v="81"/>
    <n v="5301.34"/>
    <n v="0"/>
    <x v="72"/>
  </r>
  <r>
    <s v="31786"/>
    <s v="NP"/>
    <s v="0000000185"/>
    <x v="0"/>
    <x v="2"/>
    <d v="2023-11-30T00:00:00"/>
    <x v="20"/>
    <s v="PPRN"/>
    <x v="81"/>
    <n v="306.02999999999997"/>
    <n v="0"/>
    <x v="129"/>
  </r>
  <r>
    <s v="31786"/>
    <s v="NP"/>
    <s v="0000000185"/>
    <x v="0"/>
    <x v="3"/>
    <d v="2023-11-30T00:00:00"/>
    <x v="20"/>
    <s v="PPRN"/>
    <x v="81"/>
    <n v="27.01"/>
    <n v="0"/>
    <x v="0"/>
  </r>
  <r>
    <s v="31786"/>
    <s v="NP"/>
    <s v="0000000185"/>
    <x v="0"/>
    <x v="0"/>
    <d v="2023-11-30T00:00:00"/>
    <x v="0"/>
    <s v="PPDN"/>
    <x v="0"/>
    <n v="367.24"/>
    <n v="0"/>
    <x v="53"/>
  </r>
  <r>
    <s v="31786"/>
    <s v="NP"/>
    <s v="0000000185"/>
    <x v="0"/>
    <x v="4"/>
    <d v="2023-11-30T00:00:00"/>
    <x v="0"/>
    <s v="PPDN"/>
    <x v="0"/>
    <n v="304.13"/>
    <n v="0"/>
    <x v="156"/>
  </r>
  <r>
    <s v="31786"/>
    <s v="NP"/>
    <s v="0000000185"/>
    <x v="0"/>
    <x v="5"/>
    <d v="2023-11-30T00:00:00"/>
    <x v="0"/>
    <s v="PPDN"/>
    <x v="0"/>
    <n v="70.599999999999994"/>
    <n v="0"/>
    <x v="56"/>
  </r>
  <r>
    <s v="31786"/>
    <s v="NP"/>
    <s v="0000000192"/>
    <x v="1"/>
    <x v="1"/>
    <d v="2023-11-30T00:00:00"/>
    <x v="1"/>
    <s v="PDON"/>
    <x v="1"/>
    <n v="299.22000000000003"/>
    <n v="0"/>
    <x v="4"/>
  </r>
  <r>
    <s v="31786"/>
    <s v="NP"/>
    <s v="0000000192"/>
    <x v="1"/>
    <x v="1"/>
    <d v="2023-11-30T00:00:00"/>
    <x v="21"/>
    <s v="PDRN"/>
    <x v="82"/>
    <n v="-104.88"/>
    <n v="0"/>
    <x v="90"/>
  </r>
  <r>
    <s v="31786"/>
    <s v="NP"/>
    <s v="0000000192"/>
    <x v="1"/>
    <x v="1"/>
    <d v="2023-11-30T00:00:00"/>
    <x v="21"/>
    <s v="PDRN"/>
    <x v="82"/>
    <n v="57748.23"/>
    <n v="0"/>
    <x v="198"/>
  </r>
  <r>
    <s v="31786"/>
    <s v="NP"/>
    <s v="0000000192"/>
    <x v="1"/>
    <x v="2"/>
    <d v="2023-11-30T00:00:00"/>
    <x v="21"/>
    <s v="PDRN"/>
    <x v="82"/>
    <n v="-51.68"/>
    <n v="0"/>
    <x v="8"/>
  </r>
  <r>
    <s v="31786"/>
    <s v="NP"/>
    <s v="0000000192"/>
    <x v="1"/>
    <x v="2"/>
    <d v="2023-11-30T00:00:00"/>
    <x v="21"/>
    <s v="PDRN"/>
    <x v="82"/>
    <n v="7053.01"/>
    <n v="0"/>
    <x v="199"/>
  </r>
  <r>
    <s v="31786"/>
    <s v="NP"/>
    <s v="0000000192"/>
    <x v="1"/>
    <x v="3"/>
    <d v="2023-11-30T00:00:00"/>
    <x v="1"/>
    <s v="PDON"/>
    <x v="1"/>
    <n v="20.22"/>
    <n v="0"/>
    <x v="0"/>
  </r>
  <r>
    <s v="31786"/>
    <s v="NP"/>
    <s v="0000000192"/>
    <x v="1"/>
    <x v="3"/>
    <d v="2023-11-30T00:00:00"/>
    <x v="21"/>
    <s v="PDRN"/>
    <x v="82"/>
    <n v="606.48"/>
    <n v="0"/>
    <x v="57"/>
  </r>
  <r>
    <s v="31786"/>
    <s v="NP"/>
    <s v="0000000192"/>
    <x v="1"/>
    <x v="0"/>
    <d v="2023-11-30T00:00:00"/>
    <x v="1"/>
    <s v="PDON"/>
    <x v="1"/>
    <n v="-293.98"/>
    <n v="0"/>
    <x v="4"/>
  </r>
  <r>
    <s v="31786"/>
    <s v="NP"/>
    <s v="0000000192"/>
    <x v="1"/>
    <x v="0"/>
    <d v="2023-11-30T00:00:00"/>
    <x v="1"/>
    <s v="PDON"/>
    <x v="1"/>
    <n v="3322.53"/>
    <n v="0"/>
    <x v="200"/>
  </r>
  <r>
    <s v="31786"/>
    <s v="NP"/>
    <s v="0000000192"/>
    <x v="1"/>
    <x v="4"/>
    <d v="2023-11-30T00:00:00"/>
    <x v="1"/>
    <s v="PDON"/>
    <x v="1"/>
    <n v="-686.39"/>
    <n v="0"/>
    <x v="129"/>
  </r>
  <r>
    <s v="31786"/>
    <s v="NP"/>
    <s v="0000000192"/>
    <x v="1"/>
    <x v="4"/>
    <d v="2023-11-30T00:00:00"/>
    <x v="1"/>
    <s v="PDON"/>
    <x v="1"/>
    <n v="2136.13"/>
    <n v="0"/>
    <x v="201"/>
  </r>
  <r>
    <s v="31786"/>
    <s v="NP"/>
    <s v="0000000192"/>
    <x v="1"/>
    <x v="5"/>
    <d v="2023-11-30T00:00:00"/>
    <x v="1"/>
    <s v="PDON"/>
    <x v="1"/>
    <n v="-342.72"/>
    <n v="0"/>
    <x v="27"/>
  </r>
  <r>
    <s v="31786"/>
    <s v="NP"/>
    <s v="0000000192"/>
    <x v="1"/>
    <x v="5"/>
    <d v="2023-11-30T00:00:00"/>
    <x v="1"/>
    <s v="PDON"/>
    <x v="1"/>
    <n v="1327.87"/>
    <n v="0"/>
    <x v="166"/>
  </r>
  <r>
    <s v="31786"/>
    <s v="NP"/>
    <s v="0000157401"/>
    <x v="4"/>
    <x v="0"/>
    <d v="2023-11-30T00:00:00"/>
    <x v="5"/>
    <s v="BADE2X"/>
    <x v="5"/>
    <n v="1.95"/>
    <n v="0"/>
    <x v="7"/>
  </r>
  <r>
    <s v="31786"/>
    <s v="NP"/>
    <s v="0000157401"/>
    <x v="4"/>
    <x v="0"/>
    <d v="2023-11-30T00:00:00"/>
    <x v="5"/>
    <s v="BADE2X"/>
    <x v="5"/>
    <n v="9.9499999999999993"/>
    <n v="0"/>
    <x v="4"/>
  </r>
  <r>
    <s v="31786"/>
    <s v="NP"/>
    <s v="0000157401"/>
    <x v="4"/>
    <x v="0"/>
    <d v="2023-11-30T00:00:00"/>
    <x v="6"/>
    <s v="BADE40"/>
    <x v="6"/>
    <n v="5.32"/>
    <n v="0"/>
    <x v="4"/>
  </r>
  <r>
    <s v="31786"/>
    <s v="NP"/>
    <s v="0000157401"/>
    <x v="4"/>
    <x v="0"/>
    <d v="2023-11-30T00:00:00"/>
    <x v="10"/>
    <s v="BAD6SP"/>
    <x v="10"/>
    <n v="3.03"/>
    <n v="0"/>
    <x v="7"/>
  </r>
  <r>
    <s v="31786"/>
    <s v="NP"/>
    <s v="0000157401"/>
    <x v="4"/>
    <x v="0"/>
    <d v="2023-11-30T00:00:00"/>
    <x v="7"/>
    <s v="BLES15"/>
    <x v="7"/>
    <n v="7.74"/>
    <n v="0"/>
    <x v="7"/>
  </r>
  <r>
    <s v="31786"/>
    <s v="NP"/>
    <s v="0000157401"/>
    <x v="4"/>
    <x v="0"/>
    <d v="2023-11-30T00:00:00"/>
    <x v="7"/>
    <s v="BLES15"/>
    <x v="7"/>
    <n v="39.83"/>
    <n v="0"/>
    <x v="4"/>
  </r>
  <r>
    <s v="31786"/>
    <s v="NP"/>
    <s v="0000157401"/>
    <x v="4"/>
    <x v="0"/>
    <d v="2023-11-30T00:00:00"/>
    <x v="8"/>
    <s v="BLER20"/>
    <x v="8"/>
    <n v="21.28"/>
    <n v="0"/>
    <x v="4"/>
  </r>
  <r>
    <s v="31786"/>
    <s v="NP"/>
    <s v="0000157401"/>
    <x v="4"/>
    <x v="0"/>
    <d v="2023-11-30T00:00:00"/>
    <x v="12"/>
    <s v="BLIFSP"/>
    <x v="12"/>
    <n v="2.36"/>
    <n v="0"/>
    <x v="7"/>
  </r>
  <r>
    <s v="31786"/>
    <s v="NP"/>
    <s v="0000157401"/>
    <x v="4"/>
    <x v="0"/>
    <d v="2023-11-30T00:00:00"/>
    <x v="13"/>
    <s v="VAD050"/>
    <x v="24"/>
    <n v="1.05"/>
    <n v="50000"/>
    <x v="0"/>
  </r>
  <r>
    <s v="31786"/>
    <s v="NP"/>
    <s v="0000157401"/>
    <x v="4"/>
    <x v="0"/>
    <d v="2023-11-30T00:00:00"/>
    <x v="13"/>
    <s v="VAD060"/>
    <x v="13"/>
    <n v="3.78"/>
    <n v="60000"/>
    <x v="2"/>
  </r>
  <r>
    <s v="31786"/>
    <s v="NP"/>
    <s v="0000157401"/>
    <x v="4"/>
    <x v="0"/>
    <d v="2023-11-30T00:00:00"/>
    <x v="13"/>
    <s v="VAD500"/>
    <x v="14"/>
    <n v="31.5"/>
    <n v="500000"/>
    <x v="2"/>
  </r>
  <r>
    <s v="31786"/>
    <s v="NP"/>
    <s v="0000157401"/>
    <x v="4"/>
    <x v="0"/>
    <d v="2023-11-30T00:00:00"/>
    <x v="14"/>
    <s v="VSO060"/>
    <x v="33"/>
    <n v="2.2799999999999998"/>
    <n v="36000"/>
    <x v="2"/>
  </r>
  <r>
    <s v="31786"/>
    <s v="NP"/>
    <s v="0000190862"/>
    <x v="5"/>
    <x v="0"/>
    <d v="2023-11-30T00:00:00"/>
    <x v="17"/>
    <s v="STD-A"/>
    <x v="83"/>
    <n v="10.25"/>
    <n v="0"/>
    <x v="0"/>
  </r>
  <r>
    <s v="31786"/>
    <s v="NP"/>
    <s v="0000190862"/>
    <x v="5"/>
    <x v="0"/>
    <d v="2023-11-30T00:00:00"/>
    <x v="17"/>
    <s v="STD-A"/>
    <x v="83"/>
    <n v="31.68"/>
    <n v="0"/>
    <x v="2"/>
  </r>
  <r>
    <s v="31786"/>
    <s v="NP"/>
    <s v="0000190862"/>
    <x v="5"/>
    <x v="0"/>
    <d v="2023-11-30T00:00:00"/>
    <x v="17"/>
    <s v="STD-B"/>
    <x v="84"/>
    <n v="22.56"/>
    <n v="0"/>
    <x v="0"/>
  </r>
  <r>
    <s v="31786"/>
    <s v="NP"/>
    <s v="0000258005"/>
    <x v="6"/>
    <x v="1"/>
    <d v="2023-11-30T00:00:00"/>
    <x v="18"/>
    <s v="VISBAS"/>
    <x v="78"/>
    <n v="18.09"/>
    <n v="0"/>
    <x v="2"/>
  </r>
  <r>
    <s v="31786"/>
    <s v="NP"/>
    <s v="0000258005"/>
    <x v="6"/>
    <x v="1"/>
    <d v="2023-11-30T00:00:00"/>
    <x v="18"/>
    <s v="VISBAS"/>
    <x v="78"/>
    <n v="411.59"/>
    <n v="0"/>
    <x v="164"/>
  </r>
  <r>
    <s v="31786"/>
    <s v="NP"/>
    <s v="0000258005"/>
    <x v="6"/>
    <x v="1"/>
    <d v="2023-11-30T00:00:00"/>
    <x v="18"/>
    <s v="VISEXP"/>
    <x v="79"/>
    <n v="-12.6"/>
    <n v="0"/>
    <x v="8"/>
  </r>
  <r>
    <s v="31786"/>
    <s v="NP"/>
    <s v="0000258005"/>
    <x v="6"/>
    <x v="1"/>
    <d v="2023-11-30T00:00:00"/>
    <x v="18"/>
    <s v="VISEXP"/>
    <x v="79"/>
    <n v="2701.58"/>
    <n v="0"/>
    <x v="202"/>
  </r>
  <r>
    <s v="31786"/>
    <s v="NP"/>
    <s v="0000258005"/>
    <x v="6"/>
    <x v="2"/>
    <d v="2023-11-30T00:00:00"/>
    <x v="18"/>
    <s v="VISBAS"/>
    <x v="78"/>
    <n v="108.26"/>
    <n v="0"/>
    <x v="53"/>
  </r>
  <r>
    <s v="31786"/>
    <s v="NP"/>
    <s v="0000258005"/>
    <x v="6"/>
    <x v="2"/>
    <d v="2023-11-30T00:00:00"/>
    <x v="18"/>
    <s v="VISEXP"/>
    <x v="79"/>
    <n v="-12.6"/>
    <n v="0"/>
    <x v="8"/>
  </r>
  <r>
    <s v="31786"/>
    <s v="NP"/>
    <s v="0000258005"/>
    <x v="6"/>
    <x v="2"/>
    <d v="2023-11-30T00:00:00"/>
    <x v="18"/>
    <s v="VISEXP"/>
    <x v="79"/>
    <n v="616.74"/>
    <n v="0"/>
    <x v="203"/>
  </r>
  <r>
    <s v="31786"/>
    <s v="NP"/>
    <s v="0000258005"/>
    <x v="6"/>
    <x v="0"/>
    <d v="2023-11-30T00:00:00"/>
    <x v="18"/>
    <s v="VISBAS"/>
    <x v="78"/>
    <n v="-25.39"/>
    <n v="0"/>
    <x v="2"/>
  </r>
  <r>
    <s v="31786"/>
    <s v="NP"/>
    <s v="0000258005"/>
    <x v="6"/>
    <x v="0"/>
    <d v="2023-11-30T00:00:00"/>
    <x v="18"/>
    <s v="VISBAS"/>
    <x v="78"/>
    <n v="160.22"/>
    <n v="0"/>
    <x v="204"/>
  </r>
  <r>
    <s v="31786"/>
    <s v="NP"/>
    <s v="0000258005"/>
    <x v="6"/>
    <x v="0"/>
    <d v="2023-11-30T00:00:00"/>
    <x v="18"/>
    <s v="VISEXP"/>
    <x v="79"/>
    <n v="-12.86"/>
    <n v="0"/>
    <x v="54"/>
  </r>
  <r>
    <s v="31786"/>
    <s v="NP"/>
    <s v="0000258005"/>
    <x v="6"/>
    <x v="0"/>
    <d v="2023-11-30T00:00:00"/>
    <x v="18"/>
    <s v="VISEXP"/>
    <x v="79"/>
    <n v="1053.44"/>
    <n v="0"/>
    <x v="200"/>
  </r>
  <r>
    <s v="31786"/>
    <s v="NP"/>
    <s v="0000258005"/>
    <x v="6"/>
    <x v="4"/>
    <d v="2023-11-30T00:00:00"/>
    <x v="18"/>
    <s v="VISBAS"/>
    <x v="78"/>
    <n v="-28.56"/>
    <n v="0"/>
    <x v="2"/>
  </r>
  <r>
    <s v="31786"/>
    <s v="NP"/>
    <s v="0000258005"/>
    <x v="6"/>
    <x v="4"/>
    <d v="2023-11-30T00:00:00"/>
    <x v="18"/>
    <s v="VISBAS"/>
    <x v="78"/>
    <n v="70.09"/>
    <n v="0"/>
    <x v="156"/>
  </r>
  <r>
    <s v="31786"/>
    <s v="NP"/>
    <s v="0000258005"/>
    <x v="6"/>
    <x v="4"/>
    <d v="2023-11-30T00:00:00"/>
    <x v="18"/>
    <s v="VISEXP"/>
    <x v="79"/>
    <n v="-151.78"/>
    <n v="0"/>
    <x v="15"/>
  </r>
  <r>
    <s v="31786"/>
    <s v="NP"/>
    <s v="0000258005"/>
    <x v="6"/>
    <x v="4"/>
    <d v="2023-11-30T00:00:00"/>
    <x v="18"/>
    <s v="VISEXP"/>
    <x v="79"/>
    <n v="590.99"/>
    <n v="0"/>
    <x v="205"/>
  </r>
  <r>
    <s v="31786"/>
    <s v="NP"/>
    <s v="0000258005"/>
    <x v="6"/>
    <x v="5"/>
    <d v="2023-11-30T00:00:00"/>
    <x v="18"/>
    <s v="VISBAS"/>
    <x v="78"/>
    <n v="32.07"/>
    <n v="0"/>
    <x v="4"/>
  </r>
  <r>
    <s v="31786"/>
    <s v="NP"/>
    <s v="0000258005"/>
    <x v="6"/>
    <x v="5"/>
    <d v="2023-11-30T00:00:00"/>
    <x v="18"/>
    <s v="VISEXP"/>
    <x v="79"/>
    <n v="-102.43"/>
    <n v="0"/>
    <x v="4"/>
  </r>
  <r>
    <s v="31786"/>
    <s v="NP"/>
    <s v="0000258005"/>
    <x v="6"/>
    <x v="5"/>
    <d v="2023-11-30T00:00:00"/>
    <x v="18"/>
    <s v="VISEXP"/>
    <x v="79"/>
    <n v="444.85"/>
    <n v="0"/>
    <x v="206"/>
  </r>
  <r>
    <s v="31786"/>
    <s v="TN"/>
    <s v="0000000185"/>
    <x v="0"/>
    <x v="0"/>
    <d v="2023-11-30T00:00:00"/>
    <x v="0"/>
    <s v="PPDN"/>
    <x v="0"/>
    <n v="87.38"/>
    <n v="0"/>
    <x v="7"/>
  </r>
  <r>
    <s v="31786"/>
    <s v="TN"/>
    <s v="0000000185"/>
    <x v="0"/>
    <x v="0"/>
    <d v="2023-11-30T00:00:00"/>
    <x v="0"/>
    <s v="PPDN"/>
    <x v="0"/>
    <n v="648.61"/>
    <n v="0"/>
    <x v="33"/>
  </r>
  <r>
    <s v="31786"/>
    <s v="TN"/>
    <s v="0000000192"/>
    <x v="1"/>
    <x v="0"/>
    <d v="2023-11-30T00:00:00"/>
    <x v="1"/>
    <s v="PDON"/>
    <x v="1"/>
    <n v="-1104.8599999999999"/>
    <n v="0"/>
    <x v="207"/>
  </r>
  <r>
    <s v="31786"/>
    <s v="TN"/>
    <s v="0000000192"/>
    <x v="1"/>
    <x v="0"/>
    <d v="2023-11-30T00:00:00"/>
    <x v="1"/>
    <s v="PDON"/>
    <x v="1"/>
    <n v="5350.99"/>
    <n v="0"/>
    <x v="208"/>
  </r>
  <r>
    <s v="31786"/>
    <s v="TN"/>
    <s v="0000157401"/>
    <x v="4"/>
    <x v="0"/>
    <d v="2023-11-30T00:00:00"/>
    <x v="9"/>
    <s v="BADC01"/>
    <x v="9"/>
    <n v="0.39"/>
    <n v="0"/>
    <x v="2"/>
  </r>
  <r>
    <s v="31786"/>
    <s v="TN"/>
    <s v="0000157401"/>
    <x v="4"/>
    <x v="0"/>
    <d v="2023-11-30T00:00:00"/>
    <x v="9"/>
    <s v="BADC02"/>
    <x v="9"/>
    <n v="0.77"/>
    <n v="0"/>
    <x v="2"/>
  </r>
  <r>
    <s v="31786"/>
    <s v="TN"/>
    <s v="0000157401"/>
    <x v="4"/>
    <x v="0"/>
    <d v="2023-11-30T00:00:00"/>
    <x v="9"/>
    <s v="BADC03"/>
    <x v="9"/>
    <n v="-0.39"/>
    <n v="0"/>
    <x v="0"/>
  </r>
  <r>
    <s v="31786"/>
    <s v="TN"/>
    <s v="0000157401"/>
    <x v="4"/>
    <x v="0"/>
    <d v="2023-11-30T00:00:00"/>
    <x v="9"/>
    <s v="BADC03"/>
    <x v="9"/>
    <n v="2.34"/>
    <n v="0"/>
    <x v="54"/>
  </r>
  <r>
    <s v="31786"/>
    <s v="TN"/>
    <s v="0000157401"/>
    <x v="4"/>
    <x v="0"/>
    <d v="2023-11-30T00:00:00"/>
    <x v="9"/>
    <s v="BADC05"/>
    <x v="9"/>
    <n v="0.65"/>
    <n v="0"/>
    <x v="0"/>
  </r>
  <r>
    <s v="31786"/>
    <s v="TN"/>
    <s v="0000157401"/>
    <x v="4"/>
    <x v="0"/>
    <d v="2023-11-30T00:00:00"/>
    <x v="5"/>
    <s v="BADE2X"/>
    <x v="5"/>
    <n v="-9.86"/>
    <n v="0"/>
    <x v="156"/>
  </r>
  <r>
    <s v="31786"/>
    <s v="TN"/>
    <s v="0000157401"/>
    <x v="4"/>
    <x v="0"/>
    <d v="2023-11-30T00:00:00"/>
    <x v="5"/>
    <s v="BADE2X"/>
    <x v="5"/>
    <n v="51.63"/>
    <n v="0"/>
    <x v="209"/>
  </r>
  <r>
    <s v="31786"/>
    <s v="TN"/>
    <s v="0000157401"/>
    <x v="4"/>
    <x v="0"/>
    <d v="2023-11-30T00:00:00"/>
    <x v="6"/>
    <s v="BADE40"/>
    <x v="6"/>
    <n v="10.37"/>
    <n v="0"/>
    <x v="210"/>
  </r>
  <r>
    <s v="31786"/>
    <s v="TN"/>
    <s v="0000157401"/>
    <x v="4"/>
    <x v="0"/>
    <d v="2023-11-30T00:00:00"/>
    <x v="10"/>
    <s v="BAD4SC"/>
    <x v="16"/>
    <n v="1.04"/>
    <n v="0"/>
    <x v="7"/>
  </r>
  <r>
    <s v="31786"/>
    <s v="TN"/>
    <s v="0000157401"/>
    <x v="4"/>
    <x v="0"/>
    <d v="2023-11-30T00:00:00"/>
    <x v="10"/>
    <s v="BAD4SC"/>
    <x v="16"/>
    <n v="4.66"/>
    <n v="0"/>
    <x v="4"/>
  </r>
  <r>
    <s v="31786"/>
    <s v="TN"/>
    <s v="0000157401"/>
    <x v="4"/>
    <x v="0"/>
    <d v="2023-11-30T00:00:00"/>
    <x v="10"/>
    <s v="BAD6SP"/>
    <x v="10"/>
    <n v="-0.51"/>
    <n v="0"/>
    <x v="0"/>
  </r>
  <r>
    <s v="31786"/>
    <s v="TN"/>
    <s v="0000157401"/>
    <x v="4"/>
    <x v="0"/>
    <d v="2023-11-30T00:00:00"/>
    <x v="10"/>
    <s v="BAD6SP"/>
    <x v="10"/>
    <n v="7.37"/>
    <n v="0"/>
    <x v="16"/>
  </r>
  <r>
    <s v="31786"/>
    <s v="TN"/>
    <s v="0000157401"/>
    <x v="4"/>
    <x v="0"/>
    <d v="2023-11-30T00:00:00"/>
    <x v="7"/>
    <s v="BLES15"/>
    <x v="7"/>
    <n v="-39.44"/>
    <n v="0"/>
    <x v="156"/>
  </r>
  <r>
    <s v="31786"/>
    <s v="TN"/>
    <s v="0000157401"/>
    <x v="4"/>
    <x v="0"/>
    <d v="2023-11-30T00:00:00"/>
    <x v="7"/>
    <s v="BLES15"/>
    <x v="7"/>
    <n v="206.57"/>
    <n v="0"/>
    <x v="209"/>
  </r>
  <r>
    <s v="31786"/>
    <s v="TN"/>
    <s v="0000157401"/>
    <x v="4"/>
    <x v="0"/>
    <d v="2023-11-30T00:00:00"/>
    <x v="11"/>
    <s v="BLCH01"/>
    <x v="11"/>
    <n v="0.19"/>
    <n v="0"/>
    <x v="0"/>
  </r>
  <r>
    <s v="31786"/>
    <s v="TN"/>
    <s v="0000157401"/>
    <x v="4"/>
    <x v="0"/>
    <d v="2023-11-30T00:00:00"/>
    <x v="11"/>
    <s v="BLCH02"/>
    <x v="11"/>
    <n v="0.37"/>
    <n v="0"/>
    <x v="0"/>
  </r>
  <r>
    <s v="31786"/>
    <s v="TN"/>
    <s v="0000157401"/>
    <x v="4"/>
    <x v="0"/>
    <d v="2023-11-30T00:00:00"/>
    <x v="11"/>
    <s v="BLCH03"/>
    <x v="11"/>
    <n v="1.1200000000000001"/>
    <n v="0"/>
    <x v="8"/>
  </r>
  <r>
    <s v="31786"/>
    <s v="TN"/>
    <s v="0000157401"/>
    <x v="4"/>
    <x v="0"/>
    <d v="2023-11-30T00:00:00"/>
    <x v="11"/>
    <s v="BLCS01"/>
    <x v="17"/>
    <n v="0.6"/>
    <n v="0"/>
    <x v="8"/>
  </r>
  <r>
    <s v="31786"/>
    <s v="TN"/>
    <s v="0000157401"/>
    <x v="4"/>
    <x v="0"/>
    <d v="2023-11-30T00:00:00"/>
    <x v="11"/>
    <s v="BLCS01"/>
    <x v="17"/>
    <n v="0.9"/>
    <n v="0"/>
    <x v="2"/>
  </r>
  <r>
    <s v="31786"/>
    <s v="TN"/>
    <s v="0000157401"/>
    <x v="4"/>
    <x v="0"/>
    <d v="2023-11-30T00:00:00"/>
    <x v="11"/>
    <s v="BLCS02"/>
    <x v="17"/>
    <n v="1.22"/>
    <n v="0"/>
    <x v="8"/>
  </r>
  <r>
    <s v="31786"/>
    <s v="TN"/>
    <s v="0000157401"/>
    <x v="4"/>
    <x v="0"/>
    <d v="2023-11-30T00:00:00"/>
    <x v="11"/>
    <s v="BLCS03"/>
    <x v="17"/>
    <n v="-0.91"/>
    <n v="0"/>
    <x v="0"/>
  </r>
  <r>
    <s v="31786"/>
    <s v="TN"/>
    <s v="0000157401"/>
    <x v="4"/>
    <x v="0"/>
    <d v="2023-11-30T00:00:00"/>
    <x v="11"/>
    <s v="BLCS03"/>
    <x v="17"/>
    <n v="3.64"/>
    <n v="0"/>
    <x v="7"/>
  </r>
  <r>
    <s v="31786"/>
    <s v="TN"/>
    <s v="0000157401"/>
    <x v="4"/>
    <x v="0"/>
    <d v="2023-11-30T00:00:00"/>
    <x v="11"/>
    <s v="BLCS05"/>
    <x v="17"/>
    <n v="1.52"/>
    <n v="0"/>
    <x v="0"/>
  </r>
  <r>
    <s v="31786"/>
    <s v="TN"/>
    <s v="0000157401"/>
    <x v="4"/>
    <x v="0"/>
    <d v="2023-11-30T00:00:00"/>
    <x v="8"/>
    <s v="BLER20"/>
    <x v="8"/>
    <n v="44.54"/>
    <n v="0"/>
    <x v="171"/>
  </r>
  <r>
    <s v="31786"/>
    <s v="TN"/>
    <s v="0000157401"/>
    <x v="4"/>
    <x v="0"/>
    <d v="2023-11-30T00:00:00"/>
    <x v="12"/>
    <s v="BLIFSC"/>
    <x v="18"/>
    <n v="0.6"/>
    <n v="0"/>
    <x v="7"/>
  </r>
  <r>
    <s v="31786"/>
    <s v="TN"/>
    <s v="0000157401"/>
    <x v="4"/>
    <x v="0"/>
    <d v="2023-11-30T00:00:00"/>
    <x v="12"/>
    <s v="BLIFSC"/>
    <x v="18"/>
    <n v="2.7"/>
    <n v="0"/>
    <x v="4"/>
  </r>
  <r>
    <s v="31786"/>
    <s v="TN"/>
    <s v="0000157401"/>
    <x v="4"/>
    <x v="0"/>
    <d v="2023-11-30T00:00:00"/>
    <x v="12"/>
    <s v="BLIFSP"/>
    <x v="12"/>
    <n v="-0.59"/>
    <n v="0"/>
    <x v="0"/>
  </r>
  <r>
    <s v="31786"/>
    <s v="TN"/>
    <s v="0000157401"/>
    <x v="4"/>
    <x v="0"/>
    <d v="2023-11-30T00:00:00"/>
    <x v="12"/>
    <s v="BLIFSP"/>
    <x v="12"/>
    <n v="5.9"/>
    <n v="0"/>
    <x v="16"/>
  </r>
  <r>
    <s v="31786"/>
    <s v="TN"/>
    <s v="0000157401"/>
    <x v="4"/>
    <x v="0"/>
    <d v="2023-11-30T00:00:00"/>
    <x v="15"/>
    <s v="VC0105"/>
    <x v="19"/>
    <n v="-0.22"/>
    <n v="5000"/>
    <x v="8"/>
  </r>
  <r>
    <s v="31786"/>
    <s v="TN"/>
    <s v="0000157401"/>
    <x v="4"/>
    <x v="0"/>
    <d v="2023-11-30T00:00:00"/>
    <x v="15"/>
    <s v="VC0106"/>
    <x v="20"/>
    <n v="0.13"/>
    <n v="6000"/>
    <x v="0"/>
  </r>
  <r>
    <s v="31786"/>
    <s v="TN"/>
    <s v="0000157401"/>
    <x v="4"/>
    <x v="0"/>
    <d v="2023-11-30T00:00:00"/>
    <x v="15"/>
    <s v="VC0106"/>
    <x v="20"/>
    <n v="0.39"/>
    <n v="6000"/>
    <x v="2"/>
  </r>
  <r>
    <s v="31786"/>
    <s v="TN"/>
    <s v="0000157401"/>
    <x v="4"/>
    <x v="0"/>
    <d v="2023-11-30T00:00:00"/>
    <x v="15"/>
    <s v="VC0206"/>
    <x v="20"/>
    <n v="0.75"/>
    <n v="6000"/>
    <x v="2"/>
  </r>
  <r>
    <s v="31786"/>
    <s v="TN"/>
    <s v="0000157401"/>
    <x v="4"/>
    <x v="0"/>
    <d v="2023-11-30T00:00:00"/>
    <x v="15"/>
    <s v="VC0306"/>
    <x v="20"/>
    <n v="-0.38"/>
    <n v="6000"/>
    <x v="0"/>
  </r>
  <r>
    <s v="31786"/>
    <s v="TN"/>
    <s v="0000157401"/>
    <x v="4"/>
    <x v="0"/>
    <d v="2023-11-30T00:00:00"/>
    <x v="15"/>
    <s v="VC0306"/>
    <x v="20"/>
    <n v="2.2799999999999998"/>
    <n v="6000"/>
    <x v="54"/>
  </r>
  <r>
    <s v="31786"/>
    <s v="TN"/>
    <s v="0000157401"/>
    <x v="4"/>
    <x v="0"/>
    <d v="2023-11-30T00:00:00"/>
    <x v="15"/>
    <s v="VC0406"/>
    <x v="20"/>
    <n v="0.5"/>
    <n v="6000"/>
    <x v="0"/>
  </r>
  <r>
    <s v="31786"/>
    <s v="TN"/>
    <s v="0000157401"/>
    <x v="4"/>
    <x v="0"/>
    <d v="2023-11-30T00:00:00"/>
    <x v="13"/>
    <s v="VAD050"/>
    <x v="24"/>
    <n v="-2.1"/>
    <n v="50000"/>
    <x v="8"/>
  </r>
  <r>
    <s v="31786"/>
    <s v="TN"/>
    <s v="0000157401"/>
    <x v="4"/>
    <x v="0"/>
    <d v="2023-11-30T00:00:00"/>
    <x v="13"/>
    <s v="VAD050"/>
    <x v="24"/>
    <n v="1.05"/>
    <n v="50000"/>
    <x v="0"/>
  </r>
  <r>
    <s v="31786"/>
    <s v="TN"/>
    <s v="0000157401"/>
    <x v="4"/>
    <x v="0"/>
    <d v="2023-11-30T00:00:00"/>
    <x v="13"/>
    <s v="VAD060"/>
    <x v="13"/>
    <n v="-1.26"/>
    <n v="60000"/>
    <x v="27"/>
  </r>
  <r>
    <s v="31786"/>
    <s v="TN"/>
    <s v="0000157401"/>
    <x v="4"/>
    <x v="0"/>
    <d v="2023-11-30T00:00:00"/>
    <x v="13"/>
    <s v="VAD060"/>
    <x v="13"/>
    <n v="37.799999999999997"/>
    <n v="60000"/>
    <x v="211"/>
  </r>
  <r>
    <s v="31786"/>
    <s v="TN"/>
    <s v="0000157401"/>
    <x v="4"/>
    <x v="0"/>
    <d v="2023-11-30T00:00:00"/>
    <x v="13"/>
    <s v="VAD100"/>
    <x v="25"/>
    <n v="2.1"/>
    <n v="100000"/>
    <x v="0"/>
  </r>
  <r>
    <s v="31786"/>
    <s v="TN"/>
    <s v="0000157401"/>
    <x v="4"/>
    <x v="0"/>
    <d v="2023-11-30T00:00:00"/>
    <x v="13"/>
    <s v="VAD500"/>
    <x v="14"/>
    <n v="21"/>
    <n v="500000"/>
    <x v="8"/>
  </r>
  <r>
    <s v="31786"/>
    <s v="TN"/>
    <s v="0000157401"/>
    <x v="4"/>
    <x v="0"/>
    <d v="2023-11-30T00:00:00"/>
    <x v="14"/>
    <s v="VSC060"/>
    <x v="28"/>
    <n v="1"/>
    <n v="24000"/>
    <x v="7"/>
  </r>
  <r>
    <s v="31786"/>
    <s v="TN"/>
    <s v="0000157401"/>
    <x v="4"/>
    <x v="0"/>
    <d v="2023-11-30T00:00:00"/>
    <x v="14"/>
    <s v="VSC060"/>
    <x v="28"/>
    <n v="3.5"/>
    <n v="24000"/>
    <x v="27"/>
  </r>
  <r>
    <s v="31786"/>
    <s v="TN"/>
    <s v="0000157401"/>
    <x v="4"/>
    <x v="0"/>
    <d v="2023-11-30T00:00:00"/>
    <x v="14"/>
    <s v="VSO060"/>
    <x v="33"/>
    <n v="5.32"/>
    <n v="36000"/>
    <x v="27"/>
  </r>
  <r>
    <s v="31786"/>
    <s v="TN"/>
    <s v="0000157401"/>
    <x v="4"/>
    <x v="0"/>
    <d v="2023-11-30T00:00:00"/>
    <x v="14"/>
    <s v="VSO100"/>
    <x v="34"/>
    <n v="1.26"/>
    <n v="60000"/>
    <x v="0"/>
  </r>
  <r>
    <s v="31786"/>
    <s v="TN"/>
    <s v="0000157401"/>
    <x v="4"/>
    <x v="0"/>
    <d v="2023-11-30T00:00:00"/>
    <x v="14"/>
    <s v="VSO500"/>
    <x v="15"/>
    <n v="6.3"/>
    <n v="300000"/>
    <x v="0"/>
  </r>
  <r>
    <s v="31786"/>
    <s v="TN"/>
    <s v="0000190862"/>
    <x v="5"/>
    <x v="0"/>
    <d v="2023-11-30T00:00:00"/>
    <x v="16"/>
    <s v="LTD-01"/>
    <x v="41"/>
    <n v="14.29"/>
    <n v="0"/>
    <x v="2"/>
  </r>
  <r>
    <s v="31786"/>
    <s v="TN"/>
    <s v="0000190862"/>
    <x v="5"/>
    <x v="0"/>
    <d v="2023-11-30T00:00:00"/>
    <x v="16"/>
    <s v="LTD-01"/>
    <x v="45"/>
    <n v="-51.46"/>
    <n v="0"/>
    <x v="8"/>
  </r>
  <r>
    <s v="31786"/>
    <s v="TN"/>
    <s v="0000190862"/>
    <x v="5"/>
    <x v="0"/>
    <d v="2023-11-30T00:00:00"/>
    <x v="16"/>
    <s v="LTD-01"/>
    <x v="47"/>
    <n v="36.54"/>
    <n v="0"/>
    <x v="0"/>
  </r>
  <r>
    <s v="31786"/>
    <s v="TN"/>
    <s v="0000190862"/>
    <x v="5"/>
    <x v="0"/>
    <d v="2023-11-30T00:00:00"/>
    <x v="16"/>
    <s v="LTD-02"/>
    <x v="52"/>
    <n v="34.979999999999997"/>
    <n v="0"/>
    <x v="56"/>
  </r>
  <r>
    <s v="31786"/>
    <s v="TN"/>
    <s v="0000190862"/>
    <x v="5"/>
    <x v="0"/>
    <d v="2023-11-30T00:00:00"/>
    <x v="16"/>
    <s v="LTD-02"/>
    <x v="53"/>
    <n v="-12.61"/>
    <n v="0"/>
    <x v="0"/>
  </r>
  <r>
    <s v="31786"/>
    <s v="TN"/>
    <s v="0000190862"/>
    <x v="5"/>
    <x v="0"/>
    <d v="2023-11-30T00:00:00"/>
    <x v="16"/>
    <s v="LTD-02"/>
    <x v="55"/>
    <n v="24.1"/>
    <n v="0"/>
    <x v="0"/>
  </r>
  <r>
    <s v="31786"/>
    <s v="TN"/>
    <s v="0000190862"/>
    <x v="5"/>
    <x v="0"/>
    <d v="2023-11-30T00:00:00"/>
    <x v="16"/>
    <s v="LTD-02"/>
    <x v="56"/>
    <n v="27.98"/>
    <n v="0"/>
    <x v="0"/>
  </r>
  <r>
    <s v="31786"/>
    <s v="TN"/>
    <s v="0000190862"/>
    <x v="5"/>
    <x v="0"/>
    <d v="2023-11-30T00:00:00"/>
    <x v="16"/>
    <s v="LTD-02"/>
    <x v="57"/>
    <n v="25"/>
    <n v="0"/>
    <x v="8"/>
  </r>
  <r>
    <s v="31786"/>
    <s v="TN"/>
    <s v="0000190862"/>
    <x v="5"/>
    <x v="0"/>
    <d v="2023-11-30T00:00:00"/>
    <x v="16"/>
    <s v="LTD-03"/>
    <x v="60"/>
    <n v="12.8"/>
    <n v="0"/>
    <x v="8"/>
  </r>
  <r>
    <s v="31786"/>
    <s v="TN"/>
    <s v="0000190862"/>
    <x v="5"/>
    <x v="0"/>
    <d v="2023-11-30T00:00:00"/>
    <x v="16"/>
    <s v="LTD-03"/>
    <x v="62"/>
    <n v="-12.69"/>
    <n v="0"/>
    <x v="0"/>
  </r>
  <r>
    <s v="31786"/>
    <s v="TN"/>
    <s v="0000190862"/>
    <x v="5"/>
    <x v="0"/>
    <d v="2023-11-30T00:00:00"/>
    <x v="16"/>
    <s v="LTD-03"/>
    <x v="63"/>
    <n v="25.5"/>
    <n v="0"/>
    <x v="8"/>
  </r>
  <r>
    <s v="31786"/>
    <s v="TN"/>
    <s v="0000190862"/>
    <x v="5"/>
    <x v="0"/>
    <d v="2023-11-30T00:00:00"/>
    <x v="16"/>
    <s v="LTD-03"/>
    <x v="69"/>
    <n v="25.91"/>
    <n v="0"/>
    <x v="0"/>
  </r>
  <r>
    <s v="31786"/>
    <s v="TN"/>
    <s v="0000190862"/>
    <x v="5"/>
    <x v="0"/>
    <d v="2023-11-30T00:00:00"/>
    <x v="16"/>
    <s v="LTD-04"/>
    <x v="75"/>
    <n v="28.97"/>
    <n v="0"/>
    <x v="0"/>
  </r>
  <r>
    <s v="31786"/>
    <s v="TN"/>
    <s v="0000190862"/>
    <x v="5"/>
    <x v="0"/>
    <d v="2023-11-30T00:00:00"/>
    <x v="16"/>
    <s v="LTD3WP"/>
    <x v="65"/>
    <n v="0"/>
    <n v="0"/>
    <x v="0"/>
  </r>
  <r>
    <s v="31786"/>
    <s v="TN"/>
    <s v="0000190862"/>
    <x v="5"/>
    <x v="0"/>
    <d v="2023-11-30T00:00:00"/>
    <x v="17"/>
    <s v="STD-A"/>
    <x v="38"/>
    <n v="-58.4"/>
    <n v="0"/>
    <x v="2"/>
  </r>
  <r>
    <s v="31786"/>
    <s v="TN"/>
    <s v="0000190862"/>
    <x v="5"/>
    <x v="0"/>
    <d v="2023-11-30T00:00:00"/>
    <x v="17"/>
    <s v="STD-A"/>
    <x v="38"/>
    <n v="224.64"/>
    <n v="0"/>
    <x v="115"/>
  </r>
  <r>
    <s v="31786"/>
    <s v="TN"/>
    <s v="0000190862"/>
    <x v="5"/>
    <x v="0"/>
    <d v="2023-11-30T00:00:00"/>
    <x v="17"/>
    <s v="STD-B"/>
    <x v="39"/>
    <n v="-28.5"/>
    <n v="0"/>
    <x v="2"/>
  </r>
  <r>
    <s v="31786"/>
    <s v="TN"/>
    <s v="0000190862"/>
    <x v="5"/>
    <x v="0"/>
    <d v="2023-11-30T00:00:00"/>
    <x v="17"/>
    <s v="STD-B"/>
    <x v="39"/>
    <n v="113.22"/>
    <n v="0"/>
    <x v="4"/>
  </r>
  <r>
    <s v="31786"/>
    <s v="TN"/>
    <s v="0000258005"/>
    <x v="6"/>
    <x v="0"/>
    <d v="2023-11-30T00:00:00"/>
    <x v="18"/>
    <s v="VISBAS"/>
    <x v="78"/>
    <n v="18.78"/>
    <n v="0"/>
    <x v="56"/>
  </r>
  <r>
    <s v="31786"/>
    <s v="TN"/>
    <s v="0000258005"/>
    <x v="6"/>
    <x v="0"/>
    <d v="2023-11-30T00:00:00"/>
    <x v="18"/>
    <s v="VISBAS"/>
    <x v="78"/>
    <n v="255.17"/>
    <n v="0"/>
    <x v="212"/>
  </r>
  <r>
    <s v="31786"/>
    <s v="TN"/>
    <s v="0000258005"/>
    <x v="6"/>
    <x v="0"/>
    <d v="2023-11-30T00:00:00"/>
    <x v="18"/>
    <s v="VISEXP"/>
    <x v="79"/>
    <n v="-236.93"/>
    <n v="0"/>
    <x v="90"/>
  </r>
  <r>
    <s v="31786"/>
    <s v="TN"/>
    <s v="0000258005"/>
    <x v="6"/>
    <x v="0"/>
    <d v="2023-11-30T00:00:00"/>
    <x v="18"/>
    <s v="VISEXP"/>
    <x v="79"/>
    <n v="1196.99"/>
    <n v="0"/>
    <x v="104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  <r>
    <m/>
    <m/>
    <m/>
    <x v="8"/>
    <x v="6"/>
    <m/>
    <x v="22"/>
    <m/>
    <x v="85"/>
    <m/>
    <m/>
    <x v="213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6">
  <r>
    <s v="31786"/>
    <s v="TN"/>
    <s v="0000000185"/>
    <x v="0"/>
    <x v="0"/>
    <d v="2023-12-28T00:00:00"/>
    <x v="0"/>
    <s v="PPDN"/>
    <x v="0"/>
    <n v="81622.789999999994"/>
    <n v="0"/>
    <x v="0"/>
  </r>
  <r>
    <s v="31786"/>
    <s v="TN"/>
    <s v="0000000185"/>
    <x v="0"/>
    <x v="0"/>
    <d v="2023-12-28T00:00:00"/>
    <x v="0"/>
    <s v="PPDN"/>
    <x v="1"/>
    <n v="81809.95"/>
    <n v="0"/>
    <x v="1"/>
  </r>
  <r>
    <s v="31786"/>
    <s v="TN"/>
    <s v="0000000192"/>
    <x v="1"/>
    <x v="0"/>
    <d v="2023-11-30T00:00:00"/>
    <x v="1"/>
    <s v="PDON"/>
    <x v="2"/>
    <n v="-19.82"/>
    <n v="0"/>
    <x v="2"/>
  </r>
  <r>
    <s v="31786"/>
    <s v="TN"/>
    <s v="0000000192"/>
    <x v="1"/>
    <x v="0"/>
    <d v="2023-12-15T00:00:00"/>
    <x v="1"/>
    <s v="PDON"/>
    <x v="2"/>
    <n v="-58.8"/>
    <n v="0"/>
    <x v="3"/>
  </r>
  <r>
    <s v="31786"/>
    <s v="TN"/>
    <s v="0000000192"/>
    <x v="1"/>
    <x v="0"/>
    <d v="2023-12-28T00:00:00"/>
    <x v="1"/>
    <s v="PDON"/>
    <x v="2"/>
    <n v="568642.03"/>
    <n v="0"/>
    <x v="4"/>
  </r>
  <r>
    <s v="31786"/>
    <s v="TN"/>
    <s v="0000000192"/>
    <x v="1"/>
    <x v="0"/>
    <d v="2023-12-28T00:00:00"/>
    <x v="1"/>
    <s v="PDON"/>
    <x v="3"/>
    <n v="568645.86"/>
    <n v="0"/>
    <x v="5"/>
  </r>
  <r>
    <s v="31786"/>
    <s v="TN"/>
    <s v="0000053684"/>
    <x v="2"/>
    <x v="0"/>
    <d v="2023-12-28T00:00:00"/>
    <x v="2"/>
    <s v=""/>
    <x v="4"/>
    <n v="112.18"/>
    <n v="0"/>
    <x v="6"/>
  </r>
  <r>
    <s v="31786"/>
    <s v="TN"/>
    <s v="0000053684"/>
    <x v="2"/>
    <x v="0"/>
    <d v="2023-12-28T00:00:00"/>
    <x v="3"/>
    <s v=""/>
    <x v="5"/>
    <n v="32540.82"/>
    <n v="0"/>
    <x v="7"/>
  </r>
  <r>
    <s v="31786"/>
    <s v="TN"/>
    <s v="0000157401"/>
    <x v="3"/>
    <x v="0"/>
    <d v="2023-12-28T00:00:00"/>
    <x v="4"/>
    <s v=""/>
    <x v="6"/>
    <n v="358795.67"/>
    <n v="0"/>
    <x v="8"/>
  </r>
  <r>
    <s v="31786"/>
    <s v="TN"/>
    <s v="0000157401"/>
    <x v="4"/>
    <x v="0"/>
    <d v="2023-11-30T00:00:00"/>
    <x v="5"/>
    <s v="BADE2X"/>
    <x v="7"/>
    <n v="-1.1399999999999999"/>
    <n v="60000"/>
    <x v="2"/>
  </r>
  <r>
    <s v="31786"/>
    <s v="TN"/>
    <s v="0000157401"/>
    <x v="4"/>
    <x v="0"/>
    <d v="2023-11-30T00:00:00"/>
    <x v="6"/>
    <s v="BADE40"/>
    <x v="8"/>
    <n v="-0.76"/>
    <n v="40000"/>
    <x v="2"/>
  </r>
  <r>
    <s v="31786"/>
    <s v="TN"/>
    <s v="0000157401"/>
    <x v="4"/>
    <x v="0"/>
    <d v="2023-11-30T00:00:00"/>
    <x v="7"/>
    <s v="BLES15"/>
    <x v="9"/>
    <n v="-4.5599999999999996"/>
    <n v="30000"/>
    <x v="2"/>
  </r>
  <r>
    <s v="31786"/>
    <s v="TN"/>
    <s v="0000157401"/>
    <x v="4"/>
    <x v="0"/>
    <d v="2023-11-30T00:00:00"/>
    <x v="8"/>
    <s v="BLER20"/>
    <x v="10"/>
    <n v="-3.04"/>
    <n v="20000"/>
    <x v="2"/>
  </r>
  <r>
    <s v="31786"/>
    <s v="TN"/>
    <s v="0000157401"/>
    <x v="4"/>
    <x v="0"/>
    <d v="2023-12-15T00:00:00"/>
    <x v="5"/>
    <s v="BADE2X"/>
    <x v="7"/>
    <n v="-1.1399999999999999"/>
    <n v="0"/>
    <x v="2"/>
  </r>
  <r>
    <s v="31786"/>
    <s v="TN"/>
    <s v="0000157401"/>
    <x v="4"/>
    <x v="0"/>
    <d v="2023-12-15T00:00:00"/>
    <x v="6"/>
    <s v="BADE40"/>
    <x v="8"/>
    <n v="-0.76"/>
    <n v="40000"/>
    <x v="2"/>
  </r>
  <r>
    <s v="31786"/>
    <s v="TN"/>
    <s v="0000157401"/>
    <x v="4"/>
    <x v="0"/>
    <d v="2023-12-15T00:00:00"/>
    <x v="9"/>
    <s v="BAD6SP"/>
    <x v="11"/>
    <n v="-0.78"/>
    <n v="60000"/>
    <x v="2"/>
  </r>
  <r>
    <s v="31786"/>
    <s v="TN"/>
    <s v="0000157401"/>
    <x v="4"/>
    <x v="0"/>
    <d v="2023-12-15T00:00:00"/>
    <x v="7"/>
    <s v="BLES15"/>
    <x v="9"/>
    <n v="-4.5599999999999996"/>
    <n v="0"/>
    <x v="2"/>
  </r>
  <r>
    <s v="31786"/>
    <s v="TN"/>
    <s v="0000157401"/>
    <x v="4"/>
    <x v="0"/>
    <d v="2023-12-15T00:00:00"/>
    <x v="8"/>
    <s v="BLER20"/>
    <x v="10"/>
    <n v="-3.04"/>
    <n v="20000"/>
    <x v="2"/>
  </r>
  <r>
    <s v="31786"/>
    <s v="TN"/>
    <s v="0000157401"/>
    <x v="4"/>
    <x v="0"/>
    <d v="2023-12-15T00:00:00"/>
    <x v="10"/>
    <s v="BLIFSP"/>
    <x v="12"/>
    <n v="-0.59"/>
    <n v="3000"/>
    <x v="2"/>
  </r>
  <r>
    <s v="31786"/>
    <s v="TN"/>
    <s v="0000157401"/>
    <x v="4"/>
    <x v="0"/>
    <d v="2023-12-28T00:00:00"/>
    <x v="11"/>
    <s v="BADC02"/>
    <x v="13"/>
    <n v="0.17"/>
    <n v="73000"/>
    <x v="9"/>
  </r>
  <r>
    <s v="31786"/>
    <s v="TN"/>
    <s v="0000157401"/>
    <x v="4"/>
    <x v="0"/>
    <d v="2023-12-28T00:00:00"/>
    <x v="11"/>
    <s v="BADC03"/>
    <x v="13"/>
    <n v="1.56"/>
    <n v="50000"/>
    <x v="10"/>
  </r>
  <r>
    <s v="31786"/>
    <s v="TN"/>
    <s v="0000157401"/>
    <x v="4"/>
    <x v="0"/>
    <d v="2023-12-28T00:00:00"/>
    <x v="11"/>
    <s v="BADC05"/>
    <x v="13"/>
    <n v="0.65"/>
    <n v="50000"/>
    <x v="2"/>
  </r>
  <r>
    <s v="31786"/>
    <s v="TN"/>
    <s v="0000157401"/>
    <x v="4"/>
    <x v="0"/>
    <d v="2023-12-28T00:00:00"/>
    <x v="5"/>
    <s v="BADE2X"/>
    <x v="7"/>
    <n v="33.14"/>
    <n v="1843000"/>
    <x v="11"/>
  </r>
  <r>
    <s v="31786"/>
    <s v="TN"/>
    <s v="0000157401"/>
    <x v="4"/>
    <x v="0"/>
    <d v="2023-12-28T00:00:00"/>
    <x v="6"/>
    <s v="BA1X"/>
    <x v="14"/>
    <n v="53187.67"/>
    <n v="2798346850"/>
    <x v="12"/>
  </r>
  <r>
    <s v="31786"/>
    <s v="TN"/>
    <s v="0000157401"/>
    <x v="4"/>
    <x v="0"/>
    <d v="2023-12-28T00:00:00"/>
    <x v="6"/>
    <s v="BA1XP"/>
    <x v="14"/>
    <n v="10"/>
    <n v="525850"/>
    <x v="13"/>
  </r>
  <r>
    <s v="31786"/>
    <s v="TN"/>
    <s v="0000157401"/>
    <x v="4"/>
    <x v="0"/>
    <d v="2023-12-28T00:00:00"/>
    <x v="6"/>
    <s v="BA50"/>
    <x v="15"/>
    <n v="363.85"/>
    <n v="19150000"/>
    <x v="14"/>
  </r>
  <r>
    <s v="31786"/>
    <s v="TN"/>
    <s v="0000157401"/>
    <x v="4"/>
    <x v="0"/>
    <d v="2023-12-28T00:00:00"/>
    <x v="6"/>
    <s v="BADE40"/>
    <x v="8"/>
    <n v="12.34"/>
    <n v="1974000"/>
    <x v="15"/>
  </r>
  <r>
    <s v="31786"/>
    <s v="TN"/>
    <s v="0000157401"/>
    <x v="4"/>
    <x v="0"/>
    <d v="2023-12-28T00:00:00"/>
    <x v="9"/>
    <s v="BAD4SC"/>
    <x v="16"/>
    <n v="-0.7"/>
    <n v="306000"/>
    <x v="13"/>
  </r>
  <r>
    <s v="31786"/>
    <s v="TN"/>
    <s v="0000157401"/>
    <x v="4"/>
    <x v="0"/>
    <d v="2023-12-28T00:00:00"/>
    <x v="9"/>
    <s v="BAD6SP"/>
    <x v="11"/>
    <n v="1.56"/>
    <n v="120000"/>
    <x v="9"/>
  </r>
  <r>
    <s v="31786"/>
    <s v="TN"/>
    <s v="0000157401"/>
    <x v="4"/>
    <x v="0"/>
    <d v="2023-12-28T00:00:00"/>
    <x v="7"/>
    <s v="BLES15"/>
    <x v="9"/>
    <n v="132.61000000000001"/>
    <n v="921500"/>
    <x v="11"/>
  </r>
  <r>
    <s v="31786"/>
    <s v="TN"/>
    <s v="0000157401"/>
    <x v="4"/>
    <x v="0"/>
    <d v="2023-12-28T00:00:00"/>
    <x v="12"/>
    <s v="BLCH01"/>
    <x v="17"/>
    <n v="0.19"/>
    <n v="0"/>
    <x v="2"/>
  </r>
  <r>
    <s v="31786"/>
    <s v="TN"/>
    <s v="0000157401"/>
    <x v="4"/>
    <x v="0"/>
    <d v="2023-12-28T00:00:00"/>
    <x v="12"/>
    <s v="BLCH02"/>
    <x v="17"/>
    <n v="1.48"/>
    <n v="6000"/>
    <x v="3"/>
  </r>
  <r>
    <s v="31786"/>
    <s v="TN"/>
    <s v="0000157401"/>
    <x v="4"/>
    <x v="0"/>
    <d v="2023-12-28T00:00:00"/>
    <x v="12"/>
    <s v="BLCH03"/>
    <x v="17"/>
    <n v="0.56000000000000005"/>
    <n v="9000"/>
    <x v="2"/>
  </r>
  <r>
    <s v="31786"/>
    <s v="TN"/>
    <s v="0000157401"/>
    <x v="4"/>
    <x v="0"/>
    <d v="2023-12-28T00:00:00"/>
    <x v="12"/>
    <s v="BLCS01"/>
    <x v="18"/>
    <n v="-0.3"/>
    <n v="18000"/>
    <x v="16"/>
  </r>
  <r>
    <s v="31786"/>
    <s v="TN"/>
    <s v="0000157401"/>
    <x v="4"/>
    <x v="0"/>
    <d v="2023-12-28T00:00:00"/>
    <x v="12"/>
    <s v="BLCS02"/>
    <x v="18"/>
    <n v="-1.83"/>
    <n v="24000"/>
    <x v="9"/>
  </r>
  <r>
    <s v="31786"/>
    <s v="TN"/>
    <s v="0000157401"/>
    <x v="4"/>
    <x v="0"/>
    <d v="2023-12-28T00:00:00"/>
    <x v="12"/>
    <s v="BLCS03"/>
    <x v="18"/>
    <n v="2.73"/>
    <n v="6000"/>
    <x v="3"/>
  </r>
  <r>
    <s v="31786"/>
    <s v="TN"/>
    <s v="0000157401"/>
    <x v="4"/>
    <x v="0"/>
    <d v="2023-12-28T00:00:00"/>
    <x v="8"/>
    <s v="BL1X"/>
    <x v="19"/>
    <n v="671643.01"/>
    <n v="5016174550"/>
    <x v="17"/>
  </r>
  <r>
    <s v="31786"/>
    <s v="TN"/>
    <s v="0000157401"/>
    <x v="4"/>
    <x v="0"/>
    <d v="2023-12-28T00:00:00"/>
    <x v="8"/>
    <s v="BL1XP"/>
    <x v="19"/>
    <n v="225.72"/>
    <n v="901550"/>
    <x v="18"/>
  </r>
  <r>
    <s v="31786"/>
    <s v="TN"/>
    <s v="0000157401"/>
    <x v="4"/>
    <x v="0"/>
    <d v="2023-12-28T00:00:00"/>
    <x v="8"/>
    <s v="BL50"/>
    <x v="20"/>
    <n v="3102.3"/>
    <n v="19150000"/>
    <x v="14"/>
  </r>
  <r>
    <s v="31786"/>
    <s v="TN"/>
    <s v="0000157401"/>
    <x v="4"/>
    <x v="0"/>
    <d v="2023-12-28T00:00:00"/>
    <x v="8"/>
    <s v="BLER20"/>
    <x v="10"/>
    <n v="55.42"/>
    <n v="1648000"/>
    <x v="15"/>
  </r>
  <r>
    <s v="31786"/>
    <s v="TN"/>
    <s v="0000157401"/>
    <x v="4"/>
    <x v="0"/>
    <d v="2023-12-28T00:00:00"/>
    <x v="10"/>
    <s v="BLIFSP"/>
    <x v="12"/>
    <n v="1.18"/>
    <n v="6000"/>
    <x v="9"/>
  </r>
  <r>
    <s v="31786"/>
    <s v="TN"/>
    <s v="0000157401"/>
    <x v="4"/>
    <x v="0"/>
    <d v="2023-12-28T00:00:00"/>
    <x v="13"/>
    <s v="FB10CU"/>
    <x v="21"/>
    <n v="11.26"/>
    <n v="0"/>
    <x v="3"/>
  </r>
  <r>
    <s v="31786"/>
    <s v="TN"/>
    <s v="0000157401"/>
    <x v="4"/>
    <x v="0"/>
    <d v="2023-12-28T00:00:00"/>
    <x v="14"/>
    <s v="VC0105"/>
    <x v="22"/>
    <n v="18.920000000000002"/>
    <n v="860000"/>
    <x v="19"/>
  </r>
  <r>
    <s v="31786"/>
    <s v="TN"/>
    <s v="0000157401"/>
    <x v="4"/>
    <x v="0"/>
    <d v="2023-12-28T00:00:00"/>
    <x v="14"/>
    <s v="VC0106"/>
    <x v="23"/>
    <n v="215.41"/>
    <n v="9954000"/>
    <x v="20"/>
  </r>
  <r>
    <s v="31786"/>
    <s v="TN"/>
    <s v="0000157401"/>
    <x v="4"/>
    <x v="0"/>
    <d v="2023-12-28T00:00:00"/>
    <x v="14"/>
    <s v="VC0110"/>
    <x v="24"/>
    <n v="127.26"/>
    <n v="6080000"/>
    <x v="21"/>
  </r>
  <r>
    <s v="31786"/>
    <s v="TN"/>
    <s v="0000157401"/>
    <x v="4"/>
    <x v="0"/>
    <d v="2023-12-28T00:00:00"/>
    <x v="14"/>
    <s v="VC0125"/>
    <x v="25"/>
    <n v="232.14"/>
    <n v="10950000"/>
    <x v="22"/>
  </r>
  <r>
    <s v="31786"/>
    <s v="TN"/>
    <s v="0000157401"/>
    <x v="4"/>
    <x v="0"/>
    <d v="2023-12-28T00:00:00"/>
    <x v="14"/>
    <s v="VC0150"/>
    <x v="26"/>
    <n v="601.65"/>
    <n v="28650000"/>
    <x v="23"/>
  </r>
  <r>
    <s v="31786"/>
    <s v="TN"/>
    <s v="0000157401"/>
    <x v="4"/>
    <x v="0"/>
    <d v="2023-12-28T00:00:00"/>
    <x v="14"/>
    <s v="VC0205"/>
    <x v="22"/>
    <n v="29.19"/>
    <n v="1400000"/>
    <x v="24"/>
  </r>
  <r>
    <s v="31786"/>
    <s v="TN"/>
    <s v="0000157401"/>
    <x v="4"/>
    <x v="0"/>
    <d v="2023-12-28T00:00:00"/>
    <x v="14"/>
    <s v="VC0206"/>
    <x v="23"/>
    <n v="357.25"/>
    <n v="17256000"/>
    <x v="25"/>
  </r>
  <r>
    <s v="31786"/>
    <s v="TN"/>
    <s v="0000157401"/>
    <x v="4"/>
    <x v="0"/>
    <d v="2023-12-28T00:00:00"/>
    <x v="14"/>
    <s v="VC0210"/>
    <x v="24"/>
    <n v="224.28"/>
    <n v="10680000"/>
    <x v="26"/>
  </r>
  <r>
    <s v="31786"/>
    <s v="TN"/>
    <s v="0000157401"/>
    <x v="4"/>
    <x v="0"/>
    <d v="2023-12-28T00:00:00"/>
    <x v="14"/>
    <s v="VC0225"/>
    <x v="25"/>
    <n v="434.7"/>
    <n v="20700000"/>
    <x v="27"/>
  </r>
  <r>
    <s v="31786"/>
    <s v="TN"/>
    <s v="0000157401"/>
    <x v="4"/>
    <x v="0"/>
    <d v="2023-12-28T00:00:00"/>
    <x v="14"/>
    <s v="VC0250"/>
    <x v="26"/>
    <n v="1220.0999999999999"/>
    <n v="58100000"/>
    <x v="28"/>
  </r>
  <r>
    <s v="31786"/>
    <s v="TN"/>
    <s v="0000157401"/>
    <x v="4"/>
    <x v="0"/>
    <d v="2023-12-28T00:00:00"/>
    <x v="14"/>
    <s v="VC0305"/>
    <x v="22"/>
    <n v="16.96"/>
    <n v="780000"/>
    <x v="29"/>
  </r>
  <r>
    <s v="31786"/>
    <s v="TN"/>
    <s v="0000157401"/>
    <x v="4"/>
    <x v="0"/>
    <d v="2023-12-28T00:00:00"/>
    <x v="14"/>
    <s v="VC0306"/>
    <x v="23"/>
    <n v="207.48"/>
    <n v="9774000"/>
    <x v="30"/>
  </r>
  <r>
    <s v="31786"/>
    <s v="TN"/>
    <s v="0000157401"/>
    <x v="4"/>
    <x v="0"/>
    <d v="2023-12-28T00:00:00"/>
    <x v="14"/>
    <s v="VC0310"/>
    <x v="24"/>
    <n v="118.44"/>
    <n v="5640000"/>
    <x v="31"/>
  </r>
  <r>
    <s v="31786"/>
    <s v="TN"/>
    <s v="0000157401"/>
    <x v="4"/>
    <x v="0"/>
    <d v="2023-12-28T00:00:00"/>
    <x v="14"/>
    <s v="VC0325"/>
    <x v="25"/>
    <n v="249.64"/>
    <n v="11850000"/>
    <x v="32"/>
  </r>
  <r>
    <s v="31786"/>
    <s v="TN"/>
    <s v="0000157401"/>
    <x v="4"/>
    <x v="0"/>
    <d v="2023-12-28T00:00:00"/>
    <x v="14"/>
    <s v="VC0350"/>
    <x v="26"/>
    <n v="781.2"/>
    <n v="37200000"/>
    <x v="33"/>
  </r>
  <r>
    <s v="31786"/>
    <s v="TN"/>
    <s v="0000157401"/>
    <x v="4"/>
    <x v="0"/>
    <d v="2023-12-28T00:00:00"/>
    <x v="14"/>
    <s v="VC0405"/>
    <x v="22"/>
    <n v="6.3"/>
    <n v="300000"/>
    <x v="34"/>
  </r>
  <r>
    <s v="31786"/>
    <s v="TN"/>
    <s v="0000157401"/>
    <x v="4"/>
    <x v="0"/>
    <d v="2023-12-28T00:00:00"/>
    <x v="14"/>
    <s v="VC0406"/>
    <x v="23"/>
    <n v="74"/>
    <n v="3576000"/>
    <x v="35"/>
  </r>
  <r>
    <s v="31786"/>
    <s v="TN"/>
    <s v="0000157401"/>
    <x v="4"/>
    <x v="0"/>
    <d v="2023-12-28T00:00:00"/>
    <x v="14"/>
    <s v="VC0410"/>
    <x v="24"/>
    <n v="40.32"/>
    <n v="1920000"/>
    <x v="36"/>
  </r>
  <r>
    <s v="31786"/>
    <s v="TN"/>
    <s v="0000157401"/>
    <x v="4"/>
    <x v="0"/>
    <d v="2023-12-28T00:00:00"/>
    <x v="14"/>
    <s v="VC0425"/>
    <x v="25"/>
    <n v="86.1"/>
    <n v="4100000"/>
    <x v="37"/>
  </r>
  <r>
    <s v="31786"/>
    <s v="TN"/>
    <s v="0000157401"/>
    <x v="4"/>
    <x v="0"/>
    <d v="2023-12-28T00:00:00"/>
    <x v="14"/>
    <s v="VC0450"/>
    <x v="26"/>
    <n v="277.2"/>
    <n v="13200000"/>
    <x v="38"/>
  </r>
  <r>
    <s v="31786"/>
    <s v="TN"/>
    <s v="0000157401"/>
    <x v="4"/>
    <x v="0"/>
    <d v="2023-12-28T00:00:00"/>
    <x v="14"/>
    <s v="VC0505"/>
    <x v="22"/>
    <n v="2.12"/>
    <n v="100000"/>
    <x v="9"/>
  </r>
  <r>
    <s v="31786"/>
    <s v="TN"/>
    <s v="0000157401"/>
    <x v="4"/>
    <x v="0"/>
    <d v="2023-12-28T00:00:00"/>
    <x v="14"/>
    <s v="VC0506"/>
    <x v="23"/>
    <n v="24.57"/>
    <n v="1170000"/>
    <x v="39"/>
  </r>
  <r>
    <s v="31786"/>
    <s v="TN"/>
    <s v="0000157401"/>
    <x v="4"/>
    <x v="0"/>
    <d v="2023-12-28T00:00:00"/>
    <x v="14"/>
    <s v="VC0510"/>
    <x v="24"/>
    <n v="13.65"/>
    <n v="650000"/>
    <x v="40"/>
  </r>
  <r>
    <s v="31786"/>
    <s v="TN"/>
    <s v="0000157401"/>
    <x v="4"/>
    <x v="0"/>
    <d v="2023-12-28T00:00:00"/>
    <x v="14"/>
    <s v="VC0525"/>
    <x v="25"/>
    <n v="28.93"/>
    <n v="1375000"/>
    <x v="41"/>
  </r>
  <r>
    <s v="31786"/>
    <s v="TN"/>
    <s v="0000157401"/>
    <x v="4"/>
    <x v="0"/>
    <d v="2023-12-28T00:00:00"/>
    <x v="14"/>
    <s v="VC0550"/>
    <x v="26"/>
    <n v="84"/>
    <n v="4250000"/>
    <x v="42"/>
  </r>
  <r>
    <s v="31786"/>
    <s v="TN"/>
    <s v="0000157401"/>
    <x v="4"/>
    <x v="0"/>
    <d v="2023-12-28T00:00:00"/>
    <x v="14"/>
    <s v="VC0605"/>
    <x v="22"/>
    <n v="0.63"/>
    <n v="30000"/>
    <x v="2"/>
  </r>
  <r>
    <s v="31786"/>
    <s v="TN"/>
    <s v="0000157401"/>
    <x v="4"/>
    <x v="0"/>
    <d v="2023-12-28T00:00:00"/>
    <x v="14"/>
    <s v="VC0606"/>
    <x v="23"/>
    <n v="12.92"/>
    <n v="612000"/>
    <x v="42"/>
  </r>
  <r>
    <s v="31786"/>
    <s v="TN"/>
    <s v="0000157401"/>
    <x v="4"/>
    <x v="0"/>
    <d v="2023-12-28T00:00:00"/>
    <x v="14"/>
    <s v="VC0610"/>
    <x v="24"/>
    <n v="1.26"/>
    <n v="60000"/>
    <x v="2"/>
  </r>
  <r>
    <s v="31786"/>
    <s v="TN"/>
    <s v="0000157401"/>
    <x v="4"/>
    <x v="0"/>
    <d v="2023-12-28T00:00:00"/>
    <x v="14"/>
    <s v="VC0625"/>
    <x v="25"/>
    <n v="9.4499999999999993"/>
    <n v="450000"/>
    <x v="10"/>
  </r>
  <r>
    <s v="31786"/>
    <s v="TN"/>
    <s v="0000157401"/>
    <x v="4"/>
    <x v="0"/>
    <d v="2023-12-28T00:00:00"/>
    <x v="14"/>
    <s v="VC0650"/>
    <x v="26"/>
    <n v="50.4"/>
    <n v="2400000"/>
    <x v="43"/>
  </r>
  <r>
    <s v="31786"/>
    <s v="TN"/>
    <s v="0000157401"/>
    <x v="4"/>
    <x v="0"/>
    <d v="2023-12-28T00:00:00"/>
    <x v="14"/>
    <s v="VC0706"/>
    <x v="23"/>
    <n v="4.4000000000000004"/>
    <n v="210000"/>
    <x v="16"/>
  </r>
  <r>
    <s v="31786"/>
    <s v="TN"/>
    <s v="0000157401"/>
    <x v="4"/>
    <x v="0"/>
    <d v="2023-12-28T00:00:00"/>
    <x v="14"/>
    <s v="VC0710"/>
    <x v="24"/>
    <n v="2.94"/>
    <n v="140000"/>
    <x v="3"/>
  </r>
  <r>
    <s v="31786"/>
    <s v="TN"/>
    <s v="0000157401"/>
    <x v="4"/>
    <x v="0"/>
    <d v="2023-12-28T00:00:00"/>
    <x v="14"/>
    <s v="VC0750"/>
    <x v="26"/>
    <n v="7.35"/>
    <n v="350000"/>
    <x v="2"/>
  </r>
  <r>
    <s v="31786"/>
    <s v="TN"/>
    <s v="0000157401"/>
    <x v="4"/>
    <x v="0"/>
    <d v="2023-12-28T00:00:00"/>
    <x v="14"/>
    <s v="VC0805"/>
    <x v="22"/>
    <n v="0.84"/>
    <n v="40000"/>
    <x v="2"/>
  </r>
  <r>
    <s v="31786"/>
    <s v="TN"/>
    <s v="0000157401"/>
    <x v="4"/>
    <x v="0"/>
    <d v="2023-12-28T00:00:00"/>
    <x v="14"/>
    <s v="VC0806"/>
    <x v="23"/>
    <n v="1.01"/>
    <n v="48000"/>
    <x v="2"/>
  </r>
  <r>
    <s v="31786"/>
    <s v="TN"/>
    <s v="0000157401"/>
    <x v="4"/>
    <x v="0"/>
    <d v="2023-12-28T00:00:00"/>
    <x v="14"/>
    <s v="VC0810"/>
    <x v="24"/>
    <n v="3.36"/>
    <n v="160000"/>
    <x v="3"/>
  </r>
  <r>
    <s v="31786"/>
    <s v="TN"/>
    <s v="0000157401"/>
    <x v="4"/>
    <x v="0"/>
    <d v="2023-12-28T00:00:00"/>
    <x v="14"/>
    <s v="VC0850"/>
    <x v="26"/>
    <n v="25.2"/>
    <n v="1200000"/>
    <x v="10"/>
  </r>
  <r>
    <s v="31786"/>
    <s v="TN"/>
    <s v="0000157401"/>
    <x v="4"/>
    <x v="0"/>
    <d v="2023-12-28T00:00:00"/>
    <x v="14"/>
    <s v="VC0906"/>
    <x v="23"/>
    <n v="2.2599999999999998"/>
    <n v="108000"/>
    <x v="3"/>
  </r>
  <r>
    <s v="31786"/>
    <s v="TN"/>
    <s v="0000157401"/>
    <x v="4"/>
    <x v="0"/>
    <d v="2023-12-28T00:00:00"/>
    <x v="15"/>
    <s v="VAD050"/>
    <x v="27"/>
    <n v="1368.15"/>
    <n v="65200000"/>
    <x v="44"/>
  </r>
  <r>
    <s v="31786"/>
    <s v="TN"/>
    <s v="0000157401"/>
    <x v="4"/>
    <x v="0"/>
    <d v="2023-12-28T00:00:00"/>
    <x v="15"/>
    <s v="VAD060"/>
    <x v="28"/>
    <n v="13678.56"/>
    <n v="652440000"/>
    <x v="45"/>
  </r>
  <r>
    <s v="31786"/>
    <s v="TN"/>
    <s v="0000157401"/>
    <x v="4"/>
    <x v="0"/>
    <d v="2023-12-28T00:00:00"/>
    <x v="15"/>
    <s v="VAD100"/>
    <x v="29"/>
    <n v="6906.9"/>
    <n v="329100000"/>
    <x v="46"/>
  </r>
  <r>
    <s v="31786"/>
    <s v="TN"/>
    <s v="0000157401"/>
    <x v="4"/>
    <x v="0"/>
    <d v="2023-12-28T00:00:00"/>
    <x v="15"/>
    <s v="VAD250"/>
    <x v="30"/>
    <n v="12232.5"/>
    <n v="582750000"/>
    <x v="47"/>
  </r>
  <r>
    <s v="31786"/>
    <s v="TN"/>
    <s v="0000157401"/>
    <x v="4"/>
    <x v="0"/>
    <d v="2023-12-28T00:00:00"/>
    <x v="15"/>
    <s v="VAD500"/>
    <x v="31"/>
    <n v="30975"/>
    <n v="1478120000"/>
    <x v="48"/>
  </r>
  <r>
    <s v="31786"/>
    <s v="TN"/>
    <s v="0000157401"/>
    <x v="4"/>
    <x v="0"/>
    <d v="2023-12-28T00:00:00"/>
    <x v="16"/>
    <s v="VSC050"/>
    <x v="32"/>
    <n v="87.36"/>
    <n v="4140000"/>
    <x v="49"/>
  </r>
  <r>
    <s v="31786"/>
    <s v="TN"/>
    <s v="0000157401"/>
    <x v="4"/>
    <x v="0"/>
    <d v="2023-12-28T00:00:00"/>
    <x v="16"/>
    <s v="VSC060"/>
    <x v="33"/>
    <n v="1198.5"/>
    <n v="57576000"/>
    <x v="50"/>
  </r>
  <r>
    <s v="31786"/>
    <s v="TN"/>
    <s v="0000157401"/>
    <x v="4"/>
    <x v="0"/>
    <d v="2023-12-28T00:00:00"/>
    <x v="16"/>
    <s v="VSC100"/>
    <x v="34"/>
    <n v="709.8"/>
    <n v="33880000"/>
    <x v="51"/>
  </r>
  <r>
    <s v="31786"/>
    <s v="TN"/>
    <s v="0000157401"/>
    <x v="4"/>
    <x v="0"/>
    <d v="2023-12-28T00:00:00"/>
    <x v="16"/>
    <s v="VSC250"/>
    <x v="35"/>
    <n v="1449"/>
    <n v="69000000"/>
    <x v="52"/>
  </r>
  <r>
    <s v="31786"/>
    <s v="TN"/>
    <s v="0000157401"/>
    <x v="4"/>
    <x v="0"/>
    <d v="2023-12-28T00:00:00"/>
    <x v="16"/>
    <s v="VSC500"/>
    <x v="36"/>
    <n v="4389"/>
    <n v="209200000"/>
    <x v="53"/>
  </r>
  <r>
    <s v="31786"/>
    <s v="TN"/>
    <s v="0000157401"/>
    <x v="4"/>
    <x v="0"/>
    <d v="2023-12-28T00:00:00"/>
    <x v="16"/>
    <s v="VSO050"/>
    <x v="37"/>
    <n v="119.7"/>
    <n v="5670000"/>
    <x v="54"/>
  </r>
  <r>
    <s v="31786"/>
    <s v="TN"/>
    <s v="0000157401"/>
    <x v="4"/>
    <x v="0"/>
    <d v="2023-12-28T00:00:00"/>
    <x v="16"/>
    <s v="VSO060"/>
    <x v="38"/>
    <n v="1448.56"/>
    <n v="68904000"/>
    <x v="55"/>
  </r>
  <r>
    <s v="31786"/>
    <s v="TN"/>
    <s v="0000157401"/>
    <x v="4"/>
    <x v="0"/>
    <d v="2023-12-28T00:00:00"/>
    <x v="16"/>
    <s v="VSO100"/>
    <x v="39"/>
    <n v="776.16"/>
    <n v="36960000"/>
    <x v="56"/>
  </r>
  <r>
    <s v="31786"/>
    <s v="TN"/>
    <s v="0000157401"/>
    <x v="4"/>
    <x v="0"/>
    <d v="2023-12-28T00:00:00"/>
    <x v="16"/>
    <s v="VSO250"/>
    <x v="40"/>
    <n v="1436.4"/>
    <n v="68400000"/>
    <x v="57"/>
  </r>
  <r>
    <s v="31786"/>
    <s v="TN"/>
    <s v="0000157401"/>
    <x v="4"/>
    <x v="0"/>
    <d v="2023-12-28T00:00:00"/>
    <x v="16"/>
    <s v="VSO500"/>
    <x v="41"/>
    <n v="3402"/>
    <n v="162500000"/>
    <x v="58"/>
  </r>
  <r>
    <s v="31786"/>
    <s v="TN"/>
    <s v="0000190862"/>
    <x v="5"/>
    <x v="0"/>
    <d v="2023-12-28T00:00:00"/>
    <x v="17"/>
    <s v="LTD-01"/>
    <x v="42"/>
    <n v="60.08"/>
    <n v="100122.2"/>
    <x v="59"/>
  </r>
  <r>
    <s v="31786"/>
    <s v="TN"/>
    <s v="0000190862"/>
    <x v="5"/>
    <x v="0"/>
    <d v="2023-12-28T00:00:00"/>
    <x v="17"/>
    <s v="LTD-01"/>
    <x v="43"/>
    <n v="48.89"/>
    <n v="81489.440000000002"/>
    <x v="60"/>
  </r>
  <r>
    <s v="31786"/>
    <s v="TN"/>
    <s v="0000190862"/>
    <x v="5"/>
    <x v="0"/>
    <d v="2023-12-28T00:00:00"/>
    <x v="17"/>
    <s v="LTD-01"/>
    <x v="44"/>
    <n v="92.76"/>
    <n v="79416"/>
    <x v="61"/>
  </r>
  <r>
    <s v="31786"/>
    <s v="TN"/>
    <s v="0000190862"/>
    <x v="5"/>
    <x v="0"/>
    <d v="2023-12-28T00:00:00"/>
    <x v="17"/>
    <s v="LTD-01"/>
    <x v="45"/>
    <n v="148.88999999999999"/>
    <n v="82415.199999999997"/>
    <x v="42"/>
  </r>
  <r>
    <s v="31786"/>
    <s v="TN"/>
    <s v="0000190862"/>
    <x v="5"/>
    <x v="0"/>
    <d v="2023-12-28T00:00:00"/>
    <x v="17"/>
    <s v="LTD-01"/>
    <x v="46"/>
    <n v="216.69"/>
    <n v="98486.77"/>
    <x v="62"/>
  </r>
  <r>
    <s v="31786"/>
    <s v="TN"/>
    <s v="0000190862"/>
    <x v="5"/>
    <x v="0"/>
    <d v="2023-12-28T00:00:00"/>
    <x v="17"/>
    <s v="LTD-01"/>
    <x v="47"/>
    <n v="163.79"/>
    <n v="73765.3"/>
    <x v="18"/>
  </r>
  <r>
    <s v="31786"/>
    <s v="TN"/>
    <s v="0000190862"/>
    <x v="5"/>
    <x v="0"/>
    <d v="2023-12-28T00:00:00"/>
    <x v="17"/>
    <s v="LTD-01"/>
    <x v="48"/>
    <n v="218.72"/>
    <n v="70170.820000000007"/>
    <x v="34"/>
  </r>
  <r>
    <s v="31786"/>
    <s v="TN"/>
    <s v="0000190862"/>
    <x v="5"/>
    <x v="0"/>
    <d v="2023-12-28T00:00:00"/>
    <x v="17"/>
    <s v="LTD-01"/>
    <x v="49"/>
    <n v="180.64"/>
    <n v="43007.5"/>
    <x v="43"/>
  </r>
  <r>
    <s v="31786"/>
    <s v="TN"/>
    <s v="0000190862"/>
    <x v="5"/>
    <x v="0"/>
    <d v="2023-12-28T00:00:00"/>
    <x v="17"/>
    <s v="LTD-01"/>
    <x v="50"/>
    <n v="146.47"/>
    <n v="52307"/>
    <x v="43"/>
  </r>
  <r>
    <s v="31786"/>
    <s v="TN"/>
    <s v="0000190862"/>
    <x v="5"/>
    <x v="0"/>
    <d v="2023-12-28T00:00:00"/>
    <x v="17"/>
    <s v="LTD-02"/>
    <x v="51"/>
    <n v="56.89"/>
    <n v="113748.47"/>
    <x v="63"/>
  </r>
  <r>
    <s v="31786"/>
    <s v="TN"/>
    <s v="0000190862"/>
    <x v="5"/>
    <x v="0"/>
    <d v="2023-12-28T00:00:00"/>
    <x v="17"/>
    <s v="LTD-02"/>
    <x v="52"/>
    <n v="52.74"/>
    <n v="105431.55"/>
    <x v="59"/>
  </r>
  <r>
    <s v="31786"/>
    <s v="TN"/>
    <s v="0000190862"/>
    <x v="5"/>
    <x v="0"/>
    <d v="2023-12-28T00:00:00"/>
    <x v="17"/>
    <s v="LTD-02"/>
    <x v="53"/>
    <n v="94.4"/>
    <n v="99451"/>
    <x v="60"/>
  </r>
  <r>
    <s v="31786"/>
    <s v="TN"/>
    <s v="0000190862"/>
    <x v="5"/>
    <x v="0"/>
    <d v="2023-12-28T00:00:00"/>
    <x v="17"/>
    <s v="LTD-02"/>
    <x v="54"/>
    <n v="147.38999999999999"/>
    <n v="107941.51"/>
    <x v="18"/>
  </r>
  <r>
    <s v="31786"/>
    <s v="TN"/>
    <s v="0000190862"/>
    <x v="5"/>
    <x v="0"/>
    <d v="2023-12-28T00:00:00"/>
    <x v="17"/>
    <s v="LTD-02"/>
    <x v="55"/>
    <n v="230.9"/>
    <n v="135825.45000000001"/>
    <x v="64"/>
  </r>
  <r>
    <s v="31786"/>
    <s v="TN"/>
    <s v="0000190862"/>
    <x v="5"/>
    <x v="0"/>
    <d v="2023-12-28T00:00:00"/>
    <x v="17"/>
    <s v="LTD-02"/>
    <x v="56"/>
    <n v="238.65"/>
    <n v="114247.23"/>
    <x v="65"/>
  </r>
  <r>
    <s v="31786"/>
    <s v="TN"/>
    <s v="0000190862"/>
    <x v="5"/>
    <x v="0"/>
    <d v="2023-12-28T00:00:00"/>
    <x v="17"/>
    <s v="LTD-02"/>
    <x v="57"/>
    <n v="178.29"/>
    <n v="71309"/>
    <x v="66"/>
  </r>
  <r>
    <s v="31786"/>
    <s v="TN"/>
    <s v="0000190862"/>
    <x v="5"/>
    <x v="0"/>
    <d v="2023-12-28T00:00:00"/>
    <x v="17"/>
    <s v="LTD-02"/>
    <x v="58"/>
    <n v="304.98"/>
    <n v="99883"/>
    <x v="34"/>
  </r>
  <r>
    <s v="31786"/>
    <s v="TN"/>
    <s v="0000190862"/>
    <x v="5"/>
    <x v="0"/>
    <d v="2023-12-28T00:00:00"/>
    <x v="17"/>
    <s v="LTD-02"/>
    <x v="59"/>
    <n v="80.25"/>
    <n v="33829"/>
    <x v="9"/>
  </r>
  <r>
    <s v="31786"/>
    <s v="TN"/>
    <s v="0000190862"/>
    <x v="5"/>
    <x v="0"/>
    <d v="2023-12-28T00:00:00"/>
    <x v="17"/>
    <s v="LTD-02"/>
    <x v="60"/>
    <n v="17.79"/>
    <n v="8087"/>
    <x v="2"/>
  </r>
  <r>
    <s v="31786"/>
    <s v="TN"/>
    <s v="0000190862"/>
    <x v="5"/>
    <x v="0"/>
    <d v="2023-12-28T00:00:00"/>
    <x v="17"/>
    <s v="LTD-03"/>
    <x v="61"/>
    <n v="4.9800000000000004"/>
    <n v="3554"/>
    <x v="2"/>
  </r>
  <r>
    <s v="31786"/>
    <s v="TN"/>
    <s v="0000190862"/>
    <x v="5"/>
    <x v="0"/>
    <d v="2023-12-28T00:00:00"/>
    <x v="17"/>
    <s v="LTD-03"/>
    <x v="62"/>
    <n v="10.55"/>
    <n v="7535"/>
    <x v="3"/>
  </r>
  <r>
    <s v="31786"/>
    <s v="TN"/>
    <s v="0000190862"/>
    <x v="5"/>
    <x v="0"/>
    <d v="2023-12-28T00:00:00"/>
    <x v="17"/>
    <s v="LTD-03"/>
    <x v="63"/>
    <n v="9.6"/>
    <n v="4532"/>
    <x v="2"/>
  </r>
  <r>
    <s v="31786"/>
    <s v="TN"/>
    <s v="0000190862"/>
    <x v="5"/>
    <x v="0"/>
    <d v="2023-12-28T00:00:00"/>
    <x v="17"/>
    <s v="LTD-03"/>
    <x v="64"/>
    <n v="23.08"/>
    <n v="4354"/>
    <x v="2"/>
  </r>
  <r>
    <s v="31786"/>
    <s v="TN"/>
    <s v="0000190862"/>
    <x v="5"/>
    <x v="0"/>
    <d v="2023-12-28T00:00:00"/>
    <x v="17"/>
    <s v="LTD-03"/>
    <x v="65"/>
    <n v="62845.45"/>
    <n v="22606933.699999999"/>
    <x v="67"/>
  </r>
  <r>
    <s v="31786"/>
    <s v="TN"/>
    <s v="0000190862"/>
    <x v="5"/>
    <x v="0"/>
    <d v="2023-12-28T00:00:00"/>
    <x v="17"/>
    <s v="LTD-03"/>
    <x v="66"/>
    <n v="64835.78"/>
    <n v="23322302.27"/>
    <x v="68"/>
  </r>
  <r>
    <s v="31786"/>
    <s v="TN"/>
    <s v="0000190862"/>
    <x v="5"/>
    <x v="0"/>
    <d v="2023-12-28T00:00:00"/>
    <x v="17"/>
    <s v="LTD-03"/>
    <x v="67"/>
    <n v="70501.22"/>
    <n v="25360163.640000001"/>
    <x v="69"/>
  </r>
  <r>
    <s v="31786"/>
    <s v="TN"/>
    <s v="0000190862"/>
    <x v="5"/>
    <x v="0"/>
    <d v="2023-12-28T00:00:00"/>
    <x v="17"/>
    <s v="LTD-03"/>
    <x v="68"/>
    <n v="79228.22"/>
    <n v="28499425.370000001"/>
    <x v="70"/>
  </r>
  <r>
    <s v="31786"/>
    <s v="TN"/>
    <s v="0000190862"/>
    <x v="5"/>
    <x v="0"/>
    <d v="2023-12-28T00:00:00"/>
    <x v="17"/>
    <s v="LTD-03"/>
    <x v="69"/>
    <n v="83358.320000000007"/>
    <n v="29985150.460000001"/>
    <x v="71"/>
  </r>
  <r>
    <s v="31786"/>
    <s v="TN"/>
    <s v="0000190862"/>
    <x v="5"/>
    <x v="0"/>
    <d v="2023-12-28T00:00:00"/>
    <x v="17"/>
    <s v="LTD-03"/>
    <x v="70"/>
    <n v="93584.06"/>
    <n v="33663399.280000001"/>
    <x v="72"/>
  </r>
  <r>
    <s v="31786"/>
    <s v="TN"/>
    <s v="0000190862"/>
    <x v="5"/>
    <x v="0"/>
    <d v="2023-12-28T00:00:00"/>
    <x v="17"/>
    <s v="LTD-03"/>
    <x v="71"/>
    <n v="79864.86"/>
    <n v="28728425.510000002"/>
    <x v="73"/>
  </r>
  <r>
    <s v="31786"/>
    <s v="TN"/>
    <s v="0000190862"/>
    <x v="5"/>
    <x v="0"/>
    <d v="2023-12-28T00:00:00"/>
    <x v="17"/>
    <s v="LTD-03"/>
    <x v="72"/>
    <n v="61979.63"/>
    <n v="22294854.809999999"/>
    <x v="74"/>
  </r>
  <r>
    <s v="31786"/>
    <s v="TN"/>
    <s v="0000190862"/>
    <x v="5"/>
    <x v="0"/>
    <d v="2023-12-28T00:00:00"/>
    <x v="17"/>
    <s v="LTD-03"/>
    <x v="73"/>
    <n v="27139.35"/>
    <n v="9762372.1099999994"/>
    <x v="75"/>
  </r>
  <r>
    <s v="31786"/>
    <s v="TN"/>
    <s v="0000190862"/>
    <x v="5"/>
    <x v="0"/>
    <d v="2023-12-28T00:00:00"/>
    <x v="17"/>
    <s v="LTD-03"/>
    <x v="74"/>
    <n v="12967.62"/>
    <n v="4664586.1500000004"/>
    <x v="76"/>
  </r>
  <r>
    <s v="31786"/>
    <s v="TN"/>
    <s v="0000190862"/>
    <x v="5"/>
    <x v="0"/>
    <d v="2023-12-28T00:00:00"/>
    <x v="17"/>
    <s v="LTD-04"/>
    <x v="75"/>
    <n v="248.05"/>
    <n v="413391.82"/>
    <x v="77"/>
  </r>
  <r>
    <s v="31786"/>
    <s v="TN"/>
    <s v="0000190862"/>
    <x v="5"/>
    <x v="0"/>
    <d v="2023-12-28T00:00:00"/>
    <x v="17"/>
    <s v="LTD-04"/>
    <x v="76"/>
    <n v="227.15"/>
    <n v="378631.46"/>
    <x v="78"/>
  </r>
  <r>
    <s v="31786"/>
    <s v="TN"/>
    <s v="0000190862"/>
    <x v="5"/>
    <x v="0"/>
    <d v="2023-12-28T00:00:00"/>
    <x v="17"/>
    <s v="LTD-04"/>
    <x v="77"/>
    <n v="310.08999999999997"/>
    <n v="270365.67"/>
    <x v="79"/>
  </r>
  <r>
    <s v="31786"/>
    <s v="TN"/>
    <s v="0000190862"/>
    <x v="5"/>
    <x v="0"/>
    <d v="2023-12-28T00:00:00"/>
    <x v="17"/>
    <s v="LTD-04"/>
    <x v="78"/>
    <n v="327.43"/>
    <n v="192592.53"/>
    <x v="80"/>
  </r>
  <r>
    <s v="31786"/>
    <s v="TN"/>
    <s v="0000190862"/>
    <x v="5"/>
    <x v="0"/>
    <d v="2023-12-28T00:00:00"/>
    <x v="17"/>
    <s v="LTD-04"/>
    <x v="79"/>
    <n v="399.5"/>
    <n v="175965.8"/>
    <x v="39"/>
  </r>
  <r>
    <s v="31786"/>
    <s v="TN"/>
    <s v="0000190862"/>
    <x v="5"/>
    <x v="0"/>
    <d v="2023-12-28T00:00:00"/>
    <x v="17"/>
    <s v="LTD-04"/>
    <x v="80"/>
    <n v="524.95000000000005"/>
    <n v="210074.2"/>
    <x v="37"/>
  </r>
  <r>
    <s v="31786"/>
    <s v="TN"/>
    <s v="0000190862"/>
    <x v="5"/>
    <x v="0"/>
    <d v="2023-12-28T00:00:00"/>
    <x v="17"/>
    <s v="LTD-04"/>
    <x v="81"/>
    <n v="489.69"/>
    <n v="159817.72"/>
    <x v="81"/>
  </r>
  <r>
    <s v="31786"/>
    <s v="TN"/>
    <s v="0000190862"/>
    <x v="5"/>
    <x v="0"/>
    <d v="2023-12-28T00:00:00"/>
    <x v="17"/>
    <s v="LTD-04"/>
    <x v="82"/>
    <n v="153.38"/>
    <n v="38475"/>
    <x v="6"/>
  </r>
  <r>
    <s v="31786"/>
    <s v="TN"/>
    <s v="0000190862"/>
    <x v="5"/>
    <x v="0"/>
    <d v="2023-12-28T00:00:00"/>
    <x v="17"/>
    <s v="LTD-04"/>
    <x v="83"/>
    <n v="95.01"/>
    <n v="35188"/>
    <x v="82"/>
  </r>
  <r>
    <s v="31786"/>
    <s v="TN"/>
    <s v="0000190862"/>
    <x v="5"/>
    <x v="0"/>
    <d v="2023-12-28T00:00:00"/>
    <x v="17"/>
    <s v="LTD-04"/>
    <x v="84"/>
    <n v="47.82"/>
    <n v="17712"/>
    <x v="10"/>
  </r>
  <r>
    <s v="31786"/>
    <s v="TN"/>
    <s v="0000190862"/>
    <x v="5"/>
    <x v="0"/>
    <d v="2023-12-28T00:00:00"/>
    <x v="18"/>
    <s v="STD-A"/>
    <x v="85"/>
    <n v="61838.720000000001"/>
    <n v="15112396.199999999"/>
    <x v="83"/>
  </r>
  <r>
    <s v="31786"/>
    <s v="TN"/>
    <s v="0000190862"/>
    <x v="5"/>
    <x v="0"/>
    <d v="2023-12-28T00:00:00"/>
    <x v="18"/>
    <s v="STD-B"/>
    <x v="86"/>
    <n v="57541.88"/>
    <n v="17461551.579999998"/>
    <x v="84"/>
  </r>
  <r>
    <s v="31786"/>
    <s v="TN"/>
    <s v="0000258005"/>
    <x v="6"/>
    <x v="0"/>
    <d v="2023-11-30T00:00:00"/>
    <x v="19"/>
    <s v="VISEXP"/>
    <x v="87"/>
    <n v="-6.3"/>
    <n v="0"/>
    <x v="2"/>
  </r>
  <r>
    <s v="31786"/>
    <s v="TN"/>
    <s v="0000258005"/>
    <x v="6"/>
    <x v="0"/>
    <d v="2023-12-15T00:00:00"/>
    <x v="19"/>
    <s v="VISEXP"/>
    <x v="87"/>
    <n v="-11.98"/>
    <n v="0"/>
    <x v="2"/>
  </r>
  <r>
    <s v="31786"/>
    <s v="TN"/>
    <s v="0000258005"/>
    <x v="6"/>
    <x v="0"/>
    <d v="2023-12-28T00:00:00"/>
    <x v="19"/>
    <s v="VISBAS"/>
    <x v="88"/>
    <n v="47072.01"/>
    <n v="0"/>
    <x v="85"/>
  </r>
  <r>
    <s v="31786"/>
    <s v="TN"/>
    <s v="0000258005"/>
    <x v="6"/>
    <x v="0"/>
    <d v="2023-12-28T00:00:00"/>
    <x v="19"/>
    <s v="VISEXP"/>
    <x v="87"/>
    <n v="234155.98"/>
    <n v="0"/>
    <x v="86"/>
  </r>
  <r>
    <s v="31786"/>
    <s v="TN"/>
    <s v="0000000185"/>
    <x v="0"/>
    <x v="0"/>
    <d v="2023-11-30T00:00:00"/>
    <x v="0"/>
    <s v="PPDN"/>
    <x v="0"/>
    <n v="13.84"/>
    <n v="0"/>
    <x v="2"/>
  </r>
  <r>
    <s v="31786"/>
    <s v="TN"/>
    <s v="0000000185"/>
    <x v="0"/>
    <x v="0"/>
    <d v="2023-12-15T00:00:00"/>
    <x v="0"/>
    <s v="PPDN"/>
    <x v="0"/>
    <n v="67.989999999999995"/>
    <n v="0"/>
    <x v="34"/>
  </r>
  <r>
    <s v="31786"/>
    <s v="TN"/>
    <s v="0000000192"/>
    <x v="1"/>
    <x v="0"/>
    <d v="2023-11-30T00:00:00"/>
    <x v="1"/>
    <s v="PDON"/>
    <x v="2"/>
    <n v="-27.36"/>
    <n v="0"/>
    <x v="16"/>
  </r>
  <r>
    <s v="31786"/>
    <s v="TN"/>
    <s v="0000000192"/>
    <x v="1"/>
    <x v="0"/>
    <d v="2023-12-15T00:00:00"/>
    <x v="1"/>
    <s v="PDON"/>
    <x v="2"/>
    <n v="596.44000000000005"/>
    <n v="0"/>
    <x v="87"/>
  </r>
  <r>
    <s v="31786"/>
    <s v="TN"/>
    <s v="0000157401"/>
    <x v="4"/>
    <x v="0"/>
    <d v="2023-11-30T00:00:00"/>
    <x v="11"/>
    <s v="BADC04"/>
    <x v="13"/>
    <n v="0.52"/>
    <n v="40000"/>
    <x v="2"/>
  </r>
  <r>
    <s v="31786"/>
    <s v="TN"/>
    <s v="0000157401"/>
    <x v="4"/>
    <x v="0"/>
    <d v="2023-11-30T00:00:00"/>
    <x v="5"/>
    <s v="BADE2X"/>
    <x v="7"/>
    <n v="-0.4"/>
    <n v="219000"/>
    <x v="9"/>
  </r>
  <r>
    <s v="31786"/>
    <s v="TN"/>
    <s v="0000157401"/>
    <x v="4"/>
    <x v="0"/>
    <d v="2023-11-30T00:00:00"/>
    <x v="6"/>
    <s v="BADE40"/>
    <x v="8"/>
    <n v="-1.52"/>
    <n v="80000"/>
    <x v="3"/>
  </r>
  <r>
    <s v="31786"/>
    <s v="TN"/>
    <s v="0000157401"/>
    <x v="4"/>
    <x v="0"/>
    <d v="2023-11-30T00:00:00"/>
    <x v="7"/>
    <s v="BLES15"/>
    <x v="9"/>
    <n v="-1.6"/>
    <n v="109500"/>
    <x v="9"/>
  </r>
  <r>
    <s v="31786"/>
    <s v="TN"/>
    <s v="0000157401"/>
    <x v="4"/>
    <x v="0"/>
    <d v="2023-11-30T00:00:00"/>
    <x v="12"/>
    <s v="BLCH04"/>
    <x v="17"/>
    <n v="0.74"/>
    <n v="12000"/>
    <x v="2"/>
  </r>
  <r>
    <s v="31786"/>
    <s v="TN"/>
    <s v="0000157401"/>
    <x v="4"/>
    <x v="0"/>
    <d v="2023-11-30T00:00:00"/>
    <x v="8"/>
    <s v="BLER20"/>
    <x v="10"/>
    <n v="-6.08"/>
    <n v="40000"/>
    <x v="3"/>
  </r>
  <r>
    <s v="31786"/>
    <s v="TN"/>
    <s v="0000157401"/>
    <x v="4"/>
    <x v="0"/>
    <d v="2023-11-30T00:00:00"/>
    <x v="15"/>
    <s v="VAD060"/>
    <x v="28"/>
    <n v="3.78"/>
    <n v="180000"/>
    <x v="10"/>
  </r>
  <r>
    <s v="31786"/>
    <s v="TN"/>
    <s v="0000157401"/>
    <x v="4"/>
    <x v="0"/>
    <d v="2023-12-15T00:00:00"/>
    <x v="11"/>
    <s v="BADC02"/>
    <x v="13"/>
    <n v="1.04"/>
    <n v="80000"/>
    <x v="9"/>
  </r>
  <r>
    <s v="31786"/>
    <s v="TN"/>
    <s v="0000157401"/>
    <x v="4"/>
    <x v="0"/>
    <d v="2023-12-15T00:00:00"/>
    <x v="11"/>
    <s v="BADC03"/>
    <x v="13"/>
    <n v="1.17"/>
    <n v="60000"/>
    <x v="3"/>
  </r>
  <r>
    <s v="31786"/>
    <s v="TN"/>
    <s v="0000157401"/>
    <x v="4"/>
    <x v="0"/>
    <d v="2023-12-15T00:00:00"/>
    <x v="11"/>
    <s v="BADC04"/>
    <x v="13"/>
    <n v="0.48"/>
    <n v="36800"/>
    <x v="2"/>
  </r>
  <r>
    <s v="31786"/>
    <s v="TN"/>
    <s v="0000157401"/>
    <x v="4"/>
    <x v="0"/>
    <d v="2023-12-15T00:00:00"/>
    <x v="11"/>
    <s v="BADC06"/>
    <x v="13"/>
    <n v="0.78"/>
    <n v="60000"/>
    <x v="2"/>
  </r>
  <r>
    <s v="31786"/>
    <s v="TN"/>
    <s v="0000157401"/>
    <x v="4"/>
    <x v="0"/>
    <d v="2023-12-15T00:00:00"/>
    <x v="5"/>
    <s v="BADE2X"/>
    <x v="7"/>
    <n v="32.619999999999997"/>
    <n v="3539000"/>
    <x v="88"/>
  </r>
  <r>
    <s v="31786"/>
    <s v="TN"/>
    <s v="0000157401"/>
    <x v="4"/>
    <x v="0"/>
    <d v="2023-12-15T00:00:00"/>
    <x v="6"/>
    <s v="BADE40"/>
    <x v="8"/>
    <n v="15.35"/>
    <n v="2524000"/>
    <x v="89"/>
  </r>
  <r>
    <s v="31786"/>
    <s v="TN"/>
    <s v="0000157401"/>
    <x v="4"/>
    <x v="0"/>
    <d v="2023-12-15T00:00:00"/>
    <x v="9"/>
    <s v="BAD4SC"/>
    <x v="16"/>
    <n v="1"/>
    <n v="336800"/>
    <x v="43"/>
  </r>
  <r>
    <s v="31786"/>
    <s v="TN"/>
    <s v="0000157401"/>
    <x v="4"/>
    <x v="0"/>
    <d v="2023-12-15T00:00:00"/>
    <x v="9"/>
    <s v="BAD6SP"/>
    <x v="11"/>
    <n v="-2.34"/>
    <n v="260000"/>
    <x v="16"/>
  </r>
  <r>
    <s v="31786"/>
    <s v="TN"/>
    <s v="0000157401"/>
    <x v="4"/>
    <x v="0"/>
    <d v="2023-12-15T00:00:00"/>
    <x v="7"/>
    <s v="BLES15"/>
    <x v="9"/>
    <n v="122.29"/>
    <n v="1715500"/>
    <x v="90"/>
  </r>
  <r>
    <s v="31786"/>
    <s v="TN"/>
    <s v="0000157401"/>
    <x v="4"/>
    <x v="0"/>
    <d v="2023-12-15T00:00:00"/>
    <x v="12"/>
    <s v="BLCH02"/>
    <x v="17"/>
    <n v="4.32"/>
    <n v="24000"/>
    <x v="9"/>
  </r>
  <r>
    <s v="31786"/>
    <s v="TN"/>
    <s v="0000157401"/>
    <x v="4"/>
    <x v="0"/>
    <d v="2023-12-15T00:00:00"/>
    <x v="12"/>
    <s v="BLCS02"/>
    <x v="18"/>
    <n v="-2.2599999999999998"/>
    <n v="18000"/>
    <x v="9"/>
  </r>
  <r>
    <s v="31786"/>
    <s v="TN"/>
    <s v="0000157401"/>
    <x v="4"/>
    <x v="0"/>
    <d v="2023-12-15T00:00:00"/>
    <x v="12"/>
    <s v="BLCS03"/>
    <x v="18"/>
    <n v="2.73"/>
    <n v="18000"/>
    <x v="3"/>
  </r>
  <r>
    <s v="31786"/>
    <s v="TN"/>
    <s v="0000157401"/>
    <x v="4"/>
    <x v="0"/>
    <d v="2023-12-15T00:00:00"/>
    <x v="12"/>
    <s v="BLCS04"/>
    <x v="18"/>
    <n v="1.21"/>
    <n v="12000"/>
    <x v="2"/>
  </r>
  <r>
    <s v="31786"/>
    <s v="TN"/>
    <s v="0000157401"/>
    <x v="4"/>
    <x v="0"/>
    <d v="2023-12-15T00:00:00"/>
    <x v="12"/>
    <s v="BLCS06"/>
    <x v="18"/>
    <n v="1.82"/>
    <n v="18000"/>
    <x v="2"/>
  </r>
  <r>
    <s v="31786"/>
    <s v="TN"/>
    <s v="0000157401"/>
    <x v="4"/>
    <x v="0"/>
    <d v="2023-12-15T00:00:00"/>
    <x v="8"/>
    <s v="BLER20"/>
    <x v="10"/>
    <n v="61.41"/>
    <n v="1262000"/>
    <x v="89"/>
  </r>
  <r>
    <s v="31786"/>
    <s v="TN"/>
    <s v="0000157401"/>
    <x v="4"/>
    <x v="0"/>
    <d v="2023-12-15T00:00:00"/>
    <x v="10"/>
    <s v="BLIFSC"/>
    <x v="89"/>
    <n v="0.6"/>
    <n v="24000"/>
    <x v="43"/>
  </r>
  <r>
    <s v="31786"/>
    <s v="TN"/>
    <s v="0000157401"/>
    <x v="4"/>
    <x v="0"/>
    <d v="2023-12-15T00:00:00"/>
    <x v="10"/>
    <s v="BLIFSP"/>
    <x v="12"/>
    <n v="-1.77"/>
    <n v="15000"/>
    <x v="16"/>
  </r>
  <r>
    <s v="31786"/>
    <s v="TN"/>
    <s v="0000157401"/>
    <x v="4"/>
    <x v="0"/>
    <d v="2023-12-15T00:00:00"/>
    <x v="14"/>
    <s v="VC0110"/>
    <x v="24"/>
    <n v="0.21"/>
    <n v="10000"/>
    <x v="2"/>
  </r>
  <r>
    <s v="31786"/>
    <s v="TN"/>
    <s v="0000157401"/>
    <x v="4"/>
    <x v="0"/>
    <d v="2023-12-15T00:00:00"/>
    <x v="14"/>
    <s v="VC0205"/>
    <x v="22"/>
    <n v="0.21"/>
    <n v="10000"/>
    <x v="2"/>
  </r>
  <r>
    <s v="31786"/>
    <s v="TN"/>
    <s v="0000157401"/>
    <x v="4"/>
    <x v="0"/>
    <d v="2023-12-15T00:00:00"/>
    <x v="14"/>
    <s v="VC0206"/>
    <x v="23"/>
    <n v="-0.23"/>
    <n v="12000"/>
    <x v="2"/>
  </r>
  <r>
    <s v="31786"/>
    <s v="TN"/>
    <s v="0000157401"/>
    <x v="4"/>
    <x v="0"/>
    <d v="2023-12-15T00:00:00"/>
    <x v="14"/>
    <s v="VC0210"/>
    <x v="24"/>
    <n v="0.42"/>
    <n v="20000"/>
    <x v="2"/>
  </r>
  <r>
    <s v="31786"/>
    <s v="TN"/>
    <s v="0000157401"/>
    <x v="4"/>
    <x v="0"/>
    <d v="2023-12-15T00:00:00"/>
    <x v="14"/>
    <s v="VC0250"/>
    <x v="26"/>
    <n v="2.1"/>
    <n v="100000"/>
    <x v="2"/>
  </r>
  <r>
    <s v="31786"/>
    <s v="TN"/>
    <s v="0000157401"/>
    <x v="4"/>
    <x v="0"/>
    <d v="2023-12-15T00:00:00"/>
    <x v="14"/>
    <s v="VC0306"/>
    <x v="23"/>
    <n v="0.76"/>
    <n v="18000"/>
    <x v="2"/>
  </r>
  <r>
    <s v="31786"/>
    <s v="TN"/>
    <s v="0000157401"/>
    <x v="4"/>
    <x v="0"/>
    <d v="2023-12-15T00:00:00"/>
    <x v="14"/>
    <s v="VC0350"/>
    <x v="26"/>
    <n v="3.15"/>
    <n v="150000"/>
    <x v="2"/>
  </r>
  <r>
    <s v="31786"/>
    <s v="TN"/>
    <s v="0000157401"/>
    <x v="4"/>
    <x v="0"/>
    <d v="2023-12-15T00:00:00"/>
    <x v="14"/>
    <s v="VC0410"/>
    <x v="24"/>
    <n v="0.84"/>
    <n v="40000"/>
    <x v="2"/>
  </r>
  <r>
    <s v="31786"/>
    <s v="TN"/>
    <s v="0000157401"/>
    <x v="4"/>
    <x v="0"/>
    <d v="2023-12-15T00:00:00"/>
    <x v="14"/>
    <s v="VC0625"/>
    <x v="25"/>
    <n v="3.15"/>
    <n v="150000"/>
    <x v="2"/>
  </r>
  <r>
    <s v="31786"/>
    <s v="TN"/>
    <s v="0000157401"/>
    <x v="4"/>
    <x v="0"/>
    <d v="2023-12-15T00:00:00"/>
    <x v="15"/>
    <s v="VAD050"/>
    <x v="27"/>
    <n v="3.15"/>
    <n v="260000"/>
    <x v="16"/>
  </r>
  <r>
    <s v="31786"/>
    <s v="TN"/>
    <s v="0000157401"/>
    <x v="4"/>
    <x v="0"/>
    <d v="2023-12-15T00:00:00"/>
    <x v="15"/>
    <s v="VAD060"/>
    <x v="28"/>
    <n v="6.3"/>
    <n v="360000"/>
    <x v="91"/>
  </r>
  <r>
    <s v="31786"/>
    <s v="TN"/>
    <s v="0000157401"/>
    <x v="4"/>
    <x v="0"/>
    <d v="2023-12-15T00:00:00"/>
    <x v="15"/>
    <s v="VAD100"/>
    <x v="29"/>
    <n v="8.4"/>
    <n v="400000"/>
    <x v="9"/>
  </r>
  <r>
    <s v="31786"/>
    <s v="TN"/>
    <s v="0000157401"/>
    <x v="4"/>
    <x v="0"/>
    <d v="2023-12-15T00:00:00"/>
    <x v="15"/>
    <s v="VAD250"/>
    <x v="30"/>
    <n v="5.25"/>
    <n v="250000"/>
    <x v="2"/>
  </r>
  <r>
    <s v="31786"/>
    <s v="TN"/>
    <s v="0000157401"/>
    <x v="4"/>
    <x v="0"/>
    <d v="2023-12-15T00:00:00"/>
    <x v="15"/>
    <s v="VAD500"/>
    <x v="31"/>
    <n v="52.5"/>
    <n v="2000000"/>
    <x v="9"/>
  </r>
  <r>
    <s v="31786"/>
    <s v="TN"/>
    <s v="0000157401"/>
    <x v="4"/>
    <x v="0"/>
    <d v="2023-12-15T00:00:00"/>
    <x v="16"/>
    <s v="VSC100"/>
    <x v="34"/>
    <n v="0.84"/>
    <n v="40000"/>
    <x v="2"/>
  </r>
  <r>
    <s v="31786"/>
    <s v="TN"/>
    <s v="0000157401"/>
    <x v="4"/>
    <x v="0"/>
    <d v="2023-12-15T00:00:00"/>
    <x v="16"/>
    <s v="VSC250"/>
    <x v="35"/>
    <n v="2.1"/>
    <n v="100000"/>
    <x v="2"/>
  </r>
  <r>
    <s v="31786"/>
    <s v="TN"/>
    <s v="0000157401"/>
    <x v="4"/>
    <x v="0"/>
    <d v="2023-12-15T00:00:00"/>
    <x v="16"/>
    <s v="VSC500"/>
    <x v="36"/>
    <n v="8.4"/>
    <n v="400000"/>
    <x v="3"/>
  </r>
  <r>
    <s v="31786"/>
    <s v="TN"/>
    <s v="0000157401"/>
    <x v="4"/>
    <x v="0"/>
    <d v="2023-12-15T00:00:00"/>
    <x v="16"/>
    <s v="VSO060"/>
    <x v="38"/>
    <n v="-2.2799999999999998"/>
    <n v="60000"/>
    <x v="3"/>
  </r>
  <r>
    <s v="31786"/>
    <s v="TN"/>
    <s v="0000190862"/>
    <x v="5"/>
    <x v="0"/>
    <d v="2023-11-30T00:00:00"/>
    <x v="18"/>
    <s v="STD-A"/>
    <x v="85"/>
    <n v="21.32"/>
    <n v="5512"/>
    <x v="2"/>
  </r>
  <r>
    <s v="31786"/>
    <s v="TN"/>
    <s v="0000190862"/>
    <x v="5"/>
    <x v="0"/>
    <d v="2023-12-15T00:00:00"/>
    <x v="17"/>
    <s v="LTD-01"/>
    <x v="43"/>
    <n v="16.72"/>
    <n v="13929.6"/>
    <x v="3"/>
  </r>
  <r>
    <s v="31786"/>
    <s v="TN"/>
    <s v="0000190862"/>
    <x v="5"/>
    <x v="0"/>
    <d v="2023-12-15T00:00:00"/>
    <x v="17"/>
    <s v="LTD-01"/>
    <x v="44"/>
    <n v="9.32"/>
    <n v="4054"/>
    <x v="2"/>
  </r>
  <r>
    <s v="31786"/>
    <s v="TN"/>
    <s v="0000190862"/>
    <x v="5"/>
    <x v="0"/>
    <d v="2023-12-15T00:00:00"/>
    <x v="17"/>
    <s v="LTD-02"/>
    <x v="52"/>
    <n v="11.81"/>
    <n v="13123"/>
    <x v="3"/>
  </r>
  <r>
    <s v="31786"/>
    <s v="TN"/>
    <s v="0000190862"/>
    <x v="5"/>
    <x v="0"/>
    <d v="2023-12-15T00:00:00"/>
    <x v="17"/>
    <s v="LTD-02"/>
    <x v="54"/>
    <n v="9.56"/>
    <n v="3542"/>
    <x v="2"/>
  </r>
  <r>
    <s v="31786"/>
    <s v="TN"/>
    <s v="0000190862"/>
    <x v="5"/>
    <x v="0"/>
    <d v="2023-12-15T00:00:00"/>
    <x v="17"/>
    <s v="LTD-02"/>
    <x v="57"/>
    <n v="-27.14"/>
    <n v="5427"/>
    <x v="2"/>
  </r>
  <r>
    <s v="31786"/>
    <s v="TN"/>
    <s v="0000190862"/>
    <x v="5"/>
    <x v="0"/>
    <d v="2023-12-15T00:00:00"/>
    <x v="17"/>
    <s v="LTD-02"/>
    <x v="60"/>
    <n v="-26.46"/>
    <n v="6013.64"/>
    <x v="2"/>
  </r>
  <r>
    <s v="31786"/>
    <s v="TN"/>
    <s v="0000190862"/>
    <x v="5"/>
    <x v="0"/>
    <d v="2023-12-15T00:00:00"/>
    <x v="17"/>
    <s v="LTD-03"/>
    <x v="61"/>
    <n v="-1.78"/>
    <n v="6146"/>
    <x v="3"/>
  </r>
  <r>
    <s v="31786"/>
    <s v="TN"/>
    <s v="0000190862"/>
    <x v="5"/>
    <x v="0"/>
    <d v="2023-12-15T00:00:00"/>
    <x v="17"/>
    <s v="LTD-03"/>
    <x v="62"/>
    <n v="16.82"/>
    <n v="12017"/>
    <x v="3"/>
  </r>
  <r>
    <s v="31786"/>
    <s v="TN"/>
    <s v="0000190862"/>
    <x v="5"/>
    <x v="0"/>
    <d v="2023-12-15T00:00:00"/>
    <x v="17"/>
    <s v="LTD-03"/>
    <x v="63"/>
    <n v="8.1199999999999992"/>
    <n v="5800"/>
    <x v="2"/>
  </r>
  <r>
    <s v="31786"/>
    <s v="TN"/>
    <s v="0000190862"/>
    <x v="5"/>
    <x v="0"/>
    <d v="2023-12-15T00:00:00"/>
    <x v="17"/>
    <s v="LTD-03"/>
    <x v="64"/>
    <n v="100.82"/>
    <n v="17291"/>
    <x v="10"/>
  </r>
  <r>
    <s v="31786"/>
    <s v="TN"/>
    <s v="0000190862"/>
    <x v="5"/>
    <x v="0"/>
    <d v="2023-12-15T00:00:00"/>
    <x v="17"/>
    <s v="LTD-03"/>
    <x v="90"/>
    <n v="23.02"/>
    <n v="3542"/>
    <x v="2"/>
  </r>
  <r>
    <s v="31786"/>
    <s v="TN"/>
    <s v="0000190862"/>
    <x v="5"/>
    <x v="0"/>
    <d v="2023-12-15T00:00:00"/>
    <x v="17"/>
    <s v="LTD-03"/>
    <x v="91"/>
    <n v="38.31"/>
    <n v="3719"/>
    <x v="2"/>
  </r>
  <r>
    <s v="31786"/>
    <s v="TN"/>
    <s v="0000190862"/>
    <x v="5"/>
    <x v="0"/>
    <d v="2023-12-15T00:00:00"/>
    <x v="17"/>
    <s v="LTD-04"/>
    <x v="75"/>
    <n v="-4.6399999999999997"/>
    <n v="4217"/>
    <x v="2"/>
  </r>
  <r>
    <s v="31786"/>
    <s v="TN"/>
    <s v="0000190862"/>
    <x v="5"/>
    <x v="0"/>
    <d v="2023-12-15T00:00:00"/>
    <x v="17"/>
    <s v="LTD-04"/>
    <x v="79"/>
    <n v="20.46"/>
    <n v="2436"/>
    <x v="2"/>
  </r>
  <r>
    <s v="31786"/>
    <s v="TN"/>
    <s v="0000190862"/>
    <x v="5"/>
    <x v="0"/>
    <d v="2023-12-15T00:00:00"/>
    <x v="17"/>
    <s v="LTD-04"/>
    <x v="82"/>
    <n v="61.77"/>
    <n v="10127"/>
    <x v="2"/>
  </r>
  <r>
    <s v="31786"/>
    <s v="TN"/>
    <s v="0000190862"/>
    <x v="5"/>
    <x v="0"/>
    <d v="2023-12-15T00:00:00"/>
    <x v="18"/>
    <s v="STD-A"/>
    <x v="85"/>
    <n v="244.98"/>
    <n v="71608.600000000006"/>
    <x v="40"/>
  </r>
  <r>
    <s v="31786"/>
    <s v="TN"/>
    <s v="0000190862"/>
    <x v="5"/>
    <x v="0"/>
    <d v="2023-12-15T00:00:00"/>
    <x v="18"/>
    <s v="STD-B"/>
    <x v="86"/>
    <n v="147.21"/>
    <n v="47137.64"/>
    <x v="43"/>
  </r>
  <r>
    <s v="31786"/>
    <s v="TN"/>
    <s v="0000258005"/>
    <x v="6"/>
    <x v="0"/>
    <d v="2023-11-30T00:00:00"/>
    <x v="19"/>
    <s v="VISEXP"/>
    <x v="87"/>
    <n v="31.76"/>
    <n v="0"/>
    <x v="9"/>
  </r>
  <r>
    <s v="31786"/>
    <s v="TN"/>
    <s v="0000258005"/>
    <x v="6"/>
    <x v="0"/>
    <d v="2023-12-15T00:00:00"/>
    <x v="19"/>
    <s v="VISBAS"/>
    <x v="88"/>
    <n v="6.63"/>
    <n v="0"/>
    <x v="40"/>
  </r>
  <r>
    <s v="31786"/>
    <s v="TN"/>
    <s v="0000258005"/>
    <x v="6"/>
    <x v="0"/>
    <d v="2023-12-15T00:00:00"/>
    <x v="19"/>
    <s v="VISEXP"/>
    <x v="87"/>
    <n v="217.72"/>
    <n v="0"/>
    <x v="92"/>
  </r>
  <r>
    <s v="31786"/>
    <s v="NP"/>
    <s v="0000000185"/>
    <x v="0"/>
    <x v="1"/>
    <d v="2023-12-28T00:00:00"/>
    <x v="0"/>
    <s v="PPDN"/>
    <x v="0"/>
    <n v="105.89"/>
    <n v="0"/>
    <x v="16"/>
  </r>
  <r>
    <s v="31786"/>
    <s v="NP"/>
    <s v="0000000185"/>
    <x v="0"/>
    <x v="1"/>
    <d v="2023-12-28T00:00:00"/>
    <x v="20"/>
    <s v="PPRN"/>
    <x v="92"/>
    <n v="59771.95"/>
    <n v="0"/>
    <x v="93"/>
  </r>
  <r>
    <s v="31786"/>
    <s v="NP"/>
    <s v="0000000185"/>
    <x v="0"/>
    <x v="2"/>
    <d v="2023-12-28T00:00:00"/>
    <x v="0"/>
    <s v="PPDN"/>
    <x v="0"/>
    <n v="14.47"/>
    <n v="0"/>
    <x v="2"/>
  </r>
  <r>
    <s v="31786"/>
    <s v="NP"/>
    <s v="0000000185"/>
    <x v="0"/>
    <x v="2"/>
    <d v="2023-12-28T00:00:00"/>
    <x v="20"/>
    <s v="PPRN"/>
    <x v="92"/>
    <n v="22519.22"/>
    <n v="0"/>
    <x v="94"/>
  </r>
  <r>
    <s v="31786"/>
    <s v="NP"/>
    <s v="0000000185"/>
    <x v="0"/>
    <x v="3"/>
    <d v="2023-12-28T00:00:00"/>
    <x v="0"/>
    <s v="PPDN"/>
    <x v="0"/>
    <n v="14.47"/>
    <n v="0"/>
    <x v="2"/>
  </r>
  <r>
    <s v="31786"/>
    <s v="NP"/>
    <s v="0000000185"/>
    <x v="0"/>
    <x v="3"/>
    <d v="2023-12-28T00:00:00"/>
    <x v="20"/>
    <s v="PPRN"/>
    <x v="92"/>
    <n v="2632.19"/>
    <n v="0"/>
    <x v="95"/>
  </r>
  <r>
    <s v="31786"/>
    <s v="NP"/>
    <s v="0000000192"/>
    <x v="1"/>
    <x v="1"/>
    <d v="2023-12-28T00:00:00"/>
    <x v="1"/>
    <s v="PDON"/>
    <x v="2"/>
    <n v="1574.95"/>
    <n v="0"/>
    <x v="37"/>
  </r>
  <r>
    <s v="31786"/>
    <s v="NP"/>
    <s v="0000000192"/>
    <x v="1"/>
    <x v="1"/>
    <d v="2023-12-28T00:00:00"/>
    <x v="21"/>
    <s v="PDRN"/>
    <x v="93"/>
    <n v="350705.94"/>
    <n v="0"/>
    <x v="96"/>
  </r>
  <r>
    <s v="31786"/>
    <s v="NP"/>
    <s v="0000000192"/>
    <x v="1"/>
    <x v="2"/>
    <d v="2023-12-28T00:00:00"/>
    <x v="1"/>
    <s v="PDON"/>
    <x v="2"/>
    <n v="364.16"/>
    <n v="0"/>
    <x v="40"/>
  </r>
  <r>
    <s v="31786"/>
    <s v="NP"/>
    <s v="0000000192"/>
    <x v="1"/>
    <x v="2"/>
    <d v="2023-12-28T00:00:00"/>
    <x v="21"/>
    <s v="PDRN"/>
    <x v="93"/>
    <n v="263891.74"/>
    <n v="0"/>
    <x v="97"/>
  </r>
  <r>
    <s v="31786"/>
    <s v="NP"/>
    <s v="0000000192"/>
    <x v="1"/>
    <x v="3"/>
    <d v="2023-12-28T00:00:00"/>
    <x v="1"/>
    <s v="PDON"/>
    <x v="2"/>
    <n v="20.62"/>
    <n v="0"/>
    <x v="10"/>
  </r>
  <r>
    <s v="31786"/>
    <s v="NP"/>
    <s v="0000000192"/>
    <x v="1"/>
    <x v="3"/>
    <d v="2023-12-28T00:00:00"/>
    <x v="21"/>
    <s v="PDRN"/>
    <x v="93"/>
    <n v="18580.669999999998"/>
    <n v="0"/>
    <x v="98"/>
  </r>
  <r>
    <s v="31786"/>
    <s v="NP"/>
    <s v="0000258005"/>
    <x v="6"/>
    <x v="1"/>
    <d v="2023-12-28T00:00:00"/>
    <x v="19"/>
    <s v="VISBAS"/>
    <x v="88"/>
    <n v="3409.95"/>
    <n v="0"/>
    <x v="99"/>
  </r>
  <r>
    <s v="31786"/>
    <s v="NP"/>
    <s v="0000258005"/>
    <x v="6"/>
    <x v="1"/>
    <d v="2023-12-28T00:00:00"/>
    <x v="19"/>
    <s v="VISEXP"/>
    <x v="87"/>
    <n v="17218.12"/>
    <n v="0"/>
    <x v="100"/>
  </r>
  <r>
    <s v="31786"/>
    <s v="NP"/>
    <s v="0000258005"/>
    <x v="6"/>
    <x v="2"/>
    <d v="2023-12-28T00:00:00"/>
    <x v="19"/>
    <s v="VISBAS"/>
    <x v="88"/>
    <n v="1527.76"/>
    <n v="0"/>
    <x v="101"/>
  </r>
  <r>
    <s v="31786"/>
    <s v="NP"/>
    <s v="0000258005"/>
    <x v="6"/>
    <x v="2"/>
    <d v="2023-12-28T00:00:00"/>
    <x v="19"/>
    <s v="VISEXP"/>
    <x v="87"/>
    <n v="7567.22"/>
    <n v="0"/>
    <x v="102"/>
  </r>
  <r>
    <s v="31786"/>
    <s v="NP"/>
    <s v="0000258005"/>
    <x v="6"/>
    <x v="3"/>
    <d v="2023-12-28T00:00:00"/>
    <x v="19"/>
    <s v="VISBAS"/>
    <x v="88"/>
    <n v="12.72"/>
    <n v="0"/>
    <x v="9"/>
  </r>
  <r>
    <s v="31786"/>
    <s v="NP"/>
    <s v="0000258005"/>
    <x v="6"/>
    <x v="3"/>
    <d v="2023-12-28T00:00:00"/>
    <x v="19"/>
    <s v="VISEXP"/>
    <x v="87"/>
    <n v="131.32"/>
    <n v="0"/>
    <x v="61"/>
  </r>
  <r>
    <s v="31786"/>
    <s v="NP"/>
    <s v="0000000185"/>
    <x v="0"/>
    <x v="2"/>
    <d v="2023-12-28T00:00:00"/>
    <x v="20"/>
    <s v="PPRN"/>
    <x v="92"/>
    <n v="71.67"/>
    <n v="0"/>
    <x v="10"/>
  </r>
  <r>
    <s v="31786"/>
    <s v="NP"/>
    <s v="0000000185"/>
    <x v="0"/>
    <x v="3"/>
    <d v="2023-12-28T00:00:00"/>
    <x v="20"/>
    <s v="PPRN"/>
    <x v="92"/>
    <n v="178.28"/>
    <n v="0"/>
    <x v="82"/>
  </r>
  <r>
    <s v="31786"/>
    <s v="NP"/>
    <s v="0000000185"/>
    <x v="0"/>
    <x v="0"/>
    <d v="2023-12-28T00:00:00"/>
    <x v="0"/>
    <s v="PPDN"/>
    <x v="0"/>
    <n v="60808.33"/>
    <n v="0"/>
    <x v="103"/>
  </r>
  <r>
    <s v="31786"/>
    <s v="NP"/>
    <s v="0000000185"/>
    <x v="0"/>
    <x v="0"/>
    <d v="2023-12-28T00:00:00"/>
    <x v="0"/>
    <s v="PPDN"/>
    <x v="1"/>
    <n v="59535.86"/>
    <n v="0"/>
    <x v="104"/>
  </r>
  <r>
    <s v="31786"/>
    <s v="NP"/>
    <s v="0000000185"/>
    <x v="0"/>
    <x v="4"/>
    <d v="2023-12-28T00:00:00"/>
    <x v="0"/>
    <s v="PPDN"/>
    <x v="0"/>
    <n v="48549.93"/>
    <n v="0"/>
    <x v="105"/>
  </r>
  <r>
    <s v="31786"/>
    <s v="NP"/>
    <s v="0000000185"/>
    <x v="0"/>
    <x v="5"/>
    <d v="2023-12-28T00:00:00"/>
    <x v="0"/>
    <s v="PPDN"/>
    <x v="0"/>
    <n v="24311.38"/>
    <n v="0"/>
    <x v="106"/>
  </r>
  <r>
    <s v="31786"/>
    <s v="NP"/>
    <s v="0000000192"/>
    <x v="1"/>
    <x v="2"/>
    <d v="2023-12-28T00:00:00"/>
    <x v="21"/>
    <s v="PDRN"/>
    <x v="93"/>
    <n v="13733.56"/>
    <n v="0"/>
    <x v="107"/>
  </r>
  <r>
    <s v="31786"/>
    <s v="NP"/>
    <s v="0000000192"/>
    <x v="1"/>
    <x v="3"/>
    <d v="2023-12-28T00:00:00"/>
    <x v="21"/>
    <s v="PDRN"/>
    <x v="93"/>
    <n v="1982.71"/>
    <n v="0"/>
    <x v="108"/>
  </r>
  <r>
    <s v="31786"/>
    <s v="NP"/>
    <s v="0000000192"/>
    <x v="1"/>
    <x v="0"/>
    <d v="2023-12-28T00:00:00"/>
    <x v="1"/>
    <s v="PDON"/>
    <x v="2"/>
    <n v="437008.45"/>
    <n v="0"/>
    <x v="109"/>
  </r>
  <r>
    <s v="31786"/>
    <s v="NP"/>
    <s v="0000000192"/>
    <x v="1"/>
    <x v="0"/>
    <d v="2023-12-28T00:00:00"/>
    <x v="1"/>
    <s v="PDON"/>
    <x v="3"/>
    <n v="427905.64"/>
    <n v="0"/>
    <x v="110"/>
  </r>
  <r>
    <s v="31786"/>
    <s v="NP"/>
    <s v="0000000192"/>
    <x v="1"/>
    <x v="4"/>
    <d v="2023-12-28T00:00:00"/>
    <x v="1"/>
    <s v="PDON"/>
    <x v="2"/>
    <n v="661985.49"/>
    <n v="0"/>
    <x v="111"/>
  </r>
  <r>
    <s v="31786"/>
    <s v="NP"/>
    <s v="0000000192"/>
    <x v="1"/>
    <x v="5"/>
    <d v="2023-12-28T00:00:00"/>
    <x v="1"/>
    <s v="PDON"/>
    <x v="2"/>
    <n v="235999.39"/>
    <n v="0"/>
    <x v="112"/>
  </r>
  <r>
    <s v="31786"/>
    <s v="NP"/>
    <s v="0000053684"/>
    <x v="7"/>
    <x v="0"/>
    <d v="2023-12-28T00:00:00"/>
    <x v="2"/>
    <s v=""/>
    <x v="4"/>
    <n v="97.09"/>
    <n v="0"/>
    <x v="10"/>
  </r>
  <r>
    <s v="31786"/>
    <s v="NP"/>
    <s v="0000053684"/>
    <x v="7"/>
    <x v="0"/>
    <d v="2023-12-28T00:00:00"/>
    <x v="3"/>
    <s v=""/>
    <x v="5"/>
    <n v="28515.38"/>
    <n v="0"/>
    <x v="113"/>
  </r>
  <r>
    <s v="31786"/>
    <s v="NP"/>
    <s v="0000157401"/>
    <x v="4"/>
    <x v="0"/>
    <d v="2023-12-28T00:00:00"/>
    <x v="11"/>
    <s v="BADC01"/>
    <x v="13"/>
    <n v="0.32"/>
    <n v="104500"/>
    <x v="40"/>
  </r>
  <r>
    <s v="31786"/>
    <s v="NP"/>
    <s v="0000157401"/>
    <x v="4"/>
    <x v="0"/>
    <d v="2023-12-28T00:00:00"/>
    <x v="11"/>
    <s v="BADC02"/>
    <x v="13"/>
    <n v="1.04"/>
    <n v="140000"/>
    <x v="13"/>
  </r>
  <r>
    <s v="31786"/>
    <s v="NP"/>
    <s v="0000157401"/>
    <x v="4"/>
    <x v="0"/>
    <d v="2023-12-28T00:00:00"/>
    <x v="11"/>
    <s v="BADC03"/>
    <x v="13"/>
    <n v="1.95"/>
    <n v="40000"/>
    <x v="9"/>
  </r>
  <r>
    <s v="31786"/>
    <s v="NP"/>
    <s v="0000157401"/>
    <x v="4"/>
    <x v="0"/>
    <d v="2023-12-28T00:00:00"/>
    <x v="5"/>
    <s v="BADE2X"/>
    <x v="7"/>
    <n v="144.62"/>
    <n v="5336000"/>
    <x v="114"/>
  </r>
  <r>
    <s v="31786"/>
    <s v="NP"/>
    <s v="0000157401"/>
    <x v="4"/>
    <x v="0"/>
    <d v="2023-12-28T00:00:00"/>
    <x v="6"/>
    <s v="BA1X"/>
    <x v="94"/>
    <n v="301.79000000000002"/>
    <n v="15878700"/>
    <x v="115"/>
  </r>
  <r>
    <s v="31786"/>
    <s v="NP"/>
    <s v="0000157401"/>
    <x v="4"/>
    <x v="0"/>
    <d v="2023-12-28T00:00:00"/>
    <x v="6"/>
    <s v="BA1X"/>
    <x v="14"/>
    <n v="42184.99"/>
    <n v="2219465550"/>
    <x v="116"/>
  </r>
  <r>
    <s v="31786"/>
    <s v="NP"/>
    <s v="0000157401"/>
    <x v="4"/>
    <x v="0"/>
    <d v="2023-12-28T00:00:00"/>
    <x v="6"/>
    <s v="BA1XP"/>
    <x v="14"/>
    <n v="6.61"/>
    <n v="347750"/>
    <x v="16"/>
  </r>
  <r>
    <s v="31786"/>
    <s v="NP"/>
    <s v="0000157401"/>
    <x v="4"/>
    <x v="0"/>
    <d v="2023-12-28T00:00:00"/>
    <x v="6"/>
    <s v="BA50"/>
    <x v="95"/>
    <n v="42.75"/>
    <n v="2250000"/>
    <x v="117"/>
  </r>
  <r>
    <s v="31786"/>
    <s v="NP"/>
    <s v="0000157401"/>
    <x v="4"/>
    <x v="0"/>
    <d v="2023-12-28T00:00:00"/>
    <x v="6"/>
    <s v="BA50"/>
    <x v="15"/>
    <n v="192.85"/>
    <n v="10150000"/>
    <x v="118"/>
  </r>
  <r>
    <s v="31786"/>
    <s v="NP"/>
    <s v="0000157401"/>
    <x v="4"/>
    <x v="0"/>
    <d v="2023-12-28T00:00:00"/>
    <x v="6"/>
    <s v="BADE40"/>
    <x v="8"/>
    <n v="155.54"/>
    <n v="7079850"/>
    <x v="119"/>
  </r>
  <r>
    <s v="31786"/>
    <s v="NP"/>
    <s v="0000157401"/>
    <x v="4"/>
    <x v="0"/>
    <d v="2023-12-28T00:00:00"/>
    <x v="9"/>
    <s v="BAD4SC"/>
    <x v="16"/>
    <n v="0.52"/>
    <n v="360000"/>
    <x v="13"/>
  </r>
  <r>
    <s v="31786"/>
    <s v="NP"/>
    <s v="0000157401"/>
    <x v="4"/>
    <x v="0"/>
    <d v="2023-12-28T00:00:00"/>
    <x v="9"/>
    <s v="BAD6SP"/>
    <x v="11"/>
    <n v="9.5399999999999991"/>
    <n v="1220400"/>
    <x v="120"/>
  </r>
  <r>
    <s v="31786"/>
    <s v="NP"/>
    <s v="0000157401"/>
    <x v="4"/>
    <x v="0"/>
    <d v="2023-12-28T00:00:00"/>
    <x v="7"/>
    <s v="BLES15"/>
    <x v="9"/>
    <n v="578.78"/>
    <n v="2668000"/>
    <x v="114"/>
  </r>
  <r>
    <s v="31786"/>
    <s v="NP"/>
    <s v="0000157401"/>
    <x v="4"/>
    <x v="0"/>
    <d v="2023-12-28T00:00:00"/>
    <x v="12"/>
    <s v="BLCH01"/>
    <x v="17"/>
    <n v="0.76"/>
    <n v="27000"/>
    <x v="13"/>
  </r>
  <r>
    <s v="31786"/>
    <s v="NP"/>
    <s v="0000157401"/>
    <x v="4"/>
    <x v="0"/>
    <d v="2023-12-28T00:00:00"/>
    <x v="12"/>
    <s v="BLCH02"/>
    <x v="17"/>
    <n v="2.59"/>
    <n v="24000"/>
    <x v="91"/>
  </r>
  <r>
    <s v="31786"/>
    <s v="NP"/>
    <s v="0000157401"/>
    <x v="4"/>
    <x v="0"/>
    <d v="2023-12-28T00:00:00"/>
    <x v="12"/>
    <s v="BLCH03"/>
    <x v="17"/>
    <n v="0.56000000000000005"/>
    <n v="9000"/>
    <x v="2"/>
  </r>
  <r>
    <s v="31786"/>
    <s v="NP"/>
    <s v="0000157401"/>
    <x v="4"/>
    <x v="0"/>
    <d v="2023-12-28T00:00:00"/>
    <x v="12"/>
    <s v="BLCH04"/>
    <x v="17"/>
    <n v="0.74"/>
    <n v="0"/>
    <x v="2"/>
  </r>
  <r>
    <s v="31786"/>
    <s v="NP"/>
    <s v="0000157401"/>
    <x v="4"/>
    <x v="0"/>
    <d v="2023-12-28T00:00:00"/>
    <x v="12"/>
    <s v="BLCS01"/>
    <x v="18"/>
    <n v="-0.3"/>
    <n v="6000"/>
    <x v="10"/>
  </r>
  <r>
    <s v="31786"/>
    <s v="NP"/>
    <s v="0000157401"/>
    <x v="4"/>
    <x v="0"/>
    <d v="2023-12-28T00:00:00"/>
    <x v="12"/>
    <s v="BLCS02"/>
    <x v="18"/>
    <n v="-1.83"/>
    <n v="21000"/>
    <x v="91"/>
  </r>
  <r>
    <s v="31786"/>
    <s v="NP"/>
    <s v="0000157401"/>
    <x v="4"/>
    <x v="0"/>
    <d v="2023-12-28T00:00:00"/>
    <x v="12"/>
    <s v="BLCS03"/>
    <x v="18"/>
    <n v="3.64"/>
    <n v="3000"/>
    <x v="10"/>
  </r>
  <r>
    <s v="31786"/>
    <s v="NP"/>
    <s v="0000157401"/>
    <x v="4"/>
    <x v="0"/>
    <d v="2023-12-28T00:00:00"/>
    <x v="12"/>
    <s v="BLCS04"/>
    <x v="18"/>
    <n v="2.42"/>
    <n v="3000"/>
    <x v="3"/>
  </r>
  <r>
    <s v="31786"/>
    <s v="NP"/>
    <s v="0000157401"/>
    <x v="4"/>
    <x v="0"/>
    <d v="2023-12-28T00:00:00"/>
    <x v="8"/>
    <s v="BL1X"/>
    <x v="96"/>
    <n v="2572.41"/>
    <n v="15878700"/>
    <x v="115"/>
  </r>
  <r>
    <s v="31786"/>
    <s v="NP"/>
    <s v="0000157401"/>
    <x v="4"/>
    <x v="0"/>
    <d v="2023-12-28T00:00:00"/>
    <x v="8"/>
    <s v="BL1X"/>
    <x v="19"/>
    <n v="581904.25"/>
    <n v="3879750750"/>
    <x v="121"/>
  </r>
  <r>
    <s v="31786"/>
    <s v="NP"/>
    <s v="0000157401"/>
    <x v="4"/>
    <x v="0"/>
    <d v="2023-12-28T00:00:00"/>
    <x v="8"/>
    <s v="BL1XP"/>
    <x v="19"/>
    <n v="256.63"/>
    <n v="695500"/>
    <x v="13"/>
  </r>
  <r>
    <s v="31786"/>
    <s v="NP"/>
    <s v="0000157401"/>
    <x v="4"/>
    <x v="0"/>
    <d v="2023-12-28T00:00:00"/>
    <x v="8"/>
    <s v="BL50"/>
    <x v="97"/>
    <n v="364.5"/>
    <n v="2250000"/>
    <x v="117"/>
  </r>
  <r>
    <s v="31786"/>
    <s v="NP"/>
    <s v="0000157401"/>
    <x v="4"/>
    <x v="0"/>
    <d v="2023-12-28T00:00:00"/>
    <x v="8"/>
    <s v="BL50"/>
    <x v="20"/>
    <n v="1644.3"/>
    <n v="10150000"/>
    <x v="118"/>
  </r>
  <r>
    <s v="31786"/>
    <s v="NP"/>
    <s v="0000157401"/>
    <x v="4"/>
    <x v="0"/>
    <d v="2023-12-28T00:00:00"/>
    <x v="8"/>
    <s v="BLER20"/>
    <x v="10"/>
    <n v="621.55999999999995"/>
    <n v="5756850"/>
    <x v="122"/>
  </r>
  <r>
    <s v="31786"/>
    <s v="NP"/>
    <s v="0000157401"/>
    <x v="4"/>
    <x v="0"/>
    <d v="2023-12-28T00:00:00"/>
    <x v="10"/>
    <s v="BLIFSC"/>
    <x v="89"/>
    <n v="1.2"/>
    <n v="21000"/>
    <x v="41"/>
  </r>
  <r>
    <s v="31786"/>
    <s v="NP"/>
    <s v="0000157401"/>
    <x v="4"/>
    <x v="0"/>
    <d v="2023-12-28T00:00:00"/>
    <x v="10"/>
    <s v="BLIFSP"/>
    <x v="12"/>
    <n v="10.8"/>
    <n v="75000"/>
    <x v="120"/>
  </r>
  <r>
    <s v="31786"/>
    <s v="NP"/>
    <s v="0000157401"/>
    <x v="4"/>
    <x v="0"/>
    <d v="2023-12-28T00:00:00"/>
    <x v="13"/>
    <s v="BL20U"/>
    <x v="21"/>
    <n v="87.12"/>
    <n v="140000"/>
    <x v="82"/>
  </r>
  <r>
    <s v="31786"/>
    <s v="NP"/>
    <s v="0000157401"/>
    <x v="4"/>
    <x v="0"/>
    <d v="2023-12-28T00:00:00"/>
    <x v="4"/>
    <s v=""/>
    <x v="6"/>
    <n v="367164.77"/>
    <n v="0"/>
    <x v="123"/>
  </r>
  <r>
    <s v="31786"/>
    <s v="NP"/>
    <s v="0000157401"/>
    <x v="4"/>
    <x v="0"/>
    <d v="2023-12-28T00:00:00"/>
    <x v="14"/>
    <s v="VC0105"/>
    <x v="22"/>
    <n v="14.3"/>
    <n v="650000"/>
    <x v="124"/>
  </r>
  <r>
    <s v="31786"/>
    <s v="NP"/>
    <s v="0000157401"/>
    <x v="4"/>
    <x v="0"/>
    <d v="2023-12-28T00:00:00"/>
    <x v="14"/>
    <s v="VC0106"/>
    <x v="23"/>
    <n v="159.12"/>
    <n v="7410000"/>
    <x v="125"/>
  </r>
  <r>
    <s v="31786"/>
    <s v="NP"/>
    <s v="0000157401"/>
    <x v="4"/>
    <x v="0"/>
    <d v="2023-12-28T00:00:00"/>
    <x v="14"/>
    <s v="VC0110"/>
    <x v="24"/>
    <n v="62.58"/>
    <n v="2980000"/>
    <x v="126"/>
  </r>
  <r>
    <s v="31786"/>
    <s v="NP"/>
    <s v="0000157401"/>
    <x v="4"/>
    <x v="0"/>
    <d v="2023-12-28T00:00:00"/>
    <x v="14"/>
    <s v="VC0125"/>
    <x v="25"/>
    <n v="111.83"/>
    <n v="5250000"/>
    <x v="127"/>
  </r>
  <r>
    <s v="31786"/>
    <s v="NP"/>
    <s v="0000157401"/>
    <x v="4"/>
    <x v="0"/>
    <d v="2023-12-28T00:00:00"/>
    <x v="14"/>
    <s v="VC0150"/>
    <x v="26"/>
    <n v="264.60000000000002"/>
    <n v="12550000"/>
    <x v="128"/>
  </r>
  <r>
    <s v="31786"/>
    <s v="NP"/>
    <s v="0000157401"/>
    <x v="4"/>
    <x v="0"/>
    <d v="2023-12-28T00:00:00"/>
    <x v="14"/>
    <s v="VC0205"/>
    <x v="22"/>
    <n v="22.26"/>
    <n v="1060000"/>
    <x v="129"/>
  </r>
  <r>
    <s v="31786"/>
    <s v="NP"/>
    <s v="0000157401"/>
    <x v="4"/>
    <x v="0"/>
    <d v="2023-12-28T00:00:00"/>
    <x v="14"/>
    <s v="VC0206"/>
    <x v="23"/>
    <n v="287"/>
    <n v="13810000"/>
    <x v="130"/>
  </r>
  <r>
    <s v="31786"/>
    <s v="NP"/>
    <s v="0000157401"/>
    <x v="4"/>
    <x v="0"/>
    <d v="2023-12-28T00:00:00"/>
    <x v="14"/>
    <s v="VC0210"/>
    <x v="24"/>
    <n v="130.62"/>
    <n v="6220000"/>
    <x v="131"/>
  </r>
  <r>
    <s v="31786"/>
    <s v="NP"/>
    <s v="0000157401"/>
    <x v="4"/>
    <x v="0"/>
    <d v="2023-12-28T00:00:00"/>
    <x v="14"/>
    <s v="VC0225"/>
    <x v="25"/>
    <n v="218.4"/>
    <n v="10400000"/>
    <x v="132"/>
  </r>
  <r>
    <s v="31786"/>
    <s v="NP"/>
    <s v="0000157401"/>
    <x v="4"/>
    <x v="0"/>
    <d v="2023-12-28T00:00:00"/>
    <x v="14"/>
    <s v="VC0250"/>
    <x v="26"/>
    <n v="651"/>
    <n v="31000000"/>
    <x v="133"/>
  </r>
  <r>
    <s v="31786"/>
    <s v="NP"/>
    <s v="0000157401"/>
    <x v="4"/>
    <x v="0"/>
    <d v="2023-12-28T00:00:00"/>
    <x v="14"/>
    <s v="VC0305"/>
    <x v="22"/>
    <n v="7.68"/>
    <n v="360000"/>
    <x v="63"/>
  </r>
  <r>
    <s v="31786"/>
    <s v="NP"/>
    <s v="0000157401"/>
    <x v="4"/>
    <x v="0"/>
    <d v="2023-12-28T00:00:00"/>
    <x v="14"/>
    <s v="VC0306"/>
    <x v="23"/>
    <n v="125.78"/>
    <n v="5958000"/>
    <x v="134"/>
  </r>
  <r>
    <s v="31786"/>
    <s v="NP"/>
    <s v="0000157401"/>
    <x v="4"/>
    <x v="0"/>
    <d v="2023-12-28T00:00:00"/>
    <x v="14"/>
    <s v="VC0310"/>
    <x v="24"/>
    <n v="57.96"/>
    <n v="2760000"/>
    <x v="135"/>
  </r>
  <r>
    <s v="31786"/>
    <s v="NP"/>
    <s v="0000157401"/>
    <x v="4"/>
    <x v="0"/>
    <d v="2023-12-28T00:00:00"/>
    <x v="14"/>
    <s v="VC0325"/>
    <x v="25"/>
    <n v="120.08"/>
    <n v="5700000"/>
    <x v="136"/>
  </r>
  <r>
    <s v="31786"/>
    <s v="NP"/>
    <s v="0000157401"/>
    <x v="4"/>
    <x v="0"/>
    <d v="2023-12-28T00:00:00"/>
    <x v="14"/>
    <s v="VC0350"/>
    <x v="26"/>
    <n v="340.2"/>
    <n v="16200000"/>
    <x v="137"/>
  </r>
  <r>
    <s v="31786"/>
    <s v="NP"/>
    <s v="0000157401"/>
    <x v="4"/>
    <x v="0"/>
    <d v="2023-12-28T00:00:00"/>
    <x v="14"/>
    <s v="VC0405"/>
    <x v="22"/>
    <n v="1.26"/>
    <n v="60000"/>
    <x v="10"/>
  </r>
  <r>
    <s v="31786"/>
    <s v="NP"/>
    <s v="0000157401"/>
    <x v="4"/>
    <x v="0"/>
    <d v="2023-12-28T00:00:00"/>
    <x v="14"/>
    <s v="VC0406"/>
    <x v="23"/>
    <n v="50"/>
    <n v="2400000"/>
    <x v="138"/>
  </r>
  <r>
    <s v="31786"/>
    <s v="NP"/>
    <s v="0000157401"/>
    <x v="4"/>
    <x v="0"/>
    <d v="2023-12-28T00:00:00"/>
    <x v="14"/>
    <s v="VC0410"/>
    <x v="24"/>
    <n v="26.04"/>
    <n v="1280000"/>
    <x v="139"/>
  </r>
  <r>
    <s v="31786"/>
    <s v="NP"/>
    <s v="0000157401"/>
    <x v="4"/>
    <x v="0"/>
    <d v="2023-12-28T00:00:00"/>
    <x v="14"/>
    <s v="VC0425"/>
    <x v="25"/>
    <n v="52.5"/>
    <n v="2500000"/>
    <x v="64"/>
  </r>
  <r>
    <s v="31786"/>
    <s v="NP"/>
    <s v="0000157401"/>
    <x v="4"/>
    <x v="0"/>
    <d v="2023-12-28T00:00:00"/>
    <x v="14"/>
    <s v="VC0450"/>
    <x v="26"/>
    <n v="168"/>
    <n v="8000000"/>
    <x v="15"/>
  </r>
  <r>
    <s v="31786"/>
    <s v="NP"/>
    <s v="0000157401"/>
    <x v="4"/>
    <x v="0"/>
    <d v="2023-12-28T00:00:00"/>
    <x v="14"/>
    <s v="VC0505"/>
    <x v="22"/>
    <n v="0.53"/>
    <n v="25000"/>
    <x v="2"/>
  </r>
  <r>
    <s v="31786"/>
    <s v="NP"/>
    <s v="0000157401"/>
    <x v="4"/>
    <x v="0"/>
    <d v="2023-12-28T00:00:00"/>
    <x v="14"/>
    <s v="VC0506"/>
    <x v="23"/>
    <n v="15.75"/>
    <n v="750000"/>
    <x v="64"/>
  </r>
  <r>
    <s v="31786"/>
    <s v="NP"/>
    <s v="0000157401"/>
    <x v="4"/>
    <x v="0"/>
    <d v="2023-12-28T00:00:00"/>
    <x v="14"/>
    <s v="VC0510"/>
    <x v="24"/>
    <n v="8.4"/>
    <n v="400000"/>
    <x v="43"/>
  </r>
  <r>
    <s v="31786"/>
    <s v="NP"/>
    <s v="0000157401"/>
    <x v="4"/>
    <x v="0"/>
    <d v="2023-12-28T00:00:00"/>
    <x v="14"/>
    <s v="VC0525"/>
    <x v="25"/>
    <n v="7.89"/>
    <n v="375000"/>
    <x v="10"/>
  </r>
  <r>
    <s v="31786"/>
    <s v="NP"/>
    <s v="0000157401"/>
    <x v="4"/>
    <x v="0"/>
    <d v="2023-12-28T00:00:00"/>
    <x v="14"/>
    <s v="VC0550"/>
    <x v="26"/>
    <n v="47.25"/>
    <n v="2250000"/>
    <x v="6"/>
  </r>
  <r>
    <s v="31786"/>
    <s v="NP"/>
    <s v="0000157401"/>
    <x v="4"/>
    <x v="0"/>
    <d v="2023-12-28T00:00:00"/>
    <x v="14"/>
    <s v="VC0606"/>
    <x v="23"/>
    <n v="4.5599999999999996"/>
    <n v="216000"/>
    <x v="91"/>
  </r>
  <r>
    <s v="31786"/>
    <s v="NP"/>
    <s v="0000157401"/>
    <x v="4"/>
    <x v="0"/>
    <d v="2023-12-28T00:00:00"/>
    <x v="14"/>
    <s v="VC0610"/>
    <x v="24"/>
    <n v="2.52"/>
    <n v="120000"/>
    <x v="3"/>
  </r>
  <r>
    <s v="31786"/>
    <s v="NP"/>
    <s v="0000157401"/>
    <x v="4"/>
    <x v="0"/>
    <d v="2023-12-28T00:00:00"/>
    <x v="14"/>
    <s v="VC0625"/>
    <x v="25"/>
    <n v="3.15"/>
    <n v="150000"/>
    <x v="2"/>
  </r>
  <r>
    <s v="31786"/>
    <s v="NP"/>
    <s v="0000157401"/>
    <x v="4"/>
    <x v="0"/>
    <d v="2023-12-28T00:00:00"/>
    <x v="14"/>
    <s v="VC0650"/>
    <x v="26"/>
    <n v="12.6"/>
    <n v="600000"/>
    <x v="3"/>
  </r>
  <r>
    <s v="31786"/>
    <s v="NP"/>
    <s v="0000157401"/>
    <x v="4"/>
    <x v="0"/>
    <d v="2023-12-28T00:00:00"/>
    <x v="14"/>
    <s v="VC0706"/>
    <x v="23"/>
    <n v="2.64"/>
    <n v="126000"/>
    <x v="10"/>
  </r>
  <r>
    <s v="31786"/>
    <s v="NP"/>
    <s v="0000157401"/>
    <x v="4"/>
    <x v="0"/>
    <d v="2023-12-28T00:00:00"/>
    <x v="14"/>
    <s v="VC0750"/>
    <x v="26"/>
    <n v="22.05"/>
    <n v="1050000"/>
    <x v="10"/>
  </r>
  <r>
    <s v="31786"/>
    <s v="NP"/>
    <s v="0000157401"/>
    <x v="4"/>
    <x v="0"/>
    <d v="2023-12-28T00:00:00"/>
    <x v="14"/>
    <s v="VC0806"/>
    <x v="23"/>
    <n v="1.01"/>
    <n v="48000"/>
    <x v="2"/>
  </r>
  <r>
    <s v="31786"/>
    <s v="NP"/>
    <s v="0000157401"/>
    <x v="4"/>
    <x v="0"/>
    <d v="2023-12-28T00:00:00"/>
    <x v="15"/>
    <s v="VAD050"/>
    <x v="27"/>
    <n v="954.45"/>
    <n v="45450000"/>
    <x v="140"/>
  </r>
  <r>
    <s v="31786"/>
    <s v="NP"/>
    <s v="0000157401"/>
    <x v="4"/>
    <x v="0"/>
    <d v="2023-12-28T00:00:00"/>
    <x v="15"/>
    <s v="VAD060"/>
    <x v="28"/>
    <n v="9887.2199999999993"/>
    <n v="472760000"/>
    <x v="141"/>
  </r>
  <r>
    <s v="31786"/>
    <s v="NP"/>
    <s v="0000157401"/>
    <x v="4"/>
    <x v="0"/>
    <d v="2023-12-28T00:00:00"/>
    <x v="15"/>
    <s v="VAD100"/>
    <x v="29"/>
    <n v="3910.2"/>
    <n v="186000000"/>
    <x v="142"/>
  </r>
  <r>
    <s v="31786"/>
    <s v="NP"/>
    <s v="0000157401"/>
    <x v="4"/>
    <x v="0"/>
    <d v="2023-12-28T00:00:00"/>
    <x v="15"/>
    <s v="VAD250"/>
    <x v="30"/>
    <n v="5948.25"/>
    <n v="283000000"/>
    <x v="143"/>
  </r>
  <r>
    <s v="31786"/>
    <s v="NP"/>
    <s v="0000157401"/>
    <x v="4"/>
    <x v="0"/>
    <d v="2023-12-28T00:00:00"/>
    <x v="15"/>
    <s v="VAD500"/>
    <x v="31"/>
    <n v="14382.9"/>
    <n v="685600000"/>
    <x v="144"/>
  </r>
  <r>
    <s v="31786"/>
    <s v="NP"/>
    <s v="0000157401"/>
    <x v="4"/>
    <x v="0"/>
    <d v="2023-12-28T00:00:00"/>
    <x v="16"/>
    <s v="VSC050"/>
    <x v="32"/>
    <n v="76.86"/>
    <n v="3660000"/>
    <x v="145"/>
  </r>
  <r>
    <s v="31786"/>
    <s v="NP"/>
    <s v="0000157401"/>
    <x v="4"/>
    <x v="0"/>
    <d v="2023-12-28T00:00:00"/>
    <x v="16"/>
    <s v="VSC060"/>
    <x v="33"/>
    <n v="1008"/>
    <n v="48516000"/>
    <x v="146"/>
  </r>
  <r>
    <s v="31786"/>
    <s v="NP"/>
    <s v="0000157401"/>
    <x v="4"/>
    <x v="0"/>
    <d v="2023-12-28T00:00:00"/>
    <x v="16"/>
    <s v="VSC100"/>
    <x v="34"/>
    <n v="419.16"/>
    <n v="19960000"/>
    <x v="147"/>
  </r>
  <r>
    <s v="31786"/>
    <s v="NP"/>
    <s v="0000157401"/>
    <x v="4"/>
    <x v="0"/>
    <d v="2023-12-28T00:00:00"/>
    <x v="16"/>
    <s v="VSC250"/>
    <x v="35"/>
    <n v="833.7"/>
    <n v="39600000"/>
    <x v="148"/>
  </r>
  <r>
    <s v="31786"/>
    <s v="NP"/>
    <s v="0000157401"/>
    <x v="4"/>
    <x v="0"/>
    <d v="2023-12-28T00:00:00"/>
    <x v="16"/>
    <s v="VSC500"/>
    <x v="36"/>
    <n v="2360.4"/>
    <n v="112200000"/>
    <x v="149"/>
  </r>
  <r>
    <s v="31786"/>
    <s v="NP"/>
    <s v="0000157401"/>
    <x v="4"/>
    <x v="0"/>
    <d v="2023-12-28T00:00:00"/>
    <x v="16"/>
    <s v="VSO050"/>
    <x v="37"/>
    <n v="106.47"/>
    <n v="5070000"/>
    <x v="150"/>
  </r>
  <r>
    <s v="31786"/>
    <s v="NP"/>
    <s v="0000157401"/>
    <x v="4"/>
    <x v="0"/>
    <d v="2023-12-28T00:00:00"/>
    <x v="16"/>
    <s v="VSO060"/>
    <x v="38"/>
    <n v="1187.8800000000001"/>
    <n v="56430000"/>
    <x v="151"/>
  </r>
  <r>
    <s v="31786"/>
    <s v="NP"/>
    <s v="0000157401"/>
    <x v="4"/>
    <x v="0"/>
    <d v="2023-12-28T00:00:00"/>
    <x v="16"/>
    <s v="VSO100"/>
    <x v="39"/>
    <n v="546.84"/>
    <n v="26010000"/>
    <x v="152"/>
  </r>
  <r>
    <s v="31786"/>
    <s v="NP"/>
    <s v="0000157401"/>
    <x v="4"/>
    <x v="0"/>
    <d v="2023-12-28T00:00:00"/>
    <x v="16"/>
    <s v="VSO250"/>
    <x v="40"/>
    <n v="856.8"/>
    <n v="40800000"/>
    <x v="153"/>
  </r>
  <r>
    <s v="31786"/>
    <s v="NP"/>
    <s v="0000157401"/>
    <x v="4"/>
    <x v="0"/>
    <d v="2023-12-28T00:00:00"/>
    <x v="16"/>
    <s v="VSO500"/>
    <x v="41"/>
    <n v="1782.9"/>
    <n v="84900000"/>
    <x v="154"/>
  </r>
  <r>
    <s v="31786"/>
    <s v="NP"/>
    <s v="0000157401"/>
    <x v="4"/>
    <x v="5"/>
    <d v="2023-12-28T00:00:00"/>
    <x v="5"/>
    <s v="BADE2X"/>
    <x v="7"/>
    <n v="-1.1399999999999999"/>
    <n v="60000"/>
    <x v="2"/>
  </r>
  <r>
    <s v="31786"/>
    <s v="NP"/>
    <s v="0000157401"/>
    <x v="4"/>
    <x v="5"/>
    <d v="2023-12-28T00:00:00"/>
    <x v="6"/>
    <s v="BADE40"/>
    <x v="8"/>
    <n v="-0.76"/>
    <n v="50000"/>
    <x v="2"/>
  </r>
  <r>
    <s v="31786"/>
    <s v="NP"/>
    <s v="0000157401"/>
    <x v="4"/>
    <x v="5"/>
    <d v="2023-12-28T00:00:00"/>
    <x v="7"/>
    <s v="BLES15"/>
    <x v="9"/>
    <n v="-4.5599999999999996"/>
    <n v="30000"/>
    <x v="2"/>
  </r>
  <r>
    <s v="31786"/>
    <s v="NP"/>
    <s v="0000157401"/>
    <x v="4"/>
    <x v="5"/>
    <d v="2023-12-28T00:00:00"/>
    <x v="8"/>
    <s v="BLER20"/>
    <x v="10"/>
    <n v="-3.04"/>
    <n v="50000"/>
    <x v="2"/>
  </r>
  <r>
    <s v="31786"/>
    <s v="NP"/>
    <s v="0000190862"/>
    <x v="5"/>
    <x v="0"/>
    <d v="2023-12-28T00:00:00"/>
    <x v="17"/>
    <s v="LTD-01"/>
    <x v="42"/>
    <n v="25.45"/>
    <n v="42402.22"/>
    <x v="66"/>
  </r>
  <r>
    <s v="31786"/>
    <s v="NP"/>
    <s v="0000190862"/>
    <x v="5"/>
    <x v="0"/>
    <d v="2023-12-28T00:00:00"/>
    <x v="17"/>
    <s v="LTD-01"/>
    <x v="43"/>
    <n v="26.84"/>
    <n v="44736.05"/>
    <x v="66"/>
  </r>
  <r>
    <s v="31786"/>
    <s v="NP"/>
    <s v="0000190862"/>
    <x v="5"/>
    <x v="0"/>
    <d v="2023-12-28T00:00:00"/>
    <x v="17"/>
    <s v="LTD-01"/>
    <x v="44"/>
    <n v="75.27"/>
    <n v="64638.29"/>
    <x v="42"/>
  </r>
  <r>
    <s v="31786"/>
    <s v="NP"/>
    <s v="0000190862"/>
    <x v="5"/>
    <x v="0"/>
    <d v="2023-12-28T00:00:00"/>
    <x v="17"/>
    <s v="LTD-01"/>
    <x v="45"/>
    <n v="143.63"/>
    <n v="89337.58"/>
    <x v="61"/>
  </r>
  <r>
    <s v="31786"/>
    <s v="NP"/>
    <s v="0000190862"/>
    <x v="5"/>
    <x v="0"/>
    <d v="2023-12-28T00:00:00"/>
    <x v="17"/>
    <s v="LTD-01"/>
    <x v="46"/>
    <n v="69.540000000000006"/>
    <n v="31603.56"/>
    <x v="43"/>
  </r>
  <r>
    <s v="31786"/>
    <s v="NP"/>
    <s v="0000190862"/>
    <x v="5"/>
    <x v="0"/>
    <d v="2023-12-28T00:00:00"/>
    <x v="17"/>
    <s v="LTD-01"/>
    <x v="47"/>
    <n v="166.21"/>
    <n v="63343.29"/>
    <x v="40"/>
  </r>
  <r>
    <s v="31786"/>
    <s v="NP"/>
    <s v="0000190862"/>
    <x v="5"/>
    <x v="0"/>
    <d v="2023-12-28T00:00:00"/>
    <x v="17"/>
    <s v="LTD-01"/>
    <x v="48"/>
    <n v="156.99"/>
    <n v="50472.55"/>
    <x v="13"/>
  </r>
  <r>
    <s v="31786"/>
    <s v="NP"/>
    <s v="0000190862"/>
    <x v="5"/>
    <x v="0"/>
    <d v="2023-12-28T00:00:00"/>
    <x v="17"/>
    <s v="LTD-01"/>
    <x v="49"/>
    <n v="136.63"/>
    <n v="33644.69"/>
    <x v="82"/>
  </r>
  <r>
    <s v="31786"/>
    <s v="NP"/>
    <s v="0000190862"/>
    <x v="5"/>
    <x v="0"/>
    <d v="2023-12-28T00:00:00"/>
    <x v="17"/>
    <s v="LTD-01"/>
    <x v="50"/>
    <n v="50.29"/>
    <n v="17960.66"/>
    <x v="10"/>
  </r>
  <r>
    <s v="31786"/>
    <s v="NP"/>
    <s v="0000190862"/>
    <x v="5"/>
    <x v="0"/>
    <d v="2023-12-28T00:00:00"/>
    <x v="17"/>
    <s v="LTD-01"/>
    <x v="98"/>
    <n v="29.85"/>
    <n v="10658.41"/>
    <x v="3"/>
  </r>
  <r>
    <s v="31786"/>
    <s v="NP"/>
    <s v="0000190862"/>
    <x v="5"/>
    <x v="0"/>
    <d v="2023-12-28T00:00:00"/>
    <x v="17"/>
    <s v="LTD-02"/>
    <x v="51"/>
    <n v="15.46"/>
    <n v="30923.06"/>
    <x v="43"/>
  </r>
  <r>
    <s v="31786"/>
    <s v="NP"/>
    <s v="0000190862"/>
    <x v="5"/>
    <x v="0"/>
    <d v="2023-12-28T00:00:00"/>
    <x v="17"/>
    <s v="LTD-02"/>
    <x v="52"/>
    <n v="34.97"/>
    <n v="69912.039999999994"/>
    <x v="34"/>
  </r>
  <r>
    <s v="31786"/>
    <s v="NP"/>
    <s v="0000190862"/>
    <x v="5"/>
    <x v="0"/>
    <d v="2023-12-28T00:00:00"/>
    <x v="17"/>
    <s v="LTD-02"/>
    <x v="53"/>
    <n v="60.33"/>
    <n v="69058.89"/>
    <x v="66"/>
  </r>
  <r>
    <s v="31786"/>
    <s v="NP"/>
    <s v="0000190862"/>
    <x v="5"/>
    <x v="0"/>
    <d v="2023-12-28T00:00:00"/>
    <x v="17"/>
    <s v="LTD-02"/>
    <x v="54"/>
    <n v="95.07"/>
    <n v="69764.009999999995"/>
    <x v="41"/>
  </r>
  <r>
    <s v="31786"/>
    <s v="NP"/>
    <s v="0000190862"/>
    <x v="5"/>
    <x v="0"/>
    <d v="2023-12-28T00:00:00"/>
    <x v="17"/>
    <s v="LTD-02"/>
    <x v="55"/>
    <n v="108.44"/>
    <n v="63785.54"/>
    <x v="13"/>
  </r>
  <r>
    <s v="31786"/>
    <s v="NP"/>
    <s v="0000190862"/>
    <x v="5"/>
    <x v="0"/>
    <d v="2023-12-28T00:00:00"/>
    <x v="17"/>
    <s v="LTD-02"/>
    <x v="56"/>
    <n v="91.26"/>
    <n v="45190.97"/>
    <x v="6"/>
  </r>
  <r>
    <s v="31786"/>
    <s v="NP"/>
    <s v="0000190862"/>
    <x v="5"/>
    <x v="0"/>
    <d v="2023-12-28T00:00:00"/>
    <x v="17"/>
    <s v="LTD-02"/>
    <x v="57"/>
    <n v="93.21"/>
    <n v="37932.39"/>
    <x v="91"/>
  </r>
  <r>
    <s v="31786"/>
    <s v="NP"/>
    <s v="0000190862"/>
    <x v="5"/>
    <x v="0"/>
    <d v="2023-12-28T00:00:00"/>
    <x v="17"/>
    <s v="LTD-02"/>
    <x v="58"/>
    <n v="118.38"/>
    <n v="35875.15"/>
    <x v="16"/>
  </r>
  <r>
    <s v="31786"/>
    <s v="NP"/>
    <s v="0000190862"/>
    <x v="5"/>
    <x v="0"/>
    <d v="2023-12-28T00:00:00"/>
    <x v="17"/>
    <s v="LTD-02"/>
    <x v="59"/>
    <n v="83.41"/>
    <n v="31664.66"/>
    <x v="9"/>
  </r>
  <r>
    <s v="31786"/>
    <s v="NP"/>
    <s v="0000190862"/>
    <x v="5"/>
    <x v="0"/>
    <d v="2023-12-28T00:00:00"/>
    <x v="17"/>
    <s v="LTD-02"/>
    <x v="60"/>
    <n v="23.12"/>
    <n v="10510.16"/>
    <x v="3"/>
  </r>
  <r>
    <s v="31786"/>
    <s v="NP"/>
    <s v="0000190862"/>
    <x v="5"/>
    <x v="0"/>
    <d v="2023-12-28T00:00:00"/>
    <x v="17"/>
    <s v="LTD-03"/>
    <x v="61"/>
    <n v="1.34"/>
    <n v="1918.66"/>
    <x v="2"/>
  </r>
  <r>
    <s v="31786"/>
    <s v="NP"/>
    <s v="0000190862"/>
    <x v="5"/>
    <x v="0"/>
    <d v="2023-12-28T00:00:00"/>
    <x v="17"/>
    <s v="LTD-03"/>
    <x v="62"/>
    <n v="24.21"/>
    <n v="34598.44"/>
    <x v="82"/>
  </r>
  <r>
    <s v="31786"/>
    <s v="NP"/>
    <s v="0000190862"/>
    <x v="5"/>
    <x v="0"/>
    <d v="2023-12-28T00:00:00"/>
    <x v="17"/>
    <s v="LTD-03"/>
    <x v="99"/>
    <n v="11.37"/>
    <n v="5416.66"/>
    <x v="2"/>
  </r>
  <r>
    <s v="31786"/>
    <s v="NP"/>
    <s v="0000190862"/>
    <x v="5"/>
    <x v="0"/>
    <d v="2023-12-28T00:00:00"/>
    <x v="17"/>
    <s v="LTD-03"/>
    <x v="64"/>
    <n v="18.43"/>
    <n v="6827.87"/>
    <x v="3"/>
  </r>
  <r>
    <s v="31786"/>
    <s v="NP"/>
    <s v="0000190862"/>
    <x v="5"/>
    <x v="0"/>
    <d v="2023-12-28T00:00:00"/>
    <x v="17"/>
    <s v="LTD-03"/>
    <x v="90"/>
    <n v="23.82"/>
    <n v="7216.68"/>
    <x v="3"/>
  </r>
  <r>
    <s v="31786"/>
    <s v="NP"/>
    <s v="0000190862"/>
    <x v="5"/>
    <x v="0"/>
    <d v="2023-12-28T00:00:00"/>
    <x v="17"/>
    <s v="LTD-03"/>
    <x v="100"/>
    <n v="7.3"/>
    <n v="1872.08"/>
    <x v="2"/>
  </r>
  <r>
    <s v="31786"/>
    <s v="NP"/>
    <s v="0000190862"/>
    <x v="5"/>
    <x v="0"/>
    <d v="2023-12-28T00:00:00"/>
    <x v="17"/>
    <s v="LTD-03"/>
    <x v="65"/>
    <n v="32164.240000000002"/>
    <n v="11569763.23"/>
    <x v="155"/>
  </r>
  <r>
    <s v="31786"/>
    <s v="NP"/>
    <s v="0000190862"/>
    <x v="5"/>
    <x v="0"/>
    <d v="2023-12-28T00:00:00"/>
    <x v="17"/>
    <s v="LTD-03"/>
    <x v="66"/>
    <n v="40667.97"/>
    <n v="14628657.439999999"/>
    <x v="156"/>
  </r>
  <r>
    <s v="31786"/>
    <s v="NP"/>
    <s v="0000190862"/>
    <x v="5"/>
    <x v="0"/>
    <d v="2023-12-28T00:00:00"/>
    <x v="17"/>
    <s v="LTD-03"/>
    <x v="67"/>
    <n v="54496.94"/>
    <n v="19603029.449999999"/>
    <x v="157"/>
  </r>
  <r>
    <s v="31786"/>
    <s v="NP"/>
    <s v="0000190862"/>
    <x v="5"/>
    <x v="0"/>
    <d v="2023-12-28T00:00:00"/>
    <x v="17"/>
    <s v="LTD-03"/>
    <x v="68"/>
    <n v="63416.49"/>
    <n v="22811539.350000001"/>
    <x v="158"/>
  </r>
  <r>
    <s v="31786"/>
    <s v="NP"/>
    <s v="0000190862"/>
    <x v="5"/>
    <x v="0"/>
    <d v="2023-12-28T00:00:00"/>
    <x v="17"/>
    <s v="LTD-03"/>
    <x v="69"/>
    <n v="65170.21"/>
    <n v="23442307.699999999"/>
    <x v="159"/>
  </r>
  <r>
    <s v="31786"/>
    <s v="NP"/>
    <s v="0000190862"/>
    <x v="5"/>
    <x v="0"/>
    <d v="2023-12-28T00:00:00"/>
    <x v="17"/>
    <s v="LTD-03"/>
    <x v="70"/>
    <n v="71336.11"/>
    <n v="25660261.530000001"/>
    <x v="160"/>
  </r>
  <r>
    <s v="31786"/>
    <s v="NP"/>
    <s v="0000190862"/>
    <x v="5"/>
    <x v="0"/>
    <d v="2023-12-28T00:00:00"/>
    <x v="17"/>
    <s v="LTD-03"/>
    <x v="71"/>
    <n v="65052.25"/>
    <n v="23399932.710000001"/>
    <x v="161"/>
  </r>
  <r>
    <s v="31786"/>
    <s v="NP"/>
    <s v="0000190862"/>
    <x v="5"/>
    <x v="0"/>
    <d v="2023-12-28T00:00:00"/>
    <x v="17"/>
    <s v="LTD-03"/>
    <x v="72"/>
    <n v="56933.33"/>
    <n v="20479408.100000001"/>
    <x v="162"/>
  </r>
  <r>
    <s v="31786"/>
    <s v="NP"/>
    <s v="0000190862"/>
    <x v="5"/>
    <x v="0"/>
    <d v="2023-12-28T00:00:00"/>
    <x v="17"/>
    <s v="LTD-03"/>
    <x v="73"/>
    <n v="33733.360000000001"/>
    <n v="12134280.359999999"/>
    <x v="163"/>
  </r>
  <r>
    <s v="31786"/>
    <s v="NP"/>
    <s v="0000190862"/>
    <x v="5"/>
    <x v="0"/>
    <d v="2023-12-28T00:00:00"/>
    <x v="17"/>
    <s v="LTD-03"/>
    <x v="74"/>
    <n v="19018.72"/>
    <n v="6841192.2599999998"/>
    <x v="164"/>
  </r>
  <r>
    <s v="31786"/>
    <s v="NP"/>
    <s v="0000190862"/>
    <x v="5"/>
    <x v="0"/>
    <d v="2023-12-28T00:00:00"/>
    <x v="17"/>
    <s v="LTD-04"/>
    <x v="75"/>
    <n v="48.01"/>
    <n v="80008.81"/>
    <x v="60"/>
  </r>
  <r>
    <s v="31786"/>
    <s v="NP"/>
    <s v="0000190862"/>
    <x v="5"/>
    <x v="0"/>
    <d v="2023-12-28T00:00:00"/>
    <x v="17"/>
    <s v="LTD-04"/>
    <x v="76"/>
    <n v="56.51"/>
    <n v="94177.52"/>
    <x v="65"/>
  </r>
  <r>
    <s v="31786"/>
    <s v="NP"/>
    <s v="0000190862"/>
    <x v="5"/>
    <x v="0"/>
    <d v="2023-12-28T00:00:00"/>
    <x v="17"/>
    <s v="LTD-04"/>
    <x v="77"/>
    <n v="92.46"/>
    <n v="81330.73"/>
    <x v="61"/>
  </r>
  <r>
    <s v="31786"/>
    <s v="NP"/>
    <s v="0000190862"/>
    <x v="5"/>
    <x v="0"/>
    <d v="2023-12-28T00:00:00"/>
    <x v="17"/>
    <s v="LTD-04"/>
    <x v="78"/>
    <n v="131.1"/>
    <n v="78592.84"/>
    <x v="61"/>
  </r>
  <r>
    <s v="31786"/>
    <s v="NP"/>
    <s v="0000190862"/>
    <x v="5"/>
    <x v="0"/>
    <d v="2023-12-28T00:00:00"/>
    <x v="17"/>
    <s v="LTD-04"/>
    <x v="79"/>
    <n v="126.88"/>
    <n v="61134.41"/>
    <x v="13"/>
  </r>
  <r>
    <s v="31786"/>
    <s v="NP"/>
    <s v="0000190862"/>
    <x v="5"/>
    <x v="0"/>
    <d v="2023-12-28T00:00:00"/>
    <x v="17"/>
    <s v="LTD-04"/>
    <x v="80"/>
    <n v="199.08"/>
    <n v="77324.27"/>
    <x v="34"/>
  </r>
  <r>
    <s v="31786"/>
    <s v="NP"/>
    <s v="0000190862"/>
    <x v="5"/>
    <x v="0"/>
    <d v="2023-12-28T00:00:00"/>
    <x v="17"/>
    <s v="LTD-04"/>
    <x v="81"/>
    <n v="235.42"/>
    <n v="77465.490000000005"/>
    <x v="40"/>
  </r>
  <r>
    <s v="31786"/>
    <s v="NP"/>
    <s v="0000190862"/>
    <x v="5"/>
    <x v="0"/>
    <d v="2023-12-28T00:00:00"/>
    <x v="17"/>
    <s v="LTD-04"/>
    <x v="82"/>
    <n v="187.23"/>
    <n v="48510.71"/>
    <x v="66"/>
  </r>
  <r>
    <s v="31786"/>
    <s v="NP"/>
    <s v="0000190862"/>
    <x v="5"/>
    <x v="0"/>
    <d v="2023-12-28T00:00:00"/>
    <x v="17"/>
    <s v="LTD-04"/>
    <x v="83"/>
    <n v="65.66"/>
    <n v="24319.9"/>
    <x v="10"/>
  </r>
  <r>
    <s v="31786"/>
    <s v="NP"/>
    <s v="0000190862"/>
    <x v="5"/>
    <x v="0"/>
    <d v="2023-12-28T00:00:00"/>
    <x v="17"/>
    <s v="LTD-04"/>
    <x v="84"/>
    <n v="33.729999999999997"/>
    <n v="12491.16"/>
    <x v="10"/>
  </r>
  <r>
    <s v="31786"/>
    <s v="NP"/>
    <s v="0000190862"/>
    <x v="5"/>
    <x v="0"/>
    <d v="2023-12-28T00:00:00"/>
    <x v="18"/>
    <s v="STD-A"/>
    <x v="101"/>
    <n v="51057.9"/>
    <n v="12524225.810000001"/>
    <x v="165"/>
  </r>
  <r>
    <s v="31786"/>
    <s v="NP"/>
    <s v="0000190862"/>
    <x v="5"/>
    <x v="0"/>
    <d v="2023-12-28T00:00:00"/>
    <x v="18"/>
    <s v="STD-A"/>
    <x v="85"/>
    <n v="704.76"/>
    <n v="171900.08"/>
    <x v="166"/>
  </r>
  <r>
    <s v="31786"/>
    <s v="NP"/>
    <s v="0000190862"/>
    <x v="5"/>
    <x v="0"/>
    <d v="2023-12-28T00:00:00"/>
    <x v="18"/>
    <s v="STD-B"/>
    <x v="102"/>
    <n v="46351.03"/>
    <n v="14076647.67"/>
    <x v="167"/>
  </r>
  <r>
    <s v="31786"/>
    <s v="NP"/>
    <s v="0000190862"/>
    <x v="5"/>
    <x v="0"/>
    <d v="2023-12-28T00:00:00"/>
    <x v="18"/>
    <s v="STD-B"/>
    <x v="86"/>
    <n v="272.38"/>
    <n v="82544.13"/>
    <x v="59"/>
  </r>
  <r>
    <s v="31786"/>
    <s v="NP"/>
    <s v="0000258005"/>
    <x v="6"/>
    <x v="2"/>
    <d v="2023-12-28T00:00:00"/>
    <x v="19"/>
    <s v="VISBAS"/>
    <x v="88"/>
    <n v="3.18"/>
    <n v="0"/>
    <x v="2"/>
  </r>
  <r>
    <s v="31786"/>
    <s v="NP"/>
    <s v="0000258005"/>
    <x v="6"/>
    <x v="3"/>
    <d v="2023-12-28T00:00:00"/>
    <x v="19"/>
    <s v="VISBAS"/>
    <x v="88"/>
    <n v="71.400000000000006"/>
    <n v="0"/>
    <x v="34"/>
  </r>
  <r>
    <s v="31786"/>
    <s v="NP"/>
    <s v="0000258005"/>
    <x v="6"/>
    <x v="3"/>
    <d v="2023-12-28T00:00:00"/>
    <x v="19"/>
    <s v="VISEXP"/>
    <x v="87"/>
    <n v="532.55999999999995"/>
    <n v="0"/>
    <x v="168"/>
  </r>
  <r>
    <s v="31786"/>
    <s v="NP"/>
    <s v="0000258005"/>
    <x v="6"/>
    <x v="0"/>
    <d v="2023-12-28T00:00:00"/>
    <x v="19"/>
    <s v="VISBAS"/>
    <x v="88"/>
    <n v="39747.07"/>
    <n v="0"/>
    <x v="169"/>
  </r>
  <r>
    <s v="31786"/>
    <s v="NP"/>
    <s v="0000258005"/>
    <x v="6"/>
    <x v="0"/>
    <d v="2023-12-28T00:00:00"/>
    <x v="19"/>
    <s v="VISEXP"/>
    <x v="87"/>
    <n v="164561.96"/>
    <n v="0"/>
    <x v="170"/>
  </r>
  <r>
    <s v="31786"/>
    <s v="NP"/>
    <s v="0000258005"/>
    <x v="6"/>
    <x v="4"/>
    <d v="2023-12-28T00:00:00"/>
    <x v="19"/>
    <s v="VISBAS"/>
    <x v="88"/>
    <n v="29126.36"/>
    <n v="0"/>
    <x v="171"/>
  </r>
  <r>
    <s v="31786"/>
    <s v="NP"/>
    <s v="0000258005"/>
    <x v="6"/>
    <x v="4"/>
    <d v="2023-12-28T00:00:00"/>
    <x v="19"/>
    <s v="VISEXP"/>
    <x v="87"/>
    <n v="135901.57999999999"/>
    <n v="0"/>
    <x v="172"/>
  </r>
  <r>
    <s v="31786"/>
    <s v="NP"/>
    <s v="0000258005"/>
    <x v="6"/>
    <x v="5"/>
    <d v="2023-12-28T00:00:00"/>
    <x v="19"/>
    <s v="VISBAS"/>
    <x v="88"/>
    <n v="10786.29"/>
    <n v="0"/>
    <x v="173"/>
  </r>
  <r>
    <s v="31786"/>
    <s v="NP"/>
    <s v="0000258005"/>
    <x v="6"/>
    <x v="5"/>
    <d v="2023-12-28T00:00:00"/>
    <x v="19"/>
    <s v="VISEXP"/>
    <x v="87"/>
    <n v="66749.259999999995"/>
    <n v="0"/>
    <x v="174"/>
  </r>
  <r>
    <s v="31786"/>
    <s v="NP"/>
    <s v="0000000185"/>
    <x v="0"/>
    <x v="1"/>
    <d v="2023-12-31T00:00:00"/>
    <x v="0"/>
    <s v="PPDN"/>
    <x v="0"/>
    <n v="90.18"/>
    <n v="0"/>
    <x v="9"/>
  </r>
  <r>
    <s v="31786"/>
    <s v="NP"/>
    <s v="0000000185"/>
    <x v="0"/>
    <x v="1"/>
    <d v="2023-12-31T00:00:00"/>
    <x v="20"/>
    <s v="PPRN"/>
    <x v="103"/>
    <n v="-111.49"/>
    <n v="0"/>
    <x v="16"/>
  </r>
  <r>
    <s v="31786"/>
    <s v="NP"/>
    <s v="0000000185"/>
    <x v="0"/>
    <x v="1"/>
    <d v="2023-12-31T00:00:00"/>
    <x v="20"/>
    <s v="PPRN"/>
    <x v="92"/>
    <n v="5431.59"/>
    <n v="0"/>
    <x v="175"/>
  </r>
  <r>
    <s v="31786"/>
    <s v="NP"/>
    <s v="0000000185"/>
    <x v="0"/>
    <x v="2"/>
    <d v="2023-12-31T00:00:00"/>
    <x v="20"/>
    <s v="PPRN"/>
    <x v="92"/>
    <n v="362.34"/>
    <n v="0"/>
    <x v="176"/>
  </r>
  <r>
    <s v="31786"/>
    <s v="NP"/>
    <s v="0000000185"/>
    <x v="0"/>
    <x v="0"/>
    <d v="2023-12-31T00:00:00"/>
    <x v="0"/>
    <s v="PPDN"/>
    <x v="0"/>
    <n v="489.46"/>
    <n v="0"/>
    <x v="177"/>
  </r>
  <r>
    <s v="31786"/>
    <s v="NP"/>
    <s v="0000000185"/>
    <x v="0"/>
    <x v="4"/>
    <d v="2023-12-31T00:00:00"/>
    <x v="0"/>
    <s v="PPDN"/>
    <x v="0"/>
    <n v="239.34"/>
    <n v="0"/>
    <x v="13"/>
  </r>
  <r>
    <s v="31786"/>
    <s v="NP"/>
    <s v="0000000185"/>
    <x v="0"/>
    <x v="5"/>
    <d v="2023-12-31T00:00:00"/>
    <x v="0"/>
    <s v="PPDN"/>
    <x v="0"/>
    <n v="107.62"/>
    <n v="0"/>
    <x v="91"/>
  </r>
  <r>
    <s v="31786"/>
    <s v="NP"/>
    <s v="0000000192"/>
    <x v="1"/>
    <x v="1"/>
    <d v="2023-12-31T00:00:00"/>
    <x v="1"/>
    <s v="PDON"/>
    <x v="2"/>
    <n v="838.25"/>
    <n v="0"/>
    <x v="176"/>
  </r>
  <r>
    <s v="31786"/>
    <s v="NP"/>
    <s v="0000000192"/>
    <x v="1"/>
    <x v="1"/>
    <d v="2023-12-31T00:00:00"/>
    <x v="21"/>
    <s v="PDRN"/>
    <x v="104"/>
    <n v="-800.8"/>
    <n v="0"/>
    <x v="177"/>
  </r>
  <r>
    <s v="31786"/>
    <s v="NP"/>
    <s v="0000000192"/>
    <x v="1"/>
    <x v="1"/>
    <d v="2023-12-31T00:00:00"/>
    <x v="21"/>
    <s v="PDRN"/>
    <x v="93"/>
    <n v="57990.74"/>
    <n v="0"/>
    <x v="178"/>
  </r>
  <r>
    <s v="31786"/>
    <s v="NP"/>
    <s v="0000000192"/>
    <x v="1"/>
    <x v="2"/>
    <d v="2023-12-31T00:00:00"/>
    <x v="1"/>
    <s v="PDON"/>
    <x v="2"/>
    <n v="278.72000000000003"/>
    <n v="0"/>
    <x v="82"/>
  </r>
  <r>
    <s v="31786"/>
    <s v="NP"/>
    <s v="0000000192"/>
    <x v="1"/>
    <x v="2"/>
    <d v="2023-12-31T00:00:00"/>
    <x v="21"/>
    <s v="PDRN"/>
    <x v="93"/>
    <n v="6788.3"/>
    <n v="0"/>
    <x v="179"/>
  </r>
  <r>
    <s v="31786"/>
    <s v="NP"/>
    <s v="0000000192"/>
    <x v="1"/>
    <x v="3"/>
    <d v="2023-12-31T00:00:00"/>
    <x v="1"/>
    <s v="PDON"/>
    <x v="2"/>
    <n v="20.420000000000002"/>
    <n v="0"/>
    <x v="2"/>
  </r>
  <r>
    <s v="31786"/>
    <s v="NP"/>
    <s v="0000000192"/>
    <x v="1"/>
    <x v="3"/>
    <d v="2023-12-31T00:00:00"/>
    <x v="21"/>
    <s v="PDRN"/>
    <x v="93"/>
    <n v="798.51"/>
    <n v="0"/>
    <x v="65"/>
  </r>
  <r>
    <s v="31786"/>
    <s v="NP"/>
    <s v="0000000192"/>
    <x v="1"/>
    <x v="0"/>
    <d v="2023-12-31T00:00:00"/>
    <x v="1"/>
    <s v="PDON"/>
    <x v="105"/>
    <n v="-335.02"/>
    <n v="0"/>
    <x v="43"/>
  </r>
  <r>
    <s v="31786"/>
    <s v="NP"/>
    <s v="0000000192"/>
    <x v="1"/>
    <x v="0"/>
    <d v="2023-12-31T00:00:00"/>
    <x v="1"/>
    <s v="PDON"/>
    <x v="2"/>
    <n v="3068.22"/>
    <n v="0"/>
    <x v="180"/>
  </r>
  <r>
    <s v="31786"/>
    <s v="NP"/>
    <s v="0000000192"/>
    <x v="1"/>
    <x v="4"/>
    <d v="2023-12-31T00:00:00"/>
    <x v="1"/>
    <s v="PDON"/>
    <x v="105"/>
    <n v="-332.81"/>
    <n v="0"/>
    <x v="66"/>
  </r>
  <r>
    <s v="31786"/>
    <s v="NP"/>
    <s v="0000000192"/>
    <x v="1"/>
    <x v="4"/>
    <d v="2023-12-31T00:00:00"/>
    <x v="1"/>
    <s v="PDON"/>
    <x v="2"/>
    <n v="1874.31"/>
    <n v="0"/>
    <x v="181"/>
  </r>
  <r>
    <s v="31786"/>
    <s v="NP"/>
    <s v="0000000192"/>
    <x v="1"/>
    <x v="5"/>
    <d v="2023-12-31T00:00:00"/>
    <x v="1"/>
    <s v="PDON"/>
    <x v="105"/>
    <n v="-342.72"/>
    <n v="0"/>
    <x v="82"/>
  </r>
  <r>
    <s v="31786"/>
    <s v="NP"/>
    <s v="0000000192"/>
    <x v="1"/>
    <x v="5"/>
    <d v="2023-12-31T00:00:00"/>
    <x v="1"/>
    <s v="PDON"/>
    <x v="2"/>
    <n v="957.31"/>
    <n v="0"/>
    <x v="182"/>
  </r>
  <r>
    <s v="31786"/>
    <s v="NP"/>
    <s v="0000157401"/>
    <x v="4"/>
    <x v="0"/>
    <d v="2023-12-31T00:00:00"/>
    <x v="5"/>
    <s v="BADE2X"/>
    <x v="7"/>
    <n v="-9.3800000000000008"/>
    <n v="0"/>
    <x v="6"/>
  </r>
  <r>
    <s v="31786"/>
    <s v="NP"/>
    <s v="0000157401"/>
    <x v="4"/>
    <x v="0"/>
    <d v="2023-12-31T00:00:00"/>
    <x v="6"/>
    <s v="BA1X"/>
    <x v="94"/>
    <n v="5.42"/>
    <n v="0"/>
    <x v="16"/>
  </r>
  <r>
    <s v="31786"/>
    <s v="NP"/>
    <s v="0000157401"/>
    <x v="4"/>
    <x v="0"/>
    <d v="2023-12-31T00:00:00"/>
    <x v="6"/>
    <s v="BADE40"/>
    <x v="8"/>
    <n v="-2.2799999999999998"/>
    <n v="0"/>
    <x v="10"/>
  </r>
  <r>
    <s v="31786"/>
    <s v="NP"/>
    <s v="0000157401"/>
    <x v="4"/>
    <x v="0"/>
    <d v="2023-12-31T00:00:00"/>
    <x v="6"/>
    <s v="BADE40"/>
    <x v="8"/>
    <n v="0.76"/>
    <n v="0"/>
    <x v="2"/>
  </r>
  <r>
    <s v="31786"/>
    <s v="NP"/>
    <s v="0000157401"/>
    <x v="4"/>
    <x v="0"/>
    <d v="2023-12-31T00:00:00"/>
    <x v="9"/>
    <s v="BAD6SP"/>
    <x v="11"/>
    <n v="-2.0699999999999998"/>
    <n v="0"/>
    <x v="10"/>
  </r>
  <r>
    <s v="31786"/>
    <s v="NP"/>
    <s v="0000157401"/>
    <x v="4"/>
    <x v="0"/>
    <d v="2023-12-31T00:00:00"/>
    <x v="7"/>
    <s v="BLES15"/>
    <x v="9"/>
    <n v="-37.549999999999997"/>
    <n v="0"/>
    <x v="6"/>
  </r>
  <r>
    <s v="31786"/>
    <s v="NP"/>
    <s v="0000157401"/>
    <x v="4"/>
    <x v="0"/>
    <d v="2023-12-31T00:00:00"/>
    <x v="8"/>
    <s v="BL1X"/>
    <x v="96"/>
    <n v="54.27"/>
    <n v="0"/>
    <x v="91"/>
  </r>
  <r>
    <s v="31786"/>
    <s v="NP"/>
    <s v="0000157401"/>
    <x v="4"/>
    <x v="0"/>
    <d v="2023-12-31T00:00:00"/>
    <x v="8"/>
    <s v="BLER20"/>
    <x v="10"/>
    <n v="-9.1199999999999992"/>
    <n v="0"/>
    <x v="10"/>
  </r>
  <r>
    <s v="31786"/>
    <s v="NP"/>
    <s v="0000157401"/>
    <x v="4"/>
    <x v="0"/>
    <d v="2023-12-31T00:00:00"/>
    <x v="8"/>
    <s v="BLER20"/>
    <x v="10"/>
    <n v="6.08"/>
    <n v="0"/>
    <x v="3"/>
  </r>
  <r>
    <s v="31786"/>
    <s v="NP"/>
    <s v="0000157401"/>
    <x v="4"/>
    <x v="0"/>
    <d v="2023-12-31T00:00:00"/>
    <x v="10"/>
    <s v="BLIFSP"/>
    <x v="12"/>
    <n v="-1.77"/>
    <n v="0"/>
    <x v="10"/>
  </r>
  <r>
    <s v="31786"/>
    <s v="NP"/>
    <s v="0000157401"/>
    <x v="4"/>
    <x v="0"/>
    <d v="2023-12-31T00:00:00"/>
    <x v="15"/>
    <s v="VAD050"/>
    <x v="27"/>
    <n v="1.05"/>
    <n v="50000"/>
    <x v="2"/>
  </r>
  <r>
    <s v="31786"/>
    <s v="NP"/>
    <s v="0000157401"/>
    <x v="4"/>
    <x v="0"/>
    <d v="2023-12-31T00:00:00"/>
    <x v="15"/>
    <s v="VAD060"/>
    <x v="28"/>
    <n v="-5.04"/>
    <n v="240000"/>
    <x v="9"/>
  </r>
  <r>
    <s v="31786"/>
    <s v="NP"/>
    <s v="0000157401"/>
    <x v="4"/>
    <x v="0"/>
    <d v="2023-12-31T00:00:00"/>
    <x v="15"/>
    <s v="VAD060"/>
    <x v="28"/>
    <n v="1.26"/>
    <n v="60000"/>
    <x v="2"/>
  </r>
  <r>
    <s v="31786"/>
    <s v="NP"/>
    <s v="0000157401"/>
    <x v="4"/>
    <x v="0"/>
    <d v="2023-12-31T00:00:00"/>
    <x v="16"/>
    <s v="VSO060"/>
    <x v="38"/>
    <n v="-2.2799999999999998"/>
    <n v="108000"/>
    <x v="10"/>
  </r>
  <r>
    <s v="31786"/>
    <s v="NP"/>
    <s v="0000157401"/>
    <x v="4"/>
    <x v="0"/>
    <d v="2023-12-31T00:00:00"/>
    <x v="16"/>
    <s v="VSO060"/>
    <x v="38"/>
    <n v="0.76"/>
    <n v="36000"/>
    <x v="2"/>
  </r>
  <r>
    <s v="31786"/>
    <s v="NP"/>
    <s v="0000190862"/>
    <x v="5"/>
    <x v="0"/>
    <d v="2023-12-31T00:00:00"/>
    <x v="18"/>
    <s v="STD-A"/>
    <x v="101"/>
    <n v="-41.25"/>
    <n v="0"/>
    <x v="9"/>
  </r>
  <r>
    <s v="31786"/>
    <s v="NP"/>
    <s v="0000258005"/>
    <x v="6"/>
    <x v="1"/>
    <d v="2023-12-31T00:00:00"/>
    <x v="19"/>
    <s v="VISBAS"/>
    <x v="88"/>
    <n v="451.9"/>
    <n v="0"/>
    <x v="77"/>
  </r>
  <r>
    <s v="31786"/>
    <s v="NP"/>
    <s v="0000258005"/>
    <x v="6"/>
    <x v="1"/>
    <d v="2023-12-31T00:00:00"/>
    <x v="19"/>
    <s v="VISEXP"/>
    <x v="87"/>
    <n v="-50.88"/>
    <n v="0"/>
    <x v="6"/>
  </r>
  <r>
    <s v="31786"/>
    <s v="NP"/>
    <s v="0000258005"/>
    <x v="6"/>
    <x v="1"/>
    <d v="2023-12-31T00:00:00"/>
    <x v="19"/>
    <s v="VISEXP"/>
    <x v="87"/>
    <n v="2836"/>
    <n v="0"/>
    <x v="183"/>
  </r>
  <r>
    <s v="31786"/>
    <s v="NP"/>
    <s v="0000258005"/>
    <x v="6"/>
    <x v="2"/>
    <d v="2023-12-31T00:00:00"/>
    <x v="19"/>
    <s v="VISBAS"/>
    <x v="88"/>
    <n v="68.09"/>
    <n v="0"/>
    <x v="184"/>
  </r>
  <r>
    <s v="31786"/>
    <s v="NP"/>
    <s v="0000258005"/>
    <x v="6"/>
    <x v="2"/>
    <d v="2023-12-31T00:00:00"/>
    <x v="19"/>
    <s v="VISEXP"/>
    <x v="87"/>
    <n v="-6.3"/>
    <n v="0"/>
    <x v="2"/>
  </r>
  <r>
    <s v="31786"/>
    <s v="NP"/>
    <s v="0000258005"/>
    <x v="6"/>
    <x v="2"/>
    <d v="2023-12-31T00:00:00"/>
    <x v="19"/>
    <s v="VISEXP"/>
    <x v="87"/>
    <n v="448.54"/>
    <n v="0"/>
    <x v="36"/>
  </r>
  <r>
    <s v="31786"/>
    <s v="NP"/>
    <s v="0000258005"/>
    <x v="6"/>
    <x v="3"/>
    <d v="2023-12-31T00:00:00"/>
    <x v="19"/>
    <s v="VISEXP"/>
    <x v="87"/>
    <n v="37.799999999999997"/>
    <n v="0"/>
    <x v="91"/>
  </r>
  <r>
    <s v="31786"/>
    <s v="NP"/>
    <s v="0000258005"/>
    <x v="6"/>
    <x v="0"/>
    <d v="2023-12-31T00:00:00"/>
    <x v="19"/>
    <s v="VISBAS"/>
    <x v="88"/>
    <n v="-22.23"/>
    <n v="0"/>
    <x v="9"/>
  </r>
  <r>
    <s v="31786"/>
    <s v="NP"/>
    <s v="0000258005"/>
    <x v="6"/>
    <x v="0"/>
    <d v="2023-12-31T00:00:00"/>
    <x v="19"/>
    <s v="VISBAS"/>
    <x v="88"/>
    <n v="140.91"/>
    <n v="0"/>
    <x v="185"/>
  </r>
  <r>
    <s v="31786"/>
    <s v="NP"/>
    <s v="0000258005"/>
    <x v="6"/>
    <x v="0"/>
    <d v="2023-12-31T00:00:00"/>
    <x v="19"/>
    <s v="VISEXP"/>
    <x v="87"/>
    <n v="-54.97"/>
    <n v="0"/>
    <x v="91"/>
  </r>
  <r>
    <s v="31786"/>
    <s v="NP"/>
    <s v="0000258005"/>
    <x v="6"/>
    <x v="0"/>
    <d v="2023-12-31T00:00:00"/>
    <x v="19"/>
    <s v="VISEXP"/>
    <x v="87"/>
    <n v="979.94"/>
    <n v="0"/>
    <x v="186"/>
  </r>
  <r>
    <s v="31786"/>
    <s v="NP"/>
    <s v="0000258005"/>
    <x v="6"/>
    <x v="4"/>
    <d v="2023-12-31T00:00:00"/>
    <x v="19"/>
    <s v="VISBAS"/>
    <x v="88"/>
    <n v="70.09"/>
    <n v="0"/>
    <x v="34"/>
  </r>
  <r>
    <s v="31786"/>
    <s v="NP"/>
    <s v="0000258005"/>
    <x v="6"/>
    <x v="4"/>
    <d v="2023-12-31T00:00:00"/>
    <x v="19"/>
    <s v="VISEXP"/>
    <x v="87"/>
    <n v="-113.2"/>
    <n v="0"/>
    <x v="82"/>
  </r>
  <r>
    <s v="31786"/>
    <s v="NP"/>
    <s v="0000258005"/>
    <x v="6"/>
    <x v="4"/>
    <d v="2023-12-31T00:00:00"/>
    <x v="19"/>
    <s v="VISEXP"/>
    <x v="87"/>
    <n v="453.49"/>
    <n v="0"/>
    <x v="79"/>
  </r>
  <r>
    <s v="31786"/>
    <s v="NP"/>
    <s v="0000258005"/>
    <x v="6"/>
    <x v="5"/>
    <d v="2023-12-31T00:00:00"/>
    <x v="19"/>
    <s v="VISBAS"/>
    <x v="88"/>
    <n v="-9.39"/>
    <n v="0"/>
    <x v="3"/>
  </r>
  <r>
    <s v="31786"/>
    <s v="NP"/>
    <s v="0000258005"/>
    <x v="6"/>
    <x v="5"/>
    <d v="2023-12-31T00:00:00"/>
    <x v="19"/>
    <s v="VISBAS"/>
    <x v="88"/>
    <n v="9.7200000000000006"/>
    <n v="0"/>
    <x v="10"/>
  </r>
  <r>
    <s v="31786"/>
    <s v="NP"/>
    <s v="0000258005"/>
    <x v="6"/>
    <x v="5"/>
    <d v="2023-12-31T00:00:00"/>
    <x v="19"/>
    <s v="VISEXP"/>
    <x v="87"/>
    <n v="-77.099999999999994"/>
    <n v="0"/>
    <x v="91"/>
  </r>
  <r>
    <s v="31786"/>
    <s v="NP"/>
    <s v="0000258005"/>
    <x v="6"/>
    <x v="5"/>
    <d v="2023-12-31T00:00:00"/>
    <x v="19"/>
    <s v="VISEXP"/>
    <x v="87"/>
    <n v="325.89"/>
    <n v="0"/>
    <x v="117"/>
  </r>
  <r>
    <s v="31786"/>
    <s v="TN"/>
    <s v="0000000185"/>
    <x v="0"/>
    <x v="0"/>
    <d v="2023-12-31T00:00:00"/>
    <x v="0"/>
    <s v="PPDN"/>
    <x v="106"/>
    <n v="-116.61"/>
    <n v="0"/>
    <x v="91"/>
  </r>
  <r>
    <s v="31786"/>
    <s v="TN"/>
    <s v="0000000185"/>
    <x v="0"/>
    <x v="0"/>
    <d v="2023-12-31T00:00:00"/>
    <x v="0"/>
    <s v="PPDN"/>
    <x v="0"/>
    <n v="691.16"/>
    <n v="0"/>
    <x v="80"/>
  </r>
  <r>
    <s v="31786"/>
    <s v="TN"/>
    <s v="0000000192"/>
    <x v="1"/>
    <x v="0"/>
    <d v="2023-12-31T00:00:00"/>
    <x v="1"/>
    <s v="PDON"/>
    <x v="105"/>
    <n v="-1144.4100000000001"/>
    <n v="0"/>
    <x v="187"/>
  </r>
  <r>
    <s v="31786"/>
    <s v="TN"/>
    <s v="0000000192"/>
    <x v="1"/>
    <x v="0"/>
    <d v="2023-12-31T00:00:00"/>
    <x v="1"/>
    <s v="PDON"/>
    <x v="2"/>
    <n v="4166.92"/>
    <n v="0"/>
    <x v="188"/>
  </r>
  <r>
    <s v="31786"/>
    <s v="TN"/>
    <s v="0000157401"/>
    <x v="4"/>
    <x v="0"/>
    <d v="2023-12-31T00:00:00"/>
    <x v="11"/>
    <s v="BADC01"/>
    <x v="13"/>
    <n v="-0.26"/>
    <n v="0"/>
    <x v="3"/>
  </r>
  <r>
    <s v="31786"/>
    <s v="TN"/>
    <s v="0000157401"/>
    <x v="4"/>
    <x v="0"/>
    <d v="2023-12-31T00:00:00"/>
    <x v="11"/>
    <s v="BADC01"/>
    <x v="13"/>
    <n v="0.1"/>
    <n v="0"/>
    <x v="2"/>
  </r>
  <r>
    <s v="31786"/>
    <s v="TN"/>
    <s v="0000157401"/>
    <x v="4"/>
    <x v="0"/>
    <d v="2023-12-31T00:00:00"/>
    <x v="11"/>
    <s v="BADC02"/>
    <x v="13"/>
    <n v="-0.26"/>
    <n v="0"/>
    <x v="2"/>
  </r>
  <r>
    <s v="31786"/>
    <s v="TN"/>
    <s v="0000157401"/>
    <x v="4"/>
    <x v="0"/>
    <d v="2023-12-31T00:00:00"/>
    <x v="11"/>
    <s v="BADC03"/>
    <x v="13"/>
    <n v="-0.78"/>
    <n v="0"/>
    <x v="3"/>
  </r>
  <r>
    <s v="31786"/>
    <s v="TN"/>
    <s v="0000157401"/>
    <x v="4"/>
    <x v="0"/>
    <d v="2023-12-31T00:00:00"/>
    <x v="11"/>
    <s v="BADC04"/>
    <x v="13"/>
    <n v="-1.56"/>
    <n v="0"/>
    <x v="10"/>
  </r>
  <r>
    <s v="31786"/>
    <s v="TN"/>
    <s v="0000157401"/>
    <x v="4"/>
    <x v="0"/>
    <d v="2023-12-31T00:00:00"/>
    <x v="11"/>
    <s v="BADC05"/>
    <x v="13"/>
    <n v="-0.65"/>
    <n v="0"/>
    <x v="2"/>
  </r>
  <r>
    <s v="31786"/>
    <s v="TN"/>
    <s v="0000157401"/>
    <x v="4"/>
    <x v="0"/>
    <d v="2023-12-31T00:00:00"/>
    <x v="5"/>
    <s v="BADE2X"/>
    <x v="7"/>
    <n v="-23.97"/>
    <n v="0"/>
    <x v="59"/>
  </r>
  <r>
    <s v="31786"/>
    <s v="TN"/>
    <s v="0000157401"/>
    <x v="4"/>
    <x v="0"/>
    <d v="2023-12-31T00:00:00"/>
    <x v="5"/>
    <s v="BADE2X"/>
    <x v="7"/>
    <n v="1.01"/>
    <n v="0"/>
    <x v="3"/>
  </r>
  <r>
    <s v="31786"/>
    <s v="TN"/>
    <s v="0000157401"/>
    <x v="4"/>
    <x v="0"/>
    <d v="2023-12-31T00:00:00"/>
    <x v="6"/>
    <s v="BA1X"/>
    <x v="94"/>
    <n v="18.71"/>
    <n v="0"/>
    <x v="65"/>
  </r>
  <r>
    <s v="31786"/>
    <s v="TN"/>
    <s v="0000157401"/>
    <x v="4"/>
    <x v="0"/>
    <d v="2023-12-31T00:00:00"/>
    <x v="6"/>
    <s v="BADE40"/>
    <x v="8"/>
    <n v="-2.0099999999999998"/>
    <n v="0"/>
    <x v="10"/>
  </r>
  <r>
    <s v="31786"/>
    <s v="TN"/>
    <s v="0000157401"/>
    <x v="4"/>
    <x v="0"/>
    <d v="2023-12-31T00:00:00"/>
    <x v="6"/>
    <s v="BADE40"/>
    <x v="8"/>
    <n v="3.53"/>
    <n v="0"/>
    <x v="91"/>
  </r>
  <r>
    <s v="31786"/>
    <s v="TN"/>
    <s v="0000157401"/>
    <x v="4"/>
    <x v="0"/>
    <d v="2023-12-31T00:00:00"/>
    <x v="9"/>
    <s v="BAD4SC"/>
    <x v="16"/>
    <n v="-3.12"/>
    <n v="0"/>
    <x v="91"/>
  </r>
  <r>
    <s v="31786"/>
    <s v="TN"/>
    <s v="0000157401"/>
    <x v="4"/>
    <x v="0"/>
    <d v="2023-12-31T00:00:00"/>
    <x v="9"/>
    <s v="BAD6SP"/>
    <x v="11"/>
    <n v="-0.78"/>
    <n v="0"/>
    <x v="2"/>
  </r>
  <r>
    <s v="31786"/>
    <s v="TN"/>
    <s v="0000157401"/>
    <x v="4"/>
    <x v="0"/>
    <d v="2023-12-31T00:00:00"/>
    <x v="9"/>
    <s v="BAD6SP"/>
    <x v="11"/>
    <n v="0.51"/>
    <n v="0"/>
    <x v="2"/>
  </r>
  <r>
    <s v="31786"/>
    <s v="TN"/>
    <s v="0000157401"/>
    <x v="4"/>
    <x v="0"/>
    <d v="2023-12-31T00:00:00"/>
    <x v="7"/>
    <s v="BLES15"/>
    <x v="9"/>
    <n v="-95.82"/>
    <n v="0"/>
    <x v="59"/>
  </r>
  <r>
    <s v="31786"/>
    <s v="TN"/>
    <s v="0000157401"/>
    <x v="4"/>
    <x v="0"/>
    <d v="2023-12-31T00:00:00"/>
    <x v="7"/>
    <s v="BLES15"/>
    <x v="9"/>
    <n v="4.0199999999999996"/>
    <n v="0"/>
    <x v="3"/>
  </r>
  <r>
    <s v="31786"/>
    <s v="TN"/>
    <s v="0000157401"/>
    <x v="4"/>
    <x v="0"/>
    <d v="2023-12-31T00:00:00"/>
    <x v="12"/>
    <s v="BLCH01"/>
    <x v="17"/>
    <n v="0.19"/>
    <n v="0"/>
    <x v="2"/>
  </r>
  <r>
    <s v="31786"/>
    <s v="TN"/>
    <s v="0000157401"/>
    <x v="4"/>
    <x v="0"/>
    <d v="2023-12-31T00:00:00"/>
    <x v="12"/>
    <s v="BLCH04"/>
    <x v="17"/>
    <n v="-2.2200000000000002"/>
    <n v="0"/>
    <x v="10"/>
  </r>
  <r>
    <s v="31786"/>
    <s v="TN"/>
    <s v="0000157401"/>
    <x v="4"/>
    <x v="0"/>
    <d v="2023-12-31T00:00:00"/>
    <x v="12"/>
    <s v="BLCS01"/>
    <x v="18"/>
    <n v="-0.6"/>
    <n v="0"/>
    <x v="3"/>
  </r>
  <r>
    <s v="31786"/>
    <s v="TN"/>
    <s v="0000157401"/>
    <x v="4"/>
    <x v="0"/>
    <d v="2023-12-31T00:00:00"/>
    <x v="12"/>
    <s v="BLCS02"/>
    <x v="18"/>
    <n v="-0.61"/>
    <n v="0"/>
    <x v="2"/>
  </r>
  <r>
    <s v="31786"/>
    <s v="TN"/>
    <s v="0000157401"/>
    <x v="4"/>
    <x v="0"/>
    <d v="2023-12-31T00:00:00"/>
    <x v="12"/>
    <s v="BLCS03"/>
    <x v="18"/>
    <n v="-1.82"/>
    <n v="0"/>
    <x v="3"/>
  </r>
  <r>
    <s v="31786"/>
    <s v="TN"/>
    <s v="0000157401"/>
    <x v="4"/>
    <x v="0"/>
    <d v="2023-12-31T00:00:00"/>
    <x v="12"/>
    <s v="BLCS05"/>
    <x v="18"/>
    <n v="-1.52"/>
    <n v="0"/>
    <x v="2"/>
  </r>
  <r>
    <s v="31786"/>
    <s v="TN"/>
    <s v="0000157401"/>
    <x v="4"/>
    <x v="0"/>
    <d v="2023-12-31T00:00:00"/>
    <x v="8"/>
    <s v="BL1X"/>
    <x v="96"/>
    <n v="183.76"/>
    <n v="0"/>
    <x v="177"/>
  </r>
  <r>
    <s v="31786"/>
    <s v="TN"/>
    <s v="0000157401"/>
    <x v="4"/>
    <x v="0"/>
    <d v="2023-12-31T00:00:00"/>
    <x v="8"/>
    <s v="BLER20"/>
    <x v="10"/>
    <n v="-8.06"/>
    <n v="0"/>
    <x v="10"/>
  </r>
  <r>
    <s v="31786"/>
    <s v="TN"/>
    <s v="0000157401"/>
    <x v="4"/>
    <x v="0"/>
    <d v="2023-12-31T00:00:00"/>
    <x v="8"/>
    <s v="BLER20"/>
    <x v="10"/>
    <n v="14.14"/>
    <n v="0"/>
    <x v="91"/>
  </r>
  <r>
    <s v="31786"/>
    <s v="TN"/>
    <s v="0000157401"/>
    <x v="4"/>
    <x v="0"/>
    <d v="2023-12-31T00:00:00"/>
    <x v="10"/>
    <s v="BLIFSC"/>
    <x v="89"/>
    <n v="-1.8"/>
    <n v="0"/>
    <x v="91"/>
  </r>
  <r>
    <s v="31786"/>
    <s v="TN"/>
    <s v="0000157401"/>
    <x v="4"/>
    <x v="0"/>
    <d v="2023-12-31T00:00:00"/>
    <x v="10"/>
    <s v="BLIFSP"/>
    <x v="12"/>
    <n v="-0.59"/>
    <n v="0"/>
    <x v="2"/>
  </r>
  <r>
    <s v="31786"/>
    <s v="TN"/>
    <s v="0000157401"/>
    <x v="4"/>
    <x v="0"/>
    <d v="2023-12-31T00:00:00"/>
    <x v="10"/>
    <s v="BLIFSP"/>
    <x v="12"/>
    <n v="0.59"/>
    <n v="0"/>
    <x v="2"/>
  </r>
  <r>
    <s v="31786"/>
    <s v="TN"/>
    <s v="0000157401"/>
    <x v="4"/>
    <x v="0"/>
    <d v="2023-12-31T00:00:00"/>
    <x v="14"/>
    <s v="VC0106"/>
    <x v="23"/>
    <n v="0.13"/>
    <n v="6000"/>
    <x v="2"/>
  </r>
  <r>
    <s v="31786"/>
    <s v="TN"/>
    <s v="0000157401"/>
    <x v="4"/>
    <x v="0"/>
    <d v="2023-12-31T00:00:00"/>
    <x v="14"/>
    <s v="VC0110"/>
    <x v="24"/>
    <n v="0.21"/>
    <n v="10000"/>
    <x v="2"/>
  </r>
  <r>
    <s v="31786"/>
    <s v="TN"/>
    <s v="0000157401"/>
    <x v="4"/>
    <x v="0"/>
    <d v="2023-12-31T00:00:00"/>
    <x v="14"/>
    <s v="VC0206"/>
    <x v="23"/>
    <n v="-0.25"/>
    <n v="6000"/>
    <x v="2"/>
  </r>
  <r>
    <s v="31786"/>
    <s v="TN"/>
    <s v="0000157401"/>
    <x v="4"/>
    <x v="0"/>
    <d v="2023-12-31T00:00:00"/>
    <x v="14"/>
    <s v="VC0206"/>
    <x v="23"/>
    <n v="0.5"/>
    <n v="12000"/>
    <x v="3"/>
  </r>
  <r>
    <s v="31786"/>
    <s v="TN"/>
    <s v="0000157401"/>
    <x v="4"/>
    <x v="0"/>
    <d v="2023-12-31T00:00:00"/>
    <x v="14"/>
    <s v="VC0210"/>
    <x v="24"/>
    <n v="0.84"/>
    <n v="20000"/>
    <x v="3"/>
  </r>
  <r>
    <s v="31786"/>
    <s v="TN"/>
    <s v="0000157401"/>
    <x v="4"/>
    <x v="0"/>
    <d v="2023-12-31T00:00:00"/>
    <x v="14"/>
    <s v="VC0306"/>
    <x v="23"/>
    <n v="-0.76"/>
    <n v="12000"/>
    <x v="3"/>
  </r>
  <r>
    <s v="31786"/>
    <s v="TN"/>
    <s v="0000157401"/>
    <x v="4"/>
    <x v="0"/>
    <d v="2023-12-31T00:00:00"/>
    <x v="14"/>
    <s v="VC0306"/>
    <x v="23"/>
    <n v="0.38"/>
    <n v="6000"/>
    <x v="2"/>
  </r>
  <r>
    <s v="31786"/>
    <s v="TN"/>
    <s v="0000157401"/>
    <x v="4"/>
    <x v="0"/>
    <d v="2023-12-31T00:00:00"/>
    <x v="14"/>
    <s v="VC0406"/>
    <x v="23"/>
    <n v="-1.5"/>
    <n v="18000"/>
    <x v="10"/>
  </r>
  <r>
    <s v="31786"/>
    <s v="TN"/>
    <s v="0000157401"/>
    <x v="4"/>
    <x v="0"/>
    <d v="2023-12-31T00:00:00"/>
    <x v="14"/>
    <s v="VC0406"/>
    <x v="23"/>
    <n v="0.5"/>
    <n v="6000"/>
    <x v="2"/>
  </r>
  <r>
    <s v="31786"/>
    <s v="TN"/>
    <s v="0000157401"/>
    <x v="4"/>
    <x v="0"/>
    <d v="2023-12-31T00:00:00"/>
    <x v="15"/>
    <s v="VAD050"/>
    <x v="27"/>
    <n v="2.1"/>
    <n v="100000"/>
    <x v="3"/>
  </r>
  <r>
    <s v="31786"/>
    <s v="TN"/>
    <s v="0000157401"/>
    <x v="4"/>
    <x v="0"/>
    <d v="2023-12-31T00:00:00"/>
    <x v="15"/>
    <s v="VAD060"/>
    <x v="28"/>
    <n v="-15.12"/>
    <n v="720000"/>
    <x v="66"/>
  </r>
  <r>
    <s v="31786"/>
    <s v="TN"/>
    <s v="0000157401"/>
    <x v="4"/>
    <x v="0"/>
    <d v="2023-12-31T00:00:00"/>
    <x v="15"/>
    <s v="VAD060"/>
    <x v="28"/>
    <n v="18.899999999999999"/>
    <n v="900000"/>
    <x v="34"/>
  </r>
  <r>
    <s v="31786"/>
    <s v="TN"/>
    <s v="0000157401"/>
    <x v="4"/>
    <x v="0"/>
    <d v="2023-12-31T00:00:00"/>
    <x v="15"/>
    <s v="VAD100"/>
    <x v="29"/>
    <n v="14.7"/>
    <n v="700000"/>
    <x v="82"/>
  </r>
  <r>
    <s v="31786"/>
    <s v="TN"/>
    <s v="0000157401"/>
    <x v="4"/>
    <x v="0"/>
    <d v="2023-12-31T00:00:00"/>
    <x v="15"/>
    <s v="VAD500"/>
    <x v="31"/>
    <n v="-31.5"/>
    <n v="1500000"/>
    <x v="10"/>
  </r>
  <r>
    <s v="31786"/>
    <s v="TN"/>
    <s v="0000157401"/>
    <x v="4"/>
    <x v="0"/>
    <d v="2023-12-31T00:00:00"/>
    <x v="15"/>
    <s v="VAD500"/>
    <x v="31"/>
    <n v="10.5"/>
    <n v="500000"/>
    <x v="2"/>
  </r>
  <r>
    <s v="31786"/>
    <s v="TN"/>
    <s v="0000157401"/>
    <x v="4"/>
    <x v="0"/>
    <d v="2023-12-31T00:00:00"/>
    <x v="16"/>
    <s v="VSC060"/>
    <x v="33"/>
    <n v="-1.5"/>
    <n v="72000"/>
    <x v="10"/>
  </r>
  <r>
    <s v="31786"/>
    <s v="TN"/>
    <s v="0000157401"/>
    <x v="4"/>
    <x v="0"/>
    <d v="2023-12-31T00:00:00"/>
    <x v="16"/>
    <s v="VSC060"/>
    <x v="33"/>
    <n v="1.5"/>
    <n v="72000"/>
    <x v="10"/>
  </r>
  <r>
    <s v="31786"/>
    <s v="TN"/>
    <s v="0000157401"/>
    <x v="4"/>
    <x v="0"/>
    <d v="2023-12-31T00:00:00"/>
    <x v="16"/>
    <s v="VSC100"/>
    <x v="34"/>
    <n v="0.84"/>
    <n v="40000"/>
    <x v="2"/>
  </r>
  <r>
    <s v="31786"/>
    <s v="TN"/>
    <s v="0000157401"/>
    <x v="4"/>
    <x v="0"/>
    <d v="2023-12-31T00:00:00"/>
    <x v="16"/>
    <s v="VSO060"/>
    <x v="38"/>
    <n v="-0.76"/>
    <n v="36000"/>
    <x v="2"/>
  </r>
  <r>
    <s v="31786"/>
    <s v="TN"/>
    <s v="0000157401"/>
    <x v="4"/>
    <x v="0"/>
    <d v="2023-12-31T00:00:00"/>
    <x v="16"/>
    <s v="VSO060"/>
    <x v="38"/>
    <n v="2.2799999999999998"/>
    <n v="108000"/>
    <x v="10"/>
  </r>
  <r>
    <s v="31786"/>
    <s v="TN"/>
    <s v="0000157401"/>
    <x v="4"/>
    <x v="0"/>
    <d v="2023-12-31T00:00:00"/>
    <x v="16"/>
    <s v="VSO100"/>
    <x v="39"/>
    <n v="1.26"/>
    <n v="60000"/>
    <x v="2"/>
  </r>
  <r>
    <s v="31786"/>
    <s v="TN"/>
    <s v="0000157401"/>
    <x v="4"/>
    <x v="0"/>
    <d v="2023-12-31T00:00:00"/>
    <x v="16"/>
    <s v="VSO500"/>
    <x v="41"/>
    <n v="6.3"/>
    <n v="300000"/>
    <x v="2"/>
  </r>
  <r>
    <s v="31786"/>
    <s v="TN"/>
    <s v="0000190862"/>
    <x v="5"/>
    <x v="0"/>
    <d v="2023-12-31T00:00:00"/>
    <x v="17"/>
    <s v="LTD-01"/>
    <x v="43"/>
    <n v="-15.31"/>
    <n v="0"/>
    <x v="9"/>
  </r>
  <r>
    <s v="31786"/>
    <s v="TN"/>
    <s v="0000190862"/>
    <x v="5"/>
    <x v="0"/>
    <d v="2023-12-31T00:00:00"/>
    <x v="17"/>
    <s v="LTD-01"/>
    <x v="45"/>
    <n v="15.64"/>
    <n v="0"/>
    <x v="2"/>
  </r>
  <r>
    <s v="31786"/>
    <s v="TN"/>
    <s v="0000190862"/>
    <x v="5"/>
    <x v="0"/>
    <d v="2023-12-31T00:00:00"/>
    <x v="17"/>
    <s v="LTD-01"/>
    <x v="48"/>
    <n v="18.190000000000001"/>
    <n v="0"/>
    <x v="2"/>
  </r>
  <r>
    <s v="31786"/>
    <s v="TN"/>
    <s v="0000190862"/>
    <x v="5"/>
    <x v="0"/>
    <d v="2023-12-31T00:00:00"/>
    <x v="17"/>
    <s v="LTD-01"/>
    <x v="49"/>
    <n v="18.27"/>
    <n v="0"/>
    <x v="2"/>
  </r>
  <r>
    <s v="31786"/>
    <s v="TN"/>
    <s v="0000190862"/>
    <x v="5"/>
    <x v="0"/>
    <d v="2023-12-31T00:00:00"/>
    <x v="17"/>
    <s v="LTD-02"/>
    <x v="53"/>
    <n v="-16.440000000000001"/>
    <n v="0"/>
    <x v="3"/>
  </r>
  <r>
    <s v="31786"/>
    <s v="TN"/>
    <s v="0000190862"/>
    <x v="5"/>
    <x v="0"/>
    <d v="2023-12-31T00:00:00"/>
    <x v="17"/>
    <s v="LTD-02"/>
    <x v="57"/>
    <n v="13.99"/>
    <n v="0"/>
    <x v="2"/>
  </r>
  <r>
    <s v="31786"/>
    <s v="TN"/>
    <s v="0000190862"/>
    <x v="5"/>
    <x v="0"/>
    <d v="2023-12-31T00:00:00"/>
    <x v="17"/>
    <s v="LTD-03"/>
    <x v="61"/>
    <n v="14.36"/>
    <n v="0"/>
    <x v="3"/>
  </r>
  <r>
    <s v="31786"/>
    <s v="TN"/>
    <s v="0000190862"/>
    <x v="5"/>
    <x v="0"/>
    <d v="2023-12-31T00:00:00"/>
    <x v="17"/>
    <s v="LTD-03"/>
    <x v="62"/>
    <n v="0"/>
    <n v="0"/>
    <x v="2"/>
  </r>
  <r>
    <s v="31786"/>
    <s v="TN"/>
    <s v="0000190862"/>
    <x v="5"/>
    <x v="0"/>
    <d v="2023-12-31T00:00:00"/>
    <x v="17"/>
    <s v="LTD-03"/>
    <x v="63"/>
    <n v="11.6"/>
    <n v="0"/>
    <x v="10"/>
  </r>
  <r>
    <s v="31786"/>
    <s v="TN"/>
    <s v="0000190862"/>
    <x v="5"/>
    <x v="0"/>
    <d v="2023-12-31T00:00:00"/>
    <x v="17"/>
    <s v="LTD-03"/>
    <x v="99"/>
    <n v="12.79"/>
    <n v="0"/>
    <x v="10"/>
  </r>
  <r>
    <s v="31786"/>
    <s v="TN"/>
    <s v="0000190862"/>
    <x v="5"/>
    <x v="0"/>
    <d v="2023-12-31T00:00:00"/>
    <x v="17"/>
    <s v="LTD-03"/>
    <x v="100"/>
    <n v="0"/>
    <n v="0"/>
    <x v="3"/>
  </r>
  <r>
    <s v="31786"/>
    <s v="TN"/>
    <s v="0000190862"/>
    <x v="5"/>
    <x v="0"/>
    <d v="2023-12-31T00:00:00"/>
    <x v="17"/>
    <s v="LTD-03"/>
    <x v="91"/>
    <n v="0"/>
    <n v="0"/>
    <x v="2"/>
  </r>
  <r>
    <s v="31786"/>
    <s v="TN"/>
    <s v="0000190862"/>
    <x v="5"/>
    <x v="0"/>
    <d v="2023-12-31T00:00:00"/>
    <x v="17"/>
    <s v="LTD-03"/>
    <x v="107"/>
    <n v="44.03"/>
    <n v="0"/>
    <x v="2"/>
  </r>
  <r>
    <s v="31786"/>
    <s v="TN"/>
    <s v="0000190862"/>
    <x v="5"/>
    <x v="0"/>
    <d v="2023-12-31T00:00:00"/>
    <x v="17"/>
    <s v="LTD-04"/>
    <x v="80"/>
    <n v="-58.9"/>
    <n v="0"/>
    <x v="10"/>
  </r>
  <r>
    <s v="31786"/>
    <s v="TN"/>
    <s v="0000190862"/>
    <x v="5"/>
    <x v="0"/>
    <d v="2023-12-31T00:00:00"/>
    <x v="17"/>
    <s v="LTD-04"/>
    <x v="82"/>
    <n v="14.67"/>
    <n v="0"/>
    <x v="2"/>
  </r>
  <r>
    <s v="31786"/>
    <s v="TN"/>
    <s v="0000190862"/>
    <x v="5"/>
    <x v="0"/>
    <d v="2023-12-31T00:00:00"/>
    <x v="17"/>
    <s v="LTD3WP"/>
    <x v="90"/>
    <n v="0"/>
    <n v="0"/>
    <x v="2"/>
  </r>
  <r>
    <s v="31786"/>
    <s v="TN"/>
    <s v="0000190862"/>
    <x v="5"/>
    <x v="0"/>
    <d v="2023-12-31T00:00:00"/>
    <x v="18"/>
    <s v="STD-A"/>
    <x v="85"/>
    <n v="-167.91"/>
    <n v="0"/>
    <x v="41"/>
  </r>
  <r>
    <s v="31786"/>
    <s v="TN"/>
    <s v="0000190862"/>
    <x v="5"/>
    <x v="0"/>
    <d v="2023-12-31T00:00:00"/>
    <x v="18"/>
    <s v="STD-A"/>
    <x v="85"/>
    <n v="145.32"/>
    <n v="0"/>
    <x v="6"/>
  </r>
  <r>
    <s v="31786"/>
    <s v="TN"/>
    <s v="0000190862"/>
    <x v="5"/>
    <x v="0"/>
    <d v="2023-12-31T00:00:00"/>
    <x v="18"/>
    <s v="STD-B"/>
    <x v="86"/>
    <n v="-92.84"/>
    <n v="0"/>
    <x v="9"/>
  </r>
  <r>
    <s v="31786"/>
    <s v="TN"/>
    <s v="0000190862"/>
    <x v="5"/>
    <x v="0"/>
    <d v="2023-12-31T00:00:00"/>
    <x v="18"/>
    <s v="STD-B"/>
    <x v="86"/>
    <n v="156.04"/>
    <n v="0"/>
    <x v="41"/>
  </r>
  <r>
    <s v="31786"/>
    <s v="TN"/>
    <s v="0000258005"/>
    <x v="6"/>
    <x v="0"/>
    <d v="2023-12-31T00:00:00"/>
    <x v="19"/>
    <s v="VISBAS"/>
    <x v="88"/>
    <n v="-71.94"/>
    <n v="0"/>
    <x v="66"/>
  </r>
  <r>
    <s v="31786"/>
    <s v="TN"/>
    <s v="0000258005"/>
    <x v="6"/>
    <x v="0"/>
    <d v="2023-12-31T00:00:00"/>
    <x v="19"/>
    <s v="VISBAS"/>
    <x v="88"/>
    <n v="164.88"/>
    <n v="0"/>
    <x v="189"/>
  </r>
  <r>
    <s v="31786"/>
    <s v="TN"/>
    <s v="0000258005"/>
    <x v="6"/>
    <x v="0"/>
    <d v="2023-12-31T00:00:00"/>
    <x v="19"/>
    <s v="VISEXP"/>
    <x v="87"/>
    <n v="-167.97"/>
    <n v="0"/>
    <x v="42"/>
  </r>
  <r>
    <s v="31786"/>
    <s v="TN"/>
    <s v="0000258005"/>
    <x v="6"/>
    <x v="0"/>
    <d v="2023-12-31T00:00:00"/>
    <x v="19"/>
    <s v="VISEXP"/>
    <x v="87"/>
    <n v="1110.01"/>
    <n v="0"/>
    <x v="190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4">
  <r>
    <s v="31786"/>
    <s v="TN"/>
    <s v="0000000185"/>
    <x v="0"/>
    <x v="0"/>
    <d v="2024-01-31T00:00:00"/>
    <x v="0"/>
    <x v="0"/>
    <x v="0"/>
    <n v="82024.73"/>
    <n v="0"/>
    <x v="0"/>
  </r>
  <r>
    <s v="31786"/>
    <s v="TN"/>
    <s v="0000000185"/>
    <x v="0"/>
    <x v="0"/>
    <d v="2024-01-31T00:00:00"/>
    <x v="0"/>
    <x v="0"/>
    <x v="1"/>
    <n v="82036.12"/>
    <n v="0"/>
    <x v="1"/>
  </r>
  <r>
    <s v="31786"/>
    <s v="TN"/>
    <s v="0000000192"/>
    <x v="1"/>
    <x v="0"/>
    <d v="2024-01-12T00:00:00"/>
    <x v="1"/>
    <x v="1"/>
    <x v="2"/>
    <n v="50.89"/>
    <n v="0"/>
    <x v="2"/>
  </r>
  <r>
    <s v="31786"/>
    <s v="TN"/>
    <s v="0000000192"/>
    <x v="1"/>
    <x v="0"/>
    <d v="2024-01-31T00:00:00"/>
    <x v="1"/>
    <x v="1"/>
    <x v="2"/>
    <n v="568731.98"/>
    <n v="0"/>
    <x v="3"/>
  </r>
  <r>
    <s v="31786"/>
    <s v="TN"/>
    <s v="0000000192"/>
    <x v="1"/>
    <x v="0"/>
    <d v="2024-01-31T00:00:00"/>
    <x v="1"/>
    <x v="1"/>
    <x v="3"/>
    <n v="569593.91"/>
    <n v="0"/>
    <x v="4"/>
  </r>
  <r>
    <s v="31786"/>
    <s v="TN"/>
    <s v="0000053684"/>
    <x v="2"/>
    <x v="0"/>
    <d v="2024-01-31T00:00:00"/>
    <x v="2"/>
    <x v="2"/>
    <x v="4"/>
    <n v="112.18"/>
    <n v="0"/>
    <x v="5"/>
  </r>
  <r>
    <s v="31786"/>
    <s v="TN"/>
    <s v="0000053684"/>
    <x v="2"/>
    <x v="0"/>
    <d v="2024-01-31T00:00:00"/>
    <x v="3"/>
    <x v="2"/>
    <x v="5"/>
    <n v="32580.62"/>
    <n v="0"/>
    <x v="6"/>
  </r>
  <r>
    <s v="31786"/>
    <s v="TN"/>
    <s v="0000157401"/>
    <x v="3"/>
    <x v="0"/>
    <d v="2024-01-31T00:00:00"/>
    <x v="4"/>
    <x v="2"/>
    <x v="6"/>
    <n v="354735.98"/>
    <n v="0"/>
    <x v="7"/>
  </r>
  <r>
    <s v="31786"/>
    <s v="TN"/>
    <s v="0000157401"/>
    <x v="4"/>
    <x v="0"/>
    <d v="2024-01-12T00:00:00"/>
    <x v="5"/>
    <x v="3"/>
    <x v="7"/>
    <n v="-1.26"/>
    <n v="120000"/>
    <x v="2"/>
  </r>
  <r>
    <s v="31786"/>
    <s v="TN"/>
    <s v="0000157401"/>
    <x v="4"/>
    <x v="0"/>
    <d v="2024-01-31T00:00:00"/>
    <x v="6"/>
    <x v="4"/>
    <x v="8"/>
    <n v="0.91"/>
    <n v="0"/>
    <x v="8"/>
  </r>
  <r>
    <s v="31786"/>
    <s v="TN"/>
    <s v="0000157401"/>
    <x v="4"/>
    <x v="0"/>
    <d v="2024-01-31T00:00:00"/>
    <x v="6"/>
    <x v="5"/>
    <x v="8"/>
    <n v="1.3"/>
    <n v="0"/>
    <x v="9"/>
  </r>
  <r>
    <s v="31786"/>
    <s v="TN"/>
    <s v="0000157401"/>
    <x v="4"/>
    <x v="0"/>
    <d v="2024-01-31T00:00:00"/>
    <x v="6"/>
    <x v="6"/>
    <x v="8"/>
    <n v="0.39"/>
    <n v="0"/>
    <x v="10"/>
  </r>
  <r>
    <s v="31786"/>
    <s v="TN"/>
    <s v="0000157401"/>
    <x v="4"/>
    <x v="0"/>
    <d v="2024-01-31T00:00:00"/>
    <x v="7"/>
    <x v="7"/>
    <x v="9"/>
    <n v="38.479999999999997"/>
    <n v="180000"/>
    <x v="11"/>
  </r>
  <r>
    <s v="31786"/>
    <s v="TN"/>
    <s v="0000157401"/>
    <x v="4"/>
    <x v="0"/>
    <d v="2024-01-31T00:00:00"/>
    <x v="8"/>
    <x v="8"/>
    <x v="10"/>
    <n v="53211.31"/>
    <n v="2799597700"/>
    <x v="12"/>
  </r>
  <r>
    <s v="31786"/>
    <s v="TN"/>
    <s v="0000157401"/>
    <x v="4"/>
    <x v="0"/>
    <d v="2024-01-31T00:00:00"/>
    <x v="8"/>
    <x v="9"/>
    <x v="10"/>
    <n v="10"/>
    <n v="525850"/>
    <x v="13"/>
  </r>
  <r>
    <s v="31786"/>
    <s v="TN"/>
    <s v="0000157401"/>
    <x v="4"/>
    <x v="0"/>
    <d v="2024-01-31T00:00:00"/>
    <x v="8"/>
    <x v="10"/>
    <x v="11"/>
    <n v="362.9"/>
    <n v="19100000"/>
    <x v="14"/>
  </r>
  <r>
    <s v="31786"/>
    <s v="TN"/>
    <s v="0000157401"/>
    <x v="4"/>
    <x v="0"/>
    <d v="2024-01-31T00:00:00"/>
    <x v="8"/>
    <x v="11"/>
    <x v="12"/>
    <n v="32.9"/>
    <n v="2866150"/>
    <x v="15"/>
  </r>
  <r>
    <s v="31786"/>
    <s v="TN"/>
    <s v="0000157401"/>
    <x v="4"/>
    <x v="0"/>
    <d v="2024-01-31T00:00:00"/>
    <x v="9"/>
    <x v="12"/>
    <x v="13"/>
    <n v="2.63"/>
    <n v="77600"/>
    <x v="16"/>
  </r>
  <r>
    <s v="31786"/>
    <s v="TN"/>
    <s v="0000157401"/>
    <x v="4"/>
    <x v="0"/>
    <d v="2024-01-31T00:00:00"/>
    <x v="9"/>
    <x v="13"/>
    <x v="14"/>
    <n v="4.46"/>
    <n v="0"/>
    <x v="8"/>
  </r>
  <r>
    <s v="31786"/>
    <s v="TN"/>
    <s v="0000157401"/>
    <x v="4"/>
    <x v="0"/>
    <d v="2024-01-31T00:00:00"/>
    <x v="10"/>
    <x v="14"/>
    <x v="15"/>
    <n v="153.88999999999999"/>
    <n v="90000"/>
    <x v="11"/>
  </r>
  <r>
    <s v="31786"/>
    <s v="TN"/>
    <s v="0000157401"/>
    <x v="4"/>
    <x v="0"/>
    <d v="2024-01-31T00:00:00"/>
    <x v="11"/>
    <x v="15"/>
    <x v="16"/>
    <n v="0.68"/>
    <n v="6000"/>
    <x v="17"/>
  </r>
  <r>
    <s v="31786"/>
    <s v="TN"/>
    <s v="0000157401"/>
    <x v="4"/>
    <x v="0"/>
    <d v="2024-01-31T00:00:00"/>
    <x v="11"/>
    <x v="16"/>
    <x v="16"/>
    <n v="1.48"/>
    <n v="0"/>
    <x v="18"/>
  </r>
  <r>
    <s v="31786"/>
    <s v="TN"/>
    <s v="0000157401"/>
    <x v="4"/>
    <x v="0"/>
    <d v="2024-01-31T00:00:00"/>
    <x v="11"/>
    <x v="17"/>
    <x v="16"/>
    <n v="0.56000000000000005"/>
    <n v="0"/>
    <x v="10"/>
  </r>
  <r>
    <s v="31786"/>
    <s v="TN"/>
    <s v="0000157401"/>
    <x v="4"/>
    <x v="0"/>
    <d v="2024-01-31T00:00:00"/>
    <x v="11"/>
    <x v="18"/>
    <x v="17"/>
    <n v="1.2"/>
    <n v="6000"/>
    <x v="9"/>
  </r>
  <r>
    <s v="31786"/>
    <s v="TN"/>
    <s v="0000157401"/>
    <x v="4"/>
    <x v="0"/>
    <d v="2024-01-31T00:00:00"/>
    <x v="11"/>
    <x v="19"/>
    <x v="17"/>
    <n v="0.61"/>
    <n v="6000"/>
    <x v="17"/>
  </r>
  <r>
    <s v="31786"/>
    <s v="TN"/>
    <s v="0000157401"/>
    <x v="4"/>
    <x v="0"/>
    <d v="2024-01-31T00:00:00"/>
    <x v="12"/>
    <x v="20"/>
    <x v="18"/>
    <n v="693384.72"/>
    <n v="5012135650"/>
    <x v="19"/>
  </r>
  <r>
    <s v="31786"/>
    <s v="TN"/>
    <s v="0000157401"/>
    <x v="4"/>
    <x v="0"/>
    <d v="2024-01-31T00:00:00"/>
    <x v="12"/>
    <x v="21"/>
    <x v="18"/>
    <n v="225.72"/>
    <n v="901550"/>
    <x v="20"/>
  </r>
  <r>
    <s v="31786"/>
    <s v="TN"/>
    <s v="0000157401"/>
    <x v="4"/>
    <x v="0"/>
    <d v="2024-01-31T00:00:00"/>
    <x v="12"/>
    <x v="22"/>
    <x v="19"/>
    <n v="3094.2"/>
    <n v="19100000"/>
    <x v="14"/>
  </r>
  <r>
    <s v="31786"/>
    <s v="TN"/>
    <s v="0000157401"/>
    <x v="4"/>
    <x v="0"/>
    <d v="2024-01-31T00:00:00"/>
    <x v="12"/>
    <x v="23"/>
    <x v="20"/>
    <n v="140.5"/>
    <n v="2866150"/>
    <x v="15"/>
  </r>
  <r>
    <s v="31786"/>
    <s v="TN"/>
    <s v="0000157401"/>
    <x v="4"/>
    <x v="0"/>
    <d v="2024-01-31T00:00:00"/>
    <x v="13"/>
    <x v="24"/>
    <x v="21"/>
    <n v="1.5"/>
    <n v="6000"/>
    <x v="16"/>
  </r>
  <r>
    <s v="31786"/>
    <s v="TN"/>
    <s v="0000157401"/>
    <x v="4"/>
    <x v="0"/>
    <d v="2024-01-31T00:00:00"/>
    <x v="13"/>
    <x v="25"/>
    <x v="22"/>
    <n v="3.54"/>
    <n v="0"/>
    <x v="8"/>
  </r>
  <r>
    <s v="31786"/>
    <s v="TN"/>
    <s v="0000157401"/>
    <x v="4"/>
    <x v="0"/>
    <d v="2024-01-31T00:00:00"/>
    <x v="14"/>
    <x v="26"/>
    <x v="23"/>
    <n v="3.96"/>
    <n v="0"/>
    <x v="10"/>
  </r>
  <r>
    <s v="31786"/>
    <s v="TN"/>
    <s v="0000157401"/>
    <x v="4"/>
    <x v="0"/>
    <d v="2024-01-31T00:00:00"/>
    <x v="15"/>
    <x v="27"/>
    <x v="24"/>
    <n v="18.59"/>
    <n v="1055000"/>
    <x v="21"/>
  </r>
  <r>
    <s v="31786"/>
    <s v="TN"/>
    <s v="0000157401"/>
    <x v="4"/>
    <x v="0"/>
    <d v="2024-01-31T00:00:00"/>
    <x v="15"/>
    <x v="28"/>
    <x v="25"/>
    <n v="215.54"/>
    <n v="9960000"/>
    <x v="22"/>
  </r>
  <r>
    <s v="31786"/>
    <s v="TN"/>
    <s v="0000157401"/>
    <x v="4"/>
    <x v="0"/>
    <d v="2024-01-31T00:00:00"/>
    <x v="15"/>
    <x v="29"/>
    <x v="26"/>
    <n v="126.42"/>
    <n v="6162000"/>
    <x v="23"/>
  </r>
  <r>
    <s v="31786"/>
    <s v="TN"/>
    <s v="0000157401"/>
    <x v="4"/>
    <x v="0"/>
    <d v="2024-01-31T00:00:00"/>
    <x v="15"/>
    <x v="30"/>
    <x v="27"/>
    <n v="232.67"/>
    <n v="11075000"/>
    <x v="24"/>
  </r>
  <r>
    <s v="31786"/>
    <s v="TN"/>
    <s v="0000157401"/>
    <x v="4"/>
    <x v="0"/>
    <d v="2024-01-31T00:00:00"/>
    <x v="15"/>
    <x v="31"/>
    <x v="28"/>
    <n v="603.75"/>
    <n v="28912000"/>
    <x v="25"/>
  </r>
  <r>
    <s v="31786"/>
    <s v="TN"/>
    <s v="0000157401"/>
    <x v="4"/>
    <x v="0"/>
    <d v="2024-01-31T00:00:00"/>
    <x v="15"/>
    <x v="32"/>
    <x v="24"/>
    <n v="28.77"/>
    <n v="1370000"/>
    <x v="26"/>
  </r>
  <r>
    <s v="31786"/>
    <s v="TN"/>
    <s v="0000157401"/>
    <x v="4"/>
    <x v="0"/>
    <d v="2024-01-31T00:00:00"/>
    <x v="15"/>
    <x v="33"/>
    <x v="25"/>
    <n v="355"/>
    <n v="17058000"/>
    <x v="27"/>
  </r>
  <r>
    <s v="31786"/>
    <s v="TN"/>
    <s v="0000157401"/>
    <x v="4"/>
    <x v="0"/>
    <d v="2024-01-31T00:00:00"/>
    <x v="15"/>
    <x v="34"/>
    <x v="26"/>
    <n v="228.48"/>
    <n v="11060000"/>
    <x v="28"/>
  </r>
  <r>
    <s v="31786"/>
    <s v="TN"/>
    <s v="0000157401"/>
    <x v="4"/>
    <x v="0"/>
    <d v="2024-01-31T00:00:00"/>
    <x v="15"/>
    <x v="35"/>
    <x v="27"/>
    <n v="431.55"/>
    <n v="20700000"/>
    <x v="29"/>
  </r>
  <r>
    <s v="31786"/>
    <s v="TN"/>
    <s v="0000157401"/>
    <x v="4"/>
    <x v="0"/>
    <d v="2024-01-31T00:00:00"/>
    <x v="15"/>
    <x v="36"/>
    <x v="28"/>
    <n v="1222.2"/>
    <n v="58300000"/>
    <x v="30"/>
  </r>
  <r>
    <s v="31786"/>
    <s v="TN"/>
    <s v="0000157401"/>
    <x v="4"/>
    <x v="0"/>
    <d v="2024-01-31T00:00:00"/>
    <x v="15"/>
    <x v="37"/>
    <x v="24"/>
    <n v="17.28"/>
    <n v="795000"/>
    <x v="31"/>
  </r>
  <r>
    <s v="31786"/>
    <s v="TN"/>
    <s v="0000157401"/>
    <x v="4"/>
    <x v="0"/>
    <d v="2024-01-31T00:00:00"/>
    <x v="15"/>
    <x v="38"/>
    <x v="25"/>
    <n v="204.06"/>
    <n v="9684000"/>
    <x v="32"/>
  </r>
  <r>
    <s v="31786"/>
    <s v="TN"/>
    <s v="0000157401"/>
    <x v="4"/>
    <x v="0"/>
    <d v="2024-01-31T00:00:00"/>
    <x v="15"/>
    <x v="39"/>
    <x v="26"/>
    <n v="116.55"/>
    <n v="5680000"/>
    <x v="33"/>
  </r>
  <r>
    <s v="31786"/>
    <s v="TN"/>
    <s v="0000157401"/>
    <x v="4"/>
    <x v="0"/>
    <d v="2024-01-31T00:00:00"/>
    <x v="15"/>
    <x v="40"/>
    <x v="27"/>
    <n v="254.38"/>
    <n v="11925000"/>
    <x v="34"/>
  </r>
  <r>
    <s v="31786"/>
    <s v="TN"/>
    <s v="0000157401"/>
    <x v="4"/>
    <x v="0"/>
    <d v="2024-01-31T00:00:00"/>
    <x v="15"/>
    <x v="41"/>
    <x v="28"/>
    <n v="784.35"/>
    <n v="37610000"/>
    <x v="35"/>
  </r>
  <r>
    <s v="31786"/>
    <s v="TN"/>
    <s v="0000157401"/>
    <x v="4"/>
    <x v="0"/>
    <d v="2024-01-31T00:00:00"/>
    <x v="15"/>
    <x v="42"/>
    <x v="24"/>
    <n v="6.72"/>
    <n v="320000"/>
    <x v="20"/>
  </r>
  <r>
    <s v="31786"/>
    <s v="TN"/>
    <s v="0000157401"/>
    <x v="4"/>
    <x v="0"/>
    <d v="2024-01-31T00:00:00"/>
    <x v="15"/>
    <x v="43"/>
    <x v="25"/>
    <n v="73"/>
    <n v="3528000"/>
    <x v="36"/>
  </r>
  <r>
    <s v="31786"/>
    <s v="TN"/>
    <s v="0000157401"/>
    <x v="4"/>
    <x v="0"/>
    <d v="2024-01-31T00:00:00"/>
    <x v="15"/>
    <x v="44"/>
    <x v="26"/>
    <n v="39.479999999999997"/>
    <n v="1880000"/>
    <x v="37"/>
  </r>
  <r>
    <s v="31786"/>
    <s v="TN"/>
    <s v="0000157401"/>
    <x v="4"/>
    <x v="0"/>
    <d v="2024-01-31T00:00:00"/>
    <x v="15"/>
    <x v="45"/>
    <x v="27"/>
    <n v="86.1"/>
    <n v="4100000"/>
    <x v="38"/>
  </r>
  <r>
    <s v="31786"/>
    <s v="TN"/>
    <s v="0000157401"/>
    <x v="4"/>
    <x v="0"/>
    <d v="2024-01-31T00:00:00"/>
    <x v="15"/>
    <x v="46"/>
    <x v="28"/>
    <n v="273"/>
    <n v="13300000"/>
    <x v="39"/>
  </r>
  <r>
    <s v="31786"/>
    <s v="TN"/>
    <s v="0000157401"/>
    <x v="4"/>
    <x v="0"/>
    <d v="2024-01-31T00:00:00"/>
    <x v="15"/>
    <x v="47"/>
    <x v="24"/>
    <n v="2.12"/>
    <n v="100000"/>
    <x v="18"/>
  </r>
  <r>
    <s v="31786"/>
    <s v="TN"/>
    <s v="0000157401"/>
    <x v="4"/>
    <x v="0"/>
    <d v="2024-01-31T00:00:00"/>
    <x v="15"/>
    <x v="48"/>
    <x v="25"/>
    <n v="24.57"/>
    <n v="1170000"/>
    <x v="11"/>
  </r>
  <r>
    <s v="31786"/>
    <s v="TN"/>
    <s v="0000157401"/>
    <x v="4"/>
    <x v="0"/>
    <d v="2024-01-31T00:00:00"/>
    <x v="15"/>
    <x v="49"/>
    <x v="26"/>
    <n v="14.7"/>
    <n v="700000"/>
    <x v="40"/>
  </r>
  <r>
    <s v="31786"/>
    <s v="TN"/>
    <s v="0000157401"/>
    <x v="4"/>
    <x v="0"/>
    <d v="2024-01-31T00:00:00"/>
    <x v="15"/>
    <x v="50"/>
    <x v="27"/>
    <n v="26.3"/>
    <n v="1250000"/>
    <x v="13"/>
  </r>
  <r>
    <s v="31786"/>
    <s v="TN"/>
    <s v="0000157401"/>
    <x v="4"/>
    <x v="0"/>
    <d v="2024-01-31T00:00:00"/>
    <x v="15"/>
    <x v="51"/>
    <x v="28"/>
    <n v="84"/>
    <n v="4000000"/>
    <x v="20"/>
  </r>
  <r>
    <s v="31786"/>
    <s v="TN"/>
    <s v="0000157401"/>
    <x v="4"/>
    <x v="0"/>
    <d v="2024-01-31T00:00:00"/>
    <x v="15"/>
    <x v="52"/>
    <x v="24"/>
    <n v="0.63"/>
    <n v="30000"/>
    <x v="10"/>
  </r>
  <r>
    <s v="31786"/>
    <s v="TN"/>
    <s v="0000157401"/>
    <x v="4"/>
    <x v="0"/>
    <d v="2024-01-31T00:00:00"/>
    <x v="15"/>
    <x v="53"/>
    <x v="25"/>
    <n v="12.16"/>
    <n v="576000"/>
    <x v="20"/>
  </r>
  <r>
    <s v="31786"/>
    <s v="TN"/>
    <s v="0000157401"/>
    <x v="4"/>
    <x v="0"/>
    <d v="2024-01-31T00:00:00"/>
    <x v="15"/>
    <x v="54"/>
    <x v="26"/>
    <n v="1.26"/>
    <n v="60000"/>
    <x v="10"/>
  </r>
  <r>
    <s v="31786"/>
    <s v="TN"/>
    <s v="0000157401"/>
    <x v="4"/>
    <x v="0"/>
    <d v="2024-01-31T00:00:00"/>
    <x v="15"/>
    <x v="55"/>
    <x v="27"/>
    <n v="9.4499999999999993"/>
    <n v="450000"/>
    <x v="17"/>
  </r>
  <r>
    <s v="31786"/>
    <s v="TN"/>
    <s v="0000157401"/>
    <x v="4"/>
    <x v="0"/>
    <d v="2024-01-31T00:00:00"/>
    <x v="15"/>
    <x v="56"/>
    <x v="28"/>
    <n v="50.4"/>
    <n v="2400000"/>
    <x v="16"/>
  </r>
  <r>
    <s v="31786"/>
    <s v="TN"/>
    <s v="0000157401"/>
    <x v="4"/>
    <x v="0"/>
    <d v="2024-01-31T00:00:00"/>
    <x v="15"/>
    <x v="57"/>
    <x v="25"/>
    <n v="4.4000000000000004"/>
    <n v="210000"/>
    <x v="9"/>
  </r>
  <r>
    <s v="31786"/>
    <s v="TN"/>
    <s v="0000157401"/>
    <x v="4"/>
    <x v="0"/>
    <d v="2024-01-31T00:00:00"/>
    <x v="15"/>
    <x v="58"/>
    <x v="26"/>
    <n v="2.94"/>
    <n v="140000"/>
    <x v="2"/>
  </r>
  <r>
    <s v="31786"/>
    <s v="TN"/>
    <s v="0000157401"/>
    <x v="4"/>
    <x v="0"/>
    <d v="2024-01-31T00:00:00"/>
    <x v="15"/>
    <x v="59"/>
    <x v="28"/>
    <n v="7.35"/>
    <n v="350000"/>
    <x v="10"/>
  </r>
  <r>
    <s v="31786"/>
    <s v="TN"/>
    <s v="0000157401"/>
    <x v="4"/>
    <x v="0"/>
    <d v="2024-01-31T00:00:00"/>
    <x v="15"/>
    <x v="60"/>
    <x v="24"/>
    <n v="0.84"/>
    <n v="40000"/>
    <x v="10"/>
  </r>
  <r>
    <s v="31786"/>
    <s v="TN"/>
    <s v="0000157401"/>
    <x v="4"/>
    <x v="0"/>
    <d v="2024-01-31T00:00:00"/>
    <x v="15"/>
    <x v="61"/>
    <x v="25"/>
    <n v="1.01"/>
    <n v="48000"/>
    <x v="10"/>
  </r>
  <r>
    <s v="31786"/>
    <s v="TN"/>
    <s v="0000157401"/>
    <x v="4"/>
    <x v="0"/>
    <d v="2024-01-31T00:00:00"/>
    <x v="15"/>
    <x v="62"/>
    <x v="26"/>
    <n v="3.36"/>
    <n v="160000"/>
    <x v="2"/>
  </r>
  <r>
    <s v="31786"/>
    <s v="TN"/>
    <s v="0000157401"/>
    <x v="4"/>
    <x v="0"/>
    <d v="2024-01-31T00:00:00"/>
    <x v="15"/>
    <x v="63"/>
    <x v="28"/>
    <n v="25.2"/>
    <n v="1200000"/>
    <x v="17"/>
  </r>
  <r>
    <s v="31786"/>
    <s v="TN"/>
    <s v="0000157401"/>
    <x v="4"/>
    <x v="0"/>
    <d v="2024-01-31T00:00:00"/>
    <x v="15"/>
    <x v="64"/>
    <x v="25"/>
    <n v="2.2599999999999998"/>
    <n v="108000"/>
    <x v="2"/>
  </r>
  <r>
    <s v="31786"/>
    <s v="TN"/>
    <s v="0000157401"/>
    <x v="4"/>
    <x v="0"/>
    <d v="2024-01-31T00:00:00"/>
    <x v="5"/>
    <x v="65"/>
    <x v="29"/>
    <n v="1388.1"/>
    <n v="67650000"/>
    <x v="41"/>
  </r>
  <r>
    <s v="31786"/>
    <s v="TN"/>
    <s v="0000157401"/>
    <x v="4"/>
    <x v="0"/>
    <d v="2024-01-31T00:00:00"/>
    <x v="5"/>
    <x v="3"/>
    <x v="7"/>
    <n v="13616.82"/>
    <n v="649900000"/>
    <x v="42"/>
  </r>
  <r>
    <s v="31786"/>
    <s v="TN"/>
    <s v="0000157401"/>
    <x v="4"/>
    <x v="0"/>
    <d v="2024-01-31T00:00:00"/>
    <x v="5"/>
    <x v="66"/>
    <x v="30"/>
    <n v="6980.4"/>
    <n v="334200000"/>
    <x v="43"/>
  </r>
  <r>
    <s v="31786"/>
    <s v="TN"/>
    <s v="0000157401"/>
    <x v="4"/>
    <x v="0"/>
    <d v="2024-01-31T00:00:00"/>
    <x v="5"/>
    <x v="67"/>
    <x v="31"/>
    <n v="12274.5"/>
    <n v="586500000"/>
    <x v="44"/>
  </r>
  <r>
    <s v="31786"/>
    <s v="TN"/>
    <s v="0000157401"/>
    <x v="4"/>
    <x v="0"/>
    <d v="2024-01-31T00:00:00"/>
    <x v="5"/>
    <x v="68"/>
    <x v="32"/>
    <n v="31174.5"/>
    <n v="1488500000"/>
    <x v="45"/>
  </r>
  <r>
    <s v="31786"/>
    <s v="TN"/>
    <s v="0000157401"/>
    <x v="4"/>
    <x v="0"/>
    <d v="2024-01-31T00:00:00"/>
    <x v="16"/>
    <x v="69"/>
    <x v="33"/>
    <n v="87.36"/>
    <n v="4140000"/>
    <x v="46"/>
  </r>
  <r>
    <s v="31786"/>
    <s v="TN"/>
    <s v="0000157401"/>
    <x v="4"/>
    <x v="0"/>
    <d v="2024-01-31T00:00:00"/>
    <x v="16"/>
    <x v="70"/>
    <x v="34"/>
    <n v="1190"/>
    <n v="57452000"/>
    <x v="47"/>
  </r>
  <r>
    <s v="31786"/>
    <s v="TN"/>
    <s v="0000157401"/>
    <x v="4"/>
    <x v="0"/>
    <d v="2024-01-31T00:00:00"/>
    <x v="16"/>
    <x v="71"/>
    <x v="35"/>
    <n v="714.84"/>
    <n v="33960000"/>
    <x v="48"/>
  </r>
  <r>
    <s v="31786"/>
    <s v="TN"/>
    <s v="0000157401"/>
    <x v="4"/>
    <x v="0"/>
    <d v="2024-01-31T00:00:00"/>
    <x v="16"/>
    <x v="72"/>
    <x v="36"/>
    <n v="1463.7"/>
    <n v="69400000"/>
    <x v="49"/>
  </r>
  <r>
    <s v="31786"/>
    <s v="TN"/>
    <s v="0000157401"/>
    <x v="4"/>
    <x v="0"/>
    <d v="2024-01-31T00:00:00"/>
    <x v="16"/>
    <x v="73"/>
    <x v="37"/>
    <n v="4389"/>
    <n v="210460000"/>
    <x v="50"/>
  </r>
  <r>
    <s v="31786"/>
    <s v="TN"/>
    <s v="0000157401"/>
    <x v="4"/>
    <x v="0"/>
    <d v="2024-01-31T00:00:00"/>
    <x v="16"/>
    <x v="74"/>
    <x v="38"/>
    <n v="125.37"/>
    <n v="6110000"/>
    <x v="51"/>
  </r>
  <r>
    <s v="31786"/>
    <s v="TN"/>
    <s v="0000157401"/>
    <x v="4"/>
    <x v="0"/>
    <d v="2024-01-31T00:00:00"/>
    <x v="16"/>
    <x v="75"/>
    <x v="39"/>
    <n v="1450.08"/>
    <n v="68760000"/>
    <x v="52"/>
  </r>
  <r>
    <s v="31786"/>
    <s v="TN"/>
    <s v="0000157401"/>
    <x v="4"/>
    <x v="0"/>
    <d v="2024-01-31T00:00:00"/>
    <x v="16"/>
    <x v="76"/>
    <x v="40"/>
    <n v="792.54"/>
    <n v="37560000"/>
    <x v="53"/>
  </r>
  <r>
    <s v="31786"/>
    <s v="TN"/>
    <s v="0000157401"/>
    <x v="4"/>
    <x v="0"/>
    <d v="2024-01-31T00:00:00"/>
    <x v="16"/>
    <x v="77"/>
    <x v="41"/>
    <n v="1442.7"/>
    <n v="68700000"/>
    <x v="54"/>
  </r>
  <r>
    <s v="31786"/>
    <s v="TN"/>
    <s v="0000157401"/>
    <x v="4"/>
    <x v="0"/>
    <d v="2024-01-31T00:00:00"/>
    <x v="16"/>
    <x v="78"/>
    <x v="42"/>
    <n v="3439.8"/>
    <n v="164000000"/>
    <x v="55"/>
  </r>
  <r>
    <s v="31786"/>
    <s v="TN"/>
    <s v="0000190862"/>
    <x v="5"/>
    <x v="0"/>
    <d v="2024-01-31T00:00:00"/>
    <x v="17"/>
    <x v="79"/>
    <x v="43"/>
    <n v="59.82"/>
    <n v="102140.2"/>
    <x v="56"/>
  </r>
  <r>
    <s v="31786"/>
    <s v="TN"/>
    <s v="0000190862"/>
    <x v="5"/>
    <x v="0"/>
    <d v="2024-01-31T00:00:00"/>
    <x v="17"/>
    <x v="79"/>
    <x v="44"/>
    <n v="49.63"/>
    <n v="82722.44"/>
    <x v="57"/>
  </r>
  <r>
    <s v="31786"/>
    <s v="TN"/>
    <s v="0000190862"/>
    <x v="5"/>
    <x v="0"/>
    <d v="2024-01-31T00:00:00"/>
    <x v="17"/>
    <x v="79"/>
    <x v="45"/>
    <n v="86.75"/>
    <n v="74407"/>
    <x v="58"/>
  </r>
  <r>
    <s v="31786"/>
    <s v="TN"/>
    <s v="0000190862"/>
    <x v="5"/>
    <x v="0"/>
    <d v="2024-01-31T00:00:00"/>
    <x v="17"/>
    <x v="79"/>
    <x v="46"/>
    <n v="152.4"/>
    <n v="92251.199999999997"/>
    <x v="59"/>
  </r>
  <r>
    <s v="31786"/>
    <s v="TN"/>
    <s v="0000190862"/>
    <x v="5"/>
    <x v="0"/>
    <d v="2024-01-31T00:00:00"/>
    <x v="17"/>
    <x v="79"/>
    <x v="47"/>
    <n v="266.73"/>
    <n v="117404.77"/>
    <x v="60"/>
  </r>
  <r>
    <s v="31786"/>
    <s v="TN"/>
    <s v="0000190862"/>
    <x v="5"/>
    <x v="0"/>
    <d v="2024-01-31T00:00:00"/>
    <x v="17"/>
    <x v="79"/>
    <x v="48"/>
    <n v="179.31"/>
    <n v="68732.3"/>
    <x v="61"/>
  </r>
  <r>
    <s v="31786"/>
    <s v="TN"/>
    <s v="0000190862"/>
    <x v="5"/>
    <x v="0"/>
    <d v="2024-01-31T00:00:00"/>
    <x v="17"/>
    <x v="79"/>
    <x v="49"/>
    <n v="218.72"/>
    <n v="70170.820000000007"/>
    <x v="61"/>
  </r>
  <r>
    <s v="31786"/>
    <s v="TN"/>
    <s v="0000190862"/>
    <x v="5"/>
    <x v="0"/>
    <d v="2024-01-31T00:00:00"/>
    <x v="17"/>
    <x v="79"/>
    <x v="50"/>
    <n v="198.93"/>
    <n v="47361.5"/>
    <x v="5"/>
  </r>
  <r>
    <s v="31786"/>
    <s v="TN"/>
    <s v="0000190862"/>
    <x v="5"/>
    <x v="0"/>
    <d v="2024-01-31T00:00:00"/>
    <x v="17"/>
    <x v="79"/>
    <x v="51"/>
    <n v="146.47"/>
    <n v="52307"/>
    <x v="16"/>
  </r>
  <r>
    <s v="31786"/>
    <s v="TN"/>
    <s v="0000190862"/>
    <x v="5"/>
    <x v="0"/>
    <d v="2024-01-31T00:00:00"/>
    <x v="17"/>
    <x v="80"/>
    <x v="52"/>
    <n v="64.78"/>
    <n v="123598.47"/>
    <x v="62"/>
  </r>
  <r>
    <s v="31786"/>
    <s v="TN"/>
    <s v="0000190862"/>
    <x v="5"/>
    <x v="0"/>
    <d v="2024-01-31T00:00:00"/>
    <x v="17"/>
    <x v="80"/>
    <x v="53"/>
    <n v="52.97"/>
    <n v="111160.55"/>
    <x v="56"/>
  </r>
  <r>
    <s v="31786"/>
    <s v="TN"/>
    <s v="0000190862"/>
    <x v="5"/>
    <x v="0"/>
    <d v="2024-01-31T00:00:00"/>
    <x v="17"/>
    <x v="80"/>
    <x v="54"/>
    <n v="97.6"/>
    <n v="105055"/>
    <x v="63"/>
  </r>
  <r>
    <s v="31786"/>
    <s v="TN"/>
    <s v="0000190862"/>
    <x v="5"/>
    <x v="0"/>
    <d v="2024-01-31T00:00:00"/>
    <x v="17"/>
    <x v="80"/>
    <x v="55"/>
    <n v="162.75"/>
    <n v="115016.51"/>
    <x v="57"/>
  </r>
  <r>
    <s v="31786"/>
    <s v="TN"/>
    <s v="0000190862"/>
    <x v="5"/>
    <x v="0"/>
    <d v="2024-01-31T00:00:00"/>
    <x v="17"/>
    <x v="80"/>
    <x v="56"/>
    <n v="257.72000000000003"/>
    <n v="151605.45000000001"/>
    <x v="64"/>
  </r>
  <r>
    <s v="31786"/>
    <s v="TN"/>
    <s v="0000190862"/>
    <x v="5"/>
    <x v="0"/>
    <d v="2024-01-31T00:00:00"/>
    <x v="17"/>
    <x v="80"/>
    <x v="57"/>
    <n v="275.67"/>
    <n v="125793.73"/>
    <x v="56"/>
  </r>
  <r>
    <s v="31786"/>
    <s v="TN"/>
    <s v="0000190862"/>
    <x v="5"/>
    <x v="0"/>
    <d v="2024-01-31T00:00:00"/>
    <x v="17"/>
    <x v="80"/>
    <x v="58"/>
    <n v="189.67"/>
    <n v="75861"/>
    <x v="65"/>
  </r>
  <r>
    <s v="31786"/>
    <s v="TN"/>
    <s v="0000190862"/>
    <x v="5"/>
    <x v="0"/>
    <d v="2024-01-31T00:00:00"/>
    <x v="17"/>
    <x v="80"/>
    <x v="59"/>
    <n v="314.95999999999998"/>
    <n v="99883"/>
    <x v="61"/>
  </r>
  <r>
    <s v="31786"/>
    <s v="TN"/>
    <s v="0000190862"/>
    <x v="5"/>
    <x v="0"/>
    <d v="2024-01-31T00:00:00"/>
    <x v="17"/>
    <x v="80"/>
    <x v="60"/>
    <n v="80.25"/>
    <n v="33829"/>
    <x v="18"/>
  </r>
  <r>
    <s v="31786"/>
    <s v="TN"/>
    <s v="0000190862"/>
    <x v="5"/>
    <x v="0"/>
    <d v="2024-01-31T00:00:00"/>
    <x v="17"/>
    <x v="80"/>
    <x v="61"/>
    <n v="17.79"/>
    <n v="8087"/>
    <x v="10"/>
  </r>
  <r>
    <s v="31786"/>
    <s v="TN"/>
    <s v="0000190862"/>
    <x v="5"/>
    <x v="0"/>
    <d v="2024-01-31T00:00:00"/>
    <x v="17"/>
    <x v="81"/>
    <x v="62"/>
    <n v="62420.18"/>
    <n v="22453952.039999999"/>
    <x v="66"/>
  </r>
  <r>
    <s v="31786"/>
    <s v="TN"/>
    <s v="0000190862"/>
    <x v="5"/>
    <x v="0"/>
    <d v="2024-01-31T00:00:00"/>
    <x v="17"/>
    <x v="81"/>
    <x v="63"/>
    <n v="64481.18"/>
    <n v="23194748.91"/>
    <x v="67"/>
  </r>
  <r>
    <s v="31786"/>
    <s v="TN"/>
    <s v="0000190862"/>
    <x v="5"/>
    <x v="0"/>
    <d v="2024-01-31T00:00:00"/>
    <x v="17"/>
    <x v="81"/>
    <x v="64"/>
    <n v="70607.289999999994"/>
    <n v="25398303.68"/>
    <x v="68"/>
  </r>
  <r>
    <s v="31786"/>
    <s v="TN"/>
    <s v="0000190862"/>
    <x v="5"/>
    <x v="0"/>
    <d v="2024-01-31T00:00:00"/>
    <x v="17"/>
    <x v="81"/>
    <x v="65"/>
    <n v="79126.61"/>
    <n v="28462867.949999999"/>
    <x v="69"/>
  </r>
  <r>
    <s v="31786"/>
    <s v="TN"/>
    <s v="0000190862"/>
    <x v="5"/>
    <x v="0"/>
    <d v="2024-01-31T00:00:00"/>
    <x v="17"/>
    <x v="81"/>
    <x v="66"/>
    <n v="83744.69"/>
    <n v="30124148.399999999"/>
    <x v="70"/>
  </r>
  <r>
    <s v="31786"/>
    <s v="TN"/>
    <s v="0000190862"/>
    <x v="5"/>
    <x v="0"/>
    <d v="2024-01-31T00:00:00"/>
    <x v="17"/>
    <x v="81"/>
    <x v="67"/>
    <n v="93201.919999999998"/>
    <n v="33525947.010000002"/>
    <x v="71"/>
  </r>
  <r>
    <s v="31786"/>
    <s v="TN"/>
    <s v="0000190862"/>
    <x v="5"/>
    <x v="0"/>
    <d v="2024-01-31T00:00:00"/>
    <x v="17"/>
    <x v="81"/>
    <x v="68"/>
    <n v="80076.649999999994"/>
    <n v="28804615.420000002"/>
    <x v="72"/>
  </r>
  <r>
    <s v="31786"/>
    <s v="TN"/>
    <s v="0000190862"/>
    <x v="5"/>
    <x v="0"/>
    <d v="2024-01-31T00:00:00"/>
    <x v="17"/>
    <x v="81"/>
    <x v="69"/>
    <n v="62014.37"/>
    <n v="22307331.43"/>
    <x v="73"/>
  </r>
  <r>
    <s v="31786"/>
    <s v="TN"/>
    <s v="0000190862"/>
    <x v="5"/>
    <x v="0"/>
    <d v="2024-01-31T00:00:00"/>
    <x v="17"/>
    <x v="81"/>
    <x v="70"/>
    <n v="27065.81"/>
    <n v="9735908.3900000006"/>
    <x v="74"/>
  </r>
  <r>
    <s v="31786"/>
    <s v="TN"/>
    <s v="0000190862"/>
    <x v="5"/>
    <x v="0"/>
    <d v="2024-01-31T00:00:00"/>
    <x v="17"/>
    <x v="81"/>
    <x v="71"/>
    <n v="12784.29"/>
    <n v="4598640.1100000003"/>
    <x v="75"/>
  </r>
  <r>
    <s v="31786"/>
    <s v="TN"/>
    <s v="0000190862"/>
    <x v="5"/>
    <x v="0"/>
    <d v="2024-01-31T00:00:00"/>
    <x v="17"/>
    <x v="82"/>
    <x v="72"/>
    <n v="266.60000000000002"/>
    <n v="444330.61"/>
    <x v="76"/>
  </r>
  <r>
    <s v="31786"/>
    <s v="TN"/>
    <s v="0000190862"/>
    <x v="5"/>
    <x v="0"/>
    <d v="2024-01-31T00:00:00"/>
    <x v="17"/>
    <x v="82"/>
    <x v="73"/>
    <n v="233.34"/>
    <n v="395350.76"/>
    <x v="77"/>
  </r>
  <r>
    <s v="31786"/>
    <s v="TN"/>
    <s v="0000190862"/>
    <x v="5"/>
    <x v="0"/>
    <d v="2024-01-31T00:00:00"/>
    <x v="17"/>
    <x v="82"/>
    <x v="74"/>
    <n v="305.36"/>
    <n v="266432.67"/>
    <x v="78"/>
  </r>
  <r>
    <s v="31786"/>
    <s v="TN"/>
    <s v="0000190862"/>
    <x v="5"/>
    <x v="0"/>
    <d v="2024-01-31T00:00:00"/>
    <x v="17"/>
    <x v="82"/>
    <x v="75"/>
    <n v="342.1"/>
    <n v="205701.53"/>
    <x v="38"/>
  </r>
  <r>
    <s v="31786"/>
    <s v="TN"/>
    <s v="0000190862"/>
    <x v="5"/>
    <x v="0"/>
    <d v="2024-01-31T00:00:00"/>
    <x v="17"/>
    <x v="82"/>
    <x v="76"/>
    <n v="361.24"/>
    <n v="175952.8"/>
    <x v="79"/>
  </r>
  <r>
    <s v="31786"/>
    <s v="TN"/>
    <s v="0000190862"/>
    <x v="5"/>
    <x v="0"/>
    <d v="2024-01-31T00:00:00"/>
    <x v="17"/>
    <x v="82"/>
    <x v="77"/>
    <n v="545.79"/>
    <n v="219807.2"/>
    <x v="80"/>
  </r>
  <r>
    <s v="31786"/>
    <s v="TN"/>
    <s v="0000190862"/>
    <x v="5"/>
    <x v="0"/>
    <d v="2024-01-31T00:00:00"/>
    <x v="17"/>
    <x v="82"/>
    <x v="78"/>
    <n v="500.27"/>
    <n v="164439.72"/>
    <x v="81"/>
  </r>
  <r>
    <s v="31786"/>
    <s v="TN"/>
    <s v="0000190862"/>
    <x v="5"/>
    <x v="0"/>
    <d v="2024-01-31T00:00:00"/>
    <x v="17"/>
    <x v="82"/>
    <x v="79"/>
    <n v="179.75"/>
    <n v="44905"/>
    <x v="82"/>
  </r>
  <r>
    <s v="31786"/>
    <s v="TN"/>
    <s v="0000190862"/>
    <x v="5"/>
    <x v="0"/>
    <d v="2024-01-31T00:00:00"/>
    <x v="17"/>
    <x v="82"/>
    <x v="80"/>
    <n v="95.01"/>
    <n v="35188"/>
    <x v="83"/>
  </r>
  <r>
    <s v="31786"/>
    <s v="TN"/>
    <s v="0000190862"/>
    <x v="5"/>
    <x v="0"/>
    <d v="2024-01-31T00:00:00"/>
    <x v="17"/>
    <x v="82"/>
    <x v="81"/>
    <n v="47.82"/>
    <n v="17712"/>
    <x v="17"/>
  </r>
  <r>
    <s v="31786"/>
    <s v="TN"/>
    <s v="0000190862"/>
    <x v="5"/>
    <x v="0"/>
    <d v="2024-01-31T00:00:00"/>
    <x v="18"/>
    <x v="83"/>
    <x v="82"/>
    <n v="62429.03"/>
    <n v="15235881.449999999"/>
    <x v="84"/>
  </r>
  <r>
    <s v="31786"/>
    <s v="TN"/>
    <s v="0000190862"/>
    <x v="5"/>
    <x v="0"/>
    <d v="2024-01-31T00:00:00"/>
    <x v="18"/>
    <x v="84"/>
    <x v="83"/>
    <n v="57871.53"/>
    <n v="17540947.43"/>
    <x v="85"/>
  </r>
  <r>
    <s v="31786"/>
    <s v="TN"/>
    <s v="0000258005"/>
    <x v="6"/>
    <x v="0"/>
    <d v="2024-01-12T00:00:00"/>
    <x v="19"/>
    <x v="85"/>
    <x v="84"/>
    <n v="5.94"/>
    <n v="0"/>
    <x v="2"/>
  </r>
  <r>
    <s v="31786"/>
    <s v="TN"/>
    <s v="0000258005"/>
    <x v="6"/>
    <x v="0"/>
    <d v="2024-01-31T00:00:00"/>
    <x v="19"/>
    <x v="86"/>
    <x v="85"/>
    <n v="47338.04"/>
    <n v="0"/>
    <x v="86"/>
  </r>
  <r>
    <s v="31786"/>
    <s v="TN"/>
    <s v="0000258005"/>
    <x v="6"/>
    <x v="0"/>
    <d v="2024-01-31T00:00:00"/>
    <x v="19"/>
    <x v="85"/>
    <x v="84"/>
    <n v="234395.64"/>
    <n v="0"/>
    <x v="87"/>
  </r>
  <r>
    <s v="31786"/>
    <s v="TN"/>
    <s v="0000000185"/>
    <x v="0"/>
    <x v="0"/>
    <d v="2024-01-12T00:00:00"/>
    <x v="0"/>
    <x v="0"/>
    <x v="0"/>
    <n v="47.52"/>
    <n v="0"/>
    <x v="20"/>
  </r>
  <r>
    <s v="31786"/>
    <s v="TN"/>
    <s v="0000000192"/>
    <x v="1"/>
    <x v="0"/>
    <d v="2024-01-12T00:00:00"/>
    <x v="1"/>
    <x v="1"/>
    <x v="2"/>
    <n v="1221.17"/>
    <n v="0"/>
    <x v="88"/>
  </r>
  <r>
    <s v="31786"/>
    <s v="TN"/>
    <s v="0000000192"/>
    <x v="1"/>
    <x v="0"/>
    <d v="2024-01-12T00:00:00"/>
    <x v="1"/>
    <x v="1"/>
    <x v="3"/>
    <n v="20.02"/>
    <n v="0"/>
    <x v="10"/>
  </r>
  <r>
    <s v="31786"/>
    <s v="TN"/>
    <s v="0000157401"/>
    <x v="4"/>
    <x v="0"/>
    <d v="2024-01-12T00:00:00"/>
    <x v="6"/>
    <x v="5"/>
    <x v="8"/>
    <n v="-0.52"/>
    <n v="60000"/>
    <x v="2"/>
  </r>
  <r>
    <s v="31786"/>
    <s v="TN"/>
    <s v="0000157401"/>
    <x v="4"/>
    <x v="0"/>
    <d v="2024-01-12T00:00:00"/>
    <x v="6"/>
    <x v="6"/>
    <x v="8"/>
    <n v="-0.39"/>
    <n v="60000"/>
    <x v="17"/>
  </r>
  <r>
    <s v="31786"/>
    <s v="TN"/>
    <s v="0000157401"/>
    <x v="4"/>
    <x v="0"/>
    <d v="2024-01-12T00:00:00"/>
    <x v="6"/>
    <x v="87"/>
    <x v="8"/>
    <n v="-0.65"/>
    <n v="30000"/>
    <x v="10"/>
  </r>
  <r>
    <s v="31786"/>
    <s v="TN"/>
    <s v="0000157401"/>
    <x v="4"/>
    <x v="0"/>
    <d v="2024-01-12T00:00:00"/>
    <x v="7"/>
    <x v="7"/>
    <x v="9"/>
    <n v="-31.4"/>
    <n v="2539000"/>
    <x v="89"/>
  </r>
  <r>
    <s v="31786"/>
    <s v="TN"/>
    <s v="0000157401"/>
    <x v="4"/>
    <x v="0"/>
    <d v="2024-01-12T00:00:00"/>
    <x v="8"/>
    <x v="11"/>
    <x v="12"/>
    <n v="-19.73"/>
    <n v="4307200"/>
    <x v="78"/>
  </r>
  <r>
    <s v="31786"/>
    <s v="TN"/>
    <s v="0000157401"/>
    <x v="4"/>
    <x v="0"/>
    <d v="2024-01-12T00:00:00"/>
    <x v="9"/>
    <x v="12"/>
    <x v="13"/>
    <n v="-0.52"/>
    <n v="120000"/>
    <x v="17"/>
  </r>
  <r>
    <s v="31786"/>
    <s v="TN"/>
    <s v="0000157401"/>
    <x v="4"/>
    <x v="0"/>
    <d v="2024-01-12T00:00:00"/>
    <x v="9"/>
    <x v="13"/>
    <x v="14"/>
    <n v="-2.54"/>
    <n v="378000"/>
    <x v="5"/>
  </r>
  <r>
    <s v="31786"/>
    <s v="TN"/>
    <s v="0000157401"/>
    <x v="4"/>
    <x v="0"/>
    <d v="2024-01-12T00:00:00"/>
    <x v="10"/>
    <x v="14"/>
    <x v="15"/>
    <n v="-116.53"/>
    <n v="1269500"/>
    <x v="89"/>
  </r>
  <r>
    <s v="31786"/>
    <s v="TN"/>
    <s v="0000157401"/>
    <x v="4"/>
    <x v="0"/>
    <d v="2024-01-12T00:00:00"/>
    <x v="11"/>
    <x v="16"/>
    <x v="16"/>
    <n v="-0.37"/>
    <n v="9000"/>
    <x v="10"/>
  </r>
  <r>
    <s v="31786"/>
    <s v="TN"/>
    <s v="0000157401"/>
    <x v="4"/>
    <x v="0"/>
    <d v="2024-01-12T00:00:00"/>
    <x v="11"/>
    <x v="17"/>
    <x v="16"/>
    <n v="-0.56000000000000005"/>
    <n v="18000"/>
    <x v="17"/>
  </r>
  <r>
    <s v="31786"/>
    <s v="TN"/>
    <s v="0000157401"/>
    <x v="4"/>
    <x v="0"/>
    <d v="2024-01-12T00:00:00"/>
    <x v="11"/>
    <x v="19"/>
    <x v="17"/>
    <n v="-0.61"/>
    <n v="9000"/>
    <x v="10"/>
  </r>
  <r>
    <s v="31786"/>
    <s v="TN"/>
    <s v="0000157401"/>
    <x v="4"/>
    <x v="0"/>
    <d v="2024-01-12T00:00:00"/>
    <x v="11"/>
    <x v="88"/>
    <x v="17"/>
    <n v="-0.91"/>
    <n v="9000"/>
    <x v="10"/>
  </r>
  <r>
    <s v="31786"/>
    <s v="TN"/>
    <s v="0000157401"/>
    <x v="4"/>
    <x v="0"/>
    <d v="2024-01-12T00:00:00"/>
    <x v="12"/>
    <x v="23"/>
    <x v="20"/>
    <n v="-79.73"/>
    <n v="4287200"/>
    <x v="78"/>
  </r>
  <r>
    <s v="31786"/>
    <s v="TN"/>
    <s v="0000157401"/>
    <x v="4"/>
    <x v="0"/>
    <d v="2024-01-12T00:00:00"/>
    <x v="13"/>
    <x v="24"/>
    <x v="21"/>
    <n v="-0.3"/>
    <n v="6000"/>
    <x v="17"/>
  </r>
  <r>
    <s v="31786"/>
    <s v="TN"/>
    <s v="0000157401"/>
    <x v="4"/>
    <x v="0"/>
    <d v="2024-01-12T00:00:00"/>
    <x v="13"/>
    <x v="25"/>
    <x v="22"/>
    <n v="-1.77"/>
    <n v="21000"/>
    <x v="5"/>
  </r>
  <r>
    <s v="31786"/>
    <s v="TN"/>
    <s v="0000157401"/>
    <x v="4"/>
    <x v="0"/>
    <d v="2024-01-12T00:00:00"/>
    <x v="14"/>
    <x v="89"/>
    <x v="23"/>
    <n v="10.29"/>
    <n v="0"/>
    <x v="2"/>
  </r>
  <r>
    <s v="31786"/>
    <s v="TN"/>
    <s v="0000157401"/>
    <x v="4"/>
    <x v="0"/>
    <d v="2024-01-12T00:00:00"/>
    <x v="14"/>
    <x v="90"/>
    <x v="23"/>
    <n v="128.69999999999999"/>
    <n v="0"/>
    <x v="90"/>
  </r>
  <r>
    <s v="31786"/>
    <s v="TN"/>
    <s v="0000157401"/>
    <x v="4"/>
    <x v="0"/>
    <d v="2024-01-12T00:00:00"/>
    <x v="14"/>
    <x v="26"/>
    <x v="23"/>
    <n v="57.85"/>
    <n v="0"/>
    <x v="13"/>
  </r>
  <r>
    <s v="31786"/>
    <s v="TN"/>
    <s v="0000157401"/>
    <x v="4"/>
    <x v="0"/>
    <d v="2024-01-12T00:00:00"/>
    <x v="14"/>
    <x v="91"/>
    <x v="23"/>
    <n v="22.52"/>
    <n v="0"/>
    <x v="18"/>
  </r>
  <r>
    <s v="31786"/>
    <s v="TN"/>
    <s v="0000157401"/>
    <x v="4"/>
    <x v="0"/>
    <d v="2024-01-12T00:00:00"/>
    <x v="15"/>
    <x v="28"/>
    <x v="25"/>
    <n v="0.13"/>
    <n v="6000"/>
    <x v="10"/>
  </r>
  <r>
    <s v="31786"/>
    <s v="TN"/>
    <s v="0000157401"/>
    <x v="4"/>
    <x v="0"/>
    <d v="2024-01-12T00:00:00"/>
    <x v="15"/>
    <x v="31"/>
    <x v="28"/>
    <n v="1.05"/>
    <n v="50000"/>
    <x v="10"/>
  </r>
  <r>
    <s v="31786"/>
    <s v="TN"/>
    <s v="0000157401"/>
    <x v="4"/>
    <x v="0"/>
    <d v="2024-01-12T00:00:00"/>
    <x v="15"/>
    <x v="34"/>
    <x v="26"/>
    <n v="0.42"/>
    <n v="20000"/>
    <x v="10"/>
  </r>
  <r>
    <s v="31786"/>
    <s v="TN"/>
    <s v="0000157401"/>
    <x v="4"/>
    <x v="0"/>
    <d v="2024-01-12T00:00:00"/>
    <x v="15"/>
    <x v="35"/>
    <x v="27"/>
    <n v="1.05"/>
    <n v="50000"/>
    <x v="10"/>
  </r>
  <r>
    <s v="31786"/>
    <s v="TN"/>
    <s v="0000157401"/>
    <x v="4"/>
    <x v="0"/>
    <d v="2024-01-12T00:00:00"/>
    <x v="15"/>
    <x v="36"/>
    <x v="28"/>
    <n v="4.2"/>
    <n v="200000"/>
    <x v="2"/>
  </r>
  <r>
    <s v="31786"/>
    <s v="TN"/>
    <s v="0000157401"/>
    <x v="4"/>
    <x v="0"/>
    <d v="2024-01-12T00:00:00"/>
    <x v="15"/>
    <x v="38"/>
    <x v="25"/>
    <n v="0.38"/>
    <n v="18000"/>
    <x v="10"/>
  </r>
  <r>
    <s v="31786"/>
    <s v="TN"/>
    <s v="0000157401"/>
    <x v="4"/>
    <x v="0"/>
    <d v="2024-01-12T00:00:00"/>
    <x v="15"/>
    <x v="40"/>
    <x v="27"/>
    <n v="-1.58"/>
    <n v="6000"/>
    <x v="10"/>
  </r>
  <r>
    <s v="31786"/>
    <s v="TN"/>
    <s v="0000157401"/>
    <x v="4"/>
    <x v="0"/>
    <d v="2024-01-12T00:00:00"/>
    <x v="15"/>
    <x v="43"/>
    <x v="25"/>
    <n v="-0.5"/>
    <n v="12000"/>
    <x v="10"/>
  </r>
  <r>
    <s v="31786"/>
    <s v="TN"/>
    <s v="0000157401"/>
    <x v="4"/>
    <x v="0"/>
    <d v="2024-01-12T00:00:00"/>
    <x v="15"/>
    <x v="46"/>
    <x v="28"/>
    <n v="4.2"/>
    <n v="200000"/>
    <x v="10"/>
  </r>
  <r>
    <s v="31786"/>
    <s v="TN"/>
    <s v="0000157401"/>
    <x v="4"/>
    <x v="0"/>
    <d v="2024-01-12T00:00:00"/>
    <x v="15"/>
    <x v="50"/>
    <x v="27"/>
    <n v="2.63"/>
    <n v="125000"/>
    <x v="10"/>
  </r>
  <r>
    <s v="31786"/>
    <s v="TN"/>
    <s v="0000157401"/>
    <x v="4"/>
    <x v="0"/>
    <d v="2024-01-12T00:00:00"/>
    <x v="5"/>
    <x v="65"/>
    <x v="29"/>
    <n v="3.15"/>
    <n v="150000"/>
    <x v="17"/>
  </r>
  <r>
    <s v="31786"/>
    <s v="TN"/>
    <s v="0000157401"/>
    <x v="4"/>
    <x v="0"/>
    <d v="2024-01-12T00:00:00"/>
    <x v="5"/>
    <x v="3"/>
    <x v="7"/>
    <n v="13.86"/>
    <n v="600000"/>
    <x v="13"/>
  </r>
  <r>
    <s v="31786"/>
    <s v="TN"/>
    <s v="0000157401"/>
    <x v="4"/>
    <x v="0"/>
    <d v="2024-01-12T00:00:00"/>
    <x v="5"/>
    <x v="66"/>
    <x v="30"/>
    <n v="4.2"/>
    <n v="200000"/>
    <x v="2"/>
  </r>
  <r>
    <s v="31786"/>
    <s v="TN"/>
    <s v="0000157401"/>
    <x v="4"/>
    <x v="0"/>
    <d v="2024-01-12T00:00:00"/>
    <x v="5"/>
    <x v="67"/>
    <x v="31"/>
    <n v="5.25"/>
    <n v="250000"/>
    <x v="10"/>
  </r>
  <r>
    <s v="31786"/>
    <s v="TN"/>
    <s v="0000157401"/>
    <x v="4"/>
    <x v="0"/>
    <d v="2024-01-12T00:00:00"/>
    <x v="5"/>
    <x v="68"/>
    <x v="32"/>
    <n v="52.5"/>
    <n v="2500000"/>
    <x v="9"/>
  </r>
  <r>
    <s v="31786"/>
    <s v="TN"/>
    <s v="0000157401"/>
    <x v="4"/>
    <x v="0"/>
    <d v="2024-01-12T00:00:00"/>
    <x v="16"/>
    <x v="69"/>
    <x v="33"/>
    <n v="0.42"/>
    <n v="20000"/>
    <x v="10"/>
  </r>
  <r>
    <s v="31786"/>
    <s v="TN"/>
    <s v="0000157401"/>
    <x v="4"/>
    <x v="0"/>
    <d v="2024-01-12T00:00:00"/>
    <x v="16"/>
    <x v="71"/>
    <x v="35"/>
    <n v="0.84"/>
    <n v="40000"/>
    <x v="10"/>
  </r>
  <r>
    <s v="31786"/>
    <s v="TN"/>
    <s v="0000157401"/>
    <x v="4"/>
    <x v="0"/>
    <d v="2024-01-12T00:00:00"/>
    <x v="16"/>
    <x v="73"/>
    <x v="37"/>
    <n v="21"/>
    <n v="1000000"/>
    <x v="9"/>
  </r>
  <r>
    <s v="31786"/>
    <s v="TN"/>
    <s v="0000157401"/>
    <x v="4"/>
    <x v="0"/>
    <d v="2024-01-12T00:00:00"/>
    <x v="16"/>
    <x v="75"/>
    <x v="39"/>
    <n v="3.04"/>
    <n v="144000"/>
    <x v="18"/>
  </r>
  <r>
    <s v="31786"/>
    <s v="TN"/>
    <s v="0000157401"/>
    <x v="4"/>
    <x v="0"/>
    <d v="2024-01-12T00:00:00"/>
    <x v="16"/>
    <x v="78"/>
    <x v="42"/>
    <n v="6.3"/>
    <n v="300000"/>
    <x v="10"/>
  </r>
  <r>
    <s v="31786"/>
    <s v="TN"/>
    <s v="0000190862"/>
    <x v="5"/>
    <x v="0"/>
    <d v="2024-01-12T00:00:00"/>
    <x v="17"/>
    <x v="79"/>
    <x v="47"/>
    <n v="9.1300000000000008"/>
    <n v="3542"/>
    <x v="10"/>
  </r>
  <r>
    <s v="31786"/>
    <s v="TN"/>
    <s v="0000190862"/>
    <x v="5"/>
    <x v="0"/>
    <d v="2024-01-12T00:00:00"/>
    <x v="17"/>
    <x v="79"/>
    <x v="48"/>
    <n v="-11.72"/>
    <n v="5327"/>
    <x v="10"/>
  </r>
  <r>
    <s v="31786"/>
    <s v="TN"/>
    <s v="0000190862"/>
    <x v="5"/>
    <x v="0"/>
    <d v="2024-01-12T00:00:00"/>
    <x v="17"/>
    <x v="80"/>
    <x v="53"/>
    <n v="1.26"/>
    <n v="2517"/>
    <x v="10"/>
  </r>
  <r>
    <s v="31786"/>
    <s v="TN"/>
    <s v="0000190862"/>
    <x v="5"/>
    <x v="0"/>
    <d v="2024-01-12T00:00:00"/>
    <x v="17"/>
    <x v="80"/>
    <x v="55"/>
    <n v="5.85"/>
    <n v="0"/>
    <x v="10"/>
  </r>
  <r>
    <s v="31786"/>
    <s v="TN"/>
    <s v="0000190862"/>
    <x v="5"/>
    <x v="0"/>
    <d v="2024-01-12T00:00:00"/>
    <x v="17"/>
    <x v="80"/>
    <x v="57"/>
    <n v="-6.62"/>
    <n v="3150"/>
    <x v="10"/>
  </r>
  <r>
    <s v="31786"/>
    <s v="TN"/>
    <s v="0000190862"/>
    <x v="5"/>
    <x v="0"/>
    <d v="2024-01-12T00:00:00"/>
    <x v="17"/>
    <x v="80"/>
    <x v="59"/>
    <n v="4.01"/>
    <n v="3024"/>
    <x v="10"/>
  </r>
  <r>
    <s v="31786"/>
    <s v="TN"/>
    <s v="0000190862"/>
    <x v="5"/>
    <x v="0"/>
    <d v="2024-01-12T00:00:00"/>
    <x v="17"/>
    <x v="81"/>
    <x v="86"/>
    <n v="5.01"/>
    <n v="3577"/>
    <x v="10"/>
  </r>
  <r>
    <s v="31786"/>
    <s v="TN"/>
    <s v="0000190862"/>
    <x v="5"/>
    <x v="0"/>
    <d v="2024-01-12T00:00:00"/>
    <x v="17"/>
    <x v="81"/>
    <x v="87"/>
    <n v="4.78"/>
    <n v="1706.25"/>
    <x v="10"/>
  </r>
  <r>
    <s v="31786"/>
    <s v="TN"/>
    <s v="0000190862"/>
    <x v="5"/>
    <x v="0"/>
    <d v="2024-01-12T00:00:00"/>
    <x v="17"/>
    <x v="81"/>
    <x v="88"/>
    <n v="44.03"/>
    <n v="4275"/>
    <x v="10"/>
  </r>
  <r>
    <s v="31786"/>
    <s v="TN"/>
    <s v="0000190862"/>
    <x v="5"/>
    <x v="0"/>
    <d v="2024-01-12T00:00:00"/>
    <x v="17"/>
    <x v="82"/>
    <x v="72"/>
    <n v="-3.93"/>
    <n v="3577"/>
    <x v="10"/>
  </r>
  <r>
    <s v="31786"/>
    <s v="TN"/>
    <s v="0000190862"/>
    <x v="5"/>
    <x v="0"/>
    <d v="2024-01-12T00:00:00"/>
    <x v="18"/>
    <x v="83"/>
    <x v="82"/>
    <n v="86.86"/>
    <n v="22089.25"/>
    <x v="83"/>
  </r>
  <r>
    <s v="31786"/>
    <s v="TN"/>
    <s v="0000190862"/>
    <x v="5"/>
    <x v="0"/>
    <d v="2024-01-12T00:00:00"/>
    <x v="18"/>
    <x v="84"/>
    <x v="83"/>
    <n v="20.010000000000002"/>
    <n v="26354"/>
    <x v="8"/>
  </r>
  <r>
    <s v="31786"/>
    <s v="TN"/>
    <s v="0000258005"/>
    <x v="6"/>
    <x v="0"/>
    <d v="2024-01-12T00:00:00"/>
    <x v="19"/>
    <x v="86"/>
    <x v="85"/>
    <n v="97.23"/>
    <n v="0"/>
    <x v="91"/>
  </r>
  <r>
    <s v="31786"/>
    <s v="TN"/>
    <s v="0000258005"/>
    <x v="6"/>
    <x v="0"/>
    <d v="2024-01-12T00:00:00"/>
    <x v="19"/>
    <x v="85"/>
    <x v="84"/>
    <n v="182.14"/>
    <n v="0"/>
    <x v="92"/>
  </r>
  <r>
    <s v="31786"/>
    <s v="NP"/>
    <s v="0000000185"/>
    <x v="0"/>
    <x v="1"/>
    <d v="2024-01-31T00:00:00"/>
    <x v="0"/>
    <x v="0"/>
    <x v="0"/>
    <n v="120.36"/>
    <n v="0"/>
    <x v="8"/>
  </r>
  <r>
    <s v="31786"/>
    <s v="NP"/>
    <s v="0000000185"/>
    <x v="0"/>
    <x v="1"/>
    <d v="2024-01-31T00:00:00"/>
    <x v="20"/>
    <x v="92"/>
    <x v="89"/>
    <n v="58732.88"/>
    <n v="0"/>
    <x v="93"/>
  </r>
  <r>
    <s v="31786"/>
    <s v="NP"/>
    <s v="0000000185"/>
    <x v="0"/>
    <x v="2"/>
    <d v="2024-01-31T00:00:00"/>
    <x v="0"/>
    <x v="0"/>
    <x v="0"/>
    <n v="86.12"/>
    <n v="0"/>
    <x v="17"/>
  </r>
  <r>
    <s v="31786"/>
    <s v="NP"/>
    <s v="0000000185"/>
    <x v="0"/>
    <x v="2"/>
    <d v="2024-01-31T00:00:00"/>
    <x v="20"/>
    <x v="92"/>
    <x v="89"/>
    <n v="22112.59"/>
    <n v="0"/>
    <x v="94"/>
  </r>
  <r>
    <s v="31786"/>
    <s v="NP"/>
    <s v="0000000185"/>
    <x v="0"/>
    <x v="3"/>
    <d v="2024-01-31T00:00:00"/>
    <x v="0"/>
    <x v="0"/>
    <x v="0"/>
    <n v="14.47"/>
    <n v="0"/>
    <x v="10"/>
  </r>
  <r>
    <s v="31786"/>
    <s v="NP"/>
    <s v="0000000185"/>
    <x v="0"/>
    <x v="3"/>
    <d v="2024-01-31T00:00:00"/>
    <x v="20"/>
    <x v="92"/>
    <x v="89"/>
    <n v="2543.9499999999998"/>
    <n v="0"/>
    <x v="95"/>
  </r>
  <r>
    <s v="31786"/>
    <s v="NP"/>
    <s v="0000000192"/>
    <x v="1"/>
    <x v="1"/>
    <d v="2024-01-31T00:00:00"/>
    <x v="1"/>
    <x v="1"/>
    <x v="2"/>
    <n v="1591.37"/>
    <n v="0"/>
    <x v="96"/>
  </r>
  <r>
    <s v="31786"/>
    <s v="NP"/>
    <s v="0000000192"/>
    <x v="1"/>
    <x v="1"/>
    <d v="2024-01-31T00:00:00"/>
    <x v="21"/>
    <x v="93"/>
    <x v="90"/>
    <n v="350606.59"/>
    <n v="0"/>
    <x v="97"/>
  </r>
  <r>
    <s v="31786"/>
    <s v="NP"/>
    <s v="0000000192"/>
    <x v="1"/>
    <x v="2"/>
    <d v="2024-01-31T00:00:00"/>
    <x v="1"/>
    <x v="1"/>
    <x v="2"/>
    <n v="364.16"/>
    <n v="0"/>
    <x v="65"/>
  </r>
  <r>
    <s v="31786"/>
    <s v="NP"/>
    <s v="0000000192"/>
    <x v="1"/>
    <x v="2"/>
    <d v="2024-01-31T00:00:00"/>
    <x v="21"/>
    <x v="93"/>
    <x v="90"/>
    <n v="264044.44"/>
    <n v="0"/>
    <x v="98"/>
  </r>
  <r>
    <s v="31786"/>
    <s v="NP"/>
    <s v="0000000192"/>
    <x v="1"/>
    <x v="3"/>
    <d v="2024-01-31T00:00:00"/>
    <x v="1"/>
    <x v="1"/>
    <x v="2"/>
    <n v="40.840000000000003"/>
    <n v="0"/>
    <x v="2"/>
  </r>
  <r>
    <s v="31786"/>
    <s v="NP"/>
    <s v="0000000192"/>
    <x v="1"/>
    <x v="3"/>
    <d v="2024-01-31T00:00:00"/>
    <x v="21"/>
    <x v="93"/>
    <x v="90"/>
    <n v="19185.560000000001"/>
    <n v="0"/>
    <x v="99"/>
  </r>
  <r>
    <s v="31786"/>
    <s v="NP"/>
    <s v="0000258005"/>
    <x v="6"/>
    <x v="1"/>
    <d v="2024-01-31T00:00:00"/>
    <x v="19"/>
    <x v="86"/>
    <x v="85"/>
    <n v="3415.81"/>
    <n v="0"/>
    <x v="100"/>
  </r>
  <r>
    <s v="31786"/>
    <s v="NP"/>
    <s v="0000258005"/>
    <x v="6"/>
    <x v="1"/>
    <d v="2024-01-31T00:00:00"/>
    <x v="19"/>
    <x v="85"/>
    <x v="84"/>
    <n v="16933.12"/>
    <n v="0"/>
    <x v="101"/>
  </r>
  <r>
    <s v="31786"/>
    <s v="NP"/>
    <s v="0000258005"/>
    <x v="6"/>
    <x v="2"/>
    <d v="2024-01-31T00:00:00"/>
    <x v="19"/>
    <x v="86"/>
    <x v="85"/>
    <n v="1528.09"/>
    <n v="0"/>
    <x v="102"/>
  </r>
  <r>
    <s v="31786"/>
    <s v="NP"/>
    <s v="0000258005"/>
    <x v="6"/>
    <x v="2"/>
    <d v="2024-01-31T00:00:00"/>
    <x v="19"/>
    <x v="85"/>
    <x v="84"/>
    <n v="7459.3"/>
    <n v="0"/>
    <x v="103"/>
  </r>
  <r>
    <s v="31786"/>
    <s v="NP"/>
    <s v="0000258005"/>
    <x v="6"/>
    <x v="3"/>
    <d v="2024-01-31T00:00:00"/>
    <x v="19"/>
    <x v="86"/>
    <x v="85"/>
    <n v="6.36"/>
    <n v="0"/>
    <x v="18"/>
  </r>
  <r>
    <s v="31786"/>
    <s v="NP"/>
    <s v="0000258005"/>
    <x v="6"/>
    <x v="3"/>
    <d v="2024-01-31T00:00:00"/>
    <x v="19"/>
    <x v="85"/>
    <x v="84"/>
    <n v="131.32"/>
    <n v="0"/>
    <x v="58"/>
  </r>
  <r>
    <s v="31786"/>
    <s v="NP"/>
    <s v="0000000185"/>
    <x v="0"/>
    <x v="2"/>
    <d v="2024-01-31T00:00:00"/>
    <x v="20"/>
    <x v="92"/>
    <x v="89"/>
    <n v="71.67"/>
    <n v="0"/>
    <x v="17"/>
  </r>
  <r>
    <s v="31786"/>
    <s v="NP"/>
    <s v="0000000185"/>
    <x v="0"/>
    <x v="3"/>
    <d v="2024-01-31T00:00:00"/>
    <x v="20"/>
    <x v="92"/>
    <x v="89"/>
    <n v="178.28"/>
    <n v="0"/>
    <x v="83"/>
  </r>
  <r>
    <s v="31786"/>
    <s v="NP"/>
    <s v="0000000185"/>
    <x v="0"/>
    <x v="0"/>
    <d v="2024-01-31T00:00:00"/>
    <x v="0"/>
    <x v="0"/>
    <x v="0"/>
    <n v="60190.63"/>
    <n v="0"/>
    <x v="104"/>
  </r>
  <r>
    <s v="31786"/>
    <s v="NP"/>
    <s v="0000000185"/>
    <x v="0"/>
    <x v="0"/>
    <d v="2024-01-31T00:00:00"/>
    <x v="0"/>
    <x v="0"/>
    <x v="1"/>
    <n v="59265.56"/>
    <n v="0"/>
    <x v="105"/>
  </r>
  <r>
    <s v="31786"/>
    <s v="NP"/>
    <s v="0000000185"/>
    <x v="0"/>
    <x v="4"/>
    <d v="2024-01-31T00:00:00"/>
    <x v="0"/>
    <x v="0"/>
    <x v="0"/>
    <n v="48355.35"/>
    <n v="0"/>
    <x v="106"/>
  </r>
  <r>
    <s v="31786"/>
    <s v="NP"/>
    <s v="0000000185"/>
    <x v="0"/>
    <x v="5"/>
    <d v="2024-01-31T00:00:00"/>
    <x v="0"/>
    <x v="0"/>
    <x v="0"/>
    <n v="25128.45"/>
    <n v="0"/>
    <x v="107"/>
  </r>
  <r>
    <s v="31786"/>
    <s v="NP"/>
    <s v="0000000192"/>
    <x v="1"/>
    <x v="2"/>
    <d v="2024-01-31T00:00:00"/>
    <x v="21"/>
    <x v="93"/>
    <x v="90"/>
    <n v="13736.15"/>
    <n v="0"/>
    <x v="108"/>
  </r>
  <r>
    <s v="31786"/>
    <s v="NP"/>
    <s v="0000000192"/>
    <x v="1"/>
    <x v="3"/>
    <d v="2024-01-31T00:00:00"/>
    <x v="21"/>
    <x v="93"/>
    <x v="90"/>
    <n v="2040.62"/>
    <n v="0"/>
    <x v="78"/>
  </r>
  <r>
    <s v="31786"/>
    <s v="NP"/>
    <s v="0000000192"/>
    <x v="1"/>
    <x v="0"/>
    <d v="2024-01-31T00:00:00"/>
    <x v="1"/>
    <x v="1"/>
    <x v="2"/>
    <n v="436780.91"/>
    <n v="0"/>
    <x v="109"/>
  </r>
  <r>
    <s v="31786"/>
    <s v="NP"/>
    <s v="0000000192"/>
    <x v="1"/>
    <x v="0"/>
    <d v="2024-01-31T00:00:00"/>
    <x v="1"/>
    <x v="1"/>
    <x v="3"/>
    <n v="428536.31"/>
    <n v="0"/>
    <x v="110"/>
  </r>
  <r>
    <s v="31786"/>
    <s v="NP"/>
    <s v="0000000192"/>
    <x v="1"/>
    <x v="4"/>
    <d v="2024-01-31T00:00:00"/>
    <x v="1"/>
    <x v="1"/>
    <x v="2"/>
    <n v="662760.92000000004"/>
    <n v="0"/>
    <x v="111"/>
  </r>
  <r>
    <s v="31786"/>
    <s v="NP"/>
    <s v="0000000192"/>
    <x v="1"/>
    <x v="5"/>
    <d v="2024-01-31T00:00:00"/>
    <x v="1"/>
    <x v="1"/>
    <x v="2"/>
    <n v="236358.05"/>
    <n v="0"/>
    <x v="112"/>
  </r>
  <r>
    <s v="31786"/>
    <s v="NP"/>
    <s v="0000053684"/>
    <x v="7"/>
    <x v="0"/>
    <d v="2024-01-31T00:00:00"/>
    <x v="2"/>
    <x v="2"/>
    <x v="4"/>
    <n v="97.09"/>
    <n v="0"/>
    <x v="17"/>
  </r>
  <r>
    <s v="31786"/>
    <s v="NP"/>
    <s v="0000053684"/>
    <x v="7"/>
    <x v="0"/>
    <d v="2024-01-31T00:00:00"/>
    <x v="3"/>
    <x v="2"/>
    <x v="5"/>
    <n v="28301.33"/>
    <n v="0"/>
    <x v="113"/>
  </r>
  <r>
    <s v="31786"/>
    <s v="NP"/>
    <s v="0000157401"/>
    <x v="4"/>
    <x v="0"/>
    <d v="2024-01-31T00:00:00"/>
    <x v="6"/>
    <x v="5"/>
    <x v="8"/>
    <n v="0.66"/>
    <n v="0"/>
    <x v="17"/>
  </r>
  <r>
    <s v="31786"/>
    <s v="NP"/>
    <s v="0000157401"/>
    <x v="4"/>
    <x v="0"/>
    <d v="2024-01-31T00:00:00"/>
    <x v="7"/>
    <x v="7"/>
    <x v="9"/>
    <n v="-19.77"/>
    <n v="654000"/>
    <x v="59"/>
  </r>
  <r>
    <s v="31786"/>
    <s v="NP"/>
    <s v="0000157401"/>
    <x v="4"/>
    <x v="0"/>
    <d v="2024-01-31T00:00:00"/>
    <x v="8"/>
    <x v="8"/>
    <x v="91"/>
    <n v="302.12"/>
    <n v="15896200"/>
    <x v="114"/>
  </r>
  <r>
    <s v="31786"/>
    <s v="NP"/>
    <s v="0000157401"/>
    <x v="4"/>
    <x v="0"/>
    <d v="2024-01-31T00:00:00"/>
    <x v="8"/>
    <x v="8"/>
    <x v="10"/>
    <n v="42284.59"/>
    <n v="2224705600"/>
    <x v="115"/>
  </r>
  <r>
    <s v="31786"/>
    <s v="NP"/>
    <s v="0000157401"/>
    <x v="4"/>
    <x v="0"/>
    <d v="2024-01-31T00:00:00"/>
    <x v="8"/>
    <x v="9"/>
    <x v="10"/>
    <n v="6.61"/>
    <n v="347750"/>
    <x v="9"/>
  </r>
  <r>
    <s v="31786"/>
    <s v="NP"/>
    <s v="0000157401"/>
    <x v="4"/>
    <x v="0"/>
    <d v="2024-01-31T00:00:00"/>
    <x v="8"/>
    <x v="10"/>
    <x v="92"/>
    <n v="41.8"/>
    <n v="2200000"/>
    <x v="80"/>
  </r>
  <r>
    <s v="31786"/>
    <s v="NP"/>
    <s v="0000157401"/>
    <x v="4"/>
    <x v="0"/>
    <d v="2024-01-31T00:00:00"/>
    <x v="8"/>
    <x v="10"/>
    <x v="11"/>
    <n v="207.1"/>
    <n v="10900000"/>
    <x v="116"/>
  </r>
  <r>
    <s v="31786"/>
    <s v="NP"/>
    <s v="0000157401"/>
    <x v="4"/>
    <x v="0"/>
    <d v="2024-01-31T00:00:00"/>
    <x v="8"/>
    <x v="11"/>
    <x v="12"/>
    <n v="15.78"/>
    <n v="2935350"/>
    <x v="117"/>
  </r>
  <r>
    <s v="31786"/>
    <s v="NP"/>
    <s v="0000157401"/>
    <x v="4"/>
    <x v="0"/>
    <d v="2024-01-31T00:00:00"/>
    <x v="9"/>
    <x v="12"/>
    <x v="13"/>
    <n v="-1.8"/>
    <n v="40000"/>
    <x v="17"/>
  </r>
  <r>
    <s v="31786"/>
    <s v="NP"/>
    <s v="0000157401"/>
    <x v="4"/>
    <x v="0"/>
    <d v="2024-01-31T00:00:00"/>
    <x v="9"/>
    <x v="13"/>
    <x v="14"/>
    <n v="-3.9"/>
    <n v="220000"/>
    <x v="9"/>
  </r>
  <r>
    <s v="31786"/>
    <s v="NP"/>
    <s v="0000157401"/>
    <x v="4"/>
    <x v="0"/>
    <d v="2024-01-31T00:00:00"/>
    <x v="10"/>
    <x v="14"/>
    <x v="15"/>
    <n v="-79.03"/>
    <n v="327000"/>
    <x v="59"/>
  </r>
  <r>
    <s v="31786"/>
    <s v="NP"/>
    <s v="0000157401"/>
    <x v="4"/>
    <x v="0"/>
    <d v="2024-01-31T00:00:00"/>
    <x v="11"/>
    <x v="16"/>
    <x v="16"/>
    <n v="2.2200000000000002"/>
    <n v="0"/>
    <x v="2"/>
  </r>
  <r>
    <s v="31786"/>
    <s v="NP"/>
    <s v="0000157401"/>
    <x v="4"/>
    <x v="0"/>
    <d v="2024-01-31T00:00:00"/>
    <x v="11"/>
    <x v="19"/>
    <x v="17"/>
    <n v="-1.83"/>
    <n v="6000"/>
    <x v="17"/>
  </r>
  <r>
    <s v="31786"/>
    <s v="NP"/>
    <s v="0000157401"/>
    <x v="4"/>
    <x v="0"/>
    <d v="2024-01-31T00:00:00"/>
    <x v="12"/>
    <x v="20"/>
    <x v="93"/>
    <n v="2575.2399999999998"/>
    <n v="15896200"/>
    <x v="114"/>
  </r>
  <r>
    <s v="31786"/>
    <s v="NP"/>
    <s v="0000157401"/>
    <x v="4"/>
    <x v="0"/>
    <d v="2024-01-31T00:00:00"/>
    <x v="12"/>
    <x v="20"/>
    <x v="18"/>
    <n v="609549.82999999996"/>
    <n v="3886628950"/>
    <x v="118"/>
  </r>
  <r>
    <s v="31786"/>
    <s v="NP"/>
    <s v="0000157401"/>
    <x v="4"/>
    <x v="0"/>
    <d v="2024-01-31T00:00:00"/>
    <x v="12"/>
    <x v="21"/>
    <x v="18"/>
    <n v="256.63"/>
    <n v="695500"/>
    <x v="13"/>
  </r>
  <r>
    <s v="31786"/>
    <s v="NP"/>
    <s v="0000157401"/>
    <x v="4"/>
    <x v="0"/>
    <d v="2024-01-31T00:00:00"/>
    <x v="12"/>
    <x v="22"/>
    <x v="94"/>
    <n v="356.4"/>
    <n v="2200000"/>
    <x v="80"/>
  </r>
  <r>
    <s v="31786"/>
    <s v="NP"/>
    <s v="0000157401"/>
    <x v="4"/>
    <x v="0"/>
    <d v="2024-01-31T00:00:00"/>
    <x v="12"/>
    <x v="22"/>
    <x v="19"/>
    <n v="1765.8"/>
    <n v="10900000"/>
    <x v="116"/>
  </r>
  <r>
    <s v="31786"/>
    <s v="NP"/>
    <s v="0000157401"/>
    <x v="4"/>
    <x v="0"/>
    <d v="2024-01-31T00:00:00"/>
    <x v="12"/>
    <x v="23"/>
    <x v="20"/>
    <n v="68.819999999999993"/>
    <n v="2935350"/>
    <x v="117"/>
  </r>
  <r>
    <s v="31786"/>
    <s v="NP"/>
    <s v="0000157401"/>
    <x v="4"/>
    <x v="0"/>
    <d v="2024-01-31T00:00:00"/>
    <x v="13"/>
    <x v="24"/>
    <x v="21"/>
    <n v="-0.9"/>
    <n v="3000"/>
    <x v="17"/>
  </r>
  <r>
    <s v="31786"/>
    <s v="NP"/>
    <s v="0000157401"/>
    <x v="4"/>
    <x v="0"/>
    <d v="2024-01-31T00:00:00"/>
    <x v="13"/>
    <x v="25"/>
    <x v="22"/>
    <n v="-2.95"/>
    <n v="15000"/>
    <x v="9"/>
  </r>
  <r>
    <s v="31786"/>
    <s v="NP"/>
    <s v="0000157401"/>
    <x v="4"/>
    <x v="0"/>
    <d v="2024-01-31T00:00:00"/>
    <x v="4"/>
    <x v="2"/>
    <x v="6"/>
    <n v="363756.78"/>
    <n v="0"/>
    <x v="119"/>
  </r>
  <r>
    <s v="31786"/>
    <s v="NP"/>
    <s v="0000157401"/>
    <x v="4"/>
    <x v="0"/>
    <d v="2024-01-31T00:00:00"/>
    <x v="15"/>
    <x v="27"/>
    <x v="24"/>
    <n v="14.3"/>
    <n v="650000"/>
    <x v="120"/>
  </r>
  <r>
    <s v="31786"/>
    <s v="NP"/>
    <s v="0000157401"/>
    <x v="4"/>
    <x v="0"/>
    <d v="2024-01-31T00:00:00"/>
    <x v="15"/>
    <x v="28"/>
    <x v="25"/>
    <n v="158.47"/>
    <n v="7319000"/>
    <x v="121"/>
  </r>
  <r>
    <s v="31786"/>
    <s v="NP"/>
    <s v="0000157401"/>
    <x v="4"/>
    <x v="0"/>
    <d v="2024-01-31T00:00:00"/>
    <x v="15"/>
    <x v="29"/>
    <x v="26"/>
    <n v="62.37"/>
    <n v="2985000"/>
    <x v="114"/>
  </r>
  <r>
    <s v="31786"/>
    <s v="NP"/>
    <s v="0000157401"/>
    <x v="4"/>
    <x v="0"/>
    <d v="2024-01-31T00:00:00"/>
    <x v="15"/>
    <x v="30"/>
    <x v="27"/>
    <n v="111.3"/>
    <n v="5255000"/>
    <x v="122"/>
  </r>
  <r>
    <s v="31786"/>
    <s v="NP"/>
    <s v="0000157401"/>
    <x v="4"/>
    <x v="0"/>
    <d v="2024-01-31T00:00:00"/>
    <x v="15"/>
    <x v="31"/>
    <x v="28"/>
    <n v="260.39999999999998"/>
    <n v="12455000"/>
    <x v="123"/>
  </r>
  <r>
    <s v="31786"/>
    <s v="NP"/>
    <s v="0000157401"/>
    <x v="4"/>
    <x v="0"/>
    <d v="2024-01-31T00:00:00"/>
    <x v="15"/>
    <x v="32"/>
    <x v="24"/>
    <n v="22.05"/>
    <n v="1050000"/>
    <x v="124"/>
  </r>
  <r>
    <s v="31786"/>
    <s v="NP"/>
    <s v="0000157401"/>
    <x v="4"/>
    <x v="0"/>
    <d v="2024-01-31T00:00:00"/>
    <x v="15"/>
    <x v="33"/>
    <x v="25"/>
    <n v="285.5"/>
    <n v="13714000"/>
    <x v="125"/>
  </r>
  <r>
    <s v="31786"/>
    <s v="NP"/>
    <s v="0000157401"/>
    <x v="4"/>
    <x v="0"/>
    <d v="2024-01-31T00:00:00"/>
    <x v="15"/>
    <x v="34"/>
    <x v="26"/>
    <n v="128.52000000000001"/>
    <n v="6145000"/>
    <x v="126"/>
  </r>
  <r>
    <s v="31786"/>
    <s v="NP"/>
    <s v="0000157401"/>
    <x v="4"/>
    <x v="0"/>
    <d v="2024-01-31T00:00:00"/>
    <x v="15"/>
    <x v="35"/>
    <x v="27"/>
    <n v="219.45"/>
    <n v="10450000"/>
    <x v="127"/>
  </r>
  <r>
    <s v="31786"/>
    <s v="NP"/>
    <s v="0000157401"/>
    <x v="4"/>
    <x v="0"/>
    <d v="2024-01-31T00:00:00"/>
    <x v="15"/>
    <x v="36"/>
    <x v="28"/>
    <n v="634.20000000000005"/>
    <n v="30620000"/>
    <x v="128"/>
  </r>
  <r>
    <s v="31786"/>
    <s v="NP"/>
    <s v="0000157401"/>
    <x v="4"/>
    <x v="0"/>
    <d v="2024-01-31T00:00:00"/>
    <x v="15"/>
    <x v="37"/>
    <x v="24"/>
    <n v="7.36"/>
    <n v="345000"/>
    <x v="91"/>
  </r>
  <r>
    <s v="31786"/>
    <s v="NP"/>
    <s v="0000157401"/>
    <x v="4"/>
    <x v="0"/>
    <d v="2024-01-31T00:00:00"/>
    <x v="15"/>
    <x v="38"/>
    <x v="25"/>
    <n v="125.02"/>
    <n v="5891000"/>
    <x v="129"/>
  </r>
  <r>
    <s v="31786"/>
    <s v="NP"/>
    <s v="0000157401"/>
    <x v="4"/>
    <x v="0"/>
    <d v="2024-01-31T00:00:00"/>
    <x v="15"/>
    <x v="39"/>
    <x v="26"/>
    <n v="56.7"/>
    <n v="2700000"/>
    <x v="130"/>
  </r>
  <r>
    <s v="31786"/>
    <s v="NP"/>
    <s v="0000157401"/>
    <x v="4"/>
    <x v="0"/>
    <d v="2024-01-31T00:00:00"/>
    <x v="15"/>
    <x v="40"/>
    <x v="27"/>
    <n v="118.5"/>
    <n v="5625000"/>
    <x v="131"/>
  </r>
  <r>
    <s v="31786"/>
    <s v="NP"/>
    <s v="0000157401"/>
    <x v="4"/>
    <x v="0"/>
    <d v="2024-01-31T00:00:00"/>
    <x v="15"/>
    <x v="41"/>
    <x v="28"/>
    <n v="330.75"/>
    <n v="15750000"/>
    <x v="124"/>
  </r>
  <r>
    <s v="31786"/>
    <s v="NP"/>
    <s v="0000157401"/>
    <x v="4"/>
    <x v="0"/>
    <d v="2024-01-31T00:00:00"/>
    <x v="15"/>
    <x v="42"/>
    <x v="24"/>
    <n v="1.26"/>
    <n v="60000"/>
    <x v="17"/>
  </r>
  <r>
    <s v="31786"/>
    <s v="NP"/>
    <s v="0000157401"/>
    <x v="4"/>
    <x v="0"/>
    <d v="2024-01-31T00:00:00"/>
    <x v="15"/>
    <x v="43"/>
    <x v="25"/>
    <n v="49.5"/>
    <n v="2424000"/>
    <x v="132"/>
  </r>
  <r>
    <s v="31786"/>
    <s v="NP"/>
    <s v="0000157401"/>
    <x v="4"/>
    <x v="0"/>
    <d v="2024-01-31T00:00:00"/>
    <x v="15"/>
    <x v="44"/>
    <x v="26"/>
    <n v="26.88"/>
    <n v="1240000"/>
    <x v="92"/>
  </r>
  <r>
    <s v="31786"/>
    <s v="NP"/>
    <s v="0000157401"/>
    <x v="4"/>
    <x v="0"/>
    <d v="2024-01-31T00:00:00"/>
    <x v="15"/>
    <x v="45"/>
    <x v="27"/>
    <n v="52.5"/>
    <n v="2500000"/>
    <x v="56"/>
  </r>
  <r>
    <s v="31786"/>
    <s v="NP"/>
    <s v="0000157401"/>
    <x v="4"/>
    <x v="0"/>
    <d v="2024-01-31T00:00:00"/>
    <x v="15"/>
    <x v="46"/>
    <x v="28"/>
    <n v="168"/>
    <n v="8000000"/>
    <x v="133"/>
  </r>
  <r>
    <s v="31786"/>
    <s v="NP"/>
    <s v="0000157401"/>
    <x v="4"/>
    <x v="0"/>
    <d v="2024-01-31T00:00:00"/>
    <x v="15"/>
    <x v="47"/>
    <x v="24"/>
    <n v="0.53"/>
    <n v="25000"/>
    <x v="10"/>
  </r>
  <r>
    <s v="31786"/>
    <s v="NP"/>
    <s v="0000157401"/>
    <x v="4"/>
    <x v="0"/>
    <d v="2024-01-31T00:00:00"/>
    <x v="15"/>
    <x v="48"/>
    <x v="25"/>
    <n v="15.75"/>
    <n v="750000"/>
    <x v="56"/>
  </r>
  <r>
    <s v="31786"/>
    <s v="NP"/>
    <s v="0000157401"/>
    <x v="4"/>
    <x v="0"/>
    <d v="2024-01-31T00:00:00"/>
    <x v="15"/>
    <x v="49"/>
    <x v="26"/>
    <n v="8.4"/>
    <n v="400000"/>
    <x v="16"/>
  </r>
  <r>
    <s v="31786"/>
    <s v="NP"/>
    <s v="0000157401"/>
    <x v="4"/>
    <x v="0"/>
    <d v="2024-01-31T00:00:00"/>
    <x v="15"/>
    <x v="50"/>
    <x v="27"/>
    <n v="7.89"/>
    <n v="375000"/>
    <x v="17"/>
  </r>
  <r>
    <s v="31786"/>
    <s v="NP"/>
    <s v="0000157401"/>
    <x v="4"/>
    <x v="0"/>
    <d v="2024-01-31T00:00:00"/>
    <x v="15"/>
    <x v="51"/>
    <x v="28"/>
    <n v="47.25"/>
    <n v="2250000"/>
    <x v="5"/>
  </r>
  <r>
    <s v="31786"/>
    <s v="NP"/>
    <s v="0000157401"/>
    <x v="4"/>
    <x v="0"/>
    <d v="2024-01-31T00:00:00"/>
    <x v="15"/>
    <x v="53"/>
    <x v="25"/>
    <n v="3.04"/>
    <n v="185000"/>
    <x v="8"/>
  </r>
  <r>
    <s v="31786"/>
    <s v="NP"/>
    <s v="0000157401"/>
    <x v="4"/>
    <x v="0"/>
    <d v="2024-01-31T00:00:00"/>
    <x v="15"/>
    <x v="54"/>
    <x v="26"/>
    <n v="2.52"/>
    <n v="120000"/>
    <x v="2"/>
  </r>
  <r>
    <s v="31786"/>
    <s v="NP"/>
    <s v="0000157401"/>
    <x v="4"/>
    <x v="0"/>
    <d v="2024-01-31T00:00:00"/>
    <x v="15"/>
    <x v="55"/>
    <x v="27"/>
    <n v="3.15"/>
    <n v="150000"/>
    <x v="10"/>
  </r>
  <r>
    <s v="31786"/>
    <s v="NP"/>
    <s v="0000157401"/>
    <x v="4"/>
    <x v="0"/>
    <d v="2024-01-31T00:00:00"/>
    <x v="15"/>
    <x v="56"/>
    <x v="28"/>
    <n v="12.6"/>
    <n v="600000"/>
    <x v="2"/>
  </r>
  <r>
    <s v="31786"/>
    <s v="NP"/>
    <s v="0000157401"/>
    <x v="4"/>
    <x v="0"/>
    <d v="2024-01-31T00:00:00"/>
    <x v="15"/>
    <x v="57"/>
    <x v="25"/>
    <n v="2.64"/>
    <n v="126000"/>
    <x v="17"/>
  </r>
  <r>
    <s v="31786"/>
    <s v="NP"/>
    <s v="0000157401"/>
    <x v="4"/>
    <x v="0"/>
    <d v="2024-01-31T00:00:00"/>
    <x v="15"/>
    <x v="59"/>
    <x v="28"/>
    <n v="22.05"/>
    <n v="1050000"/>
    <x v="17"/>
  </r>
  <r>
    <s v="31786"/>
    <s v="NP"/>
    <s v="0000157401"/>
    <x v="4"/>
    <x v="0"/>
    <d v="2024-01-31T00:00:00"/>
    <x v="15"/>
    <x v="61"/>
    <x v="25"/>
    <n v="1.01"/>
    <n v="48000"/>
    <x v="10"/>
  </r>
  <r>
    <s v="31786"/>
    <s v="NP"/>
    <s v="0000157401"/>
    <x v="4"/>
    <x v="0"/>
    <d v="2024-01-31T00:00:00"/>
    <x v="5"/>
    <x v="65"/>
    <x v="29"/>
    <n v="967.05"/>
    <n v="45850000"/>
    <x v="134"/>
  </r>
  <r>
    <s v="31786"/>
    <s v="NP"/>
    <s v="0000157401"/>
    <x v="4"/>
    <x v="0"/>
    <d v="2024-01-31T00:00:00"/>
    <x v="5"/>
    <x v="3"/>
    <x v="7"/>
    <n v="9821.7000000000007"/>
    <n v="468320000"/>
    <x v="135"/>
  </r>
  <r>
    <s v="31786"/>
    <s v="NP"/>
    <s v="0000157401"/>
    <x v="4"/>
    <x v="0"/>
    <d v="2024-01-31T00:00:00"/>
    <x v="5"/>
    <x v="66"/>
    <x v="30"/>
    <n v="3922.8"/>
    <n v="186700000"/>
    <x v="136"/>
  </r>
  <r>
    <s v="31786"/>
    <s v="NP"/>
    <s v="0000157401"/>
    <x v="4"/>
    <x v="0"/>
    <d v="2024-01-31T00:00:00"/>
    <x v="5"/>
    <x v="67"/>
    <x v="31"/>
    <n v="6000.75"/>
    <n v="285500000"/>
    <x v="137"/>
  </r>
  <r>
    <s v="31786"/>
    <s v="NP"/>
    <s v="0000157401"/>
    <x v="4"/>
    <x v="0"/>
    <d v="2024-01-31T00:00:00"/>
    <x v="5"/>
    <x v="68"/>
    <x v="32"/>
    <n v="14427"/>
    <n v="687500000"/>
    <x v="138"/>
  </r>
  <r>
    <s v="31786"/>
    <s v="NP"/>
    <s v="0000157401"/>
    <x v="4"/>
    <x v="0"/>
    <d v="2024-01-31T00:00:00"/>
    <x v="16"/>
    <x v="69"/>
    <x v="33"/>
    <n v="75.180000000000007"/>
    <n v="3900000"/>
    <x v="139"/>
  </r>
  <r>
    <s v="31786"/>
    <s v="NP"/>
    <s v="0000157401"/>
    <x v="4"/>
    <x v="0"/>
    <d v="2024-01-31T00:00:00"/>
    <x v="16"/>
    <x v="70"/>
    <x v="34"/>
    <n v="1000"/>
    <n v="48768000"/>
    <x v="140"/>
  </r>
  <r>
    <s v="31786"/>
    <s v="NP"/>
    <s v="0000157401"/>
    <x v="4"/>
    <x v="0"/>
    <d v="2024-01-31T00:00:00"/>
    <x v="16"/>
    <x v="71"/>
    <x v="35"/>
    <n v="417.48"/>
    <n v="19880000"/>
    <x v="141"/>
  </r>
  <r>
    <s v="31786"/>
    <s v="NP"/>
    <s v="0000157401"/>
    <x v="4"/>
    <x v="0"/>
    <d v="2024-01-31T00:00:00"/>
    <x v="16"/>
    <x v="72"/>
    <x v="36"/>
    <n v="833.7"/>
    <n v="39900000"/>
    <x v="142"/>
  </r>
  <r>
    <s v="31786"/>
    <s v="NP"/>
    <s v="0000157401"/>
    <x v="4"/>
    <x v="0"/>
    <d v="2024-01-31T00:00:00"/>
    <x v="16"/>
    <x v="73"/>
    <x v="37"/>
    <n v="2314.1999999999998"/>
    <n v="111700000"/>
    <x v="143"/>
  </r>
  <r>
    <s v="31786"/>
    <s v="NP"/>
    <s v="0000157401"/>
    <x v="4"/>
    <x v="0"/>
    <d v="2024-01-31T00:00:00"/>
    <x v="16"/>
    <x v="74"/>
    <x v="38"/>
    <n v="104.58"/>
    <n v="5310000"/>
    <x v="144"/>
  </r>
  <r>
    <s v="31786"/>
    <s v="NP"/>
    <s v="0000157401"/>
    <x v="4"/>
    <x v="0"/>
    <d v="2024-01-31T00:00:00"/>
    <x v="16"/>
    <x v="75"/>
    <x v="39"/>
    <n v="1171.92"/>
    <n v="55848000"/>
    <x v="145"/>
  </r>
  <r>
    <s v="31786"/>
    <s v="NP"/>
    <s v="0000157401"/>
    <x v="4"/>
    <x v="0"/>
    <d v="2024-01-31T00:00:00"/>
    <x v="16"/>
    <x v="76"/>
    <x v="40"/>
    <n v="544.32000000000005"/>
    <n v="25920000"/>
    <x v="146"/>
  </r>
  <r>
    <s v="31786"/>
    <s v="NP"/>
    <s v="0000157401"/>
    <x v="4"/>
    <x v="0"/>
    <d v="2024-01-31T00:00:00"/>
    <x v="16"/>
    <x v="77"/>
    <x v="41"/>
    <n v="878.85"/>
    <n v="41700000"/>
    <x v="147"/>
  </r>
  <r>
    <s v="31786"/>
    <s v="NP"/>
    <s v="0000157401"/>
    <x v="4"/>
    <x v="0"/>
    <d v="2024-01-31T00:00:00"/>
    <x v="16"/>
    <x v="78"/>
    <x v="42"/>
    <n v="1814.4"/>
    <n v="85800000"/>
    <x v="148"/>
  </r>
  <r>
    <s v="31786"/>
    <s v="NP"/>
    <s v="0000190862"/>
    <x v="5"/>
    <x v="0"/>
    <d v="2024-01-31T00:00:00"/>
    <x v="17"/>
    <x v="79"/>
    <x v="43"/>
    <n v="23.57"/>
    <n v="39277.22"/>
    <x v="82"/>
  </r>
  <r>
    <s v="31786"/>
    <s v="NP"/>
    <s v="0000190862"/>
    <x v="5"/>
    <x v="0"/>
    <d v="2024-01-31T00:00:00"/>
    <x v="17"/>
    <x v="79"/>
    <x v="44"/>
    <n v="28.72"/>
    <n v="47861.05"/>
    <x v="65"/>
  </r>
  <r>
    <s v="31786"/>
    <s v="NP"/>
    <s v="0000190862"/>
    <x v="5"/>
    <x v="0"/>
    <d v="2024-01-31T00:00:00"/>
    <x v="17"/>
    <x v="79"/>
    <x v="45"/>
    <n v="75.27"/>
    <n v="64638.29"/>
    <x v="58"/>
  </r>
  <r>
    <s v="31786"/>
    <s v="NP"/>
    <s v="0000190862"/>
    <x v="5"/>
    <x v="0"/>
    <d v="2024-01-31T00:00:00"/>
    <x v="17"/>
    <x v="79"/>
    <x v="46"/>
    <n v="143.63"/>
    <n v="89337.58"/>
    <x v="59"/>
  </r>
  <r>
    <s v="31786"/>
    <s v="NP"/>
    <s v="0000190862"/>
    <x v="5"/>
    <x v="0"/>
    <d v="2024-01-31T00:00:00"/>
    <x v="17"/>
    <x v="79"/>
    <x v="47"/>
    <n v="92.46"/>
    <n v="42020.22"/>
    <x v="5"/>
  </r>
  <r>
    <s v="31786"/>
    <s v="NP"/>
    <s v="0000190862"/>
    <x v="5"/>
    <x v="0"/>
    <d v="2024-01-31T00:00:00"/>
    <x v="17"/>
    <x v="79"/>
    <x v="48"/>
    <n v="166.21"/>
    <n v="63343.29"/>
    <x v="65"/>
  </r>
  <r>
    <s v="31786"/>
    <s v="NP"/>
    <s v="0000190862"/>
    <x v="5"/>
    <x v="0"/>
    <d v="2024-01-31T00:00:00"/>
    <x v="17"/>
    <x v="79"/>
    <x v="49"/>
    <n v="156.99"/>
    <n v="50472.55"/>
    <x v="13"/>
  </r>
  <r>
    <s v="31786"/>
    <s v="NP"/>
    <s v="0000190862"/>
    <x v="5"/>
    <x v="0"/>
    <d v="2024-01-31T00:00:00"/>
    <x v="17"/>
    <x v="79"/>
    <x v="50"/>
    <n v="136.63"/>
    <n v="33644.69"/>
    <x v="83"/>
  </r>
  <r>
    <s v="31786"/>
    <s v="NP"/>
    <s v="0000190862"/>
    <x v="5"/>
    <x v="0"/>
    <d v="2024-01-31T00:00:00"/>
    <x v="17"/>
    <x v="79"/>
    <x v="51"/>
    <n v="50.29"/>
    <n v="17960.66"/>
    <x v="17"/>
  </r>
  <r>
    <s v="31786"/>
    <s v="NP"/>
    <s v="0000190862"/>
    <x v="5"/>
    <x v="0"/>
    <d v="2024-01-31T00:00:00"/>
    <x v="17"/>
    <x v="79"/>
    <x v="95"/>
    <n v="29.85"/>
    <n v="10658.41"/>
    <x v="2"/>
  </r>
  <r>
    <s v="31786"/>
    <s v="NP"/>
    <s v="0000190862"/>
    <x v="5"/>
    <x v="0"/>
    <d v="2024-01-31T00:00:00"/>
    <x v="17"/>
    <x v="80"/>
    <x v="52"/>
    <n v="19.2"/>
    <n v="38399.56"/>
    <x v="13"/>
  </r>
  <r>
    <s v="31786"/>
    <s v="NP"/>
    <s v="0000190862"/>
    <x v="5"/>
    <x v="0"/>
    <d v="2024-01-31T00:00:00"/>
    <x v="17"/>
    <x v="80"/>
    <x v="53"/>
    <n v="25.44"/>
    <n v="65019.54"/>
    <x v="40"/>
  </r>
  <r>
    <s v="31786"/>
    <s v="NP"/>
    <s v="0000190862"/>
    <x v="5"/>
    <x v="0"/>
    <d v="2024-01-31T00:00:00"/>
    <x v="17"/>
    <x v="80"/>
    <x v="54"/>
    <n v="60.33"/>
    <n v="69058.89"/>
    <x v="149"/>
  </r>
  <r>
    <s v="31786"/>
    <s v="NP"/>
    <s v="0000190862"/>
    <x v="5"/>
    <x v="0"/>
    <d v="2024-01-31T00:00:00"/>
    <x v="17"/>
    <x v="80"/>
    <x v="55"/>
    <n v="102.65"/>
    <n v="75180.67"/>
    <x v="149"/>
  </r>
  <r>
    <s v="31786"/>
    <s v="NP"/>
    <s v="0000190862"/>
    <x v="5"/>
    <x v="0"/>
    <d v="2024-01-31T00:00:00"/>
    <x v="17"/>
    <x v="80"/>
    <x v="56"/>
    <n v="108.44"/>
    <n v="63785.54"/>
    <x v="13"/>
  </r>
  <r>
    <s v="31786"/>
    <s v="NP"/>
    <s v="0000190862"/>
    <x v="5"/>
    <x v="0"/>
    <d v="2024-01-31T00:00:00"/>
    <x v="17"/>
    <x v="80"/>
    <x v="57"/>
    <n v="91.26"/>
    <n v="45190.97"/>
    <x v="5"/>
  </r>
  <r>
    <s v="31786"/>
    <s v="NP"/>
    <s v="0000190862"/>
    <x v="5"/>
    <x v="0"/>
    <d v="2024-01-31T00:00:00"/>
    <x v="17"/>
    <x v="80"/>
    <x v="58"/>
    <n v="114.04"/>
    <n v="46265.72"/>
    <x v="83"/>
  </r>
  <r>
    <s v="31786"/>
    <s v="NP"/>
    <s v="0000190862"/>
    <x v="5"/>
    <x v="0"/>
    <d v="2024-01-31T00:00:00"/>
    <x v="17"/>
    <x v="80"/>
    <x v="59"/>
    <n v="104.07"/>
    <n v="31537.49"/>
    <x v="18"/>
  </r>
  <r>
    <s v="31786"/>
    <s v="NP"/>
    <s v="0000190862"/>
    <x v="5"/>
    <x v="0"/>
    <d v="2024-01-31T00:00:00"/>
    <x v="17"/>
    <x v="80"/>
    <x v="60"/>
    <n v="75.430000000000007"/>
    <n v="28037.75"/>
    <x v="17"/>
  </r>
  <r>
    <s v="31786"/>
    <s v="NP"/>
    <s v="0000190862"/>
    <x v="5"/>
    <x v="0"/>
    <d v="2024-01-31T00:00:00"/>
    <x v="17"/>
    <x v="80"/>
    <x v="61"/>
    <n v="31.1"/>
    <n v="14137.07"/>
    <x v="17"/>
  </r>
  <r>
    <s v="31786"/>
    <s v="NP"/>
    <s v="0000190862"/>
    <x v="5"/>
    <x v="0"/>
    <d v="2024-01-31T00:00:00"/>
    <x v="17"/>
    <x v="81"/>
    <x v="86"/>
    <n v="1.34"/>
    <n v="1918.66"/>
    <x v="10"/>
  </r>
  <r>
    <s v="31786"/>
    <s v="NP"/>
    <s v="0000190862"/>
    <x v="5"/>
    <x v="0"/>
    <d v="2024-01-31T00:00:00"/>
    <x v="17"/>
    <x v="81"/>
    <x v="96"/>
    <n v="30.23"/>
    <n v="36111.910000000003"/>
    <x v="83"/>
  </r>
  <r>
    <s v="31786"/>
    <s v="NP"/>
    <s v="0000190862"/>
    <x v="5"/>
    <x v="0"/>
    <d v="2024-01-31T00:00:00"/>
    <x v="17"/>
    <x v="81"/>
    <x v="97"/>
    <n v="29.8"/>
    <n v="12244.53"/>
    <x v="17"/>
  </r>
  <r>
    <s v="31786"/>
    <s v="NP"/>
    <s v="0000190862"/>
    <x v="5"/>
    <x v="0"/>
    <d v="2024-01-31T00:00:00"/>
    <x v="17"/>
    <x v="81"/>
    <x v="98"/>
    <n v="23.82"/>
    <n v="7216.68"/>
    <x v="2"/>
  </r>
  <r>
    <s v="31786"/>
    <s v="NP"/>
    <s v="0000190862"/>
    <x v="5"/>
    <x v="0"/>
    <d v="2024-01-31T00:00:00"/>
    <x v="17"/>
    <x v="81"/>
    <x v="99"/>
    <n v="7.3"/>
    <n v="1872.08"/>
    <x v="10"/>
  </r>
  <r>
    <s v="31786"/>
    <s v="NP"/>
    <s v="0000190862"/>
    <x v="5"/>
    <x v="0"/>
    <d v="2024-01-31T00:00:00"/>
    <x v="17"/>
    <x v="81"/>
    <x v="62"/>
    <n v="31674.400000000001"/>
    <n v="11393547.98"/>
    <x v="150"/>
  </r>
  <r>
    <s v="31786"/>
    <s v="NP"/>
    <s v="0000190862"/>
    <x v="5"/>
    <x v="0"/>
    <d v="2024-01-31T00:00:00"/>
    <x v="17"/>
    <x v="81"/>
    <x v="63"/>
    <n v="40312.39"/>
    <n v="14500744.85"/>
    <x v="151"/>
  </r>
  <r>
    <s v="31786"/>
    <s v="NP"/>
    <s v="0000190862"/>
    <x v="5"/>
    <x v="0"/>
    <d v="2024-01-31T00:00:00"/>
    <x v="17"/>
    <x v="81"/>
    <x v="64"/>
    <n v="54186.559999999998"/>
    <n v="19491349.370000001"/>
    <x v="152"/>
  </r>
  <r>
    <s v="31786"/>
    <s v="NP"/>
    <s v="0000190862"/>
    <x v="5"/>
    <x v="0"/>
    <d v="2024-01-31T00:00:00"/>
    <x v="17"/>
    <x v="81"/>
    <x v="65"/>
    <n v="63185.35"/>
    <n v="22728399.489999998"/>
    <x v="153"/>
  </r>
  <r>
    <s v="31786"/>
    <s v="NP"/>
    <s v="0000190862"/>
    <x v="5"/>
    <x v="0"/>
    <d v="2024-01-31T00:00:00"/>
    <x v="17"/>
    <x v="81"/>
    <x v="66"/>
    <n v="65349.760000000002"/>
    <n v="23506901.59"/>
    <x v="154"/>
  </r>
  <r>
    <s v="31786"/>
    <s v="NP"/>
    <s v="0000190862"/>
    <x v="5"/>
    <x v="0"/>
    <d v="2024-01-31T00:00:00"/>
    <x v="17"/>
    <x v="81"/>
    <x v="67"/>
    <n v="70975.83"/>
    <n v="25530683.969999999"/>
    <x v="155"/>
  </r>
  <r>
    <s v="31786"/>
    <s v="NP"/>
    <s v="0000190862"/>
    <x v="5"/>
    <x v="0"/>
    <d v="2024-01-31T00:00:00"/>
    <x v="17"/>
    <x v="81"/>
    <x v="68"/>
    <n v="65059.24"/>
    <n v="23402415.510000002"/>
    <x v="156"/>
  </r>
  <r>
    <s v="31786"/>
    <s v="NP"/>
    <s v="0000190862"/>
    <x v="5"/>
    <x v="0"/>
    <d v="2024-01-31T00:00:00"/>
    <x v="17"/>
    <x v="81"/>
    <x v="69"/>
    <n v="56625.57"/>
    <n v="20368711.82"/>
    <x v="157"/>
  </r>
  <r>
    <s v="31786"/>
    <s v="NP"/>
    <s v="0000190862"/>
    <x v="5"/>
    <x v="0"/>
    <d v="2024-01-31T00:00:00"/>
    <x v="17"/>
    <x v="81"/>
    <x v="70"/>
    <n v="33513.42"/>
    <n v="12055153.369999999"/>
    <x v="158"/>
  </r>
  <r>
    <s v="31786"/>
    <s v="NP"/>
    <s v="0000190862"/>
    <x v="5"/>
    <x v="0"/>
    <d v="2024-01-31T00:00:00"/>
    <x v="17"/>
    <x v="81"/>
    <x v="71"/>
    <n v="18829.82"/>
    <n v="6773233.4100000001"/>
    <x v="159"/>
  </r>
  <r>
    <s v="31786"/>
    <s v="NP"/>
    <s v="0000190862"/>
    <x v="5"/>
    <x v="0"/>
    <d v="2024-01-31T00:00:00"/>
    <x v="17"/>
    <x v="82"/>
    <x v="72"/>
    <n v="59.04"/>
    <n v="98383.79"/>
    <x v="60"/>
  </r>
  <r>
    <s v="31786"/>
    <s v="NP"/>
    <s v="0000190862"/>
    <x v="5"/>
    <x v="0"/>
    <d v="2024-01-31T00:00:00"/>
    <x v="17"/>
    <x v="82"/>
    <x v="73"/>
    <n v="56.51"/>
    <n v="94177.52"/>
    <x v="160"/>
  </r>
  <r>
    <s v="31786"/>
    <s v="NP"/>
    <s v="0000190862"/>
    <x v="5"/>
    <x v="0"/>
    <d v="2024-01-31T00:00:00"/>
    <x v="17"/>
    <x v="82"/>
    <x v="74"/>
    <n v="92.46"/>
    <n v="81330.73"/>
    <x v="59"/>
  </r>
  <r>
    <s v="31786"/>
    <s v="NP"/>
    <s v="0000190862"/>
    <x v="5"/>
    <x v="0"/>
    <d v="2024-01-31T00:00:00"/>
    <x v="17"/>
    <x v="82"/>
    <x v="75"/>
    <n v="131.1"/>
    <n v="78592.84"/>
    <x v="59"/>
  </r>
  <r>
    <s v="31786"/>
    <s v="NP"/>
    <s v="0000190862"/>
    <x v="5"/>
    <x v="0"/>
    <d v="2024-01-31T00:00:00"/>
    <x v="17"/>
    <x v="82"/>
    <x v="76"/>
    <n v="104.3"/>
    <n v="50384.07"/>
    <x v="13"/>
  </r>
  <r>
    <s v="31786"/>
    <s v="NP"/>
    <s v="0000190862"/>
    <x v="5"/>
    <x v="0"/>
    <d v="2024-01-31T00:00:00"/>
    <x v="17"/>
    <x v="82"/>
    <x v="77"/>
    <n v="186.85"/>
    <n v="72620.36"/>
    <x v="40"/>
  </r>
  <r>
    <s v="31786"/>
    <s v="NP"/>
    <s v="0000190862"/>
    <x v="5"/>
    <x v="0"/>
    <d v="2024-01-31T00:00:00"/>
    <x v="17"/>
    <x v="82"/>
    <x v="78"/>
    <n v="247.65"/>
    <n v="82169.399999999994"/>
    <x v="40"/>
  </r>
  <r>
    <s v="31786"/>
    <s v="NP"/>
    <s v="0000190862"/>
    <x v="5"/>
    <x v="0"/>
    <d v="2024-01-31T00:00:00"/>
    <x v="17"/>
    <x v="82"/>
    <x v="79"/>
    <n v="187.23"/>
    <n v="48510.71"/>
    <x v="149"/>
  </r>
  <r>
    <s v="31786"/>
    <s v="NP"/>
    <s v="0000190862"/>
    <x v="5"/>
    <x v="0"/>
    <d v="2024-01-31T00:00:00"/>
    <x v="17"/>
    <x v="82"/>
    <x v="80"/>
    <n v="65.66"/>
    <n v="24319.9"/>
    <x v="17"/>
  </r>
  <r>
    <s v="31786"/>
    <s v="NP"/>
    <s v="0000190862"/>
    <x v="5"/>
    <x v="0"/>
    <d v="2024-01-31T00:00:00"/>
    <x v="17"/>
    <x v="82"/>
    <x v="81"/>
    <n v="33.729999999999997"/>
    <n v="12491.16"/>
    <x v="17"/>
  </r>
  <r>
    <s v="31786"/>
    <s v="NP"/>
    <s v="0000190862"/>
    <x v="5"/>
    <x v="0"/>
    <d v="2024-01-31T00:00:00"/>
    <x v="18"/>
    <x v="83"/>
    <x v="100"/>
    <n v="51519.41"/>
    <n v="12590554.09"/>
    <x v="161"/>
  </r>
  <r>
    <s v="31786"/>
    <s v="NP"/>
    <s v="0000190862"/>
    <x v="5"/>
    <x v="0"/>
    <d v="2024-01-31T00:00:00"/>
    <x v="18"/>
    <x v="83"/>
    <x v="82"/>
    <n v="704.76"/>
    <n v="171900.08"/>
    <x v="162"/>
  </r>
  <r>
    <s v="31786"/>
    <s v="NP"/>
    <s v="0000190862"/>
    <x v="5"/>
    <x v="0"/>
    <d v="2024-01-31T00:00:00"/>
    <x v="18"/>
    <x v="84"/>
    <x v="101"/>
    <n v="46705.09"/>
    <n v="14167537.5"/>
    <x v="163"/>
  </r>
  <r>
    <s v="31786"/>
    <s v="NP"/>
    <s v="0000190862"/>
    <x v="5"/>
    <x v="0"/>
    <d v="2024-01-31T00:00:00"/>
    <x v="18"/>
    <x v="84"/>
    <x v="83"/>
    <n v="256.23"/>
    <n v="77651.63"/>
    <x v="160"/>
  </r>
  <r>
    <s v="31786"/>
    <s v="NP"/>
    <s v="0000258005"/>
    <x v="6"/>
    <x v="2"/>
    <d v="2024-01-31T00:00:00"/>
    <x v="19"/>
    <x v="86"/>
    <x v="85"/>
    <n v="3.18"/>
    <n v="0"/>
    <x v="10"/>
  </r>
  <r>
    <s v="31786"/>
    <s v="NP"/>
    <s v="0000258005"/>
    <x v="6"/>
    <x v="3"/>
    <d v="2024-01-31T00:00:00"/>
    <x v="19"/>
    <x v="86"/>
    <x v="85"/>
    <n v="71.400000000000006"/>
    <n v="0"/>
    <x v="61"/>
  </r>
  <r>
    <s v="31786"/>
    <s v="NP"/>
    <s v="0000258005"/>
    <x v="6"/>
    <x v="3"/>
    <d v="2024-01-31T00:00:00"/>
    <x v="19"/>
    <x v="85"/>
    <x v="84"/>
    <n v="514.28"/>
    <n v="0"/>
    <x v="164"/>
  </r>
  <r>
    <s v="31786"/>
    <s v="NP"/>
    <s v="0000258005"/>
    <x v="6"/>
    <x v="0"/>
    <d v="2024-01-31T00:00:00"/>
    <x v="19"/>
    <x v="86"/>
    <x v="85"/>
    <n v="39907.21"/>
    <n v="0"/>
    <x v="165"/>
  </r>
  <r>
    <s v="31786"/>
    <s v="NP"/>
    <s v="0000258005"/>
    <x v="6"/>
    <x v="0"/>
    <d v="2024-01-31T00:00:00"/>
    <x v="19"/>
    <x v="85"/>
    <x v="84"/>
    <n v="164040.74"/>
    <n v="0"/>
    <x v="166"/>
  </r>
  <r>
    <s v="31786"/>
    <s v="NP"/>
    <s v="0000258005"/>
    <x v="6"/>
    <x v="4"/>
    <d v="2024-01-31T00:00:00"/>
    <x v="19"/>
    <x v="86"/>
    <x v="85"/>
    <n v="29115.25"/>
    <n v="0"/>
    <x v="167"/>
  </r>
  <r>
    <s v="31786"/>
    <s v="NP"/>
    <s v="0000258005"/>
    <x v="6"/>
    <x v="4"/>
    <d v="2024-01-31T00:00:00"/>
    <x v="19"/>
    <x v="85"/>
    <x v="84"/>
    <n v="135751"/>
    <n v="0"/>
    <x v="168"/>
  </r>
  <r>
    <s v="31786"/>
    <s v="NP"/>
    <s v="0000258005"/>
    <x v="6"/>
    <x v="5"/>
    <d v="2024-01-31T00:00:00"/>
    <x v="19"/>
    <x v="86"/>
    <x v="85"/>
    <n v="10844.97"/>
    <n v="0"/>
    <x v="169"/>
  </r>
  <r>
    <s v="31786"/>
    <s v="NP"/>
    <s v="0000258005"/>
    <x v="6"/>
    <x v="5"/>
    <d v="2024-01-31T00:00:00"/>
    <x v="19"/>
    <x v="85"/>
    <x v="84"/>
    <n v="66971.02"/>
    <n v="0"/>
    <x v="170"/>
  </r>
  <r>
    <s v="31786"/>
    <s v="NP"/>
    <s v="0000000185"/>
    <x v="0"/>
    <x v="1"/>
    <d v="2024-01-31T00:00:00"/>
    <x v="0"/>
    <x v="0"/>
    <x v="0"/>
    <n v="133.25"/>
    <n v="0"/>
    <x v="9"/>
  </r>
  <r>
    <s v="31786"/>
    <s v="NP"/>
    <s v="0000000185"/>
    <x v="0"/>
    <x v="1"/>
    <d v="2024-01-31T00:00:00"/>
    <x v="20"/>
    <x v="92"/>
    <x v="102"/>
    <n v="-144.54"/>
    <n v="0"/>
    <x v="5"/>
  </r>
  <r>
    <s v="31786"/>
    <s v="NP"/>
    <s v="0000000185"/>
    <x v="0"/>
    <x v="1"/>
    <d v="2024-01-31T00:00:00"/>
    <x v="20"/>
    <x v="92"/>
    <x v="89"/>
    <n v="4936.84"/>
    <n v="0"/>
    <x v="171"/>
  </r>
  <r>
    <s v="31786"/>
    <s v="NP"/>
    <s v="0000000185"/>
    <x v="0"/>
    <x v="2"/>
    <d v="2024-01-31T00:00:00"/>
    <x v="20"/>
    <x v="92"/>
    <x v="102"/>
    <n v="-15.77"/>
    <n v="0"/>
    <x v="10"/>
  </r>
  <r>
    <s v="31786"/>
    <s v="NP"/>
    <s v="0000000185"/>
    <x v="0"/>
    <x v="2"/>
    <d v="2024-01-31T00:00:00"/>
    <x v="20"/>
    <x v="92"/>
    <x v="89"/>
    <n v="301.36"/>
    <n v="0"/>
    <x v="20"/>
  </r>
  <r>
    <s v="31786"/>
    <s v="NP"/>
    <s v="0000000185"/>
    <x v="0"/>
    <x v="0"/>
    <d v="2024-01-31T00:00:00"/>
    <x v="0"/>
    <x v="0"/>
    <x v="103"/>
    <n v="-30.06"/>
    <n v="0"/>
    <x v="10"/>
  </r>
  <r>
    <s v="31786"/>
    <s v="NP"/>
    <s v="0000000185"/>
    <x v="0"/>
    <x v="0"/>
    <d v="2024-01-31T00:00:00"/>
    <x v="0"/>
    <x v="0"/>
    <x v="0"/>
    <n v="360.77"/>
    <n v="0"/>
    <x v="59"/>
  </r>
  <r>
    <s v="31786"/>
    <s v="NP"/>
    <s v="0000000185"/>
    <x v="0"/>
    <x v="4"/>
    <d v="2024-01-31T00:00:00"/>
    <x v="0"/>
    <x v="0"/>
    <x v="0"/>
    <n v="282.39999999999998"/>
    <n v="0"/>
    <x v="65"/>
  </r>
  <r>
    <s v="31786"/>
    <s v="NP"/>
    <s v="0000000185"/>
    <x v="0"/>
    <x v="5"/>
    <d v="2024-01-31T00:00:00"/>
    <x v="0"/>
    <x v="0"/>
    <x v="0"/>
    <n v="78.680000000000007"/>
    <n v="0"/>
    <x v="18"/>
  </r>
  <r>
    <s v="31786"/>
    <s v="NP"/>
    <s v="0000000192"/>
    <x v="1"/>
    <x v="1"/>
    <d v="2024-01-31T00:00:00"/>
    <x v="1"/>
    <x v="1"/>
    <x v="2"/>
    <n v="517.42999999999995"/>
    <n v="0"/>
    <x v="61"/>
  </r>
  <r>
    <s v="31786"/>
    <s v="NP"/>
    <s v="0000000192"/>
    <x v="1"/>
    <x v="1"/>
    <d v="2024-01-31T00:00:00"/>
    <x v="21"/>
    <x v="93"/>
    <x v="104"/>
    <n v="-491.57"/>
    <n v="0"/>
    <x v="57"/>
  </r>
  <r>
    <s v="31786"/>
    <s v="NP"/>
    <s v="0000000192"/>
    <x v="1"/>
    <x v="1"/>
    <d v="2024-01-31T00:00:00"/>
    <x v="21"/>
    <x v="93"/>
    <x v="90"/>
    <n v="57122.34"/>
    <n v="0"/>
    <x v="172"/>
  </r>
  <r>
    <s v="31786"/>
    <s v="NP"/>
    <s v="0000000192"/>
    <x v="1"/>
    <x v="2"/>
    <d v="2024-01-31T00:00:00"/>
    <x v="1"/>
    <x v="1"/>
    <x v="2"/>
    <n v="239.76"/>
    <n v="0"/>
    <x v="8"/>
  </r>
  <r>
    <s v="31786"/>
    <s v="NP"/>
    <s v="0000000192"/>
    <x v="1"/>
    <x v="2"/>
    <d v="2024-01-31T00:00:00"/>
    <x v="21"/>
    <x v="93"/>
    <x v="104"/>
    <n v="-106.94"/>
    <n v="0"/>
    <x v="18"/>
  </r>
  <r>
    <s v="31786"/>
    <s v="NP"/>
    <s v="0000000192"/>
    <x v="1"/>
    <x v="2"/>
    <d v="2024-01-31T00:00:00"/>
    <x v="21"/>
    <x v="93"/>
    <x v="90"/>
    <n v="7264.18"/>
    <n v="0"/>
    <x v="173"/>
  </r>
  <r>
    <s v="31786"/>
    <s v="NP"/>
    <s v="0000000192"/>
    <x v="1"/>
    <x v="3"/>
    <d v="2024-01-31T00:00:00"/>
    <x v="1"/>
    <x v="1"/>
    <x v="2"/>
    <n v="20.420000000000002"/>
    <n v="0"/>
    <x v="10"/>
  </r>
  <r>
    <s v="31786"/>
    <s v="NP"/>
    <s v="0000000192"/>
    <x v="1"/>
    <x v="3"/>
    <d v="2024-01-31T00:00:00"/>
    <x v="21"/>
    <x v="93"/>
    <x v="90"/>
    <n v="719.25"/>
    <n v="0"/>
    <x v="57"/>
  </r>
  <r>
    <s v="31786"/>
    <s v="NP"/>
    <s v="0000000192"/>
    <x v="1"/>
    <x v="0"/>
    <d v="2024-01-31T00:00:00"/>
    <x v="1"/>
    <x v="1"/>
    <x v="105"/>
    <n v="-324.44"/>
    <n v="0"/>
    <x v="65"/>
  </r>
  <r>
    <s v="31786"/>
    <s v="NP"/>
    <s v="0000000192"/>
    <x v="1"/>
    <x v="0"/>
    <d v="2024-01-31T00:00:00"/>
    <x v="1"/>
    <x v="1"/>
    <x v="2"/>
    <n v="3252.24"/>
    <n v="0"/>
    <x v="174"/>
  </r>
  <r>
    <s v="31786"/>
    <s v="NP"/>
    <s v="0000000192"/>
    <x v="1"/>
    <x v="4"/>
    <d v="2024-01-31T00:00:00"/>
    <x v="1"/>
    <x v="1"/>
    <x v="105"/>
    <n v="-213.73"/>
    <n v="0"/>
    <x v="9"/>
  </r>
  <r>
    <s v="31786"/>
    <s v="NP"/>
    <s v="0000000192"/>
    <x v="1"/>
    <x v="4"/>
    <d v="2024-01-31T00:00:00"/>
    <x v="1"/>
    <x v="1"/>
    <x v="2"/>
    <n v="1736.21"/>
    <n v="0"/>
    <x v="37"/>
  </r>
  <r>
    <s v="31786"/>
    <s v="NP"/>
    <s v="0000000192"/>
    <x v="1"/>
    <x v="5"/>
    <d v="2024-01-31T00:00:00"/>
    <x v="1"/>
    <x v="1"/>
    <x v="105"/>
    <n v="-189.32"/>
    <n v="0"/>
    <x v="8"/>
  </r>
  <r>
    <s v="31786"/>
    <s v="NP"/>
    <s v="0000000192"/>
    <x v="1"/>
    <x v="5"/>
    <d v="2024-01-31T00:00:00"/>
    <x v="1"/>
    <x v="1"/>
    <x v="2"/>
    <n v="442.27"/>
    <n v="0"/>
    <x v="175"/>
  </r>
  <r>
    <s v="31786"/>
    <s v="NP"/>
    <s v="0000157401"/>
    <x v="4"/>
    <x v="0"/>
    <d v="2024-01-31T00:00:00"/>
    <x v="7"/>
    <x v="7"/>
    <x v="9"/>
    <n v="-4.4800000000000004"/>
    <n v="0"/>
    <x v="18"/>
  </r>
  <r>
    <s v="31786"/>
    <s v="NP"/>
    <s v="0000157401"/>
    <x v="4"/>
    <x v="0"/>
    <d v="2024-01-31T00:00:00"/>
    <x v="7"/>
    <x v="7"/>
    <x v="9"/>
    <n v="1.1000000000000001"/>
    <n v="0"/>
    <x v="10"/>
  </r>
  <r>
    <s v="31786"/>
    <s v="NP"/>
    <s v="0000157401"/>
    <x v="4"/>
    <x v="0"/>
    <d v="2024-01-31T00:00:00"/>
    <x v="8"/>
    <x v="8"/>
    <x v="91"/>
    <n v="3.48"/>
    <n v="0"/>
    <x v="17"/>
  </r>
  <r>
    <s v="31786"/>
    <s v="NP"/>
    <s v="0000157401"/>
    <x v="4"/>
    <x v="0"/>
    <d v="2024-01-31T00:00:00"/>
    <x v="8"/>
    <x v="8"/>
    <x v="23"/>
    <n v="-1.94"/>
    <n v="0"/>
    <x v="2"/>
  </r>
  <r>
    <s v="31786"/>
    <s v="NP"/>
    <s v="0000157401"/>
    <x v="4"/>
    <x v="0"/>
    <d v="2024-01-31T00:00:00"/>
    <x v="8"/>
    <x v="11"/>
    <x v="12"/>
    <n v="-1.52"/>
    <n v="0"/>
    <x v="2"/>
  </r>
  <r>
    <s v="31786"/>
    <s v="NP"/>
    <s v="0000157401"/>
    <x v="4"/>
    <x v="0"/>
    <d v="2024-01-31T00:00:00"/>
    <x v="8"/>
    <x v="11"/>
    <x v="12"/>
    <n v="0.76"/>
    <n v="0"/>
    <x v="10"/>
  </r>
  <r>
    <s v="31786"/>
    <s v="NP"/>
    <s v="0000157401"/>
    <x v="4"/>
    <x v="0"/>
    <d v="2024-01-31T00:00:00"/>
    <x v="9"/>
    <x v="13"/>
    <x v="14"/>
    <n v="-1.56"/>
    <n v="0"/>
    <x v="2"/>
  </r>
  <r>
    <s v="31786"/>
    <s v="NP"/>
    <s v="0000157401"/>
    <x v="4"/>
    <x v="0"/>
    <d v="2024-01-31T00:00:00"/>
    <x v="10"/>
    <x v="14"/>
    <x v="15"/>
    <n v="-17.940000000000001"/>
    <n v="0"/>
    <x v="18"/>
  </r>
  <r>
    <s v="31786"/>
    <s v="NP"/>
    <s v="0000157401"/>
    <x v="4"/>
    <x v="0"/>
    <d v="2024-01-31T00:00:00"/>
    <x v="10"/>
    <x v="14"/>
    <x v="15"/>
    <n v="4.41"/>
    <n v="0"/>
    <x v="10"/>
  </r>
  <r>
    <s v="31786"/>
    <s v="NP"/>
    <s v="0000157401"/>
    <x v="4"/>
    <x v="0"/>
    <d v="2024-01-31T00:00:00"/>
    <x v="12"/>
    <x v="20"/>
    <x v="93"/>
    <n v="29.65"/>
    <n v="0"/>
    <x v="17"/>
  </r>
  <r>
    <s v="31786"/>
    <s v="NP"/>
    <s v="0000157401"/>
    <x v="4"/>
    <x v="0"/>
    <d v="2024-01-31T00:00:00"/>
    <x v="12"/>
    <x v="20"/>
    <x v="23"/>
    <n v="-16.52"/>
    <n v="0"/>
    <x v="2"/>
  </r>
  <r>
    <s v="31786"/>
    <s v="NP"/>
    <s v="0000157401"/>
    <x v="4"/>
    <x v="0"/>
    <d v="2024-01-31T00:00:00"/>
    <x v="12"/>
    <x v="23"/>
    <x v="20"/>
    <n v="-6.08"/>
    <n v="0"/>
    <x v="2"/>
  </r>
  <r>
    <s v="31786"/>
    <s v="NP"/>
    <s v="0000157401"/>
    <x v="4"/>
    <x v="0"/>
    <d v="2024-01-31T00:00:00"/>
    <x v="13"/>
    <x v="25"/>
    <x v="22"/>
    <n v="-1.18"/>
    <n v="0"/>
    <x v="2"/>
  </r>
  <r>
    <s v="31786"/>
    <s v="NP"/>
    <s v="0000157401"/>
    <x v="4"/>
    <x v="0"/>
    <d v="2024-01-31T00:00:00"/>
    <x v="5"/>
    <x v="65"/>
    <x v="29"/>
    <n v="1.05"/>
    <n v="50000"/>
    <x v="10"/>
  </r>
  <r>
    <s v="31786"/>
    <s v="NP"/>
    <s v="0000157401"/>
    <x v="4"/>
    <x v="0"/>
    <d v="2024-01-31T00:00:00"/>
    <x v="5"/>
    <x v="3"/>
    <x v="7"/>
    <n v="-3.78"/>
    <n v="180000"/>
    <x v="17"/>
  </r>
  <r>
    <s v="31786"/>
    <s v="NP"/>
    <s v="0000157401"/>
    <x v="4"/>
    <x v="0"/>
    <d v="2024-01-31T00:00:00"/>
    <x v="16"/>
    <x v="75"/>
    <x v="39"/>
    <n v="-2.2799999999999998"/>
    <n v="108000"/>
    <x v="17"/>
  </r>
  <r>
    <s v="31786"/>
    <s v="NP"/>
    <s v="0000258005"/>
    <x v="6"/>
    <x v="1"/>
    <d v="2024-01-31T00:00:00"/>
    <x v="19"/>
    <x v="86"/>
    <x v="85"/>
    <n v="3.17"/>
    <n v="0"/>
    <x v="10"/>
  </r>
  <r>
    <s v="31786"/>
    <s v="NP"/>
    <s v="0000258005"/>
    <x v="6"/>
    <x v="1"/>
    <d v="2024-01-31T00:00:00"/>
    <x v="19"/>
    <x v="86"/>
    <x v="85"/>
    <n v="411.83"/>
    <n v="0"/>
    <x v="176"/>
  </r>
  <r>
    <s v="31786"/>
    <s v="NP"/>
    <s v="0000258005"/>
    <x v="6"/>
    <x v="1"/>
    <d v="2024-01-31T00:00:00"/>
    <x v="19"/>
    <x v="85"/>
    <x v="84"/>
    <n v="-12.6"/>
    <n v="0"/>
    <x v="2"/>
  </r>
  <r>
    <s v="31786"/>
    <s v="NP"/>
    <s v="0000258005"/>
    <x v="6"/>
    <x v="1"/>
    <d v="2024-01-31T00:00:00"/>
    <x v="19"/>
    <x v="85"/>
    <x v="84"/>
    <n v="2721.2"/>
    <n v="0"/>
    <x v="177"/>
  </r>
  <r>
    <s v="31786"/>
    <s v="NP"/>
    <s v="0000258005"/>
    <x v="6"/>
    <x v="2"/>
    <d v="2024-01-31T00:00:00"/>
    <x v="19"/>
    <x v="86"/>
    <x v="85"/>
    <n v="80.03"/>
    <n v="0"/>
    <x v="58"/>
  </r>
  <r>
    <s v="31786"/>
    <s v="NP"/>
    <s v="0000258005"/>
    <x v="6"/>
    <x v="2"/>
    <d v="2024-01-31T00:00:00"/>
    <x v="19"/>
    <x v="85"/>
    <x v="84"/>
    <n v="699.88"/>
    <n v="0"/>
    <x v="178"/>
  </r>
  <r>
    <s v="31786"/>
    <s v="NP"/>
    <s v="0000258005"/>
    <x v="6"/>
    <x v="3"/>
    <d v="2024-01-31T00:00:00"/>
    <x v="19"/>
    <x v="86"/>
    <x v="85"/>
    <n v="3.18"/>
    <n v="0"/>
    <x v="10"/>
  </r>
  <r>
    <s v="31786"/>
    <s v="NP"/>
    <s v="0000258005"/>
    <x v="6"/>
    <x v="3"/>
    <d v="2024-01-31T00:00:00"/>
    <x v="19"/>
    <x v="85"/>
    <x v="84"/>
    <n v="6.3"/>
    <n v="0"/>
    <x v="10"/>
  </r>
  <r>
    <s v="31786"/>
    <s v="NP"/>
    <s v="0000258005"/>
    <x v="6"/>
    <x v="0"/>
    <d v="2024-01-31T00:00:00"/>
    <x v="19"/>
    <x v="86"/>
    <x v="85"/>
    <n v="-16.2"/>
    <n v="0"/>
    <x v="18"/>
  </r>
  <r>
    <s v="31786"/>
    <s v="NP"/>
    <s v="0000258005"/>
    <x v="6"/>
    <x v="0"/>
    <d v="2024-01-31T00:00:00"/>
    <x v="19"/>
    <x v="86"/>
    <x v="85"/>
    <n v="146.72999999999999"/>
    <n v="0"/>
    <x v="179"/>
  </r>
  <r>
    <s v="31786"/>
    <s v="NP"/>
    <s v="0000258005"/>
    <x v="6"/>
    <x v="0"/>
    <d v="2024-01-31T00:00:00"/>
    <x v="19"/>
    <x v="85"/>
    <x v="84"/>
    <n v="-77.849999999999994"/>
    <n v="0"/>
    <x v="16"/>
  </r>
  <r>
    <s v="31786"/>
    <s v="NP"/>
    <s v="0000258005"/>
    <x v="6"/>
    <x v="0"/>
    <d v="2024-01-31T00:00:00"/>
    <x v="19"/>
    <x v="85"/>
    <x v="84"/>
    <n v="918.2"/>
    <n v="0"/>
    <x v="77"/>
  </r>
  <r>
    <s v="31786"/>
    <s v="NP"/>
    <s v="0000258005"/>
    <x v="6"/>
    <x v="4"/>
    <d v="2024-01-31T00:00:00"/>
    <x v="19"/>
    <x v="86"/>
    <x v="85"/>
    <n v="-18.45"/>
    <n v="0"/>
    <x v="17"/>
  </r>
  <r>
    <s v="31786"/>
    <s v="NP"/>
    <s v="0000258005"/>
    <x v="6"/>
    <x v="4"/>
    <d v="2024-01-31T00:00:00"/>
    <x v="19"/>
    <x v="86"/>
    <x v="85"/>
    <n v="70.42"/>
    <n v="0"/>
    <x v="20"/>
  </r>
  <r>
    <s v="31786"/>
    <s v="NP"/>
    <s v="0000258005"/>
    <x v="6"/>
    <x v="4"/>
    <d v="2024-01-31T00:00:00"/>
    <x v="19"/>
    <x v="85"/>
    <x v="84"/>
    <n v="-55.31"/>
    <n v="0"/>
    <x v="9"/>
  </r>
  <r>
    <s v="31786"/>
    <s v="NP"/>
    <s v="0000258005"/>
    <x v="6"/>
    <x v="4"/>
    <d v="2024-01-31T00:00:00"/>
    <x v="19"/>
    <x v="85"/>
    <x v="84"/>
    <n v="505.53"/>
    <n v="0"/>
    <x v="89"/>
  </r>
  <r>
    <s v="31786"/>
    <s v="NP"/>
    <s v="0000258005"/>
    <x v="6"/>
    <x v="5"/>
    <d v="2024-01-31T00:00:00"/>
    <x v="19"/>
    <x v="86"/>
    <x v="85"/>
    <n v="12.96"/>
    <n v="0"/>
    <x v="18"/>
  </r>
  <r>
    <s v="31786"/>
    <s v="NP"/>
    <s v="0000258005"/>
    <x v="6"/>
    <x v="5"/>
    <d v="2024-01-31T00:00:00"/>
    <x v="19"/>
    <x v="85"/>
    <x v="84"/>
    <n v="-32.15"/>
    <n v="0"/>
    <x v="9"/>
  </r>
  <r>
    <s v="31786"/>
    <s v="NP"/>
    <s v="0000258005"/>
    <x v="6"/>
    <x v="5"/>
    <d v="2024-01-31T00:00:00"/>
    <x v="19"/>
    <x v="85"/>
    <x v="84"/>
    <n v="152.91999999999999"/>
    <n v="0"/>
    <x v="57"/>
  </r>
  <r>
    <s v="31786"/>
    <s v="TN"/>
    <s v="0000000185"/>
    <x v="0"/>
    <x v="0"/>
    <d v="2024-01-31T00:00:00"/>
    <x v="0"/>
    <x v="0"/>
    <x v="103"/>
    <n v="-122.69"/>
    <n v="0"/>
    <x v="9"/>
  </r>
  <r>
    <s v="31786"/>
    <s v="TN"/>
    <s v="0000000185"/>
    <x v="0"/>
    <x v="0"/>
    <d v="2024-01-31T00:00:00"/>
    <x v="0"/>
    <x v="0"/>
    <x v="0"/>
    <n v="626.72"/>
    <n v="0"/>
    <x v="79"/>
  </r>
  <r>
    <s v="31786"/>
    <s v="TN"/>
    <s v="0000000192"/>
    <x v="1"/>
    <x v="0"/>
    <d v="2024-01-31T00:00:00"/>
    <x v="1"/>
    <x v="1"/>
    <x v="105"/>
    <n v="-776.76"/>
    <n v="0"/>
    <x v="90"/>
  </r>
  <r>
    <s v="31786"/>
    <s v="TN"/>
    <s v="0000000192"/>
    <x v="1"/>
    <x v="0"/>
    <d v="2024-01-31T00:00:00"/>
    <x v="1"/>
    <x v="1"/>
    <x v="2"/>
    <n v="3847.96"/>
    <n v="0"/>
    <x v="180"/>
  </r>
  <r>
    <s v="31786"/>
    <s v="TN"/>
    <s v="0000157401"/>
    <x v="4"/>
    <x v="0"/>
    <d v="2024-01-31T00:00:00"/>
    <x v="6"/>
    <x v="6"/>
    <x v="8"/>
    <n v="-1.17"/>
    <n v="0"/>
    <x v="17"/>
  </r>
  <r>
    <s v="31786"/>
    <s v="TN"/>
    <s v="0000157401"/>
    <x v="4"/>
    <x v="0"/>
    <d v="2024-01-31T00:00:00"/>
    <x v="7"/>
    <x v="7"/>
    <x v="9"/>
    <n v="-5.68"/>
    <n v="0"/>
    <x v="82"/>
  </r>
  <r>
    <s v="31786"/>
    <s v="TN"/>
    <s v="0000157401"/>
    <x v="4"/>
    <x v="0"/>
    <d v="2024-01-31T00:00:00"/>
    <x v="7"/>
    <x v="7"/>
    <x v="9"/>
    <n v="1.1399999999999999"/>
    <n v="0"/>
    <x v="10"/>
  </r>
  <r>
    <s v="31786"/>
    <s v="TN"/>
    <s v="0000157401"/>
    <x v="4"/>
    <x v="0"/>
    <d v="2024-01-31T00:00:00"/>
    <x v="8"/>
    <x v="8"/>
    <x v="91"/>
    <n v="8.69"/>
    <n v="0"/>
    <x v="59"/>
  </r>
  <r>
    <s v="31786"/>
    <s v="TN"/>
    <s v="0000157401"/>
    <x v="4"/>
    <x v="0"/>
    <d v="2024-01-31T00:00:00"/>
    <x v="8"/>
    <x v="8"/>
    <x v="23"/>
    <n v="-5.53"/>
    <n v="0"/>
    <x v="18"/>
  </r>
  <r>
    <s v="31786"/>
    <s v="TN"/>
    <s v="0000157401"/>
    <x v="4"/>
    <x v="0"/>
    <d v="2024-01-31T00:00:00"/>
    <x v="8"/>
    <x v="11"/>
    <x v="12"/>
    <n v="-3.04"/>
    <n v="0"/>
    <x v="18"/>
  </r>
  <r>
    <s v="31786"/>
    <s v="TN"/>
    <s v="0000157401"/>
    <x v="4"/>
    <x v="0"/>
    <d v="2024-01-31T00:00:00"/>
    <x v="8"/>
    <x v="11"/>
    <x v="12"/>
    <n v="0"/>
    <n v="0"/>
    <x v="2"/>
  </r>
  <r>
    <s v="31786"/>
    <s v="TN"/>
    <s v="0000157401"/>
    <x v="4"/>
    <x v="0"/>
    <d v="2024-01-31T00:00:00"/>
    <x v="9"/>
    <x v="12"/>
    <x v="13"/>
    <n v="-1.04"/>
    <n v="0"/>
    <x v="2"/>
  </r>
  <r>
    <s v="31786"/>
    <s v="TN"/>
    <s v="0000157401"/>
    <x v="4"/>
    <x v="0"/>
    <d v="2024-01-31T00:00:00"/>
    <x v="9"/>
    <x v="13"/>
    <x v="14"/>
    <n v="-0.51"/>
    <n v="0"/>
    <x v="10"/>
  </r>
  <r>
    <s v="31786"/>
    <s v="TN"/>
    <s v="0000157401"/>
    <x v="4"/>
    <x v="0"/>
    <d v="2024-01-31T00:00:00"/>
    <x v="10"/>
    <x v="14"/>
    <x v="15"/>
    <n v="-22.72"/>
    <n v="0"/>
    <x v="82"/>
  </r>
  <r>
    <s v="31786"/>
    <s v="TN"/>
    <s v="0000157401"/>
    <x v="4"/>
    <x v="0"/>
    <d v="2024-01-31T00:00:00"/>
    <x v="10"/>
    <x v="14"/>
    <x v="15"/>
    <n v="4.5599999999999996"/>
    <n v="0"/>
    <x v="10"/>
  </r>
  <r>
    <s v="31786"/>
    <s v="TN"/>
    <s v="0000157401"/>
    <x v="4"/>
    <x v="0"/>
    <d v="2024-01-31T00:00:00"/>
    <x v="11"/>
    <x v="17"/>
    <x v="16"/>
    <n v="-0.56000000000000005"/>
    <n v="0"/>
    <x v="10"/>
  </r>
  <r>
    <s v="31786"/>
    <s v="TN"/>
    <s v="0000157401"/>
    <x v="4"/>
    <x v="0"/>
    <d v="2024-01-31T00:00:00"/>
    <x v="11"/>
    <x v="88"/>
    <x v="17"/>
    <n v="-1.82"/>
    <n v="0"/>
    <x v="2"/>
  </r>
  <r>
    <s v="31786"/>
    <s v="TN"/>
    <s v="0000157401"/>
    <x v="4"/>
    <x v="0"/>
    <d v="2024-01-31T00:00:00"/>
    <x v="12"/>
    <x v="20"/>
    <x v="93"/>
    <n v="117.99"/>
    <n v="0"/>
    <x v="63"/>
  </r>
  <r>
    <s v="31786"/>
    <s v="TN"/>
    <s v="0000157401"/>
    <x v="4"/>
    <x v="0"/>
    <d v="2024-01-31T00:00:00"/>
    <x v="12"/>
    <x v="20"/>
    <x v="23"/>
    <n v="-47.14"/>
    <n v="0"/>
    <x v="18"/>
  </r>
  <r>
    <s v="31786"/>
    <s v="TN"/>
    <s v="0000157401"/>
    <x v="4"/>
    <x v="0"/>
    <d v="2024-01-31T00:00:00"/>
    <x v="12"/>
    <x v="23"/>
    <x v="20"/>
    <n v="-12.16"/>
    <n v="0"/>
    <x v="18"/>
  </r>
  <r>
    <s v="31786"/>
    <s v="TN"/>
    <s v="0000157401"/>
    <x v="4"/>
    <x v="0"/>
    <d v="2024-01-31T00:00:00"/>
    <x v="12"/>
    <x v="23"/>
    <x v="20"/>
    <n v="0"/>
    <n v="0"/>
    <x v="2"/>
  </r>
  <r>
    <s v="31786"/>
    <s v="TN"/>
    <s v="0000157401"/>
    <x v="4"/>
    <x v="0"/>
    <d v="2024-01-31T00:00:00"/>
    <x v="13"/>
    <x v="24"/>
    <x v="21"/>
    <n v="-0.6"/>
    <n v="0"/>
    <x v="2"/>
  </r>
  <r>
    <s v="31786"/>
    <s v="TN"/>
    <s v="0000157401"/>
    <x v="4"/>
    <x v="0"/>
    <d v="2024-01-31T00:00:00"/>
    <x v="13"/>
    <x v="25"/>
    <x v="22"/>
    <n v="-0.59"/>
    <n v="0"/>
    <x v="10"/>
  </r>
  <r>
    <s v="31786"/>
    <s v="TN"/>
    <s v="0000157401"/>
    <x v="4"/>
    <x v="0"/>
    <d v="2024-01-31T00:00:00"/>
    <x v="15"/>
    <x v="28"/>
    <x v="25"/>
    <n v="0.13"/>
    <n v="6000"/>
    <x v="10"/>
  </r>
  <r>
    <s v="31786"/>
    <s v="TN"/>
    <s v="0000157401"/>
    <x v="4"/>
    <x v="0"/>
    <d v="2024-01-31T00:00:00"/>
    <x v="15"/>
    <x v="29"/>
    <x v="26"/>
    <n v="0.63"/>
    <n v="30000"/>
    <x v="17"/>
  </r>
  <r>
    <s v="31786"/>
    <s v="TN"/>
    <s v="0000157401"/>
    <x v="4"/>
    <x v="0"/>
    <d v="2024-01-31T00:00:00"/>
    <x v="15"/>
    <x v="33"/>
    <x v="25"/>
    <n v="0.75"/>
    <n v="18000"/>
    <x v="17"/>
  </r>
  <r>
    <s v="31786"/>
    <s v="TN"/>
    <s v="0000157401"/>
    <x v="4"/>
    <x v="0"/>
    <d v="2024-01-31T00:00:00"/>
    <x v="15"/>
    <x v="34"/>
    <x v="26"/>
    <n v="-0.84"/>
    <n v="20000"/>
    <x v="2"/>
  </r>
  <r>
    <s v="31786"/>
    <s v="TN"/>
    <s v="0000157401"/>
    <x v="4"/>
    <x v="0"/>
    <d v="2024-01-31T00:00:00"/>
    <x v="15"/>
    <x v="38"/>
    <x v="25"/>
    <n v="-1.1399999999999999"/>
    <n v="18000"/>
    <x v="17"/>
  </r>
  <r>
    <s v="31786"/>
    <s v="TN"/>
    <s v="0000157401"/>
    <x v="4"/>
    <x v="0"/>
    <d v="2024-01-31T00:00:00"/>
    <x v="15"/>
    <x v="43"/>
    <x v="25"/>
    <n v="0.5"/>
    <n v="6000"/>
    <x v="10"/>
  </r>
  <r>
    <s v="31786"/>
    <s v="TN"/>
    <s v="0000157401"/>
    <x v="4"/>
    <x v="0"/>
    <d v="2024-01-31T00:00:00"/>
    <x v="5"/>
    <x v="65"/>
    <x v="29"/>
    <n v="-1.05"/>
    <n v="50000"/>
    <x v="10"/>
  </r>
  <r>
    <s v="31786"/>
    <s v="TN"/>
    <s v="0000157401"/>
    <x v="4"/>
    <x v="0"/>
    <d v="2024-01-31T00:00:00"/>
    <x v="5"/>
    <x v="3"/>
    <x v="7"/>
    <n v="-12.6"/>
    <n v="600000"/>
    <x v="13"/>
  </r>
  <r>
    <s v="31786"/>
    <s v="TN"/>
    <s v="0000157401"/>
    <x v="4"/>
    <x v="0"/>
    <d v="2024-01-31T00:00:00"/>
    <x v="5"/>
    <x v="3"/>
    <x v="7"/>
    <n v="13.86"/>
    <n v="660000"/>
    <x v="82"/>
  </r>
  <r>
    <s v="31786"/>
    <s v="TN"/>
    <s v="0000157401"/>
    <x v="4"/>
    <x v="0"/>
    <d v="2024-01-31T00:00:00"/>
    <x v="5"/>
    <x v="66"/>
    <x v="30"/>
    <n v="-4.2"/>
    <n v="200000"/>
    <x v="2"/>
  </r>
  <r>
    <s v="31786"/>
    <s v="TN"/>
    <s v="0000157401"/>
    <x v="4"/>
    <x v="0"/>
    <d v="2024-01-31T00:00:00"/>
    <x v="5"/>
    <x v="66"/>
    <x v="30"/>
    <n v="14.7"/>
    <n v="700000"/>
    <x v="83"/>
  </r>
  <r>
    <s v="31786"/>
    <s v="TN"/>
    <s v="0000157401"/>
    <x v="4"/>
    <x v="0"/>
    <d v="2024-01-31T00:00:00"/>
    <x v="5"/>
    <x v="68"/>
    <x v="32"/>
    <n v="10.5"/>
    <n v="500000"/>
    <x v="10"/>
  </r>
  <r>
    <s v="31786"/>
    <s v="TN"/>
    <s v="0000157401"/>
    <x v="4"/>
    <x v="0"/>
    <d v="2024-01-31T00:00:00"/>
    <x v="5"/>
    <x v="68"/>
    <x v="32"/>
    <n v="21"/>
    <n v="1000000"/>
    <x v="2"/>
  </r>
  <r>
    <s v="31786"/>
    <s v="TN"/>
    <s v="0000157401"/>
    <x v="4"/>
    <x v="0"/>
    <d v="2024-01-31T00:00:00"/>
    <x v="16"/>
    <x v="70"/>
    <x v="34"/>
    <n v="-1"/>
    <n v="48000"/>
    <x v="2"/>
  </r>
  <r>
    <s v="31786"/>
    <s v="TN"/>
    <s v="0000157401"/>
    <x v="4"/>
    <x v="0"/>
    <d v="2024-01-31T00:00:00"/>
    <x v="16"/>
    <x v="70"/>
    <x v="34"/>
    <n v="1.5"/>
    <n v="72000"/>
    <x v="17"/>
  </r>
  <r>
    <s v="31786"/>
    <s v="TN"/>
    <s v="0000157401"/>
    <x v="4"/>
    <x v="0"/>
    <d v="2024-01-31T00:00:00"/>
    <x v="16"/>
    <x v="75"/>
    <x v="39"/>
    <n v="-0.76"/>
    <n v="36000"/>
    <x v="10"/>
  </r>
  <r>
    <s v="31786"/>
    <s v="TN"/>
    <s v="0000157401"/>
    <x v="4"/>
    <x v="0"/>
    <d v="2024-01-31T00:00:00"/>
    <x v="16"/>
    <x v="75"/>
    <x v="39"/>
    <n v="0.76"/>
    <n v="36000"/>
    <x v="10"/>
  </r>
  <r>
    <s v="31786"/>
    <s v="TN"/>
    <s v="0000157401"/>
    <x v="4"/>
    <x v="0"/>
    <d v="2024-01-31T00:00:00"/>
    <x v="16"/>
    <x v="78"/>
    <x v="42"/>
    <n v="6.3"/>
    <n v="300000"/>
    <x v="10"/>
  </r>
  <r>
    <s v="31786"/>
    <s v="TN"/>
    <s v="0000190862"/>
    <x v="5"/>
    <x v="0"/>
    <d v="2024-01-31T00:00:00"/>
    <x v="17"/>
    <x v="79"/>
    <x v="44"/>
    <n v="-5.38"/>
    <n v="0"/>
    <x v="10"/>
  </r>
  <r>
    <s v="31786"/>
    <s v="TN"/>
    <s v="0000190862"/>
    <x v="5"/>
    <x v="0"/>
    <d v="2024-01-31T00:00:00"/>
    <x v="17"/>
    <x v="79"/>
    <x v="46"/>
    <n v="-15.64"/>
    <n v="0"/>
    <x v="10"/>
  </r>
  <r>
    <s v="31786"/>
    <s v="TN"/>
    <s v="0000190862"/>
    <x v="5"/>
    <x v="0"/>
    <d v="2024-01-31T00:00:00"/>
    <x v="17"/>
    <x v="79"/>
    <x v="47"/>
    <n v="32.99"/>
    <n v="0"/>
    <x v="17"/>
  </r>
  <r>
    <s v="31786"/>
    <s v="TN"/>
    <s v="0000190862"/>
    <x v="5"/>
    <x v="0"/>
    <d v="2024-01-31T00:00:00"/>
    <x v="17"/>
    <x v="79"/>
    <x v="50"/>
    <n v="18.27"/>
    <n v="0"/>
    <x v="10"/>
  </r>
  <r>
    <s v="31786"/>
    <s v="TN"/>
    <s v="0000190862"/>
    <x v="5"/>
    <x v="0"/>
    <d v="2024-01-31T00:00:00"/>
    <x v="17"/>
    <x v="80"/>
    <x v="55"/>
    <n v="-8.84"/>
    <n v="0"/>
    <x v="2"/>
  </r>
  <r>
    <s v="31786"/>
    <s v="TN"/>
    <s v="0000190862"/>
    <x v="5"/>
    <x v="0"/>
    <d v="2024-01-31T00:00:00"/>
    <x v="17"/>
    <x v="80"/>
    <x v="58"/>
    <n v="13.99"/>
    <n v="0"/>
    <x v="10"/>
  </r>
  <r>
    <s v="31786"/>
    <s v="TN"/>
    <s v="0000190862"/>
    <x v="5"/>
    <x v="0"/>
    <d v="2024-01-31T00:00:00"/>
    <x v="17"/>
    <x v="81"/>
    <x v="86"/>
    <n v="14.36"/>
    <n v="0"/>
    <x v="10"/>
  </r>
  <r>
    <s v="31786"/>
    <s v="TN"/>
    <s v="0000190862"/>
    <x v="5"/>
    <x v="0"/>
    <d v="2024-01-31T00:00:00"/>
    <x v="17"/>
    <x v="81"/>
    <x v="106"/>
    <n v="0"/>
    <n v="0"/>
    <x v="2"/>
  </r>
  <r>
    <s v="31786"/>
    <s v="TN"/>
    <s v="0000190862"/>
    <x v="5"/>
    <x v="0"/>
    <d v="2024-01-31T00:00:00"/>
    <x v="17"/>
    <x v="81"/>
    <x v="98"/>
    <n v="0"/>
    <n v="0"/>
    <x v="10"/>
  </r>
  <r>
    <s v="31786"/>
    <s v="TN"/>
    <s v="0000190862"/>
    <x v="5"/>
    <x v="0"/>
    <d v="2024-01-31T00:00:00"/>
    <x v="17"/>
    <x v="81"/>
    <x v="107"/>
    <n v="-4.78"/>
    <n v="0"/>
    <x v="10"/>
  </r>
  <r>
    <s v="31786"/>
    <s v="TN"/>
    <s v="0000190862"/>
    <x v="5"/>
    <x v="0"/>
    <d v="2024-01-31T00:00:00"/>
    <x v="17"/>
    <x v="81"/>
    <x v="108"/>
    <n v="-19.61"/>
    <n v="0"/>
    <x v="2"/>
  </r>
  <r>
    <s v="31786"/>
    <s v="TN"/>
    <s v="0000190862"/>
    <x v="5"/>
    <x v="0"/>
    <d v="2024-01-31T00:00:00"/>
    <x v="17"/>
    <x v="81"/>
    <x v="109"/>
    <n v="-44.03"/>
    <n v="0"/>
    <x v="10"/>
  </r>
  <r>
    <s v="31786"/>
    <s v="TN"/>
    <s v="0000190862"/>
    <x v="5"/>
    <x v="0"/>
    <d v="2024-01-31T00:00:00"/>
    <x v="17"/>
    <x v="94"/>
    <x v="98"/>
    <n v="0"/>
    <n v="0"/>
    <x v="10"/>
  </r>
  <r>
    <s v="31786"/>
    <s v="TN"/>
    <s v="0000190862"/>
    <x v="5"/>
    <x v="0"/>
    <d v="2024-01-31T00:00:00"/>
    <x v="18"/>
    <x v="83"/>
    <x v="82"/>
    <n v="23.42"/>
    <n v="0"/>
    <x v="17"/>
  </r>
  <r>
    <s v="31786"/>
    <s v="TN"/>
    <s v="0000190862"/>
    <x v="5"/>
    <x v="0"/>
    <d v="2024-01-31T00:00:00"/>
    <x v="18"/>
    <x v="83"/>
    <x v="82"/>
    <n v="136.79"/>
    <n v="0"/>
    <x v="16"/>
  </r>
  <r>
    <s v="31786"/>
    <s v="TN"/>
    <s v="0000190862"/>
    <x v="5"/>
    <x v="0"/>
    <d v="2024-01-31T00:00:00"/>
    <x v="18"/>
    <x v="84"/>
    <x v="83"/>
    <n v="-69.459999999999994"/>
    <n v="0"/>
    <x v="8"/>
  </r>
  <r>
    <s v="31786"/>
    <s v="TN"/>
    <s v="0000190862"/>
    <x v="5"/>
    <x v="0"/>
    <d v="2024-01-31T00:00:00"/>
    <x v="18"/>
    <x v="84"/>
    <x v="83"/>
    <n v="135.61000000000001"/>
    <n v="0"/>
    <x v="5"/>
  </r>
  <r>
    <s v="31786"/>
    <s v="TN"/>
    <s v="0000258005"/>
    <x v="6"/>
    <x v="0"/>
    <d v="2024-01-31T00:00:00"/>
    <x v="19"/>
    <x v="86"/>
    <x v="85"/>
    <n v="-25.27"/>
    <n v="0"/>
    <x v="9"/>
  </r>
  <r>
    <s v="31786"/>
    <s v="TN"/>
    <s v="0000258005"/>
    <x v="6"/>
    <x v="0"/>
    <d v="2024-01-31T00:00:00"/>
    <x v="19"/>
    <x v="86"/>
    <x v="85"/>
    <n v="148.97"/>
    <n v="0"/>
    <x v="181"/>
  </r>
  <r>
    <s v="31786"/>
    <s v="TN"/>
    <s v="0000258005"/>
    <x v="6"/>
    <x v="0"/>
    <d v="2024-01-31T00:00:00"/>
    <x v="19"/>
    <x v="85"/>
    <x v="84"/>
    <n v="-125.55"/>
    <n v="0"/>
    <x v="61"/>
  </r>
  <r>
    <s v="31786"/>
    <s v="TN"/>
    <s v="0000258005"/>
    <x v="6"/>
    <x v="0"/>
    <d v="2024-01-31T00:00:00"/>
    <x v="19"/>
    <x v="85"/>
    <x v="84"/>
    <n v="908.22"/>
    <n v="0"/>
    <x v="182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31786"/>
    <s v="TN"/>
    <s v="0000000185"/>
    <x v="0"/>
    <x v="0"/>
    <d v="2024-02-29T00:00:00"/>
    <x v="0"/>
    <s v="PPDN"/>
    <x v="0"/>
    <n v="82139.199999999997"/>
    <n v="0"/>
    <n v="7296"/>
  </r>
  <r>
    <s v="31786"/>
    <s v="TN"/>
    <s v="0000000185"/>
    <x v="0"/>
    <x v="0"/>
    <d v="2024-02-29T00:00:00"/>
    <x v="0"/>
    <s v="PPDN"/>
    <x v="1"/>
    <n v="82231.05"/>
    <n v="0"/>
    <n v="7294"/>
  </r>
  <r>
    <s v="31786"/>
    <s v="TN"/>
    <s v="0000000192"/>
    <x v="1"/>
    <x v="0"/>
    <d v="2024-01-31T00:00:00"/>
    <x v="1"/>
    <s v="PDON"/>
    <x v="2"/>
    <n v="-26.61"/>
    <n v="0"/>
    <n v="1"/>
  </r>
  <r>
    <s v="31786"/>
    <s v="TN"/>
    <s v="0000000192"/>
    <x v="1"/>
    <x v="0"/>
    <d v="2024-02-15T00:00:00"/>
    <x v="1"/>
    <s v="PDON"/>
    <x v="2"/>
    <n v="-29.69"/>
    <n v="0"/>
    <n v="2"/>
  </r>
  <r>
    <s v="31786"/>
    <s v="TN"/>
    <s v="0000000192"/>
    <x v="1"/>
    <x v="0"/>
    <d v="2024-02-15T00:00:00"/>
    <x v="1"/>
    <s v="PDON"/>
    <x v="3"/>
    <n v="-29.7"/>
    <n v="0"/>
    <n v="2"/>
  </r>
  <r>
    <s v="31786"/>
    <s v="TN"/>
    <s v="0000000192"/>
    <x v="1"/>
    <x v="0"/>
    <d v="2024-02-29T00:00:00"/>
    <x v="1"/>
    <s v="PDON"/>
    <x v="2"/>
    <n v="569953.68999999994"/>
    <n v="0"/>
    <n v="26105"/>
  </r>
  <r>
    <s v="31786"/>
    <s v="TN"/>
    <s v="0000000192"/>
    <x v="1"/>
    <x v="0"/>
    <d v="2024-02-29T00:00:00"/>
    <x v="1"/>
    <s v="PDON"/>
    <x v="3"/>
    <n v="571629.26"/>
    <n v="0"/>
    <n v="26110"/>
  </r>
  <r>
    <s v="31786"/>
    <s v="TN"/>
    <s v="0000053684"/>
    <x v="2"/>
    <x v="0"/>
    <d v="2024-02-29T00:00:00"/>
    <x v="2"/>
    <s v=""/>
    <x v="4"/>
    <n v="112.18"/>
    <n v="0"/>
    <n v="9"/>
  </r>
  <r>
    <s v="31786"/>
    <s v="TN"/>
    <s v="0000053684"/>
    <x v="2"/>
    <x v="0"/>
    <d v="2024-02-29T00:00:00"/>
    <x v="3"/>
    <s v=""/>
    <x v="5"/>
    <n v="32453.97"/>
    <n v="0"/>
    <n v="1559"/>
  </r>
  <r>
    <s v="31786"/>
    <s v="TN"/>
    <s v="0000157401"/>
    <x v="3"/>
    <x v="0"/>
    <d v="2024-02-29T00:00:00"/>
    <x v="4"/>
    <s v=""/>
    <x v="6"/>
    <n v="353860.52"/>
    <n v="0"/>
    <n v="13051"/>
  </r>
  <r>
    <s v="31786"/>
    <s v="TN"/>
    <s v="0000157401"/>
    <x v="4"/>
    <x v="0"/>
    <d v="2024-01-31T00:00:00"/>
    <x v="5"/>
    <s v="BA1X"/>
    <x v="7"/>
    <n v="-2.19"/>
    <n v="115000"/>
    <n v="2"/>
  </r>
  <r>
    <s v="31786"/>
    <s v="TN"/>
    <s v="0000157401"/>
    <x v="4"/>
    <x v="0"/>
    <d v="2024-01-31T00:00:00"/>
    <x v="6"/>
    <s v="BL1X"/>
    <x v="8"/>
    <n v="-18.63"/>
    <n v="115000"/>
    <n v="2"/>
  </r>
  <r>
    <s v="31786"/>
    <s v="TN"/>
    <s v="0000157401"/>
    <x v="4"/>
    <x v="0"/>
    <d v="2024-01-31T00:00:00"/>
    <x v="6"/>
    <s v="BL1X"/>
    <x v="9"/>
    <n v="-3.45"/>
    <n v="65000"/>
    <n v="1"/>
  </r>
  <r>
    <s v="31786"/>
    <s v="TN"/>
    <s v="0000157401"/>
    <x v="4"/>
    <x v="0"/>
    <d v="2024-02-15T00:00:00"/>
    <x v="7"/>
    <s v="BADE2X"/>
    <x v="10"/>
    <n v="-1.1399999999999999"/>
    <n v="60000"/>
    <n v="1"/>
  </r>
  <r>
    <s v="31786"/>
    <s v="TN"/>
    <s v="0000157401"/>
    <x v="4"/>
    <x v="0"/>
    <d v="2024-02-15T00:00:00"/>
    <x v="5"/>
    <s v="BA1X"/>
    <x v="7"/>
    <n v="-2.4700000000000002"/>
    <n v="130000"/>
    <n v="2"/>
  </r>
  <r>
    <s v="31786"/>
    <s v="TN"/>
    <s v="0000157401"/>
    <x v="4"/>
    <x v="0"/>
    <d v="2024-02-15T00:00:00"/>
    <x v="5"/>
    <s v="BADE40"/>
    <x v="11"/>
    <n v="-0.76"/>
    <n v="50000"/>
    <n v="1"/>
  </r>
  <r>
    <s v="31786"/>
    <s v="TN"/>
    <s v="0000157401"/>
    <x v="4"/>
    <x v="0"/>
    <d v="2024-02-15T00:00:00"/>
    <x v="8"/>
    <s v="BLES15"/>
    <x v="12"/>
    <n v="-4.5599999999999996"/>
    <n v="30000"/>
    <n v="1"/>
  </r>
  <r>
    <s v="31786"/>
    <s v="TN"/>
    <s v="0000157401"/>
    <x v="4"/>
    <x v="0"/>
    <d v="2024-02-15T00:00:00"/>
    <x v="6"/>
    <s v="BL1X"/>
    <x v="8"/>
    <n v="-21.06"/>
    <n v="130000"/>
    <n v="2"/>
  </r>
  <r>
    <s v="31786"/>
    <s v="TN"/>
    <s v="0000157401"/>
    <x v="4"/>
    <x v="0"/>
    <d v="2024-02-15T00:00:00"/>
    <x v="6"/>
    <s v="BLER20"/>
    <x v="13"/>
    <n v="-3.24"/>
    <n v="50000"/>
    <n v="1"/>
  </r>
  <r>
    <s v="31786"/>
    <s v="TN"/>
    <s v="0000157401"/>
    <x v="4"/>
    <x v="0"/>
    <d v="2024-02-15T00:00:00"/>
    <x v="9"/>
    <s v="VC0306"/>
    <x v="14"/>
    <n v="0.76"/>
    <n v="18000"/>
    <n v="1"/>
  </r>
  <r>
    <s v="31786"/>
    <s v="TN"/>
    <s v="0000157401"/>
    <x v="4"/>
    <x v="0"/>
    <d v="2024-02-15T00:00:00"/>
    <x v="10"/>
    <s v="VAD060"/>
    <x v="15"/>
    <n v="2.52"/>
    <n v="60000"/>
    <n v="1"/>
  </r>
  <r>
    <s v="31786"/>
    <s v="TN"/>
    <s v="0000157401"/>
    <x v="4"/>
    <x v="0"/>
    <d v="2024-02-15T00:00:00"/>
    <x v="10"/>
    <s v="VAD250"/>
    <x v="16"/>
    <n v="-5.25"/>
    <n v="250000"/>
    <n v="1"/>
  </r>
  <r>
    <s v="31786"/>
    <s v="TN"/>
    <s v="0000157401"/>
    <x v="4"/>
    <x v="0"/>
    <d v="2024-02-15T00:00:00"/>
    <x v="10"/>
    <s v="VAD500"/>
    <x v="17"/>
    <n v="-10.5"/>
    <n v="500000"/>
    <n v="1"/>
  </r>
  <r>
    <s v="31786"/>
    <s v="TN"/>
    <s v="0000157401"/>
    <x v="4"/>
    <x v="0"/>
    <d v="2024-02-15T00:00:00"/>
    <x v="11"/>
    <s v="VSC060"/>
    <x v="18"/>
    <n v="1"/>
    <n v="24000"/>
    <n v="1"/>
  </r>
  <r>
    <s v="31786"/>
    <s v="TN"/>
    <s v="0000157401"/>
    <x v="4"/>
    <x v="0"/>
    <d v="2024-02-15T00:00:00"/>
    <x v="11"/>
    <s v="VSO500"/>
    <x v="19"/>
    <n v="-6.3"/>
    <n v="300000"/>
    <n v="1"/>
  </r>
  <r>
    <s v="31786"/>
    <s v="TN"/>
    <s v="0000157401"/>
    <x v="4"/>
    <x v="0"/>
    <d v="2024-02-29T00:00:00"/>
    <x v="12"/>
    <s v="BADC01"/>
    <x v="20"/>
    <n v="0.77"/>
    <n v="0"/>
    <n v="6"/>
  </r>
  <r>
    <s v="31786"/>
    <s v="TN"/>
    <s v="0000157401"/>
    <x v="4"/>
    <x v="0"/>
    <d v="2024-02-29T00:00:00"/>
    <x v="12"/>
    <s v="BADC02"/>
    <x v="20"/>
    <n v="2.08"/>
    <n v="0"/>
    <n v="8"/>
  </r>
  <r>
    <s v="31786"/>
    <s v="TN"/>
    <s v="0000157401"/>
    <x v="4"/>
    <x v="0"/>
    <d v="2024-02-29T00:00:00"/>
    <x v="12"/>
    <s v="BADC03"/>
    <x v="20"/>
    <n v="1.95"/>
    <n v="0"/>
    <n v="5"/>
  </r>
  <r>
    <s v="31786"/>
    <s v="TN"/>
    <s v="0000157401"/>
    <x v="4"/>
    <x v="0"/>
    <d v="2024-02-29T00:00:00"/>
    <x v="12"/>
    <s v="BADC04"/>
    <x v="20"/>
    <n v="1.56"/>
    <n v="0"/>
    <n v="3"/>
  </r>
  <r>
    <s v="31786"/>
    <s v="TN"/>
    <s v="0000157401"/>
    <x v="4"/>
    <x v="0"/>
    <d v="2024-02-29T00:00:00"/>
    <x v="7"/>
    <s v="BADE2X"/>
    <x v="10"/>
    <n v="51.43"/>
    <n v="60000"/>
    <n v="46"/>
  </r>
  <r>
    <s v="31786"/>
    <s v="TN"/>
    <s v="0000157401"/>
    <x v="4"/>
    <x v="0"/>
    <d v="2024-02-29T00:00:00"/>
    <x v="5"/>
    <s v="BA1X"/>
    <x v="7"/>
    <n v="53359.94"/>
    <n v="2807324950"/>
    <n v="40118"/>
  </r>
  <r>
    <s v="31786"/>
    <s v="TN"/>
    <s v="0000157401"/>
    <x v="4"/>
    <x v="0"/>
    <d v="2024-02-29T00:00:00"/>
    <x v="5"/>
    <s v="BA1XP"/>
    <x v="7"/>
    <n v="10"/>
    <n v="525850"/>
    <n v="10"/>
  </r>
  <r>
    <s v="31786"/>
    <s v="TN"/>
    <s v="0000157401"/>
    <x v="4"/>
    <x v="0"/>
    <d v="2024-02-29T00:00:00"/>
    <x v="5"/>
    <s v="BA50"/>
    <x v="21"/>
    <n v="368.6"/>
    <n v="19400000"/>
    <n v="388"/>
  </r>
  <r>
    <s v="31786"/>
    <s v="TN"/>
    <s v="0000157401"/>
    <x v="4"/>
    <x v="0"/>
    <d v="2024-02-29T00:00:00"/>
    <x v="5"/>
    <s v="BADE40"/>
    <x v="11"/>
    <n v="41.8"/>
    <n v="3890000"/>
    <n v="49"/>
  </r>
  <r>
    <s v="31786"/>
    <s v="TN"/>
    <s v="0000157401"/>
    <x v="4"/>
    <x v="0"/>
    <d v="2024-02-29T00:00:00"/>
    <x v="13"/>
    <s v="BAD4SC"/>
    <x v="22"/>
    <n v="0.52"/>
    <n v="40000"/>
    <n v="3"/>
  </r>
  <r>
    <s v="31786"/>
    <s v="TN"/>
    <s v="0000157401"/>
    <x v="4"/>
    <x v="0"/>
    <d v="2024-02-29T00:00:00"/>
    <x v="13"/>
    <s v="BAD6SP"/>
    <x v="23"/>
    <n v="0.78"/>
    <n v="60000"/>
    <n v="3"/>
  </r>
  <r>
    <s v="31786"/>
    <s v="TN"/>
    <s v="0000157401"/>
    <x v="4"/>
    <x v="0"/>
    <d v="2024-02-29T00:00:00"/>
    <x v="8"/>
    <s v="BLES15"/>
    <x v="12"/>
    <n v="205.74"/>
    <n v="30000"/>
    <n v="46"/>
  </r>
  <r>
    <s v="31786"/>
    <s v="TN"/>
    <s v="0000157401"/>
    <x v="4"/>
    <x v="0"/>
    <d v="2024-02-29T00:00:00"/>
    <x v="14"/>
    <s v="BLCH01"/>
    <x v="24"/>
    <n v="0.95"/>
    <n v="0"/>
    <n v="4"/>
  </r>
  <r>
    <s v="31786"/>
    <s v="TN"/>
    <s v="0000157401"/>
    <x v="4"/>
    <x v="0"/>
    <d v="2024-02-29T00:00:00"/>
    <x v="14"/>
    <s v="BLCH02"/>
    <x v="24"/>
    <n v="2.96"/>
    <n v="0"/>
    <n v="8"/>
  </r>
  <r>
    <s v="31786"/>
    <s v="TN"/>
    <s v="0000157401"/>
    <x v="4"/>
    <x v="0"/>
    <d v="2024-02-29T00:00:00"/>
    <x v="14"/>
    <s v="BLCH03"/>
    <x v="24"/>
    <n v="2.8"/>
    <n v="0"/>
    <n v="5"/>
  </r>
  <r>
    <s v="31786"/>
    <s v="TN"/>
    <s v="0000157401"/>
    <x v="4"/>
    <x v="0"/>
    <d v="2024-02-29T00:00:00"/>
    <x v="14"/>
    <s v="BLCH04"/>
    <x v="24"/>
    <n v="2.2200000000000002"/>
    <n v="0"/>
    <n v="3"/>
  </r>
  <r>
    <s v="31786"/>
    <s v="TN"/>
    <s v="0000157401"/>
    <x v="4"/>
    <x v="0"/>
    <d v="2024-02-29T00:00:00"/>
    <x v="14"/>
    <s v="BLCS01"/>
    <x v="25"/>
    <n v="0.3"/>
    <n v="6000"/>
    <n v="3"/>
  </r>
  <r>
    <s v="31786"/>
    <s v="TN"/>
    <s v="0000157401"/>
    <x v="4"/>
    <x v="0"/>
    <d v="2024-02-29T00:00:00"/>
    <x v="6"/>
    <s v="BL1X"/>
    <x v="8"/>
    <n v="454781.4"/>
    <n v="2807174950"/>
    <n v="40116"/>
  </r>
  <r>
    <s v="31786"/>
    <s v="TN"/>
    <s v="0000157401"/>
    <x v="4"/>
    <x v="0"/>
    <d v="2024-02-29T00:00:00"/>
    <x v="6"/>
    <s v="BL1X"/>
    <x v="9"/>
    <n v="238091.46"/>
    <n v="2214064300"/>
    <n v="27713"/>
  </r>
  <r>
    <s v="31786"/>
    <s v="TN"/>
    <s v="0000157401"/>
    <x v="4"/>
    <x v="0"/>
    <d v="2024-02-29T00:00:00"/>
    <x v="6"/>
    <s v="BL1XP"/>
    <x v="8"/>
    <n v="85.21"/>
    <n v="525850"/>
    <n v="10"/>
  </r>
  <r>
    <s v="31786"/>
    <s v="TN"/>
    <s v="0000157401"/>
    <x v="4"/>
    <x v="0"/>
    <d v="2024-02-29T00:00:00"/>
    <x v="6"/>
    <s v="BL1XP"/>
    <x v="9"/>
    <n v="140.51"/>
    <n v="375700"/>
    <n v="6"/>
  </r>
  <r>
    <s v="31786"/>
    <s v="TN"/>
    <s v="0000157401"/>
    <x v="4"/>
    <x v="0"/>
    <d v="2024-02-29T00:00:00"/>
    <x v="6"/>
    <s v="BL50"/>
    <x v="26"/>
    <n v="3142.8"/>
    <n v="19400000"/>
    <n v="388"/>
  </r>
  <r>
    <s v="31786"/>
    <s v="TN"/>
    <s v="0000157401"/>
    <x v="4"/>
    <x v="0"/>
    <d v="2024-02-29T00:00:00"/>
    <x v="6"/>
    <s v="BLER20"/>
    <x v="13"/>
    <n v="176.2"/>
    <n v="3890000"/>
    <n v="49"/>
  </r>
  <r>
    <s v="31786"/>
    <s v="TN"/>
    <s v="0000157401"/>
    <x v="4"/>
    <x v="0"/>
    <d v="2024-02-29T00:00:00"/>
    <x v="15"/>
    <s v="BLIFSC"/>
    <x v="27"/>
    <n v="0.3"/>
    <n v="3000"/>
    <n v="3"/>
  </r>
  <r>
    <s v="31786"/>
    <s v="TN"/>
    <s v="0000157401"/>
    <x v="4"/>
    <x v="0"/>
    <d v="2024-02-29T00:00:00"/>
    <x v="15"/>
    <s v="BLIFSP"/>
    <x v="28"/>
    <n v="0.59"/>
    <n v="3000"/>
    <n v="3"/>
  </r>
  <r>
    <s v="31786"/>
    <s v="TN"/>
    <s v="0000157401"/>
    <x v="4"/>
    <x v="0"/>
    <d v="2024-02-29T00:00:00"/>
    <x v="9"/>
    <s v="VC0105"/>
    <x v="29"/>
    <n v="18.920000000000002"/>
    <n v="860000"/>
    <n v="172"/>
  </r>
  <r>
    <s v="31786"/>
    <s v="TN"/>
    <s v="0000157401"/>
    <x v="4"/>
    <x v="0"/>
    <d v="2024-02-29T00:00:00"/>
    <x v="9"/>
    <s v="VC0106"/>
    <x v="14"/>
    <n v="215.15"/>
    <n v="10042000"/>
    <n v="1658"/>
  </r>
  <r>
    <s v="31786"/>
    <s v="TN"/>
    <s v="0000157401"/>
    <x v="4"/>
    <x v="0"/>
    <d v="2024-02-29T00:00:00"/>
    <x v="9"/>
    <s v="VC0110"/>
    <x v="30"/>
    <n v="126.42"/>
    <n v="6140000"/>
    <n v="606"/>
  </r>
  <r>
    <s v="31786"/>
    <s v="TN"/>
    <s v="0000157401"/>
    <x v="4"/>
    <x v="0"/>
    <d v="2024-02-29T00:00:00"/>
    <x v="9"/>
    <s v="VC0125"/>
    <x v="31"/>
    <n v="231.08"/>
    <n v="11150000"/>
    <n v="443"/>
  </r>
  <r>
    <s v="31786"/>
    <s v="TN"/>
    <s v="0000157401"/>
    <x v="4"/>
    <x v="0"/>
    <d v="2024-02-29T00:00:00"/>
    <x v="9"/>
    <s v="VC0150"/>
    <x v="32"/>
    <n v="611.1"/>
    <n v="28950000"/>
    <n v="579"/>
  </r>
  <r>
    <s v="31786"/>
    <s v="TN"/>
    <s v="0000157401"/>
    <x v="4"/>
    <x v="0"/>
    <d v="2024-02-29T00:00:00"/>
    <x v="9"/>
    <s v="VC0205"/>
    <x v="29"/>
    <n v="29.19"/>
    <n v="1390000"/>
    <n v="139"/>
  </r>
  <r>
    <s v="31786"/>
    <s v="TN"/>
    <s v="0000157401"/>
    <x v="4"/>
    <x v="0"/>
    <d v="2024-02-29T00:00:00"/>
    <x v="9"/>
    <s v="VC0206"/>
    <x v="14"/>
    <n v="351.25"/>
    <n v="16936000"/>
    <n v="1407"/>
  </r>
  <r>
    <s v="31786"/>
    <s v="TN"/>
    <s v="0000157401"/>
    <x v="4"/>
    <x v="0"/>
    <d v="2024-02-29T00:00:00"/>
    <x v="9"/>
    <s v="VC0210"/>
    <x v="30"/>
    <n v="228.06"/>
    <n v="10912000"/>
    <n v="546"/>
  </r>
  <r>
    <s v="31786"/>
    <s v="TN"/>
    <s v="0000157401"/>
    <x v="4"/>
    <x v="0"/>
    <d v="2024-02-29T00:00:00"/>
    <x v="9"/>
    <s v="VC0225"/>
    <x v="31"/>
    <n v="426.3"/>
    <n v="20506000"/>
    <n v="412"/>
  </r>
  <r>
    <s v="31786"/>
    <s v="TN"/>
    <s v="0000157401"/>
    <x v="4"/>
    <x v="0"/>
    <d v="2024-02-29T00:00:00"/>
    <x v="9"/>
    <s v="VC0250"/>
    <x v="32"/>
    <n v="1236.9000000000001"/>
    <n v="58900000"/>
    <n v="589"/>
  </r>
  <r>
    <s v="31786"/>
    <s v="TN"/>
    <s v="0000157401"/>
    <x v="4"/>
    <x v="0"/>
    <d v="2024-02-29T00:00:00"/>
    <x v="9"/>
    <s v="VC0305"/>
    <x v="29"/>
    <n v="16.64"/>
    <n v="780000"/>
    <n v="52"/>
  </r>
  <r>
    <s v="31786"/>
    <s v="TN"/>
    <s v="0000157401"/>
    <x v="4"/>
    <x v="0"/>
    <d v="2024-02-29T00:00:00"/>
    <x v="9"/>
    <s v="VC0306"/>
    <x v="14"/>
    <n v="203.3"/>
    <n v="9712000"/>
    <n v="538"/>
  </r>
  <r>
    <s v="31786"/>
    <s v="TN"/>
    <s v="0000157401"/>
    <x v="4"/>
    <x v="0"/>
    <d v="2024-02-29T00:00:00"/>
    <x v="9"/>
    <s v="VC0310"/>
    <x v="30"/>
    <n v="115.29"/>
    <n v="5550000"/>
    <n v="185"/>
  </r>
  <r>
    <s v="31786"/>
    <s v="TN"/>
    <s v="0000157401"/>
    <x v="4"/>
    <x v="0"/>
    <d v="2024-02-29T00:00:00"/>
    <x v="9"/>
    <s v="VC0325"/>
    <x v="31"/>
    <n v="251.22"/>
    <n v="11925000"/>
    <n v="159"/>
  </r>
  <r>
    <s v="31786"/>
    <s v="TN"/>
    <s v="0000157401"/>
    <x v="4"/>
    <x v="0"/>
    <d v="2024-02-29T00:00:00"/>
    <x v="9"/>
    <s v="VC0350"/>
    <x v="32"/>
    <n v="762.3"/>
    <n v="37700000"/>
    <n v="252"/>
  </r>
  <r>
    <s v="31786"/>
    <s v="TN"/>
    <s v="0000157401"/>
    <x v="4"/>
    <x v="0"/>
    <d v="2024-02-29T00:00:00"/>
    <x v="9"/>
    <s v="VC0405"/>
    <x v="29"/>
    <n v="7.14"/>
    <n v="340000"/>
    <n v="17"/>
  </r>
  <r>
    <s v="31786"/>
    <s v="TN"/>
    <s v="0000157401"/>
    <x v="4"/>
    <x v="0"/>
    <d v="2024-02-29T00:00:00"/>
    <x v="9"/>
    <s v="VC0406"/>
    <x v="14"/>
    <n v="71.5"/>
    <n v="3456000"/>
    <n v="144"/>
  </r>
  <r>
    <s v="31786"/>
    <s v="TN"/>
    <s v="0000157401"/>
    <x v="4"/>
    <x v="0"/>
    <d v="2024-02-29T00:00:00"/>
    <x v="9"/>
    <s v="VC0410"/>
    <x v="30"/>
    <n v="41.16"/>
    <n v="1960000"/>
    <n v="50"/>
  </r>
  <r>
    <s v="31786"/>
    <s v="TN"/>
    <s v="0000157401"/>
    <x v="4"/>
    <x v="0"/>
    <d v="2024-02-29T00:00:00"/>
    <x v="9"/>
    <s v="VC0425"/>
    <x v="31"/>
    <n v="81.900000000000006"/>
    <n v="4000000"/>
    <n v="40"/>
  </r>
  <r>
    <s v="31786"/>
    <s v="TN"/>
    <s v="0000157401"/>
    <x v="4"/>
    <x v="0"/>
    <d v="2024-02-29T00:00:00"/>
    <x v="9"/>
    <s v="VC0450"/>
    <x v="32"/>
    <n v="302.39999999999998"/>
    <n v="13800000"/>
    <n v="69"/>
  </r>
  <r>
    <s v="31786"/>
    <s v="TN"/>
    <s v="0000157401"/>
    <x v="4"/>
    <x v="0"/>
    <d v="2024-02-29T00:00:00"/>
    <x v="9"/>
    <s v="VC0505"/>
    <x v="29"/>
    <n v="2.12"/>
    <n v="100000"/>
    <n v="4"/>
  </r>
  <r>
    <s v="31786"/>
    <s v="TN"/>
    <s v="0000157401"/>
    <x v="4"/>
    <x v="0"/>
    <d v="2024-02-29T00:00:00"/>
    <x v="9"/>
    <s v="VC0506"/>
    <x v="14"/>
    <n v="25.2"/>
    <n v="1200000"/>
    <n v="40"/>
  </r>
  <r>
    <s v="31786"/>
    <s v="TN"/>
    <s v="0000157401"/>
    <x v="4"/>
    <x v="0"/>
    <d v="2024-02-29T00:00:00"/>
    <x v="9"/>
    <s v="VC0510"/>
    <x v="30"/>
    <n v="14.7"/>
    <n v="700000"/>
    <n v="14"/>
  </r>
  <r>
    <s v="31786"/>
    <s v="TN"/>
    <s v="0000157401"/>
    <x v="4"/>
    <x v="0"/>
    <d v="2024-02-29T00:00:00"/>
    <x v="9"/>
    <s v="VC0525"/>
    <x v="31"/>
    <n v="26.3"/>
    <n v="1250000"/>
    <n v="10"/>
  </r>
  <r>
    <s v="31786"/>
    <s v="TN"/>
    <s v="0000157401"/>
    <x v="4"/>
    <x v="0"/>
    <d v="2024-02-29T00:00:00"/>
    <x v="9"/>
    <s v="VC0550"/>
    <x v="32"/>
    <n v="84"/>
    <n v="4000000"/>
    <n v="16"/>
  </r>
  <r>
    <s v="31786"/>
    <s v="TN"/>
    <s v="0000157401"/>
    <x v="4"/>
    <x v="0"/>
    <d v="2024-02-29T00:00:00"/>
    <x v="9"/>
    <s v="VC0606"/>
    <x v="14"/>
    <n v="11.4"/>
    <n v="540000"/>
    <n v="15"/>
  </r>
  <r>
    <s v="31786"/>
    <s v="TN"/>
    <s v="0000157401"/>
    <x v="4"/>
    <x v="0"/>
    <d v="2024-02-29T00:00:00"/>
    <x v="9"/>
    <s v="VC0610"/>
    <x v="30"/>
    <n v="1.26"/>
    <n v="60000"/>
    <n v="1"/>
  </r>
  <r>
    <s v="31786"/>
    <s v="TN"/>
    <s v="0000157401"/>
    <x v="4"/>
    <x v="0"/>
    <d v="2024-02-29T00:00:00"/>
    <x v="9"/>
    <s v="VC0625"/>
    <x v="31"/>
    <n v="9.4499999999999993"/>
    <n v="450000"/>
    <n v="3"/>
  </r>
  <r>
    <s v="31786"/>
    <s v="TN"/>
    <s v="0000157401"/>
    <x v="4"/>
    <x v="0"/>
    <d v="2024-02-29T00:00:00"/>
    <x v="9"/>
    <s v="VC0650"/>
    <x v="32"/>
    <n v="50.4"/>
    <n v="2400000"/>
    <n v="8"/>
  </r>
  <r>
    <s v="31786"/>
    <s v="TN"/>
    <s v="0000157401"/>
    <x v="4"/>
    <x v="0"/>
    <d v="2024-02-29T00:00:00"/>
    <x v="9"/>
    <s v="VC0706"/>
    <x v="14"/>
    <n v="3.52"/>
    <n v="168000"/>
    <n v="4"/>
  </r>
  <r>
    <s v="31786"/>
    <s v="TN"/>
    <s v="0000157401"/>
    <x v="4"/>
    <x v="0"/>
    <d v="2024-02-29T00:00:00"/>
    <x v="9"/>
    <s v="VC0710"/>
    <x v="30"/>
    <n v="2.94"/>
    <n v="140000"/>
    <n v="2"/>
  </r>
  <r>
    <s v="31786"/>
    <s v="TN"/>
    <s v="0000157401"/>
    <x v="4"/>
    <x v="0"/>
    <d v="2024-02-29T00:00:00"/>
    <x v="9"/>
    <s v="VC0750"/>
    <x v="32"/>
    <n v="7.35"/>
    <n v="350000"/>
    <n v="1"/>
  </r>
  <r>
    <s v="31786"/>
    <s v="TN"/>
    <s v="0000157401"/>
    <x v="4"/>
    <x v="0"/>
    <d v="2024-02-29T00:00:00"/>
    <x v="9"/>
    <s v="VC0805"/>
    <x v="29"/>
    <n v="0.84"/>
    <n v="40000"/>
    <n v="1"/>
  </r>
  <r>
    <s v="31786"/>
    <s v="TN"/>
    <s v="0000157401"/>
    <x v="4"/>
    <x v="0"/>
    <d v="2024-02-29T00:00:00"/>
    <x v="9"/>
    <s v="VC0806"/>
    <x v="14"/>
    <n v="1.01"/>
    <n v="48000"/>
    <n v="1"/>
  </r>
  <r>
    <s v="31786"/>
    <s v="TN"/>
    <s v="0000157401"/>
    <x v="4"/>
    <x v="0"/>
    <d v="2024-02-29T00:00:00"/>
    <x v="9"/>
    <s v="VC0810"/>
    <x v="30"/>
    <n v="3.36"/>
    <n v="160000"/>
    <n v="2"/>
  </r>
  <r>
    <s v="31786"/>
    <s v="TN"/>
    <s v="0000157401"/>
    <x v="4"/>
    <x v="0"/>
    <d v="2024-02-29T00:00:00"/>
    <x v="9"/>
    <s v="VC0850"/>
    <x v="32"/>
    <n v="25.2"/>
    <n v="1200000"/>
    <n v="3"/>
  </r>
  <r>
    <s v="31786"/>
    <s v="TN"/>
    <s v="0000157401"/>
    <x v="4"/>
    <x v="0"/>
    <d v="2024-02-29T00:00:00"/>
    <x v="9"/>
    <s v="VC0906"/>
    <x v="14"/>
    <n v="2.2599999999999998"/>
    <n v="108000"/>
    <n v="2"/>
  </r>
  <r>
    <s v="31786"/>
    <s v="TN"/>
    <s v="0000157401"/>
    <x v="4"/>
    <x v="0"/>
    <d v="2024-02-29T00:00:00"/>
    <x v="10"/>
    <s v="VAD050"/>
    <x v="33"/>
    <n v="1400.7"/>
    <n v="66900000"/>
    <n v="1338"/>
  </r>
  <r>
    <s v="31786"/>
    <s v="TN"/>
    <s v="0000157401"/>
    <x v="4"/>
    <x v="0"/>
    <d v="2024-02-29T00:00:00"/>
    <x v="10"/>
    <s v="VAD060"/>
    <x v="15"/>
    <n v="13551.3"/>
    <n v="645560000"/>
    <n v="10765"/>
  </r>
  <r>
    <s v="31786"/>
    <s v="TN"/>
    <s v="0000157401"/>
    <x v="4"/>
    <x v="0"/>
    <d v="2024-02-29T00:00:00"/>
    <x v="10"/>
    <s v="VAD100"/>
    <x v="34"/>
    <n v="7058.1"/>
    <n v="337060000"/>
    <n v="3374"/>
  </r>
  <r>
    <s v="31786"/>
    <s v="TN"/>
    <s v="0000157401"/>
    <x v="4"/>
    <x v="0"/>
    <d v="2024-02-29T00:00:00"/>
    <x v="10"/>
    <s v="VAD250"/>
    <x v="16"/>
    <n v="12274.5"/>
    <n v="587250000"/>
    <n v="2351"/>
  </r>
  <r>
    <s v="31786"/>
    <s v="TN"/>
    <s v="0000157401"/>
    <x v="4"/>
    <x v="0"/>
    <d v="2024-02-29T00:00:00"/>
    <x v="10"/>
    <s v="VAD500"/>
    <x v="17"/>
    <n v="31405.5"/>
    <n v="1504000000"/>
    <n v="3008"/>
  </r>
  <r>
    <s v="31786"/>
    <s v="TN"/>
    <s v="0000157401"/>
    <x v="4"/>
    <x v="0"/>
    <d v="2024-02-29T00:00:00"/>
    <x v="11"/>
    <s v="VSC050"/>
    <x v="35"/>
    <n v="86.1"/>
    <n v="4120000"/>
    <n v="206"/>
  </r>
  <r>
    <s v="31786"/>
    <s v="TN"/>
    <s v="0000157401"/>
    <x v="4"/>
    <x v="0"/>
    <d v="2024-02-29T00:00:00"/>
    <x v="11"/>
    <s v="VSC060"/>
    <x v="18"/>
    <n v="1172.5"/>
    <n v="57864000"/>
    <n v="2367"/>
  </r>
  <r>
    <s v="31786"/>
    <s v="TN"/>
    <s v="0000157401"/>
    <x v="4"/>
    <x v="0"/>
    <d v="2024-02-29T00:00:00"/>
    <x v="11"/>
    <s v="VSC100"/>
    <x v="36"/>
    <n v="694.68"/>
    <n v="35280000"/>
    <n v="850"/>
  </r>
  <r>
    <s v="31786"/>
    <s v="TN"/>
    <s v="0000157401"/>
    <x v="4"/>
    <x v="0"/>
    <d v="2024-02-29T00:00:00"/>
    <x v="11"/>
    <s v="VSC250"/>
    <x v="37"/>
    <n v="1386"/>
    <n v="69224000"/>
    <n v="686"/>
  </r>
  <r>
    <s v="31786"/>
    <s v="TN"/>
    <s v="0000157401"/>
    <x v="4"/>
    <x v="0"/>
    <d v="2024-02-29T00:00:00"/>
    <x v="11"/>
    <s v="VSC500"/>
    <x v="38"/>
    <n v="4326"/>
    <n v="211036000"/>
    <n v="1056"/>
  </r>
  <r>
    <s v="31786"/>
    <s v="TN"/>
    <s v="0000157401"/>
    <x v="4"/>
    <x v="0"/>
    <d v="2024-02-29T00:00:00"/>
    <x v="11"/>
    <s v="VSO050"/>
    <x v="39"/>
    <n v="121.59"/>
    <n v="6050000"/>
    <n v="196"/>
  </r>
  <r>
    <s v="31786"/>
    <s v="TN"/>
    <s v="0000157401"/>
    <x v="4"/>
    <x v="0"/>
    <d v="2024-02-29T00:00:00"/>
    <x v="11"/>
    <s v="VSO060"/>
    <x v="40"/>
    <n v="1435.64"/>
    <n v="68408000"/>
    <n v="1896"/>
  </r>
  <r>
    <s v="31786"/>
    <s v="TN"/>
    <s v="0000157401"/>
    <x v="4"/>
    <x v="0"/>
    <d v="2024-02-29T00:00:00"/>
    <x v="11"/>
    <s v="VSO100"/>
    <x v="41"/>
    <n v="786.24"/>
    <n v="38660000"/>
    <n v="635"/>
  </r>
  <r>
    <s v="31786"/>
    <s v="TN"/>
    <s v="0000157401"/>
    <x v="4"/>
    <x v="0"/>
    <d v="2024-02-29T00:00:00"/>
    <x v="11"/>
    <s v="VSO250"/>
    <x v="42"/>
    <n v="1414.35"/>
    <n v="68674000"/>
    <n v="458"/>
  </r>
  <r>
    <s v="31786"/>
    <s v="TN"/>
    <s v="0000157401"/>
    <x v="4"/>
    <x v="0"/>
    <d v="2024-02-29T00:00:00"/>
    <x v="11"/>
    <s v="VSO500"/>
    <x v="19"/>
    <n v="3231.9"/>
    <n v="162996000"/>
    <n v="548"/>
  </r>
  <r>
    <s v="31786"/>
    <s v="TN"/>
    <s v="0000190862"/>
    <x v="5"/>
    <x v="0"/>
    <d v="2024-01-31T00:00:00"/>
    <x v="16"/>
    <s v="LTD-03"/>
    <x v="43"/>
    <n v="-11.48"/>
    <n v="4130"/>
    <n v="1"/>
  </r>
  <r>
    <s v="31786"/>
    <s v="TN"/>
    <s v="0000190862"/>
    <x v="5"/>
    <x v="0"/>
    <d v="2024-01-31T00:00:00"/>
    <x v="16"/>
    <s v="LTD-03"/>
    <x v="44"/>
    <n v="-15.05"/>
    <n v="5415"/>
    <n v="1"/>
  </r>
  <r>
    <s v="31786"/>
    <s v="TN"/>
    <s v="0000190862"/>
    <x v="5"/>
    <x v="0"/>
    <d v="2024-01-31T00:00:00"/>
    <x v="17"/>
    <s v="STD-B"/>
    <x v="45"/>
    <n v="-8.58"/>
    <n v="2600"/>
    <n v="1"/>
  </r>
  <r>
    <s v="31786"/>
    <s v="TN"/>
    <s v="0000190862"/>
    <x v="5"/>
    <x v="0"/>
    <d v="2024-02-15T00:00:00"/>
    <x v="16"/>
    <s v="LTD-03"/>
    <x v="46"/>
    <n v="-8.99"/>
    <n v="3233"/>
    <n v="1"/>
  </r>
  <r>
    <s v="31786"/>
    <s v="TN"/>
    <s v="0000190862"/>
    <x v="5"/>
    <x v="0"/>
    <d v="2024-02-15T00:00:00"/>
    <x v="16"/>
    <s v="LTD-03"/>
    <x v="47"/>
    <n v="-18.47"/>
    <n v="6643"/>
    <n v="1"/>
  </r>
  <r>
    <s v="31786"/>
    <s v="TN"/>
    <s v="0000190862"/>
    <x v="5"/>
    <x v="0"/>
    <d v="2024-02-15T00:00:00"/>
    <x v="17"/>
    <s v="STD-A"/>
    <x v="48"/>
    <n v="33.86"/>
    <n v="4130"/>
    <n v="1"/>
  </r>
  <r>
    <s v="31786"/>
    <s v="TN"/>
    <s v="0000190862"/>
    <x v="5"/>
    <x v="0"/>
    <d v="2024-02-29T00:00:00"/>
    <x v="16"/>
    <s v="LTD-01"/>
    <x v="49"/>
    <n v="69.81"/>
    <n v="113048.2"/>
    <n v="29"/>
  </r>
  <r>
    <s v="31786"/>
    <s v="TN"/>
    <s v="0000190862"/>
    <x v="5"/>
    <x v="0"/>
    <d v="2024-02-29T00:00:00"/>
    <x v="16"/>
    <s v="LTD-01"/>
    <x v="50"/>
    <n v="47.2"/>
    <n v="78669.440000000002"/>
    <n v="18"/>
  </r>
  <r>
    <s v="31786"/>
    <s v="TN"/>
    <s v="0000190862"/>
    <x v="5"/>
    <x v="0"/>
    <d v="2024-02-29T00:00:00"/>
    <x v="16"/>
    <s v="LTD-01"/>
    <x v="51"/>
    <n v="81.52"/>
    <n v="75342"/>
    <n v="18"/>
  </r>
  <r>
    <s v="31786"/>
    <s v="TN"/>
    <s v="0000190862"/>
    <x v="5"/>
    <x v="0"/>
    <d v="2024-02-29T00:00:00"/>
    <x v="16"/>
    <s v="LTD-01"/>
    <x v="52"/>
    <n v="183.83"/>
    <n v="106460.2"/>
    <n v="22"/>
  </r>
  <r>
    <s v="31786"/>
    <s v="TN"/>
    <s v="0000190862"/>
    <x v="5"/>
    <x v="0"/>
    <d v="2024-02-29T00:00:00"/>
    <x v="16"/>
    <s v="LTD-01"/>
    <x v="53"/>
    <n v="271"/>
    <n v="124130.77"/>
    <n v="25"/>
  </r>
  <r>
    <s v="31786"/>
    <s v="TN"/>
    <s v="0000190862"/>
    <x v="5"/>
    <x v="0"/>
    <d v="2024-02-29T00:00:00"/>
    <x v="16"/>
    <s v="LTD-01"/>
    <x v="54"/>
    <n v="175.43"/>
    <n v="67296.100000000006"/>
    <n v="15"/>
  </r>
  <r>
    <s v="31786"/>
    <s v="TN"/>
    <s v="0000190862"/>
    <x v="5"/>
    <x v="0"/>
    <d v="2024-02-29T00:00:00"/>
    <x v="16"/>
    <s v="LTD-01"/>
    <x v="55"/>
    <n v="278.87"/>
    <n v="86930.82"/>
    <n v="20"/>
  </r>
  <r>
    <s v="31786"/>
    <s v="TN"/>
    <s v="0000190862"/>
    <x v="5"/>
    <x v="0"/>
    <d v="2024-02-29T00:00:00"/>
    <x v="16"/>
    <s v="LTD-01"/>
    <x v="56"/>
    <n v="198.93"/>
    <n v="51711.5"/>
    <n v="10"/>
  </r>
  <r>
    <s v="31786"/>
    <s v="TN"/>
    <s v="0000190862"/>
    <x v="5"/>
    <x v="0"/>
    <d v="2024-02-29T00:00:00"/>
    <x v="16"/>
    <s v="LTD-01"/>
    <x v="57"/>
    <n v="146.47"/>
    <n v="52307"/>
    <n v="8"/>
  </r>
  <r>
    <s v="31786"/>
    <s v="TN"/>
    <s v="0000190862"/>
    <x v="5"/>
    <x v="0"/>
    <d v="2024-02-29T00:00:00"/>
    <x v="16"/>
    <s v="LTD-02"/>
    <x v="58"/>
    <n v="66.739999999999995"/>
    <n v="133446.47"/>
    <n v="28"/>
  </r>
  <r>
    <s v="31786"/>
    <s v="TN"/>
    <s v="0000190862"/>
    <x v="5"/>
    <x v="0"/>
    <d v="2024-02-29T00:00:00"/>
    <x v="16"/>
    <s v="LTD-02"/>
    <x v="59"/>
    <n v="57.94"/>
    <n v="112300.55"/>
    <n v="26"/>
  </r>
  <r>
    <s v="31786"/>
    <s v="TN"/>
    <s v="0000190862"/>
    <x v="5"/>
    <x v="0"/>
    <d v="2024-02-29T00:00:00"/>
    <x v="16"/>
    <s v="LTD-02"/>
    <x v="60"/>
    <n v="92.9"/>
    <n v="104273"/>
    <n v="20"/>
  </r>
  <r>
    <s v="31786"/>
    <s v="TN"/>
    <s v="0000190862"/>
    <x v="5"/>
    <x v="0"/>
    <d v="2024-02-29T00:00:00"/>
    <x v="16"/>
    <s v="LTD-02"/>
    <x v="61"/>
    <n v="168.82"/>
    <n v="123247.51"/>
    <n v="20"/>
  </r>
  <r>
    <s v="31786"/>
    <s v="TN"/>
    <s v="0000190862"/>
    <x v="5"/>
    <x v="0"/>
    <d v="2024-02-29T00:00:00"/>
    <x v="16"/>
    <s v="LTD-02"/>
    <x v="62"/>
    <n v="275.36"/>
    <n v="154856.45000000001"/>
    <n v="31"/>
  </r>
  <r>
    <s v="31786"/>
    <s v="TN"/>
    <s v="0000190862"/>
    <x v="5"/>
    <x v="0"/>
    <d v="2024-02-29T00:00:00"/>
    <x v="16"/>
    <s v="LTD-02"/>
    <x v="63"/>
    <n v="307.66000000000003"/>
    <n v="138853.73000000001"/>
    <n v="29"/>
  </r>
  <r>
    <s v="31786"/>
    <s v="TN"/>
    <s v="0000190862"/>
    <x v="5"/>
    <x v="0"/>
    <d v="2024-02-29T00:00:00"/>
    <x v="16"/>
    <s v="LTD-02"/>
    <x v="64"/>
    <n v="205.51"/>
    <n v="82193"/>
    <n v="15"/>
  </r>
  <r>
    <s v="31786"/>
    <s v="TN"/>
    <s v="0000190862"/>
    <x v="5"/>
    <x v="0"/>
    <d v="2024-02-29T00:00:00"/>
    <x v="16"/>
    <s v="LTD-02"/>
    <x v="65"/>
    <n v="310.33999999999997"/>
    <n v="98483"/>
    <n v="15"/>
  </r>
  <r>
    <s v="31786"/>
    <s v="TN"/>
    <s v="0000190862"/>
    <x v="5"/>
    <x v="0"/>
    <d v="2024-02-29T00:00:00"/>
    <x v="16"/>
    <s v="LTD-02"/>
    <x v="66"/>
    <n v="80.25"/>
    <n v="33829"/>
    <n v="4"/>
  </r>
  <r>
    <s v="31786"/>
    <s v="TN"/>
    <s v="0000190862"/>
    <x v="5"/>
    <x v="0"/>
    <d v="2024-02-29T00:00:00"/>
    <x v="16"/>
    <s v="LTD-02"/>
    <x v="67"/>
    <n v="17.79"/>
    <n v="8087"/>
    <n v="1"/>
  </r>
  <r>
    <s v="31786"/>
    <s v="TN"/>
    <s v="0000190862"/>
    <x v="5"/>
    <x v="0"/>
    <d v="2024-02-29T00:00:00"/>
    <x v="16"/>
    <s v="LTD-03"/>
    <x v="43"/>
    <n v="62805.34"/>
    <n v="22592518.16"/>
    <n v="4996"/>
  </r>
  <r>
    <s v="31786"/>
    <s v="TN"/>
    <s v="0000190862"/>
    <x v="5"/>
    <x v="0"/>
    <d v="2024-02-29T00:00:00"/>
    <x v="16"/>
    <s v="LTD-03"/>
    <x v="68"/>
    <n v="64224.29"/>
    <n v="23099748.550000001"/>
    <n v="4398"/>
  </r>
  <r>
    <s v="31786"/>
    <s v="TN"/>
    <s v="0000190862"/>
    <x v="5"/>
    <x v="0"/>
    <d v="2024-02-29T00:00:00"/>
    <x v="16"/>
    <s v="LTD-03"/>
    <x v="46"/>
    <n v="71060.59"/>
    <n v="25561403.18"/>
    <n v="4450"/>
  </r>
  <r>
    <s v="31786"/>
    <s v="TN"/>
    <s v="0000190862"/>
    <x v="5"/>
    <x v="0"/>
    <d v="2024-02-29T00:00:00"/>
    <x v="16"/>
    <s v="LTD-03"/>
    <x v="47"/>
    <n v="79135.66"/>
    <n v="28466118.850000001"/>
    <n v="4768"/>
  </r>
  <r>
    <s v="31786"/>
    <s v="TN"/>
    <s v="0000190862"/>
    <x v="5"/>
    <x v="0"/>
    <d v="2024-02-29T00:00:00"/>
    <x v="16"/>
    <s v="LTD-03"/>
    <x v="69"/>
    <n v="83939.37"/>
    <n v="30194193.09"/>
    <n v="4982"/>
  </r>
  <r>
    <s v="31786"/>
    <s v="TN"/>
    <s v="0000190862"/>
    <x v="5"/>
    <x v="0"/>
    <d v="2024-02-29T00:00:00"/>
    <x v="16"/>
    <s v="LTD-03"/>
    <x v="44"/>
    <n v="92753.26"/>
    <n v="33364545.870000001"/>
    <n v="5446"/>
  </r>
  <r>
    <s v="31786"/>
    <s v="TN"/>
    <s v="0000190862"/>
    <x v="5"/>
    <x v="0"/>
    <d v="2024-02-29T00:00:00"/>
    <x v="16"/>
    <s v="LTD-03"/>
    <x v="70"/>
    <n v="80461.070000000007"/>
    <n v="28940026.09"/>
    <n v="4694"/>
  </r>
  <r>
    <s v="31786"/>
    <s v="TN"/>
    <s v="0000190862"/>
    <x v="5"/>
    <x v="0"/>
    <d v="2024-02-29T00:00:00"/>
    <x v="16"/>
    <s v="LTD-03"/>
    <x v="71"/>
    <n v="61798.879999999997"/>
    <n v="22229821.079999998"/>
    <n v="3756"/>
  </r>
  <r>
    <s v="31786"/>
    <s v="TN"/>
    <s v="0000190862"/>
    <x v="5"/>
    <x v="0"/>
    <d v="2024-02-29T00:00:00"/>
    <x v="16"/>
    <s v="LTD-03"/>
    <x v="72"/>
    <n v="27482.83"/>
    <n v="9885906.2300000004"/>
    <n v="1563"/>
  </r>
  <r>
    <s v="31786"/>
    <s v="TN"/>
    <s v="0000190862"/>
    <x v="5"/>
    <x v="0"/>
    <d v="2024-02-29T00:00:00"/>
    <x v="16"/>
    <s v="LTD-03"/>
    <x v="73"/>
    <n v="12783.14"/>
    <n v="4598216.1100000003"/>
    <n v="709"/>
  </r>
  <r>
    <s v="31786"/>
    <s v="TN"/>
    <s v="0000190862"/>
    <x v="5"/>
    <x v="0"/>
    <d v="2024-02-29T00:00:00"/>
    <x v="16"/>
    <s v="LTD-04"/>
    <x v="74"/>
    <n v="290.2"/>
    <n v="481679.11"/>
    <n v="113"/>
  </r>
  <r>
    <s v="31786"/>
    <s v="TN"/>
    <s v="0000190862"/>
    <x v="5"/>
    <x v="0"/>
    <d v="2024-02-29T00:00:00"/>
    <x v="16"/>
    <s v="LTD-04"/>
    <x v="75"/>
    <n v="244.28"/>
    <n v="407185.76"/>
    <n v="89"/>
  </r>
  <r>
    <s v="31786"/>
    <s v="TN"/>
    <s v="0000190862"/>
    <x v="5"/>
    <x v="0"/>
    <d v="2024-02-29T00:00:00"/>
    <x v="16"/>
    <s v="LTD-04"/>
    <x v="76"/>
    <n v="332.03"/>
    <n v="288230.67"/>
    <n v="57"/>
  </r>
  <r>
    <s v="31786"/>
    <s v="TN"/>
    <s v="0000190862"/>
    <x v="5"/>
    <x v="0"/>
    <d v="2024-02-29T00:00:00"/>
    <x v="16"/>
    <s v="LTD-04"/>
    <x v="77"/>
    <n v="335.71"/>
    <n v="205858.53"/>
    <n v="41"/>
  </r>
  <r>
    <s v="31786"/>
    <s v="TN"/>
    <s v="0000190862"/>
    <x v="5"/>
    <x v="0"/>
    <d v="2024-02-29T00:00:00"/>
    <x v="16"/>
    <s v="LTD-04"/>
    <x v="78"/>
    <n v="409.86"/>
    <n v="199695.8"/>
    <n v="44"/>
  </r>
  <r>
    <s v="31786"/>
    <s v="TN"/>
    <s v="0000190862"/>
    <x v="5"/>
    <x v="0"/>
    <d v="2024-02-29T00:00:00"/>
    <x v="16"/>
    <s v="LTD-04"/>
    <x v="79"/>
    <n v="578.67999999999995"/>
    <n v="224521.2"/>
    <n v="46"/>
  </r>
  <r>
    <s v="31786"/>
    <s v="TN"/>
    <s v="0000190862"/>
    <x v="5"/>
    <x v="0"/>
    <d v="2024-02-29T00:00:00"/>
    <x v="16"/>
    <s v="LTD-04"/>
    <x v="80"/>
    <n v="513.45000000000005"/>
    <n v="165575.72"/>
    <n v="33"/>
  </r>
  <r>
    <s v="31786"/>
    <s v="TN"/>
    <s v="0000190862"/>
    <x v="5"/>
    <x v="0"/>
    <d v="2024-02-29T00:00:00"/>
    <x v="16"/>
    <s v="LTD-04"/>
    <x v="81"/>
    <n v="170.37"/>
    <n v="49518"/>
    <n v="12"/>
  </r>
  <r>
    <s v="31786"/>
    <s v="TN"/>
    <s v="0000190862"/>
    <x v="5"/>
    <x v="0"/>
    <d v="2024-02-29T00:00:00"/>
    <x v="16"/>
    <s v="LTD-04"/>
    <x v="82"/>
    <n v="95.01"/>
    <n v="35188"/>
    <n v="7"/>
  </r>
  <r>
    <s v="31786"/>
    <s v="TN"/>
    <s v="0000190862"/>
    <x v="5"/>
    <x v="0"/>
    <d v="2024-02-29T00:00:00"/>
    <x v="16"/>
    <s v="LTD-04"/>
    <x v="83"/>
    <n v="77.8"/>
    <n v="28816"/>
    <n v="4"/>
  </r>
  <r>
    <s v="31786"/>
    <s v="TN"/>
    <s v="0000190862"/>
    <x v="5"/>
    <x v="0"/>
    <d v="2024-02-29T00:00:00"/>
    <x v="17"/>
    <s v="STD-A"/>
    <x v="48"/>
    <n v="62741.85"/>
    <n v="15308676.779999999"/>
    <n v="3264"/>
  </r>
  <r>
    <s v="31786"/>
    <s v="TN"/>
    <s v="0000190862"/>
    <x v="5"/>
    <x v="0"/>
    <d v="2024-02-29T00:00:00"/>
    <x v="17"/>
    <s v="STD-B"/>
    <x v="45"/>
    <n v="58201.94"/>
    <n v="17659458.640000001"/>
    <n v="3454"/>
  </r>
  <r>
    <s v="31786"/>
    <s v="TN"/>
    <s v="0000258005"/>
    <x v="6"/>
    <x v="0"/>
    <d v="2024-01-31T00:00:00"/>
    <x v="18"/>
    <s v="VISEXP"/>
    <x v="84"/>
    <n v="-24.58"/>
    <n v="0"/>
    <n v="2"/>
  </r>
  <r>
    <s v="31786"/>
    <s v="TN"/>
    <s v="0000258005"/>
    <x v="6"/>
    <x v="0"/>
    <d v="2024-02-15T00:00:00"/>
    <x v="18"/>
    <s v="VISEXP"/>
    <x v="84"/>
    <n v="18.8"/>
    <n v="0"/>
    <n v="3"/>
  </r>
  <r>
    <s v="31786"/>
    <s v="TN"/>
    <s v="0000258005"/>
    <x v="6"/>
    <x v="0"/>
    <d v="2024-02-29T00:00:00"/>
    <x v="18"/>
    <s v="VISBAS"/>
    <x v="85"/>
    <n v="47636.54"/>
    <n v="0"/>
    <n v="8611"/>
  </r>
  <r>
    <s v="31786"/>
    <s v="TN"/>
    <s v="0000258005"/>
    <x v="6"/>
    <x v="0"/>
    <d v="2024-02-29T00:00:00"/>
    <x v="18"/>
    <s v="VISEXP"/>
    <x v="84"/>
    <n v="234594.42"/>
    <n v="0"/>
    <n v="21202"/>
  </r>
  <r>
    <s v="31786"/>
    <s v="TN"/>
    <s v="0000000185"/>
    <x v="0"/>
    <x v="0"/>
    <d v="2024-02-15T00:00:00"/>
    <x v="0"/>
    <s v="PPDN"/>
    <x v="0"/>
    <n v="63.57"/>
    <n v="0"/>
    <n v="24"/>
  </r>
  <r>
    <s v="31786"/>
    <s v="TN"/>
    <s v="0000000185"/>
    <x v="0"/>
    <x v="0"/>
    <d v="2024-02-15T00:00:00"/>
    <x v="0"/>
    <s v="PPDN"/>
    <x v="1"/>
    <n v="34.58"/>
    <n v="0"/>
    <n v="2"/>
  </r>
  <r>
    <s v="31786"/>
    <s v="TN"/>
    <s v="0000000192"/>
    <x v="1"/>
    <x v="0"/>
    <d v="2024-01-31T00:00:00"/>
    <x v="1"/>
    <s v="PDON"/>
    <x v="3"/>
    <n v="-60.79"/>
    <n v="0"/>
    <n v="3"/>
  </r>
  <r>
    <s v="31786"/>
    <s v="TN"/>
    <s v="0000000192"/>
    <x v="1"/>
    <x v="0"/>
    <d v="2024-02-15T00:00:00"/>
    <x v="1"/>
    <s v="PDON"/>
    <x v="2"/>
    <n v="525.57000000000005"/>
    <n v="0"/>
    <n v="67"/>
  </r>
  <r>
    <s v="31786"/>
    <s v="TN"/>
    <s v="0000000192"/>
    <x v="1"/>
    <x v="0"/>
    <d v="2024-02-15T00:00:00"/>
    <x v="1"/>
    <s v="PDON"/>
    <x v="3"/>
    <n v="29.7"/>
    <n v="0"/>
    <n v="2"/>
  </r>
  <r>
    <s v="31786"/>
    <s v="TN"/>
    <s v="0000157401"/>
    <x v="4"/>
    <x v="0"/>
    <d v="2024-01-31T00:00:00"/>
    <x v="5"/>
    <s v="BA1X"/>
    <x v="7"/>
    <n v="-2.79"/>
    <n v="146800"/>
    <n v="3"/>
  </r>
  <r>
    <s v="31786"/>
    <s v="TN"/>
    <s v="0000157401"/>
    <x v="4"/>
    <x v="0"/>
    <d v="2024-01-31T00:00:00"/>
    <x v="6"/>
    <s v="BL1X"/>
    <x v="8"/>
    <n v="-23.78"/>
    <n v="146800"/>
    <n v="3"/>
  </r>
  <r>
    <s v="31786"/>
    <s v="TN"/>
    <s v="0000157401"/>
    <x v="4"/>
    <x v="0"/>
    <d v="2024-02-15T00:00:00"/>
    <x v="12"/>
    <s v="BADC01"/>
    <x v="20"/>
    <n v="1.93"/>
    <n v="0"/>
    <n v="8"/>
  </r>
  <r>
    <s v="31786"/>
    <s v="TN"/>
    <s v="0000157401"/>
    <x v="4"/>
    <x v="0"/>
    <d v="2024-02-15T00:00:00"/>
    <x v="12"/>
    <s v="BADC02"/>
    <x v="20"/>
    <n v="1.04"/>
    <n v="20000"/>
    <n v="8"/>
  </r>
  <r>
    <s v="31786"/>
    <s v="TN"/>
    <s v="0000157401"/>
    <x v="4"/>
    <x v="0"/>
    <d v="2024-02-15T00:00:00"/>
    <x v="12"/>
    <s v="BADC03"/>
    <x v="20"/>
    <n v="0.78"/>
    <n v="0"/>
    <n v="2"/>
  </r>
  <r>
    <s v="31786"/>
    <s v="TN"/>
    <s v="0000157401"/>
    <x v="4"/>
    <x v="0"/>
    <d v="2024-02-15T00:00:00"/>
    <x v="12"/>
    <s v="BADC04"/>
    <x v="20"/>
    <n v="1.56"/>
    <n v="0"/>
    <n v="3"/>
  </r>
  <r>
    <s v="31786"/>
    <s v="TN"/>
    <s v="0000157401"/>
    <x v="4"/>
    <x v="0"/>
    <d v="2024-02-15T00:00:00"/>
    <x v="7"/>
    <s v="BADE2X"/>
    <x v="10"/>
    <n v="50.1"/>
    <n v="240000"/>
    <n v="45"/>
  </r>
  <r>
    <s v="31786"/>
    <s v="TN"/>
    <s v="0000157401"/>
    <x v="4"/>
    <x v="0"/>
    <d v="2024-02-15T00:00:00"/>
    <x v="5"/>
    <s v="BA1X"/>
    <x v="7"/>
    <n v="3.82"/>
    <n v="201000"/>
    <n v="4"/>
  </r>
  <r>
    <s v="31786"/>
    <s v="TN"/>
    <s v="0000157401"/>
    <x v="4"/>
    <x v="0"/>
    <d v="2024-02-15T00:00:00"/>
    <x v="5"/>
    <s v="BADE40"/>
    <x v="11"/>
    <n v="27.85"/>
    <n v="3001050"/>
    <n v="48"/>
  </r>
  <r>
    <s v="31786"/>
    <s v="TN"/>
    <s v="0000157401"/>
    <x v="4"/>
    <x v="0"/>
    <d v="2024-02-15T00:00:00"/>
    <x v="13"/>
    <s v="BAD4SC"/>
    <x v="22"/>
    <n v="5.1100000000000003"/>
    <n v="0"/>
    <n v="8"/>
  </r>
  <r>
    <s v="31786"/>
    <s v="TN"/>
    <s v="0000157401"/>
    <x v="4"/>
    <x v="0"/>
    <d v="2024-02-15T00:00:00"/>
    <x v="13"/>
    <s v="BAD6SP"/>
    <x v="23"/>
    <n v="1.24"/>
    <n v="240000"/>
    <n v="10"/>
  </r>
  <r>
    <s v="31786"/>
    <s v="TN"/>
    <s v="0000157401"/>
    <x v="4"/>
    <x v="0"/>
    <d v="2024-02-15T00:00:00"/>
    <x v="8"/>
    <s v="BLES15"/>
    <x v="12"/>
    <n v="204.71"/>
    <n v="120000"/>
    <n v="45"/>
  </r>
  <r>
    <s v="31786"/>
    <s v="TN"/>
    <s v="0000157401"/>
    <x v="4"/>
    <x v="0"/>
    <d v="2024-02-15T00:00:00"/>
    <x v="14"/>
    <s v="BLCH01"/>
    <x v="24"/>
    <n v="1.71"/>
    <n v="0"/>
    <n v="5"/>
  </r>
  <r>
    <s v="31786"/>
    <s v="TN"/>
    <s v="0000157401"/>
    <x v="4"/>
    <x v="0"/>
    <d v="2024-02-15T00:00:00"/>
    <x v="14"/>
    <s v="BLCH02"/>
    <x v="24"/>
    <n v="0.37"/>
    <n v="3000"/>
    <n v="3"/>
  </r>
  <r>
    <s v="31786"/>
    <s v="TN"/>
    <s v="0000157401"/>
    <x v="4"/>
    <x v="0"/>
    <d v="2024-02-15T00:00:00"/>
    <x v="14"/>
    <s v="BLCH03"/>
    <x v="24"/>
    <n v="0.56000000000000005"/>
    <n v="0"/>
    <n v="1"/>
  </r>
  <r>
    <s v="31786"/>
    <s v="TN"/>
    <s v="0000157401"/>
    <x v="4"/>
    <x v="0"/>
    <d v="2024-02-15T00:00:00"/>
    <x v="14"/>
    <s v="BLCH04"/>
    <x v="24"/>
    <n v="2.2200000000000002"/>
    <n v="0"/>
    <n v="3"/>
  </r>
  <r>
    <s v="31786"/>
    <s v="TN"/>
    <s v="0000157401"/>
    <x v="4"/>
    <x v="0"/>
    <d v="2024-02-15T00:00:00"/>
    <x v="14"/>
    <s v="BLCS01"/>
    <x v="25"/>
    <n v="1.8"/>
    <n v="0"/>
    <n v="3"/>
  </r>
  <r>
    <s v="31786"/>
    <s v="TN"/>
    <s v="0000157401"/>
    <x v="4"/>
    <x v="0"/>
    <d v="2024-02-15T00:00:00"/>
    <x v="14"/>
    <s v="BLCS02"/>
    <x v="25"/>
    <n v="1.83"/>
    <n v="3000"/>
    <n v="5"/>
  </r>
  <r>
    <s v="31786"/>
    <s v="TN"/>
    <s v="0000157401"/>
    <x v="4"/>
    <x v="0"/>
    <d v="2024-02-15T00:00:00"/>
    <x v="14"/>
    <s v="BLCS03"/>
    <x v="25"/>
    <n v="0.91"/>
    <n v="0"/>
    <n v="1"/>
  </r>
  <r>
    <s v="31786"/>
    <s v="TN"/>
    <s v="0000157401"/>
    <x v="4"/>
    <x v="0"/>
    <d v="2024-02-15T00:00:00"/>
    <x v="6"/>
    <s v="BL1X"/>
    <x v="8"/>
    <n v="40.659999999999997"/>
    <n v="251000"/>
    <n v="5"/>
  </r>
  <r>
    <s v="31786"/>
    <s v="TN"/>
    <s v="0000157401"/>
    <x v="4"/>
    <x v="0"/>
    <d v="2024-02-15T00:00:00"/>
    <x v="6"/>
    <s v="BLER20"/>
    <x v="13"/>
    <n v="119.55"/>
    <n v="3001050"/>
    <n v="48"/>
  </r>
  <r>
    <s v="31786"/>
    <s v="TN"/>
    <s v="0000157401"/>
    <x v="4"/>
    <x v="0"/>
    <d v="2024-02-15T00:00:00"/>
    <x v="15"/>
    <s v="BLIFSC"/>
    <x v="27"/>
    <n v="3"/>
    <n v="0"/>
    <n v="8"/>
  </r>
  <r>
    <s v="31786"/>
    <s v="TN"/>
    <s v="0000157401"/>
    <x v="4"/>
    <x v="0"/>
    <d v="2024-02-15T00:00:00"/>
    <x v="15"/>
    <s v="BLIFSP"/>
    <x v="28"/>
    <n v="1.18"/>
    <n v="15000"/>
    <n v="10"/>
  </r>
  <r>
    <s v="31786"/>
    <s v="TN"/>
    <s v="0000157401"/>
    <x v="4"/>
    <x v="0"/>
    <d v="2024-02-15T00:00:00"/>
    <x v="9"/>
    <s v="VC0105"/>
    <x v="29"/>
    <n v="-0.11"/>
    <n v="12000"/>
    <n v="1"/>
  </r>
  <r>
    <s v="31786"/>
    <s v="TN"/>
    <s v="0000157401"/>
    <x v="4"/>
    <x v="0"/>
    <d v="2024-02-15T00:00:00"/>
    <x v="9"/>
    <s v="VC0106"/>
    <x v="14"/>
    <n v="1.04"/>
    <n v="330000"/>
    <n v="10"/>
  </r>
  <r>
    <s v="31786"/>
    <s v="TN"/>
    <s v="0000157401"/>
    <x v="4"/>
    <x v="0"/>
    <d v="2024-02-15T00:00:00"/>
    <x v="9"/>
    <s v="VC0110"/>
    <x v="30"/>
    <n v="0.21"/>
    <n v="10000"/>
    <n v="1"/>
  </r>
  <r>
    <s v="31786"/>
    <s v="TN"/>
    <s v="0000157401"/>
    <x v="4"/>
    <x v="0"/>
    <d v="2024-02-15T00:00:00"/>
    <x v="9"/>
    <s v="VC0125"/>
    <x v="31"/>
    <n v="1.59"/>
    <n v="300000"/>
    <n v="6"/>
  </r>
  <r>
    <s v="31786"/>
    <s v="TN"/>
    <s v="0000157401"/>
    <x v="4"/>
    <x v="0"/>
    <d v="2024-02-15T00:00:00"/>
    <x v="9"/>
    <s v="VC0150"/>
    <x v="32"/>
    <n v="-3.15"/>
    <n v="260000"/>
    <n v="4"/>
  </r>
  <r>
    <s v="31786"/>
    <s v="TN"/>
    <s v="0000157401"/>
    <x v="4"/>
    <x v="0"/>
    <d v="2024-02-15T00:00:00"/>
    <x v="9"/>
    <s v="VC0206"/>
    <x v="14"/>
    <n v="-1.5"/>
    <n v="312000"/>
    <n v="5"/>
  </r>
  <r>
    <s v="31786"/>
    <s v="TN"/>
    <s v="0000157401"/>
    <x v="4"/>
    <x v="0"/>
    <d v="2024-02-15T00:00:00"/>
    <x v="9"/>
    <s v="VC0210"/>
    <x v="30"/>
    <n v="-2.94"/>
    <n v="250000"/>
    <n v="5"/>
  </r>
  <r>
    <s v="31786"/>
    <s v="TN"/>
    <s v="0000157401"/>
    <x v="4"/>
    <x v="0"/>
    <d v="2024-02-15T00:00:00"/>
    <x v="9"/>
    <s v="VC0225"/>
    <x v="31"/>
    <n v="-3.15"/>
    <n v="550000"/>
    <n v="7"/>
  </r>
  <r>
    <s v="31786"/>
    <s v="TN"/>
    <s v="0000157401"/>
    <x v="4"/>
    <x v="0"/>
    <d v="2024-02-15T00:00:00"/>
    <x v="9"/>
    <s v="VC0250"/>
    <x v="32"/>
    <n v="4.2"/>
    <n v="200000"/>
    <n v="2"/>
  </r>
  <r>
    <s v="31786"/>
    <s v="TN"/>
    <s v="0000157401"/>
    <x v="4"/>
    <x v="0"/>
    <d v="2024-02-15T00:00:00"/>
    <x v="9"/>
    <s v="VC0306"/>
    <x v="14"/>
    <n v="0.38"/>
    <n v="136000"/>
    <n v="4"/>
  </r>
  <r>
    <s v="31786"/>
    <s v="TN"/>
    <s v="0000157401"/>
    <x v="4"/>
    <x v="0"/>
    <d v="2024-02-15T00:00:00"/>
    <x v="9"/>
    <s v="VC0325"/>
    <x v="31"/>
    <n v="-4.74"/>
    <n v="200000"/>
    <n v="2"/>
  </r>
  <r>
    <s v="31786"/>
    <s v="TN"/>
    <s v="0000157401"/>
    <x v="4"/>
    <x v="0"/>
    <d v="2024-02-15T00:00:00"/>
    <x v="9"/>
    <s v="VC0350"/>
    <x v="32"/>
    <n v="-3.15"/>
    <n v="100000"/>
    <n v="1"/>
  </r>
  <r>
    <s v="31786"/>
    <s v="TN"/>
    <s v="0000157401"/>
    <x v="4"/>
    <x v="0"/>
    <d v="2024-02-15T00:00:00"/>
    <x v="9"/>
    <s v="VC0406"/>
    <x v="14"/>
    <n v="0.5"/>
    <n v="124000"/>
    <n v="2"/>
  </r>
  <r>
    <s v="31786"/>
    <s v="TN"/>
    <s v="0000157401"/>
    <x v="4"/>
    <x v="0"/>
    <d v="2024-02-15T00:00:00"/>
    <x v="9"/>
    <s v="VC0410"/>
    <x v="30"/>
    <n v="-0.84"/>
    <n v="40000"/>
    <n v="1"/>
  </r>
  <r>
    <s v="31786"/>
    <s v="TN"/>
    <s v="0000157401"/>
    <x v="4"/>
    <x v="0"/>
    <d v="2024-02-15T00:00:00"/>
    <x v="9"/>
    <s v="VC0606"/>
    <x v="14"/>
    <n v="-1.52"/>
    <n v="100000"/>
    <n v="1"/>
  </r>
  <r>
    <s v="31786"/>
    <s v="TN"/>
    <s v="0000157401"/>
    <x v="4"/>
    <x v="0"/>
    <d v="2024-02-15T00:00:00"/>
    <x v="10"/>
    <s v="VAD050"/>
    <x v="33"/>
    <n v="-3.15"/>
    <n v="1560000"/>
    <n v="5"/>
  </r>
  <r>
    <s v="31786"/>
    <s v="TN"/>
    <s v="0000157401"/>
    <x v="4"/>
    <x v="0"/>
    <d v="2024-02-15T00:00:00"/>
    <x v="10"/>
    <s v="VAD060"/>
    <x v="15"/>
    <n v="11.34"/>
    <n v="1110000"/>
    <n v="12"/>
  </r>
  <r>
    <s v="31786"/>
    <s v="TN"/>
    <s v="0000157401"/>
    <x v="4"/>
    <x v="0"/>
    <d v="2024-02-15T00:00:00"/>
    <x v="10"/>
    <s v="VAD100"/>
    <x v="34"/>
    <n v="4.2"/>
    <n v="1200000"/>
    <n v="9"/>
  </r>
  <r>
    <s v="31786"/>
    <s v="TN"/>
    <s v="0000157401"/>
    <x v="4"/>
    <x v="0"/>
    <d v="2024-02-15T00:00:00"/>
    <x v="10"/>
    <s v="VAD250"/>
    <x v="16"/>
    <n v="-31.5"/>
    <n v="2000000"/>
    <n v="6"/>
  </r>
  <r>
    <s v="31786"/>
    <s v="TN"/>
    <s v="0000157401"/>
    <x v="4"/>
    <x v="0"/>
    <d v="2024-02-15T00:00:00"/>
    <x v="10"/>
    <s v="VAD500"/>
    <x v="17"/>
    <n v="10.5"/>
    <n v="1700000"/>
    <n v="5"/>
  </r>
  <r>
    <s v="31786"/>
    <s v="TN"/>
    <s v="0000157401"/>
    <x v="4"/>
    <x v="0"/>
    <d v="2024-02-15T00:00:00"/>
    <x v="11"/>
    <s v="VSC050"/>
    <x v="35"/>
    <n v="-0.84"/>
    <n v="260000"/>
    <n v="2"/>
  </r>
  <r>
    <s v="31786"/>
    <s v="TN"/>
    <s v="0000157401"/>
    <x v="4"/>
    <x v="0"/>
    <d v="2024-02-15T00:00:00"/>
    <x v="11"/>
    <s v="VSC060"/>
    <x v="18"/>
    <n v="-1.5"/>
    <n v="872000"/>
    <n v="8"/>
  </r>
  <r>
    <s v="31786"/>
    <s v="TN"/>
    <s v="0000157401"/>
    <x v="4"/>
    <x v="0"/>
    <d v="2024-02-15T00:00:00"/>
    <x v="11"/>
    <s v="VSC100"/>
    <x v="36"/>
    <n v="-1.68"/>
    <n v="160000"/>
    <n v="4"/>
  </r>
  <r>
    <s v="31786"/>
    <s v="TN"/>
    <s v="0000157401"/>
    <x v="4"/>
    <x v="0"/>
    <d v="2024-02-15T00:00:00"/>
    <x v="11"/>
    <s v="VSC250"/>
    <x v="37"/>
    <n v="-12.6"/>
    <n v="600000"/>
    <n v="4"/>
  </r>
  <r>
    <s v="31786"/>
    <s v="TN"/>
    <s v="0000157401"/>
    <x v="4"/>
    <x v="0"/>
    <d v="2024-02-15T00:00:00"/>
    <x v="11"/>
    <s v="VSO050"/>
    <x v="39"/>
    <n v="-0.63"/>
    <n v="200000"/>
    <n v="1"/>
  </r>
  <r>
    <s v="31786"/>
    <s v="TN"/>
    <s v="0000157401"/>
    <x v="4"/>
    <x v="0"/>
    <d v="2024-02-15T00:00:00"/>
    <x v="11"/>
    <s v="VSO060"/>
    <x v="40"/>
    <n v="-5.32"/>
    <n v="532000"/>
    <n v="6"/>
  </r>
  <r>
    <s v="31786"/>
    <s v="TN"/>
    <s v="0000157401"/>
    <x v="4"/>
    <x v="0"/>
    <d v="2024-02-15T00:00:00"/>
    <x v="11"/>
    <s v="VSO100"/>
    <x v="41"/>
    <n v="1.26"/>
    <n v="60000"/>
    <n v="1"/>
  </r>
  <r>
    <s v="31786"/>
    <s v="TN"/>
    <s v="0000157401"/>
    <x v="4"/>
    <x v="0"/>
    <d v="2024-02-15T00:00:00"/>
    <x v="11"/>
    <s v="VSO250"/>
    <x v="42"/>
    <n v="6.3"/>
    <n v="150000"/>
    <n v="1"/>
  </r>
  <r>
    <s v="31786"/>
    <s v="TN"/>
    <s v="0000157401"/>
    <x v="4"/>
    <x v="0"/>
    <d v="2024-02-15T00:00:00"/>
    <x v="11"/>
    <s v="VSO500"/>
    <x v="19"/>
    <n v="25.2"/>
    <n v="1300000"/>
    <n v="5"/>
  </r>
  <r>
    <s v="31786"/>
    <s v="TN"/>
    <s v="0000190862"/>
    <x v="5"/>
    <x v="0"/>
    <d v="2024-01-31T00:00:00"/>
    <x v="16"/>
    <s v="LTD-03"/>
    <x v="68"/>
    <n v="-10.31"/>
    <n v="3710"/>
    <n v="1"/>
  </r>
  <r>
    <s v="31786"/>
    <s v="TN"/>
    <s v="0000190862"/>
    <x v="5"/>
    <x v="0"/>
    <d v="2024-01-31T00:00:00"/>
    <x v="16"/>
    <s v="LTD-03"/>
    <x v="47"/>
    <n v="-10.43"/>
    <n v="3750"/>
    <n v="1"/>
  </r>
  <r>
    <s v="31786"/>
    <s v="TN"/>
    <s v="0000190862"/>
    <x v="5"/>
    <x v="0"/>
    <d v="2024-01-31T00:00:00"/>
    <x v="16"/>
    <s v="LTD-03"/>
    <x v="72"/>
    <n v="-16.47"/>
    <n v="5925"/>
    <n v="1"/>
  </r>
  <r>
    <s v="31786"/>
    <s v="TN"/>
    <s v="0000190862"/>
    <x v="5"/>
    <x v="0"/>
    <d v="2024-01-31T00:00:00"/>
    <x v="16"/>
    <s v="LTD-04"/>
    <x v="77"/>
    <n v="1.59"/>
    <n v="2436"/>
    <n v="1"/>
  </r>
  <r>
    <s v="31786"/>
    <s v="TN"/>
    <s v="0000190862"/>
    <x v="5"/>
    <x v="0"/>
    <d v="2024-01-31T00:00:00"/>
    <x v="17"/>
    <s v="STD-B"/>
    <x v="45"/>
    <n v="23.07"/>
    <n v="6990"/>
    <n v="2"/>
  </r>
  <r>
    <s v="31786"/>
    <s v="TN"/>
    <s v="0000190862"/>
    <x v="5"/>
    <x v="0"/>
    <d v="2024-02-15T00:00:00"/>
    <x v="16"/>
    <s v="LTD-01"/>
    <x v="52"/>
    <n v="7.47"/>
    <n v="0"/>
    <n v="1"/>
  </r>
  <r>
    <s v="31786"/>
    <s v="TN"/>
    <s v="0000190862"/>
    <x v="5"/>
    <x v="0"/>
    <d v="2024-02-15T00:00:00"/>
    <x v="16"/>
    <s v="LTD-02"/>
    <x v="59"/>
    <n v="7.38"/>
    <n v="0"/>
    <n v="2"/>
  </r>
  <r>
    <s v="31786"/>
    <s v="TN"/>
    <s v="0000190862"/>
    <x v="5"/>
    <x v="0"/>
    <d v="2024-02-15T00:00:00"/>
    <x v="16"/>
    <s v="LTD-02"/>
    <x v="63"/>
    <n v="8.9"/>
    <n v="0"/>
    <n v="1"/>
  </r>
  <r>
    <s v="31786"/>
    <s v="TN"/>
    <s v="0000190862"/>
    <x v="5"/>
    <x v="0"/>
    <d v="2024-02-15T00:00:00"/>
    <x v="16"/>
    <s v="LTD-02"/>
    <x v="66"/>
    <n v="3.63"/>
    <n v="0"/>
    <n v="1"/>
  </r>
  <r>
    <s v="31786"/>
    <s v="TN"/>
    <s v="0000190862"/>
    <x v="5"/>
    <x v="0"/>
    <d v="2024-02-15T00:00:00"/>
    <x v="16"/>
    <s v="LTD-03"/>
    <x v="86"/>
    <n v="-15.58"/>
    <n v="3710"/>
    <n v="1"/>
  </r>
  <r>
    <s v="31786"/>
    <s v="TN"/>
    <s v="0000190862"/>
    <x v="5"/>
    <x v="0"/>
    <d v="2024-02-15T00:00:00"/>
    <x v="16"/>
    <s v="LTD-03"/>
    <x v="87"/>
    <n v="-9.02"/>
    <n v="2910"/>
    <n v="1"/>
  </r>
  <r>
    <s v="31786"/>
    <s v="TN"/>
    <s v="0000190862"/>
    <x v="5"/>
    <x v="0"/>
    <d v="2024-02-15T00:00:00"/>
    <x v="16"/>
    <s v="LTD-03"/>
    <x v="43"/>
    <n v="11.07"/>
    <n v="3981"/>
    <n v="1"/>
  </r>
  <r>
    <s v="31786"/>
    <s v="TN"/>
    <s v="0000190862"/>
    <x v="5"/>
    <x v="0"/>
    <d v="2024-02-15T00:00:00"/>
    <x v="16"/>
    <s v="LTD-03"/>
    <x v="68"/>
    <n v="21.57"/>
    <n v="7759"/>
    <n v="2"/>
  </r>
  <r>
    <s v="31786"/>
    <s v="TN"/>
    <s v="0000190862"/>
    <x v="5"/>
    <x v="0"/>
    <d v="2024-02-15T00:00:00"/>
    <x v="16"/>
    <s v="LTD-04"/>
    <x v="74"/>
    <n v="0.52"/>
    <n v="4532"/>
    <n v="2"/>
  </r>
  <r>
    <s v="31786"/>
    <s v="TN"/>
    <s v="0000190862"/>
    <x v="5"/>
    <x v="0"/>
    <d v="2024-02-15T00:00:00"/>
    <x v="16"/>
    <s v="LTD-04"/>
    <x v="75"/>
    <n v="2.48"/>
    <n v="0"/>
    <n v="1"/>
  </r>
  <r>
    <s v="31786"/>
    <s v="TN"/>
    <s v="0000190862"/>
    <x v="5"/>
    <x v="0"/>
    <d v="2024-02-15T00:00:00"/>
    <x v="16"/>
    <s v="LTD-04"/>
    <x v="78"/>
    <n v="8.84"/>
    <n v="0"/>
    <n v="1"/>
  </r>
  <r>
    <s v="31786"/>
    <s v="TN"/>
    <s v="0000190862"/>
    <x v="5"/>
    <x v="0"/>
    <d v="2024-02-15T00:00:00"/>
    <x v="16"/>
    <s v="LTD-04"/>
    <x v="79"/>
    <n v="7.01"/>
    <n v="0"/>
    <n v="1"/>
  </r>
  <r>
    <s v="31786"/>
    <s v="TN"/>
    <s v="0000190862"/>
    <x v="5"/>
    <x v="0"/>
    <d v="2024-02-15T00:00:00"/>
    <x v="16"/>
    <s v="LTD-04"/>
    <x v="81"/>
    <n v="43.64"/>
    <n v="3577"/>
    <n v="1"/>
  </r>
  <r>
    <s v="31786"/>
    <s v="TN"/>
    <s v="0000190862"/>
    <x v="5"/>
    <x v="0"/>
    <d v="2024-02-15T00:00:00"/>
    <x v="17"/>
    <s v="STD-A"/>
    <x v="48"/>
    <n v="5.27"/>
    <n v="29408.15"/>
    <n v="9"/>
  </r>
  <r>
    <s v="31786"/>
    <s v="TN"/>
    <s v="0000190862"/>
    <x v="5"/>
    <x v="0"/>
    <d v="2024-02-15T00:00:00"/>
    <x v="17"/>
    <s v="STD-B"/>
    <x v="45"/>
    <n v="103.7"/>
    <n v="25305"/>
    <n v="6"/>
  </r>
  <r>
    <s v="31786"/>
    <s v="TN"/>
    <s v="0000258005"/>
    <x v="6"/>
    <x v="0"/>
    <d v="2024-02-15T00:00:00"/>
    <x v="18"/>
    <s v="VISBAS"/>
    <x v="85"/>
    <n v="49.62"/>
    <n v="0"/>
    <n v="27"/>
  </r>
  <r>
    <s v="31786"/>
    <s v="TN"/>
    <s v="0000258005"/>
    <x v="6"/>
    <x v="0"/>
    <d v="2024-02-15T00:00:00"/>
    <x v="18"/>
    <s v="VISEXP"/>
    <x v="84"/>
    <n v="162.41999999999999"/>
    <n v="0"/>
    <n v="47"/>
  </r>
  <r>
    <s v="31786"/>
    <s v="NP"/>
    <s v="0000000185"/>
    <x v="0"/>
    <x v="1"/>
    <d v="2024-02-29T00:00:00"/>
    <x v="0"/>
    <s v="PPDN"/>
    <x v="0"/>
    <n v="164.89"/>
    <n v="0"/>
    <n v="7"/>
  </r>
  <r>
    <s v="31786"/>
    <s v="NP"/>
    <s v="0000000185"/>
    <x v="0"/>
    <x v="1"/>
    <d v="2024-02-29T00:00:00"/>
    <x v="19"/>
    <s v="PPRN"/>
    <x v="88"/>
    <n v="59342.61"/>
    <n v="0"/>
    <n v="2939"/>
  </r>
  <r>
    <s v="31786"/>
    <s v="NP"/>
    <s v="0000000185"/>
    <x v="0"/>
    <x v="2"/>
    <d v="2024-02-29T00:00:00"/>
    <x v="0"/>
    <s v="PPDN"/>
    <x v="0"/>
    <n v="28.94"/>
    <n v="0"/>
    <n v="2"/>
  </r>
  <r>
    <s v="31786"/>
    <s v="NP"/>
    <s v="0000000185"/>
    <x v="0"/>
    <x v="2"/>
    <d v="2024-02-29T00:00:00"/>
    <x v="19"/>
    <s v="PPRN"/>
    <x v="88"/>
    <n v="22254.66"/>
    <n v="0"/>
    <n v="1140"/>
  </r>
  <r>
    <s v="31786"/>
    <s v="NP"/>
    <s v="0000000185"/>
    <x v="0"/>
    <x v="3"/>
    <d v="2024-02-29T00:00:00"/>
    <x v="0"/>
    <s v="PPDN"/>
    <x v="0"/>
    <n v="14.47"/>
    <n v="0"/>
    <n v="1"/>
  </r>
  <r>
    <s v="31786"/>
    <s v="NP"/>
    <s v="0000000185"/>
    <x v="0"/>
    <x v="3"/>
    <d v="2024-02-29T00:00:00"/>
    <x v="19"/>
    <s v="PPRN"/>
    <x v="88"/>
    <n v="2543.9499999999998"/>
    <n v="0"/>
    <n v="133"/>
  </r>
  <r>
    <s v="31786"/>
    <s v="NP"/>
    <s v="0000000192"/>
    <x v="1"/>
    <x v="1"/>
    <d v="2024-02-29T00:00:00"/>
    <x v="1"/>
    <s v="PDON"/>
    <x v="2"/>
    <n v="1593.89"/>
    <n v="0"/>
    <n v="43"/>
  </r>
  <r>
    <s v="31786"/>
    <s v="NP"/>
    <s v="0000000192"/>
    <x v="1"/>
    <x v="1"/>
    <d v="2024-02-29T00:00:00"/>
    <x v="20"/>
    <s v="PDRN"/>
    <x v="89"/>
    <n v="351184.01"/>
    <n v="0"/>
    <n v="9104"/>
  </r>
  <r>
    <s v="31786"/>
    <s v="NP"/>
    <s v="0000000192"/>
    <x v="1"/>
    <x v="2"/>
    <d v="2024-02-29T00:00:00"/>
    <x v="1"/>
    <s v="PDON"/>
    <x v="2"/>
    <n v="324.68"/>
    <n v="0"/>
    <n v="12"/>
  </r>
  <r>
    <s v="31786"/>
    <s v="NP"/>
    <s v="0000000192"/>
    <x v="1"/>
    <x v="2"/>
    <d v="2024-02-29T00:00:00"/>
    <x v="20"/>
    <s v="PDRN"/>
    <x v="89"/>
    <n v="263650.23"/>
    <n v="0"/>
    <n v="7229"/>
  </r>
  <r>
    <s v="31786"/>
    <s v="NP"/>
    <s v="0000000192"/>
    <x v="1"/>
    <x v="3"/>
    <d v="2024-02-29T00:00:00"/>
    <x v="1"/>
    <s v="PDON"/>
    <x v="2"/>
    <n v="95.13"/>
    <n v="0"/>
    <n v="3"/>
  </r>
  <r>
    <s v="31786"/>
    <s v="NP"/>
    <s v="0000000192"/>
    <x v="1"/>
    <x v="3"/>
    <d v="2024-02-29T00:00:00"/>
    <x v="20"/>
    <s v="PDRN"/>
    <x v="89"/>
    <n v="18588.169999999998"/>
    <n v="0"/>
    <n v="532"/>
  </r>
  <r>
    <s v="31786"/>
    <s v="NP"/>
    <s v="0000258005"/>
    <x v="6"/>
    <x v="1"/>
    <d v="2024-02-29T00:00:00"/>
    <x v="18"/>
    <s v="VISBAS"/>
    <x v="85"/>
    <n v="3423.6"/>
    <n v="0"/>
    <n v="791"/>
  </r>
  <r>
    <s v="31786"/>
    <s v="NP"/>
    <s v="0000258005"/>
    <x v="6"/>
    <x v="1"/>
    <d v="2024-02-29T00:00:00"/>
    <x v="18"/>
    <s v="VISEXP"/>
    <x v="84"/>
    <n v="17092.12"/>
    <n v="0"/>
    <n v="1997"/>
  </r>
  <r>
    <s v="31786"/>
    <s v="NP"/>
    <s v="0000258005"/>
    <x v="6"/>
    <x v="2"/>
    <d v="2024-02-29T00:00:00"/>
    <x v="18"/>
    <s v="VISBAS"/>
    <x v="85"/>
    <n v="1485.28"/>
    <n v="0"/>
    <n v="367"/>
  </r>
  <r>
    <s v="31786"/>
    <s v="NP"/>
    <s v="0000258005"/>
    <x v="6"/>
    <x v="2"/>
    <d v="2024-02-29T00:00:00"/>
    <x v="18"/>
    <s v="VISEXP"/>
    <x v="84"/>
    <n v="7476.54"/>
    <n v="0"/>
    <n v="938"/>
  </r>
  <r>
    <s v="31786"/>
    <s v="NP"/>
    <s v="0000258005"/>
    <x v="6"/>
    <x v="3"/>
    <d v="2024-02-29T00:00:00"/>
    <x v="18"/>
    <s v="VISBAS"/>
    <x v="85"/>
    <n v="9.5399999999999991"/>
    <n v="0"/>
    <n v="3"/>
  </r>
  <r>
    <s v="31786"/>
    <s v="NP"/>
    <s v="0000258005"/>
    <x v="6"/>
    <x v="3"/>
    <d v="2024-02-29T00:00:00"/>
    <x v="18"/>
    <s v="VISEXP"/>
    <x v="84"/>
    <n v="112.78"/>
    <n v="0"/>
    <n v="18"/>
  </r>
  <r>
    <s v="31786"/>
    <s v="NP"/>
    <s v="0000000185"/>
    <x v="0"/>
    <x v="2"/>
    <d v="2024-02-29T00:00:00"/>
    <x v="19"/>
    <s v="PPRN"/>
    <x v="88"/>
    <n v="71.67"/>
    <n v="0"/>
    <n v="3"/>
  </r>
  <r>
    <s v="31786"/>
    <s v="NP"/>
    <s v="0000000185"/>
    <x v="0"/>
    <x v="3"/>
    <d v="2024-02-29T00:00:00"/>
    <x v="19"/>
    <s v="PPRN"/>
    <x v="88"/>
    <n v="178.28"/>
    <n v="0"/>
    <n v="7"/>
  </r>
  <r>
    <s v="31786"/>
    <s v="NP"/>
    <s v="0000000185"/>
    <x v="0"/>
    <x v="0"/>
    <d v="2024-02-29T00:00:00"/>
    <x v="0"/>
    <s v="PPDN"/>
    <x v="0"/>
    <n v="59985.120000000003"/>
    <n v="0"/>
    <n v="5303"/>
  </r>
  <r>
    <s v="31786"/>
    <s v="NP"/>
    <s v="0000000185"/>
    <x v="0"/>
    <x v="0"/>
    <d v="2024-02-29T00:00:00"/>
    <x v="0"/>
    <s v="PPDN"/>
    <x v="1"/>
    <n v="59170.14"/>
    <n v="0"/>
    <n v="5243"/>
  </r>
  <r>
    <s v="31786"/>
    <s v="NP"/>
    <s v="0000000185"/>
    <x v="0"/>
    <x v="4"/>
    <d v="2024-02-29T00:00:00"/>
    <x v="0"/>
    <s v="PPDN"/>
    <x v="0"/>
    <n v="48287.4"/>
    <n v="0"/>
    <n v="2190"/>
  </r>
  <r>
    <s v="31786"/>
    <s v="NP"/>
    <s v="0000000185"/>
    <x v="0"/>
    <x v="5"/>
    <d v="2024-02-29T00:00:00"/>
    <x v="0"/>
    <s v="PPDN"/>
    <x v="0"/>
    <n v="24681.95"/>
    <n v="0"/>
    <n v="1273"/>
  </r>
  <r>
    <s v="31786"/>
    <s v="NP"/>
    <s v="0000000192"/>
    <x v="1"/>
    <x v="2"/>
    <d v="2024-02-29T00:00:00"/>
    <x v="20"/>
    <s v="PDRN"/>
    <x v="89"/>
    <n v="13966.1"/>
    <n v="0"/>
    <n v="380"/>
  </r>
  <r>
    <s v="31786"/>
    <s v="NP"/>
    <s v="0000000192"/>
    <x v="1"/>
    <x v="3"/>
    <d v="2024-02-29T00:00:00"/>
    <x v="20"/>
    <s v="PDRN"/>
    <x v="89"/>
    <n v="2067.4899999999998"/>
    <n v="0"/>
    <n v="51"/>
  </r>
  <r>
    <s v="31786"/>
    <s v="NP"/>
    <s v="0000000192"/>
    <x v="1"/>
    <x v="0"/>
    <d v="2024-02-29T00:00:00"/>
    <x v="1"/>
    <s v="PDON"/>
    <x v="2"/>
    <n v="436817.51"/>
    <n v="0"/>
    <n v="19831"/>
  </r>
  <r>
    <s v="31786"/>
    <s v="NP"/>
    <s v="0000000192"/>
    <x v="1"/>
    <x v="0"/>
    <d v="2024-02-29T00:00:00"/>
    <x v="1"/>
    <s v="PDON"/>
    <x v="3"/>
    <n v="428683.03"/>
    <n v="0"/>
    <n v="19613"/>
  </r>
  <r>
    <s v="31786"/>
    <s v="NP"/>
    <s v="0000000192"/>
    <x v="1"/>
    <x v="4"/>
    <d v="2024-02-29T00:00:00"/>
    <x v="1"/>
    <s v="PDON"/>
    <x v="2"/>
    <n v="663425.26"/>
    <n v="0"/>
    <n v="15593"/>
  </r>
  <r>
    <s v="31786"/>
    <s v="NP"/>
    <s v="0000000192"/>
    <x v="1"/>
    <x v="5"/>
    <d v="2024-02-29T00:00:00"/>
    <x v="1"/>
    <s v="PDON"/>
    <x v="2"/>
    <n v="235765.72"/>
    <n v="0"/>
    <n v="6811"/>
  </r>
  <r>
    <s v="31786"/>
    <s v="NP"/>
    <s v="0000053684"/>
    <x v="7"/>
    <x v="0"/>
    <d v="2024-02-29T00:00:00"/>
    <x v="2"/>
    <s v=""/>
    <x v="4"/>
    <n v="97.09"/>
    <n v="0"/>
    <n v="3"/>
  </r>
  <r>
    <s v="31786"/>
    <s v="NP"/>
    <s v="0000053684"/>
    <x v="7"/>
    <x v="0"/>
    <d v="2024-02-29T00:00:00"/>
    <x v="3"/>
    <s v=""/>
    <x v="5"/>
    <n v="28159.68"/>
    <n v="0"/>
    <n v="825"/>
  </r>
  <r>
    <s v="31786"/>
    <s v="NP"/>
    <s v="0000157401"/>
    <x v="4"/>
    <x v="0"/>
    <d v="2024-02-29T00:00:00"/>
    <x v="12"/>
    <s v="BADC01"/>
    <x v="20"/>
    <n v="-0.26"/>
    <n v="20000"/>
    <n v="1"/>
  </r>
  <r>
    <s v="31786"/>
    <s v="NP"/>
    <s v="0000157401"/>
    <x v="4"/>
    <x v="0"/>
    <d v="2024-02-29T00:00:00"/>
    <x v="12"/>
    <s v="BADC02"/>
    <x v="20"/>
    <n v="0.97"/>
    <n v="0"/>
    <n v="3"/>
  </r>
  <r>
    <s v="31786"/>
    <s v="NP"/>
    <s v="0000157401"/>
    <x v="4"/>
    <x v="0"/>
    <d v="2024-02-29T00:00:00"/>
    <x v="7"/>
    <s v="BADE2X"/>
    <x v="10"/>
    <n v="-47.44"/>
    <n v="1053000"/>
    <n v="26"/>
  </r>
  <r>
    <s v="31786"/>
    <s v="NP"/>
    <s v="0000157401"/>
    <x v="4"/>
    <x v="0"/>
    <d v="2024-02-29T00:00:00"/>
    <x v="5"/>
    <s v="BA1X"/>
    <x v="90"/>
    <n v="298.38"/>
    <n v="15699200"/>
    <n v="296"/>
  </r>
  <r>
    <s v="31786"/>
    <s v="NP"/>
    <s v="0000157401"/>
    <x v="4"/>
    <x v="0"/>
    <d v="2024-02-29T00:00:00"/>
    <x v="5"/>
    <s v="BA1X"/>
    <x v="7"/>
    <n v="42257.21"/>
    <n v="2223330200"/>
    <n v="31109"/>
  </r>
  <r>
    <s v="31786"/>
    <s v="NP"/>
    <s v="0000157401"/>
    <x v="4"/>
    <x v="0"/>
    <d v="2024-02-29T00:00:00"/>
    <x v="5"/>
    <s v="BA1XP"/>
    <x v="7"/>
    <n v="6.61"/>
    <n v="347750"/>
    <n v="5"/>
  </r>
  <r>
    <s v="31786"/>
    <s v="NP"/>
    <s v="0000157401"/>
    <x v="4"/>
    <x v="0"/>
    <d v="2024-02-29T00:00:00"/>
    <x v="5"/>
    <s v="BA50"/>
    <x v="91"/>
    <n v="41.8"/>
    <n v="2200000"/>
    <n v="44"/>
  </r>
  <r>
    <s v="31786"/>
    <s v="NP"/>
    <s v="0000157401"/>
    <x v="4"/>
    <x v="0"/>
    <d v="2024-02-29T00:00:00"/>
    <x v="5"/>
    <s v="BA50"/>
    <x v="21"/>
    <n v="227.05"/>
    <n v="11950000"/>
    <n v="239"/>
  </r>
  <r>
    <s v="31786"/>
    <s v="NP"/>
    <s v="0000157401"/>
    <x v="4"/>
    <x v="0"/>
    <d v="2024-02-29T00:00:00"/>
    <x v="5"/>
    <s v="BADE40"/>
    <x v="11"/>
    <n v="-35.72"/>
    <n v="1843000"/>
    <n v="32"/>
  </r>
  <r>
    <s v="31786"/>
    <s v="NP"/>
    <s v="0000157401"/>
    <x v="4"/>
    <x v="0"/>
    <d v="2024-02-29T00:00:00"/>
    <x v="13"/>
    <s v="BAD4SC"/>
    <x v="22"/>
    <n v="-5.2"/>
    <n v="180000"/>
    <n v="4"/>
  </r>
  <r>
    <s v="31786"/>
    <s v="NP"/>
    <s v="0000157401"/>
    <x v="4"/>
    <x v="0"/>
    <d v="2024-02-29T00:00:00"/>
    <x v="13"/>
    <s v="BAD6SP"/>
    <x v="23"/>
    <n v="-3.61"/>
    <n v="267000"/>
    <n v="6"/>
  </r>
  <r>
    <s v="31786"/>
    <s v="NP"/>
    <s v="0000157401"/>
    <x v="4"/>
    <x v="0"/>
    <d v="2024-02-29T00:00:00"/>
    <x v="8"/>
    <s v="BLES15"/>
    <x v="12"/>
    <n v="-189.76"/>
    <n v="526500"/>
    <n v="26"/>
  </r>
  <r>
    <s v="31786"/>
    <s v="NP"/>
    <s v="0000157401"/>
    <x v="4"/>
    <x v="0"/>
    <d v="2024-02-29T00:00:00"/>
    <x v="14"/>
    <s v="BLCH01"/>
    <x v="24"/>
    <n v="0.95"/>
    <n v="6000"/>
    <n v="2"/>
  </r>
  <r>
    <s v="31786"/>
    <s v="NP"/>
    <s v="0000157401"/>
    <x v="4"/>
    <x v="0"/>
    <d v="2024-02-29T00:00:00"/>
    <x v="14"/>
    <s v="BLCH02"/>
    <x v="24"/>
    <n v="2.96"/>
    <n v="0"/>
    <n v="5"/>
  </r>
  <r>
    <s v="31786"/>
    <s v="NP"/>
    <s v="0000157401"/>
    <x v="4"/>
    <x v="0"/>
    <d v="2024-02-29T00:00:00"/>
    <x v="14"/>
    <s v="BLCH03"/>
    <x v="24"/>
    <n v="-0.56000000000000005"/>
    <n v="6000"/>
    <n v="1"/>
  </r>
  <r>
    <s v="31786"/>
    <s v="NP"/>
    <s v="0000157401"/>
    <x v="4"/>
    <x v="0"/>
    <d v="2024-02-29T00:00:00"/>
    <x v="14"/>
    <s v="BLCS01"/>
    <x v="25"/>
    <n v="-2.1"/>
    <n v="6000"/>
    <n v="1"/>
  </r>
  <r>
    <s v="31786"/>
    <s v="NP"/>
    <s v="0000157401"/>
    <x v="4"/>
    <x v="0"/>
    <d v="2024-02-29T00:00:00"/>
    <x v="14"/>
    <s v="BLCS02"/>
    <x v="25"/>
    <n v="-2.44"/>
    <n v="12000"/>
    <n v="2"/>
  </r>
  <r>
    <s v="31786"/>
    <s v="NP"/>
    <s v="0000157401"/>
    <x v="4"/>
    <x v="0"/>
    <d v="2024-02-29T00:00:00"/>
    <x v="14"/>
    <s v="BLCS03"/>
    <x v="25"/>
    <n v="0.91"/>
    <n v="0"/>
    <n v="1"/>
  </r>
  <r>
    <s v="31786"/>
    <s v="NP"/>
    <s v="0000157401"/>
    <x v="4"/>
    <x v="0"/>
    <d v="2024-02-29T00:00:00"/>
    <x v="6"/>
    <s v="BL1X"/>
    <x v="92"/>
    <n v="2543.33"/>
    <n v="15699200"/>
    <n v="296"/>
  </r>
  <r>
    <s v="31786"/>
    <s v="NP"/>
    <s v="0000157401"/>
    <x v="4"/>
    <x v="0"/>
    <d v="2024-02-29T00:00:00"/>
    <x v="6"/>
    <s v="BL1X"/>
    <x v="8"/>
    <n v="360177.16"/>
    <n v="2223390200"/>
    <n v="31110"/>
  </r>
  <r>
    <s v="31786"/>
    <s v="NP"/>
    <s v="0000157401"/>
    <x v="4"/>
    <x v="0"/>
    <d v="2024-02-29T00:00:00"/>
    <x v="6"/>
    <s v="BL1X"/>
    <x v="9"/>
    <n v="246207.28"/>
    <n v="1659257900"/>
    <n v="19278"/>
  </r>
  <r>
    <s v="31786"/>
    <s v="NP"/>
    <s v="0000157401"/>
    <x v="4"/>
    <x v="0"/>
    <d v="2024-02-29T00:00:00"/>
    <x v="6"/>
    <s v="BL1XP"/>
    <x v="8"/>
    <n v="56.33"/>
    <n v="347750"/>
    <n v="5"/>
  </r>
  <r>
    <s v="31786"/>
    <s v="NP"/>
    <s v="0000157401"/>
    <x v="4"/>
    <x v="0"/>
    <d v="2024-02-29T00:00:00"/>
    <x v="6"/>
    <s v="BL1XP"/>
    <x v="9"/>
    <n v="200.3"/>
    <n v="347750"/>
    <n v="5"/>
  </r>
  <r>
    <s v="31786"/>
    <s v="NP"/>
    <s v="0000157401"/>
    <x v="4"/>
    <x v="0"/>
    <d v="2024-02-29T00:00:00"/>
    <x v="6"/>
    <s v="BL50"/>
    <x v="93"/>
    <n v="356.4"/>
    <n v="2200000"/>
    <n v="44"/>
  </r>
  <r>
    <s v="31786"/>
    <s v="NP"/>
    <s v="0000157401"/>
    <x v="4"/>
    <x v="0"/>
    <d v="2024-02-29T00:00:00"/>
    <x v="6"/>
    <s v="BL50"/>
    <x v="26"/>
    <n v="1935.9"/>
    <n v="11950000"/>
    <n v="239"/>
  </r>
  <r>
    <s v="31786"/>
    <s v="NP"/>
    <s v="0000157401"/>
    <x v="4"/>
    <x v="0"/>
    <d v="2024-02-29T00:00:00"/>
    <x v="6"/>
    <s v="BLER20"/>
    <x v="13"/>
    <n v="-141.47999999999999"/>
    <n v="1843000"/>
    <n v="32"/>
  </r>
  <r>
    <s v="31786"/>
    <s v="NP"/>
    <s v="0000157401"/>
    <x v="4"/>
    <x v="0"/>
    <d v="2024-02-29T00:00:00"/>
    <x v="15"/>
    <s v="BLIFSC"/>
    <x v="27"/>
    <n v="-3"/>
    <n v="9000"/>
    <n v="4"/>
  </r>
  <r>
    <s v="31786"/>
    <s v="NP"/>
    <s v="0000157401"/>
    <x v="4"/>
    <x v="0"/>
    <d v="2024-02-29T00:00:00"/>
    <x v="15"/>
    <s v="BLIFSP"/>
    <x v="28"/>
    <n v="-2.95"/>
    <n v="15000"/>
    <n v="6"/>
  </r>
  <r>
    <s v="31786"/>
    <s v="NP"/>
    <s v="0000157401"/>
    <x v="4"/>
    <x v="0"/>
    <d v="2024-02-29T00:00:00"/>
    <x v="4"/>
    <s v=""/>
    <x v="6"/>
    <n v="360735.02"/>
    <n v="0"/>
    <n v="11024"/>
  </r>
  <r>
    <s v="31786"/>
    <s v="NP"/>
    <s v="0000157401"/>
    <x v="4"/>
    <x v="0"/>
    <d v="2024-02-29T00:00:00"/>
    <x v="9"/>
    <s v="VC0105"/>
    <x v="29"/>
    <n v="14.63"/>
    <n v="655000"/>
    <n v="131"/>
  </r>
  <r>
    <s v="31786"/>
    <s v="NP"/>
    <s v="0000157401"/>
    <x v="4"/>
    <x v="0"/>
    <d v="2024-02-29T00:00:00"/>
    <x v="9"/>
    <s v="VC0106"/>
    <x v="14"/>
    <n v="157.16999999999999"/>
    <n v="7346000"/>
    <n v="1215"/>
  </r>
  <r>
    <s v="31786"/>
    <s v="NP"/>
    <s v="0000157401"/>
    <x v="4"/>
    <x v="0"/>
    <d v="2024-02-29T00:00:00"/>
    <x v="9"/>
    <s v="VC0110"/>
    <x v="30"/>
    <n v="63.21"/>
    <n v="3010000"/>
    <n v="300"/>
  </r>
  <r>
    <s v="31786"/>
    <s v="NP"/>
    <s v="0000157401"/>
    <x v="4"/>
    <x v="0"/>
    <d v="2024-02-29T00:00:00"/>
    <x v="9"/>
    <s v="VC0125"/>
    <x v="31"/>
    <n v="114.48"/>
    <n v="5340000"/>
    <n v="214"/>
  </r>
  <r>
    <s v="31786"/>
    <s v="NP"/>
    <s v="0000157401"/>
    <x v="4"/>
    <x v="0"/>
    <d v="2024-02-29T00:00:00"/>
    <x v="9"/>
    <s v="VC0150"/>
    <x v="32"/>
    <n v="258.3"/>
    <n v="12420000"/>
    <n v="249"/>
  </r>
  <r>
    <s v="31786"/>
    <s v="NP"/>
    <s v="0000157401"/>
    <x v="4"/>
    <x v="0"/>
    <d v="2024-02-29T00:00:00"/>
    <x v="9"/>
    <s v="VC0205"/>
    <x v="29"/>
    <n v="22.05"/>
    <n v="1090000"/>
    <n v="108"/>
  </r>
  <r>
    <s v="31786"/>
    <s v="NP"/>
    <s v="0000157401"/>
    <x v="4"/>
    <x v="0"/>
    <d v="2024-02-29T00:00:00"/>
    <x v="9"/>
    <s v="VC0206"/>
    <x v="14"/>
    <n v="280.5"/>
    <n v="13604000"/>
    <n v="1132"/>
  </r>
  <r>
    <s v="31786"/>
    <s v="NP"/>
    <s v="0000157401"/>
    <x v="4"/>
    <x v="0"/>
    <d v="2024-02-29T00:00:00"/>
    <x v="9"/>
    <s v="VC0210"/>
    <x v="30"/>
    <n v="128.1"/>
    <n v="6180000"/>
    <n v="309"/>
  </r>
  <r>
    <s v="31786"/>
    <s v="NP"/>
    <s v="0000157401"/>
    <x v="4"/>
    <x v="0"/>
    <d v="2024-02-29T00:00:00"/>
    <x v="9"/>
    <s v="VC0225"/>
    <x v="31"/>
    <n v="218.4"/>
    <n v="10630000"/>
    <n v="215"/>
  </r>
  <r>
    <s v="31786"/>
    <s v="NP"/>
    <s v="0000157401"/>
    <x v="4"/>
    <x v="0"/>
    <d v="2024-02-29T00:00:00"/>
    <x v="9"/>
    <s v="VC0250"/>
    <x v="32"/>
    <n v="623.70000000000005"/>
    <n v="30140000"/>
    <n v="303"/>
  </r>
  <r>
    <s v="31786"/>
    <s v="NP"/>
    <s v="0000157401"/>
    <x v="4"/>
    <x v="0"/>
    <d v="2024-02-29T00:00:00"/>
    <x v="9"/>
    <s v="VC0305"/>
    <x v="29"/>
    <n v="7.36"/>
    <n v="345000"/>
    <n v="23"/>
  </r>
  <r>
    <s v="31786"/>
    <s v="NP"/>
    <s v="0000157401"/>
    <x v="4"/>
    <x v="0"/>
    <d v="2024-02-29T00:00:00"/>
    <x v="9"/>
    <s v="VC0306"/>
    <x v="14"/>
    <n v="123.5"/>
    <n v="5796000"/>
    <n v="323"/>
  </r>
  <r>
    <s v="31786"/>
    <s v="NP"/>
    <s v="0000157401"/>
    <x v="4"/>
    <x v="0"/>
    <d v="2024-02-29T00:00:00"/>
    <x v="9"/>
    <s v="VC0310"/>
    <x v="30"/>
    <n v="57.33"/>
    <n v="2730000"/>
    <n v="91"/>
  </r>
  <r>
    <s v="31786"/>
    <s v="NP"/>
    <s v="0000157401"/>
    <x v="4"/>
    <x v="0"/>
    <d v="2024-02-29T00:00:00"/>
    <x v="9"/>
    <s v="VC0325"/>
    <x v="31"/>
    <n v="105.86"/>
    <n v="5440000"/>
    <n v="74"/>
  </r>
  <r>
    <s v="31786"/>
    <s v="NP"/>
    <s v="0000157401"/>
    <x v="4"/>
    <x v="0"/>
    <d v="2024-02-29T00:00:00"/>
    <x v="9"/>
    <s v="VC0350"/>
    <x v="32"/>
    <n v="349.65"/>
    <n v="16050000"/>
    <n v="107"/>
  </r>
  <r>
    <s v="31786"/>
    <s v="NP"/>
    <s v="0000157401"/>
    <x v="4"/>
    <x v="0"/>
    <d v="2024-02-29T00:00:00"/>
    <x v="9"/>
    <s v="VC0405"/>
    <x v="29"/>
    <n v="1.26"/>
    <n v="60000"/>
    <n v="3"/>
  </r>
  <r>
    <s v="31786"/>
    <s v="NP"/>
    <s v="0000157401"/>
    <x v="4"/>
    <x v="0"/>
    <d v="2024-02-29T00:00:00"/>
    <x v="9"/>
    <s v="VC0406"/>
    <x v="14"/>
    <n v="50"/>
    <n v="2400000"/>
    <n v="100"/>
  </r>
  <r>
    <s v="31786"/>
    <s v="NP"/>
    <s v="0000157401"/>
    <x v="4"/>
    <x v="0"/>
    <d v="2024-02-29T00:00:00"/>
    <x v="9"/>
    <s v="VC0410"/>
    <x v="30"/>
    <n v="26.88"/>
    <n v="1280000"/>
    <n v="32"/>
  </r>
  <r>
    <s v="31786"/>
    <s v="NP"/>
    <s v="0000157401"/>
    <x v="4"/>
    <x v="0"/>
    <d v="2024-02-29T00:00:00"/>
    <x v="9"/>
    <s v="VC0425"/>
    <x v="31"/>
    <n v="52.5"/>
    <n v="2500000"/>
    <n v="25"/>
  </r>
  <r>
    <s v="31786"/>
    <s v="NP"/>
    <s v="0000157401"/>
    <x v="4"/>
    <x v="0"/>
    <d v="2024-02-29T00:00:00"/>
    <x v="9"/>
    <s v="VC0450"/>
    <x v="32"/>
    <n v="172.2"/>
    <n v="8200000"/>
    <n v="41"/>
  </r>
  <r>
    <s v="31786"/>
    <s v="NP"/>
    <s v="0000157401"/>
    <x v="4"/>
    <x v="0"/>
    <d v="2024-02-29T00:00:00"/>
    <x v="9"/>
    <s v="VC0505"/>
    <x v="29"/>
    <n v="0.53"/>
    <n v="25000"/>
    <n v="1"/>
  </r>
  <r>
    <s v="31786"/>
    <s v="NP"/>
    <s v="0000157401"/>
    <x v="4"/>
    <x v="0"/>
    <d v="2024-02-29T00:00:00"/>
    <x v="9"/>
    <s v="VC0506"/>
    <x v="14"/>
    <n v="16.38"/>
    <n v="780000"/>
    <n v="26"/>
  </r>
  <r>
    <s v="31786"/>
    <s v="NP"/>
    <s v="0000157401"/>
    <x v="4"/>
    <x v="0"/>
    <d v="2024-02-29T00:00:00"/>
    <x v="9"/>
    <s v="VC0510"/>
    <x v="30"/>
    <n v="9.4499999999999993"/>
    <n v="450000"/>
    <n v="9"/>
  </r>
  <r>
    <s v="31786"/>
    <s v="NP"/>
    <s v="0000157401"/>
    <x v="4"/>
    <x v="0"/>
    <d v="2024-02-29T00:00:00"/>
    <x v="9"/>
    <s v="VC0525"/>
    <x v="31"/>
    <n v="7.89"/>
    <n v="375000"/>
    <n v="3"/>
  </r>
  <r>
    <s v="31786"/>
    <s v="NP"/>
    <s v="0000157401"/>
    <x v="4"/>
    <x v="0"/>
    <d v="2024-02-29T00:00:00"/>
    <x v="9"/>
    <s v="VC0550"/>
    <x v="32"/>
    <n v="47.25"/>
    <n v="2250000"/>
    <n v="9"/>
  </r>
  <r>
    <s v="31786"/>
    <s v="NP"/>
    <s v="0000157401"/>
    <x v="4"/>
    <x v="0"/>
    <d v="2024-02-29T00:00:00"/>
    <x v="9"/>
    <s v="VC0606"/>
    <x v="14"/>
    <n v="3.04"/>
    <n v="144000"/>
    <n v="4"/>
  </r>
  <r>
    <s v="31786"/>
    <s v="NP"/>
    <s v="0000157401"/>
    <x v="4"/>
    <x v="0"/>
    <d v="2024-02-29T00:00:00"/>
    <x v="9"/>
    <s v="VC0610"/>
    <x v="30"/>
    <n v="2.52"/>
    <n v="120000"/>
    <n v="2"/>
  </r>
  <r>
    <s v="31786"/>
    <s v="NP"/>
    <s v="0000157401"/>
    <x v="4"/>
    <x v="0"/>
    <d v="2024-02-29T00:00:00"/>
    <x v="9"/>
    <s v="VC0625"/>
    <x v="31"/>
    <n v="3.15"/>
    <n v="150000"/>
    <n v="1"/>
  </r>
  <r>
    <s v="31786"/>
    <s v="NP"/>
    <s v="0000157401"/>
    <x v="4"/>
    <x v="0"/>
    <d v="2024-02-29T00:00:00"/>
    <x v="9"/>
    <s v="VC0650"/>
    <x v="32"/>
    <n v="12.6"/>
    <n v="600000"/>
    <n v="2"/>
  </r>
  <r>
    <s v="31786"/>
    <s v="NP"/>
    <s v="0000157401"/>
    <x v="4"/>
    <x v="0"/>
    <d v="2024-02-29T00:00:00"/>
    <x v="9"/>
    <s v="VC0706"/>
    <x v="14"/>
    <n v="2.64"/>
    <n v="126000"/>
    <n v="3"/>
  </r>
  <r>
    <s v="31786"/>
    <s v="NP"/>
    <s v="0000157401"/>
    <x v="4"/>
    <x v="0"/>
    <d v="2024-02-29T00:00:00"/>
    <x v="9"/>
    <s v="VC0750"/>
    <x v="32"/>
    <n v="22.05"/>
    <n v="1050000"/>
    <n v="3"/>
  </r>
  <r>
    <s v="31786"/>
    <s v="NP"/>
    <s v="0000157401"/>
    <x v="4"/>
    <x v="0"/>
    <d v="2024-02-29T00:00:00"/>
    <x v="9"/>
    <s v="VC0806"/>
    <x v="14"/>
    <n v="1.01"/>
    <n v="48000"/>
    <n v="1"/>
  </r>
  <r>
    <s v="31786"/>
    <s v="NP"/>
    <s v="0000157401"/>
    <x v="4"/>
    <x v="0"/>
    <d v="2024-02-29T00:00:00"/>
    <x v="10"/>
    <s v="VAD050"/>
    <x v="33"/>
    <n v="971.25"/>
    <n v="46200000"/>
    <n v="925"/>
  </r>
  <r>
    <s v="31786"/>
    <s v="NP"/>
    <s v="0000157401"/>
    <x v="4"/>
    <x v="0"/>
    <d v="2024-02-29T00:00:00"/>
    <x v="10"/>
    <s v="VAD060"/>
    <x v="15"/>
    <n v="9703.26"/>
    <n v="462540000"/>
    <n v="7712"/>
  </r>
  <r>
    <s v="31786"/>
    <s v="NP"/>
    <s v="0000157401"/>
    <x v="4"/>
    <x v="0"/>
    <d v="2024-02-29T00:00:00"/>
    <x v="10"/>
    <s v="VAD100"/>
    <x v="34"/>
    <n v="3933.3"/>
    <n v="187360000"/>
    <n v="1874"/>
  </r>
  <r>
    <s v="31786"/>
    <s v="NP"/>
    <s v="0000157401"/>
    <x v="4"/>
    <x v="0"/>
    <d v="2024-02-29T00:00:00"/>
    <x v="10"/>
    <s v="VAD250"/>
    <x v="16"/>
    <n v="6063.75"/>
    <n v="288750000"/>
    <n v="1155"/>
  </r>
  <r>
    <s v="31786"/>
    <s v="NP"/>
    <s v="0000157401"/>
    <x v="4"/>
    <x v="0"/>
    <d v="2024-02-29T00:00:00"/>
    <x v="10"/>
    <s v="VAD500"/>
    <x v="17"/>
    <n v="14500.5"/>
    <n v="691000000"/>
    <n v="1382"/>
  </r>
  <r>
    <s v="31786"/>
    <s v="NP"/>
    <s v="0000157401"/>
    <x v="4"/>
    <x v="0"/>
    <d v="2024-02-29T00:00:00"/>
    <x v="11"/>
    <s v="VSC050"/>
    <x v="35"/>
    <n v="73.08"/>
    <n v="3640000"/>
    <n v="180"/>
  </r>
  <r>
    <s v="31786"/>
    <s v="NP"/>
    <s v="0000157401"/>
    <x v="4"/>
    <x v="0"/>
    <d v="2024-02-29T00:00:00"/>
    <x v="11"/>
    <s v="VSC060"/>
    <x v="18"/>
    <n v="972"/>
    <n v="47952000"/>
    <n v="1989"/>
  </r>
  <r>
    <s v="31786"/>
    <s v="NP"/>
    <s v="0000157401"/>
    <x v="4"/>
    <x v="0"/>
    <d v="2024-02-29T00:00:00"/>
    <x v="11"/>
    <s v="VSC100"/>
    <x v="36"/>
    <n v="393.96"/>
    <n v="20040000"/>
    <n v="501"/>
  </r>
  <r>
    <s v="31786"/>
    <s v="NP"/>
    <s v="0000157401"/>
    <x v="4"/>
    <x v="0"/>
    <d v="2024-02-29T00:00:00"/>
    <x v="11"/>
    <s v="VSC250"/>
    <x v="37"/>
    <n v="795.9"/>
    <n v="39340000"/>
    <n v="397"/>
  </r>
  <r>
    <s v="31786"/>
    <s v="NP"/>
    <s v="0000157401"/>
    <x v="4"/>
    <x v="0"/>
    <d v="2024-02-29T00:00:00"/>
    <x v="11"/>
    <s v="VSC500"/>
    <x v="38"/>
    <n v="2171.4"/>
    <n v="108680000"/>
    <n v="553"/>
  </r>
  <r>
    <s v="31786"/>
    <s v="NP"/>
    <s v="0000157401"/>
    <x v="4"/>
    <x v="0"/>
    <d v="2024-02-29T00:00:00"/>
    <x v="11"/>
    <s v="VSO050"/>
    <x v="39"/>
    <n v="101.43"/>
    <n v="5030000"/>
    <n v="168"/>
  </r>
  <r>
    <s v="31786"/>
    <s v="NP"/>
    <s v="0000157401"/>
    <x v="4"/>
    <x v="0"/>
    <d v="2024-02-29T00:00:00"/>
    <x v="11"/>
    <s v="VSO060"/>
    <x v="40"/>
    <n v="1140"/>
    <n v="55044000"/>
    <n v="1528"/>
  </r>
  <r>
    <s v="31786"/>
    <s v="NP"/>
    <s v="0000157401"/>
    <x v="4"/>
    <x v="0"/>
    <d v="2024-02-29T00:00:00"/>
    <x v="11"/>
    <s v="VSO100"/>
    <x v="41"/>
    <n v="511.56"/>
    <n v="25740000"/>
    <n v="432"/>
  </r>
  <r>
    <s v="31786"/>
    <s v="NP"/>
    <s v="0000157401"/>
    <x v="4"/>
    <x v="0"/>
    <d v="2024-02-29T00:00:00"/>
    <x v="11"/>
    <s v="VSO250"/>
    <x v="42"/>
    <n v="781.2"/>
    <n v="40636000"/>
    <n v="279"/>
  </r>
  <r>
    <s v="31786"/>
    <s v="NP"/>
    <s v="0000157401"/>
    <x v="4"/>
    <x v="0"/>
    <d v="2024-02-29T00:00:00"/>
    <x v="11"/>
    <s v="VSO500"/>
    <x v="19"/>
    <n v="1581.3"/>
    <n v="82980000"/>
    <n v="287"/>
  </r>
  <r>
    <s v="31786"/>
    <s v="NP"/>
    <s v="0000190862"/>
    <x v="5"/>
    <x v="0"/>
    <d v="2024-02-29T00:00:00"/>
    <x v="16"/>
    <s v="LTD-01"/>
    <x v="49"/>
    <n v="23.48"/>
    <n v="39123.97"/>
    <n v="11"/>
  </r>
  <r>
    <s v="31786"/>
    <s v="NP"/>
    <s v="0000190862"/>
    <x v="5"/>
    <x v="0"/>
    <d v="2024-02-29T00:00:00"/>
    <x v="16"/>
    <s v="LTD-01"/>
    <x v="50"/>
    <n v="28.72"/>
    <n v="47861.05"/>
    <n v="13"/>
  </r>
  <r>
    <s v="31786"/>
    <s v="NP"/>
    <s v="0000190862"/>
    <x v="5"/>
    <x v="0"/>
    <d v="2024-02-29T00:00:00"/>
    <x v="16"/>
    <s v="LTD-01"/>
    <x v="51"/>
    <n v="79.52"/>
    <n v="68182.87"/>
    <n v="17"/>
  </r>
  <r>
    <s v="31786"/>
    <s v="NP"/>
    <s v="0000190862"/>
    <x v="5"/>
    <x v="0"/>
    <d v="2024-02-29T00:00:00"/>
    <x v="16"/>
    <s v="LTD-01"/>
    <x v="52"/>
    <n v="131"/>
    <n v="82459.66"/>
    <n v="18"/>
  </r>
  <r>
    <s v="31786"/>
    <s v="NP"/>
    <s v="0000190862"/>
    <x v="5"/>
    <x v="0"/>
    <d v="2024-02-29T00:00:00"/>
    <x v="16"/>
    <s v="LTD-01"/>
    <x v="53"/>
    <n v="116.51"/>
    <n v="54936.88"/>
    <n v="11"/>
  </r>
  <r>
    <s v="31786"/>
    <s v="NP"/>
    <s v="0000190862"/>
    <x v="5"/>
    <x v="0"/>
    <d v="2024-02-29T00:00:00"/>
    <x v="16"/>
    <s v="LTD-01"/>
    <x v="54"/>
    <n v="157.76"/>
    <n v="60213.71"/>
    <n v="12"/>
  </r>
  <r>
    <s v="31786"/>
    <s v="NP"/>
    <s v="0000190862"/>
    <x v="5"/>
    <x v="0"/>
    <d v="2024-02-29T00:00:00"/>
    <x v="16"/>
    <s v="LTD-01"/>
    <x v="55"/>
    <n v="156.99"/>
    <n v="50472.55"/>
    <n v="10"/>
  </r>
  <r>
    <s v="31786"/>
    <s v="NP"/>
    <s v="0000190862"/>
    <x v="5"/>
    <x v="0"/>
    <d v="2024-02-29T00:00:00"/>
    <x v="16"/>
    <s v="LTD-01"/>
    <x v="56"/>
    <n v="136.63"/>
    <n v="33644.69"/>
    <n v="7"/>
  </r>
  <r>
    <s v="31786"/>
    <s v="NP"/>
    <s v="0000190862"/>
    <x v="5"/>
    <x v="0"/>
    <d v="2024-02-29T00:00:00"/>
    <x v="16"/>
    <s v="LTD-01"/>
    <x v="57"/>
    <n v="50.29"/>
    <n v="17960.66"/>
    <n v="3"/>
  </r>
  <r>
    <s v="31786"/>
    <s v="NP"/>
    <s v="0000190862"/>
    <x v="5"/>
    <x v="0"/>
    <d v="2024-02-29T00:00:00"/>
    <x v="16"/>
    <s v="LTD-01"/>
    <x v="94"/>
    <n v="29.85"/>
    <n v="10658.41"/>
    <n v="2"/>
  </r>
  <r>
    <s v="31786"/>
    <s v="NP"/>
    <s v="0000190862"/>
    <x v="5"/>
    <x v="0"/>
    <d v="2024-02-29T00:00:00"/>
    <x v="16"/>
    <s v="LTD-02"/>
    <x v="58"/>
    <n v="17.809999999999999"/>
    <n v="35622.730000000003"/>
    <n v="9"/>
  </r>
  <r>
    <s v="31786"/>
    <s v="NP"/>
    <s v="0000190862"/>
    <x v="5"/>
    <x v="0"/>
    <d v="2024-02-29T00:00:00"/>
    <x v="16"/>
    <s v="LTD-02"/>
    <x v="59"/>
    <n v="32.97"/>
    <n v="65923.28"/>
    <n v="15"/>
  </r>
  <r>
    <s v="31786"/>
    <s v="NP"/>
    <s v="0000190862"/>
    <x v="5"/>
    <x v="0"/>
    <d v="2024-02-29T00:00:00"/>
    <x v="16"/>
    <s v="LTD-02"/>
    <x v="60"/>
    <n v="63.26"/>
    <n v="72308.89"/>
    <n v="13"/>
  </r>
  <r>
    <s v="31786"/>
    <s v="NP"/>
    <s v="0000190862"/>
    <x v="5"/>
    <x v="0"/>
    <d v="2024-02-29T00:00:00"/>
    <x v="16"/>
    <s v="LTD-02"/>
    <x v="61"/>
    <n v="150.94999999999999"/>
    <n v="109682.83"/>
    <n v="17"/>
  </r>
  <r>
    <s v="31786"/>
    <s v="NP"/>
    <s v="0000190862"/>
    <x v="5"/>
    <x v="0"/>
    <d v="2024-02-29T00:00:00"/>
    <x v="16"/>
    <s v="LTD-02"/>
    <x v="62"/>
    <n v="108.44"/>
    <n v="63785.54"/>
    <n v="10"/>
  </r>
  <r>
    <s v="31786"/>
    <s v="NP"/>
    <s v="0000190862"/>
    <x v="5"/>
    <x v="0"/>
    <d v="2024-02-29T00:00:00"/>
    <x v="16"/>
    <s v="LTD-02"/>
    <x v="63"/>
    <n v="91.26"/>
    <n v="45190.97"/>
    <n v="9"/>
  </r>
  <r>
    <s v="31786"/>
    <s v="NP"/>
    <s v="0000190862"/>
    <x v="5"/>
    <x v="0"/>
    <d v="2024-02-29T00:00:00"/>
    <x v="16"/>
    <s v="LTD-02"/>
    <x v="64"/>
    <n v="126.54"/>
    <n v="51265.72"/>
    <n v="8"/>
  </r>
  <r>
    <s v="31786"/>
    <s v="NP"/>
    <s v="0000190862"/>
    <x v="5"/>
    <x v="0"/>
    <d v="2024-02-29T00:00:00"/>
    <x v="16"/>
    <s v="LTD-02"/>
    <x v="65"/>
    <n v="104.07"/>
    <n v="31537.49"/>
    <n v="4"/>
  </r>
  <r>
    <s v="31786"/>
    <s v="NP"/>
    <s v="0000190862"/>
    <x v="5"/>
    <x v="0"/>
    <d v="2024-02-29T00:00:00"/>
    <x v="16"/>
    <s v="LTD-02"/>
    <x v="66"/>
    <n v="75.430000000000007"/>
    <n v="28037.75"/>
    <n v="3"/>
  </r>
  <r>
    <s v="31786"/>
    <s v="NP"/>
    <s v="0000190862"/>
    <x v="5"/>
    <x v="0"/>
    <d v="2024-02-29T00:00:00"/>
    <x v="16"/>
    <s v="LTD-02"/>
    <x v="67"/>
    <n v="31.1"/>
    <n v="14137.07"/>
    <n v="3"/>
  </r>
  <r>
    <s v="31786"/>
    <s v="NP"/>
    <s v="0000190862"/>
    <x v="5"/>
    <x v="0"/>
    <d v="2024-02-29T00:00:00"/>
    <x v="16"/>
    <s v="LTD-03"/>
    <x v="95"/>
    <n v="1.34"/>
    <n v="1918.66"/>
    <n v="1"/>
  </r>
  <r>
    <s v="31786"/>
    <s v="NP"/>
    <s v="0000190862"/>
    <x v="5"/>
    <x v="0"/>
    <d v="2024-02-29T00:00:00"/>
    <x v="16"/>
    <s v="LTD-03"/>
    <x v="96"/>
    <n v="25.27"/>
    <n v="36111.910000000003"/>
    <n v="7"/>
  </r>
  <r>
    <s v="31786"/>
    <s v="NP"/>
    <s v="0000190862"/>
    <x v="5"/>
    <x v="0"/>
    <d v="2024-02-29T00:00:00"/>
    <x v="16"/>
    <s v="LTD-03"/>
    <x v="97"/>
    <n v="29.8"/>
    <n v="12244.53"/>
    <n v="3"/>
  </r>
  <r>
    <s v="31786"/>
    <s v="NP"/>
    <s v="0000190862"/>
    <x v="5"/>
    <x v="0"/>
    <d v="2024-02-29T00:00:00"/>
    <x v="16"/>
    <s v="LTD-03"/>
    <x v="98"/>
    <n v="23.82"/>
    <n v="7216.68"/>
    <n v="2"/>
  </r>
  <r>
    <s v="31786"/>
    <s v="NP"/>
    <s v="0000190862"/>
    <x v="5"/>
    <x v="0"/>
    <d v="2024-02-29T00:00:00"/>
    <x v="16"/>
    <s v="LTD-03"/>
    <x v="87"/>
    <n v="7.3"/>
    <n v="1872.08"/>
    <n v="1"/>
  </r>
  <r>
    <s v="31786"/>
    <s v="NP"/>
    <s v="0000190862"/>
    <x v="5"/>
    <x v="0"/>
    <d v="2024-02-29T00:00:00"/>
    <x v="16"/>
    <s v="LTD-03"/>
    <x v="43"/>
    <n v="32037.69"/>
    <n v="11524214.83"/>
    <n v="3019"/>
  </r>
  <r>
    <s v="31786"/>
    <s v="NP"/>
    <s v="0000190862"/>
    <x v="5"/>
    <x v="0"/>
    <d v="2024-02-29T00:00:00"/>
    <x v="16"/>
    <s v="LTD-03"/>
    <x v="68"/>
    <n v="40581.89"/>
    <n v="14599753.210000001"/>
    <n v="3037"/>
  </r>
  <r>
    <s v="31786"/>
    <s v="NP"/>
    <s v="0000190862"/>
    <x v="5"/>
    <x v="0"/>
    <d v="2024-02-29T00:00:00"/>
    <x v="16"/>
    <s v="LTD-03"/>
    <x v="46"/>
    <n v="53878.32"/>
    <n v="19380456.399999999"/>
    <n v="3491"/>
  </r>
  <r>
    <s v="31786"/>
    <s v="NP"/>
    <s v="0000190862"/>
    <x v="5"/>
    <x v="0"/>
    <d v="2024-02-29T00:00:00"/>
    <x v="16"/>
    <s v="LTD-03"/>
    <x v="47"/>
    <n v="63745.13"/>
    <n v="22929745.899999999"/>
    <n v="3852"/>
  </r>
  <r>
    <s v="31786"/>
    <s v="NP"/>
    <s v="0000190862"/>
    <x v="5"/>
    <x v="0"/>
    <d v="2024-02-29T00:00:00"/>
    <x v="16"/>
    <s v="LTD-03"/>
    <x v="69"/>
    <n v="65529.13"/>
    <n v="23571448.43"/>
    <n v="3778"/>
  </r>
  <r>
    <s v="31786"/>
    <s v="NP"/>
    <s v="0000190862"/>
    <x v="5"/>
    <x v="0"/>
    <d v="2024-02-29T00:00:00"/>
    <x v="16"/>
    <s v="LTD-03"/>
    <x v="44"/>
    <n v="70957.429999999993"/>
    <n v="25529457.16"/>
    <n v="4087"/>
  </r>
  <r>
    <s v="31786"/>
    <s v="NP"/>
    <s v="0000190862"/>
    <x v="5"/>
    <x v="0"/>
    <d v="2024-02-29T00:00:00"/>
    <x v="16"/>
    <s v="LTD-03"/>
    <x v="70"/>
    <n v="65091.99"/>
    <n v="23414213"/>
    <n v="3755"/>
  </r>
  <r>
    <s v="31786"/>
    <s v="NP"/>
    <s v="0000190862"/>
    <x v="5"/>
    <x v="0"/>
    <d v="2024-02-29T00:00:00"/>
    <x v="16"/>
    <s v="LTD-03"/>
    <x v="71"/>
    <n v="56625.74"/>
    <n v="20368785.300000001"/>
    <n v="3250"/>
  </r>
  <r>
    <s v="31786"/>
    <s v="NP"/>
    <s v="0000190862"/>
    <x v="5"/>
    <x v="0"/>
    <d v="2024-02-29T00:00:00"/>
    <x v="16"/>
    <s v="LTD-03"/>
    <x v="72"/>
    <n v="33538.629999999997"/>
    <n v="12064207.23"/>
    <n v="1743"/>
  </r>
  <r>
    <s v="31786"/>
    <s v="NP"/>
    <s v="0000190862"/>
    <x v="5"/>
    <x v="0"/>
    <d v="2024-02-29T00:00:00"/>
    <x v="16"/>
    <s v="LTD-03"/>
    <x v="73"/>
    <n v="19032.900000000001"/>
    <n v="6846293.2699999996"/>
    <n v="910"/>
  </r>
  <r>
    <s v="31786"/>
    <s v="NP"/>
    <s v="0000190862"/>
    <x v="5"/>
    <x v="0"/>
    <d v="2024-02-29T00:00:00"/>
    <x v="16"/>
    <s v="LTD-04"/>
    <x v="74"/>
    <n v="61.79"/>
    <n v="102967.12"/>
    <n v="25"/>
  </r>
  <r>
    <s v="31786"/>
    <s v="NP"/>
    <s v="0000190862"/>
    <x v="5"/>
    <x v="0"/>
    <d v="2024-02-29T00:00:00"/>
    <x v="16"/>
    <s v="LTD-04"/>
    <x v="75"/>
    <n v="58.9"/>
    <n v="98154.81"/>
    <n v="23"/>
  </r>
  <r>
    <s v="31786"/>
    <s v="NP"/>
    <s v="0000190862"/>
    <x v="5"/>
    <x v="0"/>
    <d v="2024-02-29T00:00:00"/>
    <x v="16"/>
    <s v="LTD-04"/>
    <x v="76"/>
    <n v="87.06"/>
    <n v="76831.820000000007"/>
    <n v="17"/>
  </r>
  <r>
    <s v="31786"/>
    <s v="NP"/>
    <s v="0000190862"/>
    <x v="5"/>
    <x v="0"/>
    <d v="2024-02-29T00:00:00"/>
    <x v="16"/>
    <s v="LTD-04"/>
    <x v="77"/>
    <n v="142.05000000000001"/>
    <n v="85033.25"/>
    <n v="20"/>
  </r>
  <r>
    <s v="31786"/>
    <s v="NP"/>
    <s v="0000190862"/>
    <x v="5"/>
    <x v="0"/>
    <d v="2024-02-29T00:00:00"/>
    <x v="16"/>
    <s v="LTD-04"/>
    <x v="78"/>
    <n v="104.3"/>
    <n v="50384.07"/>
    <n v="10"/>
  </r>
  <r>
    <s v="31786"/>
    <s v="NP"/>
    <s v="0000190862"/>
    <x v="5"/>
    <x v="0"/>
    <d v="2024-02-29T00:00:00"/>
    <x v="16"/>
    <s v="LTD-04"/>
    <x v="79"/>
    <n v="186.85"/>
    <n v="72620.36"/>
    <n v="14"/>
  </r>
  <r>
    <s v="31786"/>
    <s v="NP"/>
    <s v="0000190862"/>
    <x v="5"/>
    <x v="0"/>
    <d v="2024-02-29T00:00:00"/>
    <x v="16"/>
    <s v="LTD-04"/>
    <x v="80"/>
    <n v="247.65"/>
    <n v="82169.399999999994"/>
    <n v="14"/>
  </r>
  <r>
    <s v="31786"/>
    <s v="NP"/>
    <s v="0000190862"/>
    <x v="5"/>
    <x v="0"/>
    <d v="2024-02-29T00:00:00"/>
    <x v="16"/>
    <s v="LTD-04"/>
    <x v="81"/>
    <n v="208.41"/>
    <n v="53677.37"/>
    <n v="13"/>
  </r>
  <r>
    <s v="31786"/>
    <s v="NP"/>
    <s v="0000190862"/>
    <x v="5"/>
    <x v="0"/>
    <d v="2024-02-29T00:00:00"/>
    <x v="16"/>
    <s v="LTD-04"/>
    <x v="82"/>
    <n v="65.66"/>
    <n v="24319.9"/>
    <n v="3"/>
  </r>
  <r>
    <s v="31786"/>
    <s v="NP"/>
    <s v="0000190862"/>
    <x v="5"/>
    <x v="0"/>
    <d v="2024-02-29T00:00:00"/>
    <x v="16"/>
    <s v="LTD-04"/>
    <x v="83"/>
    <n v="33.729999999999997"/>
    <n v="12491.16"/>
    <n v="3"/>
  </r>
  <r>
    <s v="31786"/>
    <s v="NP"/>
    <s v="0000190862"/>
    <x v="5"/>
    <x v="0"/>
    <d v="2024-02-29T00:00:00"/>
    <x v="17"/>
    <s v="STD-A"/>
    <x v="99"/>
    <n v="52545.77"/>
    <n v="12854366.15"/>
    <n v="2617"/>
  </r>
  <r>
    <s v="31786"/>
    <s v="NP"/>
    <s v="0000190862"/>
    <x v="5"/>
    <x v="0"/>
    <d v="2024-02-29T00:00:00"/>
    <x v="17"/>
    <s v="STD-A"/>
    <x v="48"/>
    <n v="691.93"/>
    <n v="168770.5"/>
    <n v="54"/>
  </r>
  <r>
    <s v="31786"/>
    <s v="NP"/>
    <s v="0000190862"/>
    <x v="5"/>
    <x v="0"/>
    <d v="2024-02-29T00:00:00"/>
    <x v="17"/>
    <s v="STD-B"/>
    <x v="100"/>
    <n v="47332.83"/>
    <n v="14401902.210000001"/>
    <n v="2555"/>
  </r>
  <r>
    <s v="31786"/>
    <s v="NP"/>
    <s v="0000190862"/>
    <x v="5"/>
    <x v="0"/>
    <d v="2024-02-29T00:00:00"/>
    <x v="17"/>
    <s v="STD-B"/>
    <x v="45"/>
    <n v="256.23"/>
    <n v="77651.63"/>
    <n v="22"/>
  </r>
  <r>
    <s v="31786"/>
    <s v="NP"/>
    <s v="0000258005"/>
    <x v="6"/>
    <x v="2"/>
    <d v="2024-02-29T00:00:00"/>
    <x v="18"/>
    <s v="VISBAS"/>
    <x v="85"/>
    <n v="3.18"/>
    <n v="0"/>
    <n v="1"/>
  </r>
  <r>
    <s v="31786"/>
    <s v="NP"/>
    <s v="0000258005"/>
    <x v="6"/>
    <x v="3"/>
    <d v="2024-02-29T00:00:00"/>
    <x v="18"/>
    <s v="VISBAS"/>
    <x v="85"/>
    <n v="74.58"/>
    <n v="0"/>
    <n v="16"/>
  </r>
  <r>
    <s v="31786"/>
    <s v="NP"/>
    <s v="0000258005"/>
    <x v="6"/>
    <x v="3"/>
    <d v="2024-02-29T00:00:00"/>
    <x v="18"/>
    <s v="VISEXP"/>
    <x v="84"/>
    <n v="526.88"/>
    <n v="0"/>
    <n v="58"/>
  </r>
  <r>
    <s v="31786"/>
    <s v="NP"/>
    <s v="0000258005"/>
    <x v="6"/>
    <x v="0"/>
    <d v="2024-02-29T00:00:00"/>
    <x v="18"/>
    <s v="VISBAS"/>
    <x v="85"/>
    <n v="39748.269999999997"/>
    <n v="0"/>
    <n v="7448"/>
  </r>
  <r>
    <s v="31786"/>
    <s v="NP"/>
    <s v="0000258005"/>
    <x v="6"/>
    <x v="0"/>
    <d v="2024-02-29T00:00:00"/>
    <x v="18"/>
    <s v="VISEXP"/>
    <x v="84"/>
    <n v="164333.54"/>
    <n v="0"/>
    <n v="14677"/>
  </r>
  <r>
    <s v="31786"/>
    <s v="NP"/>
    <s v="0000258005"/>
    <x v="6"/>
    <x v="4"/>
    <d v="2024-02-29T00:00:00"/>
    <x v="18"/>
    <s v="VISBAS"/>
    <x v="85"/>
    <n v="29344.04"/>
    <n v="0"/>
    <n v="5603"/>
  </r>
  <r>
    <s v="31786"/>
    <s v="NP"/>
    <s v="0000258005"/>
    <x v="6"/>
    <x v="4"/>
    <d v="2024-02-29T00:00:00"/>
    <x v="18"/>
    <s v="VISEXP"/>
    <x v="84"/>
    <n v="135555.63"/>
    <n v="0"/>
    <n v="12542"/>
  </r>
  <r>
    <s v="31786"/>
    <s v="NP"/>
    <s v="0000258005"/>
    <x v="6"/>
    <x v="5"/>
    <d v="2024-02-29T00:00:00"/>
    <x v="18"/>
    <s v="VISBAS"/>
    <x v="85"/>
    <n v="10836.19"/>
    <n v="0"/>
    <n v="2373"/>
  </r>
  <r>
    <s v="31786"/>
    <s v="NP"/>
    <s v="0000258005"/>
    <x v="6"/>
    <x v="5"/>
    <d v="2024-02-29T00:00:00"/>
    <x v="18"/>
    <s v="VISEXP"/>
    <x v="84"/>
    <n v="66626.64"/>
    <n v="0"/>
    <n v="7077"/>
  </r>
  <r>
    <s v="31786"/>
    <s v="NP"/>
    <s v="0000000185"/>
    <x v="0"/>
    <x v="1"/>
    <d v="2024-02-29T00:00:00"/>
    <x v="0"/>
    <s v="PPDN"/>
    <x v="0"/>
    <n v="14.47"/>
    <n v="0"/>
    <n v="1"/>
  </r>
  <r>
    <s v="31786"/>
    <s v="NP"/>
    <s v="0000000185"/>
    <x v="0"/>
    <x v="1"/>
    <d v="2024-02-29T00:00:00"/>
    <x v="19"/>
    <s v="PPRN"/>
    <x v="101"/>
    <n v="-115.48"/>
    <n v="0"/>
    <n v="4"/>
  </r>
  <r>
    <s v="31786"/>
    <s v="NP"/>
    <s v="0000000185"/>
    <x v="0"/>
    <x v="1"/>
    <d v="2024-02-29T00:00:00"/>
    <x v="19"/>
    <s v="PPRN"/>
    <x v="88"/>
    <n v="5139.67"/>
    <n v="0"/>
    <n v="231"/>
  </r>
  <r>
    <s v="31786"/>
    <s v="NP"/>
    <s v="0000000185"/>
    <x v="0"/>
    <x v="2"/>
    <d v="2024-02-29T00:00:00"/>
    <x v="19"/>
    <s v="PPRN"/>
    <x v="88"/>
    <n v="285.58999999999997"/>
    <n v="0"/>
    <n v="15"/>
  </r>
  <r>
    <s v="31786"/>
    <s v="NP"/>
    <s v="0000000185"/>
    <x v="0"/>
    <x v="3"/>
    <d v="2024-02-29T00:00:00"/>
    <x v="19"/>
    <s v="PPRN"/>
    <x v="88"/>
    <n v="31.54"/>
    <n v="0"/>
    <n v="2"/>
  </r>
  <r>
    <s v="31786"/>
    <s v="NP"/>
    <s v="0000000185"/>
    <x v="0"/>
    <x v="0"/>
    <d v="2024-02-29T00:00:00"/>
    <x v="0"/>
    <s v="PPDN"/>
    <x v="102"/>
    <n v="-327.56"/>
    <n v="0"/>
    <n v="13"/>
  </r>
  <r>
    <s v="31786"/>
    <s v="NP"/>
    <s v="0000000185"/>
    <x v="0"/>
    <x v="0"/>
    <d v="2024-02-29T00:00:00"/>
    <x v="0"/>
    <s v="PPDN"/>
    <x v="0"/>
    <n v="246.06"/>
    <n v="0"/>
    <n v="13"/>
  </r>
  <r>
    <s v="31786"/>
    <s v="NP"/>
    <s v="0000000185"/>
    <x v="0"/>
    <x v="4"/>
    <d v="2024-02-29T00:00:00"/>
    <x v="0"/>
    <s v="PPDN"/>
    <x v="102"/>
    <n v="-112.96"/>
    <n v="0"/>
    <n v="8"/>
  </r>
  <r>
    <s v="31786"/>
    <s v="NP"/>
    <s v="0000000185"/>
    <x v="0"/>
    <x v="4"/>
    <d v="2024-02-29T00:00:00"/>
    <x v="0"/>
    <s v="PPDN"/>
    <x v="0"/>
    <n v="338.05"/>
    <n v="0"/>
    <n v="14"/>
  </r>
  <r>
    <s v="31786"/>
    <s v="NP"/>
    <s v="0000000185"/>
    <x v="0"/>
    <x v="5"/>
    <d v="2024-02-29T00:00:00"/>
    <x v="0"/>
    <s v="PPDN"/>
    <x v="102"/>
    <n v="-14.47"/>
    <n v="0"/>
    <n v="1"/>
  </r>
  <r>
    <s v="31786"/>
    <s v="NP"/>
    <s v="0000000185"/>
    <x v="0"/>
    <x v="5"/>
    <d v="2024-02-29T00:00:00"/>
    <x v="0"/>
    <s v="PPDN"/>
    <x v="0"/>
    <n v="155.55000000000001"/>
    <n v="0"/>
    <n v="5"/>
  </r>
  <r>
    <s v="31786"/>
    <s v="NP"/>
    <s v="0000000192"/>
    <x v="1"/>
    <x v="1"/>
    <d v="2024-02-29T00:00:00"/>
    <x v="1"/>
    <s v="PDON"/>
    <x v="2"/>
    <n v="396.47"/>
    <n v="0"/>
    <n v="11"/>
  </r>
  <r>
    <s v="31786"/>
    <s v="NP"/>
    <s v="0000000192"/>
    <x v="1"/>
    <x v="1"/>
    <d v="2024-02-29T00:00:00"/>
    <x v="20"/>
    <s v="PDRN"/>
    <x v="103"/>
    <n v="-745.71"/>
    <n v="0"/>
    <n v="34"/>
  </r>
  <r>
    <s v="31786"/>
    <s v="NP"/>
    <s v="0000000192"/>
    <x v="1"/>
    <x v="1"/>
    <d v="2024-02-29T00:00:00"/>
    <x v="20"/>
    <s v="PDRN"/>
    <x v="89"/>
    <n v="58261.66"/>
    <n v="0"/>
    <n v="1374"/>
  </r>
  <r>
    <s v="31786"/>
    <s v="NP"/>
    <s v="0000000192"/>
    <x v="1"/>
    <x v="2"/>
    <d v="2024-02-29T00:00:00"/>
    <x v="1"/>
    <s v="PDON"/>
    <x v="2"/>
    <n v="80.319999999999993"/>
    <n v="0"/>
    <n v="2"/>
  </r>
  <r>
    <s v="31786"/>
    <s v="NP"/>
    <s v="0000000192"/>
    <x v="1"/>
    <x v="2"/>
    <d v="2024-02-29T00:00:00"/>
    <x v="20"/>
    <s v="PDRN"/>
    <x v="103"/>
    <n v="-394.91"/>
    <n v="0"/>
    <n v="7"/>
  </r>
  <r>
    <s v="31786"/>
    <s v="NP"/>
    <s v="0000000192"/>
    <x v="1"/>
    <x v="2"/>
    <d v="2024-02-29T00:00:00"/>
    <x v="20"/>
    <s v="PDRN"/>
    <x v="89"/>
    <n v="6496.3"/>
    <n v="0"/>
    <n v="164"/>
  </r>
  <r>
    <s v="31786"/>
    <s v="NP"/>
    <s v="0000000192"/>
    <x v="1"/>
    <x v="3"/>
    <d v="2024-02-29T00:00:00"/>
    <x v="1"/>
    <s v="PDON"/>
    <x v="2"/>
    <n v="20.420000000000002"/>
    <n v="0"/>
    <n v="1"/>
  </r>
  <r>
    <s v="31786"/>
    <s v="NP"/>
    <s v="0000000192"/>
    <x v="1"/>
    <x v="3"/>
    <d v="2024-02-29T00:00:00"/>
    <x v="20"/>
    <s v="PDRN"/>
    <x v="89"/>
    <n v="745.34"/>
    <n v="0"/>
    <n v="19"/>
  </r>
  <r>
    <s v="31786"/>
    <s v="NP"/>
    <s v="0000000192"/>
    <x v="1"/>
    <x v="0"/>
    <d v="2024-02-29T00:00:00"/>
    <x v="1"/>
    <s v="PDON"/>
    <x v="104"/>
    <n v="-162.36000000000001"/>
    <n v="0"/>
    <n v="8"/>
  </r>
  <r>
    <s v="31786"/>
    <s v="NP"/>
    <s v="0000000192"/>
    <x v="1"/>
    <x v="0"/>
    <d v="2024-02-29T00:00:00"/>
    <x v="1"/>
    <s v="PDON"/>
    <x v="2"/>
    <n v="2529.37"/>
    <n v="0"/>
    <n v="77"/>
  </r>
  <r>
    <s v="31786"/>
    <s v="NP"/>
    <s v="0000000192"/>
    <x v="1"/>
    <x v="4"/>
    <d v="2024-02-29T00:00:00"/>
    <x v="1"/>
    <s v="PDON"/>
    <x v="104"/>
    <n v="-425.1"/>
    <n v="0"/>
    <n v="13"/>
  </r>
  <r>
    <s v="31786"/>
    <s v="NP"/>
    <s v="0000000192"/>
    <x v="1"/>
    <x v="4"/>
    <d v="2024-02-29T00:00:00"/>
    <x v="1"/>
    <s v="PDON"/>
    <x v="2"/>
    <n v="1391.11"/>
    <n v="0"/>
    <n v="37"/>
  </r>
  <r>
    <s v="31786"/>
    <s v="NP"/>
    <s v="0000000192"/>
    <x v="1"/>
    <x v="5"/>
    <d v="2024-02-29T00:00:00"/>
    <x v="1"/>
    <s v="PDON"/>
    <x v="104"/>
    <n v="-311.38"/>
    <n v="0"/>
    <n v="12"/>
  </r>
  <r>
    <s v="31786"/>
    <s v="NP"/>
    <s v="0000000192"/>
    <x v="1"/>
    <x v="5"/>
    <d v="2024-02-29T00:00:00"/>
    <x v="1"/>
    <s v="PDON"/>
    <x v="2"/>
    <n v="642.46"/>
    <n v="0"/>
    <n v="22"/>
  </r>
  <r>
    <s v="31786"/>
    <s v="NP"/>
    <s v="0000157401"/>
    <x v="4"/>
    <x v="0"/>
    <d v="2024-02-29T00:00:00"/>
    <x v="7"/>
    <s v="BADE2X"/>
    <x v="10"/>
    <n v="1.18"/>
    <n v="0"/>
    <n v="3"/>
  </r>
  <r>
    <s v="31786"/>
    <s v="NP"/>
    <s v="0000157401"/>
    <x v="4"/>
    <x v="0"/>
    <d v="2024-02-29T00:00:00"/>
    <x v="5"/>
    <s v="BA1X"/>
    <x v="90"/>
    <n v="2.5299999999999998"/>
    <n v="0"/>
    <n v="2"/>
  </r>
  <r>
    <s v="31786"/>
    <s v="NP"/>
    <s v="0000157401"/>
    <x v="4"/>
    <x v="0"/>
    <d v="2024-02-29T00:00:00"/>
    <x v="5"/>
    <s v="BA1X"/>
    <x v="105"/>
    <n v="-1.9"/>
    <n v="0"/>
    <n v="2"/>
  </r>
  <r>
    <s v="31786"/>
    <s v="NP"/>
    <s v="0000157401"/>
    <x v="4"/>
    <x v="0"/>
    <d v="2024-02-29T00:00:00"/>
    <x v="5"/>
    <s v="BADE40"/>
    <x v="11"/>
    <n v="0"/>
    <n v="0"/>
    <n v="2"/>
  </r>
  <r>
    <s v="31786"/>
    <s v="NP"/>
    <s v="0000157401"/>
    <x v="4"/>
    <x v="0"/>
    <d v="2024-02-29T00:00:00"/>
    <x v="8"/>
    <s v="BLES15"/>
    <x v="12"/>
    <n v="4.71"/>
    <n v="0"/>
    <n v="3"/>
  </r>
  <r>
    <s v="31786"/>
    <s v="NP"/>
    <s v="0000157401"/>
    <x v="4"/>
    <x v="0"/>
    <d v="2024-02-29T00:00:00"/>
    <x v="6"/>
    <s v="BL1X"/>
    <x v="92"/>
    <n v="21.55"/>
    <n v="0"/>
    <n v="2"/>
  </r>
  <r>
    <s v="31786"/>
    <s v="NP"/>
    <s v="0000157401"/>
    <x v="4"/>
    <x v="0"/>
    <d v="2024-02-29T00:00:00"/>
    <x v="6"/>
    <s v="BL1X"/>
    <x v="105"/>
    <n v="-24.3"/>
    <n v="0"/>
    <n v="3"/>
  </r>
  <r>
    <s v="31786"/>
    <s v="NP"/>
    <s v="0000157401"/>
    <x v="4"/>
    <x v="0"/>
    <d v="2024-02-29T00:00:00"/>
    <x v="6"/>
    <s v="BLER20"/>
    <x v="13"/>
    <n v="0"/>
    <n v="0"/>
    <n v="2"/>
  </r>
  <r>
    <s v="31786"/>
    <s v="NP"/>
    <s v="0000157401"/>
    <x v="4"/>
    <x v="0"/>
    <d v="2024-02-29T00:00:00"/>
    <x v="10"/>
    <s v="VAD050"/>
    <x v="33"/>
    <n v="-2.1"/>
    <n v="0"/>
    <n v="2"/>
  </r>
  <r>
    <s v="31786"/>
    <s v="NP"/>
    <s v="0000157401"/>
    <x v="4"/>
    <x v="0"/>
    <d v="2024-02-29T00:00:00"/>
    <x v="10"/>
    <s v="VAD060"/>
    <x v="15"/>
    <n v="1.26"/>
    <n v="0"/>
    <n v="1"/>
  </r>
  <r>
    <s v="31786"/>
    <s v="NP"/>
    <s v="0000157401"/>
    <x v="4"/>
    <x v="0"/>
    <d v="2024-02-29T00:00:00"/>
    <x v="11"/>
    <s v="VSO060"/>
    <x v="40"/>
    <n v="0.76"/>
    <n v="0"/>
    <n v="1"/>
  </r>
  <r>
    <s v="31786"/>
    <s v="NP"/>
    <s v="0000190862"/>
    <x v="5"/>
    <x v="0"/>
    <d v="2024-02-29T00:00:00"/>
    <x v="16"/>
    <s v="LTD-03"/>
    <x v="106"/>
    <n v="9.2100000000000009"/>
    <n v="0"/>
    <n v="1"/>
  </r>
  <r>
    <s v="31786"/>
    <s v="NP"/>
    <s v="0000258005"/>
    <x v="6"/>
    <x v="1"/>
    <d v="2024-02-29T00:00:00"/>
    <x v="18"/>
    <s v="VISBAS"/>
    <x v="85"/>
    <n v="-28.19"/>
    <n v="0"/>
    <n v="4"/>
  </r>
  <r>
    <s v="31786"/>
    <s v="NP"/>
    <s v="0000258005"/>
    <x v="6"/>
    <x v="1"/>
    <d v="2024-02-29T00:00:00"/>
    <x v="18"/>
    <s v="VISBAS"/>
    <x v="85"/>
    <n v="399.08"/>
    <n v="0"/>
    <n v="86"/>
  </r>
  <r>
    <s v="31786"/>
    <s v="NP"/>
    <s v="0000258005"/>
    <x v="6"/>
    <x v="1"/>
    <d v="2024-02-29T00:00:00"/>
    <x v="18"/>
    <s v="VISEXP"/>
    <x v="84"/>
    <n v="-30.88"/>
    <n v="0"/>
    <n v="4"/>
  </r>
  <r>
    <s v="31786"/>
    <s v="NP"/>
    <s v="0000258005"/>
    <x v="6"/>
    <x v="1"/>
    <d v="2024-02-29T00:00:00"/>
    <x v="18"/>
    <s v="VISEXP"/>
    <x v="84"/>
    <n v="2626.08"/>
    <n v="0"/>
    <n v="282"/>
  </r>
  <r>
    <s v="31786"/>
    <s v="NP"/>
    <s v="0000258005"/>
    <x v="6"/>
    <x v="2"/>
    <d v="2024-02-29T00:00:00"/>
    <x v="18"/>
    <s v="VISBAS"/>
    <x v="85"/>
    <n v="-15.36"/>
    <n v="0"/>
    <n v="2"/>
  </r>
  <r>
    <s v="31786"/>
    <s v="NP"/>
    <s v="0000258005"/>
    <x v="6"/>
    <x v="2"/>
    <d v="2024-02-29T00:00:00"/>
    <x v="18"/>
    <s v="VISBAS"/>
    <x v="85"/>
    <n v="61.94"/>
    <n v="0"/>
    <n v="14"/>
  </r>
  <r>
    <s v="31786"/>
    <s v="NP"/>
    <s v="0000258005"/>
    <x v="6"/>
    <x v="2"/>
    <d v="2024-02-29T00:00:00"/>
    <x v="18"/>
    <s v="VISEXP"/>
    <x v="84"/>
    <n v="423.6"/>
    <n v="0"/>
    <n v="43"/>
  </r>
  <r>
    <s v="31786"/>
    <s v="NP"/>
    <s v="0000258005"/>
    <x v="6"/>
    <x v="3"/>
    <d v="2024-02-29T00:00:00"/>
    <x v="18"/>
    <s v="VISEXP"/>
    <x v="84"/>
    <n v="30.88"/>
    <n v="0"/>
    <n v="4"/>
  </r>
  <r>
    <s v="31786"/>
    <s v="NP"/>
    <s v="0000258005"/>
    <x v="6"/>
    <x v="0"/>
    <d v="2024-02-29T00:00:00"/>
    <x v="18"/>
    <s v="VISBAS"/>
    <x v="85"/>
    <n v="-22.68"/>
    <n v="0"/>
    <n v="7"/>
  </r>
  <r>
    <s v="31786"/>
    <s v="NP"/>
    <s v="0000258005"/>
    <x v="6"/>
    <x v="0"/>
    <d v="2024-02-29T00:00:00"/>
    <x v="18"/>
    <s v="VISBAS"/>
    <x v="85"/>
    <n v="105.6"/>
    <n v="0"/>
    <n v="25"/>
  </r>
  <r>
    <s v="31786"/>
    <s v="NP"/>
    <s v="0000258005"/>
    <x v="6"/>
    <x v="0"/>
    <d v="2024-02-29T00:00:00"/>
    <x v="18"/>
    <s v="VISEXP"/>
    <x v="84"/>
    <n v="6.17"/>
    <n v="0"/>
    <n v="3"/>
  </r>
  <r>
    <s v="31786"/>
    <s v="NP"/>
    <s v="0000258005"/>
    <x v="6"/>
    <x v="0"/>
    <d v="2024-02-29T00:00:00"/>
    <x v="18"/>
    <s v="VISEXP"/>
    <x v="84"/>
    <n v="768.98"/>
    <n v="0"/>
    <n v="78"/>
  </r>
  <r>
    <s v="31786"/>
    <s v="NP"/>
    <s v="0000258005"/>
    <x v="6"/>
    <x v="4"/>
    <d v="2024-02-29T00:00:00"/>
    <x v="18"/>
    <s v="VISBAS"/>
    <x v="85"/>
    <n v="-9.52"/>
    <n v="0"/>
    <n v="1"/>
  </r>
  <r>
    <s v="31786"/>
    <s v="NP"/>
    <s v="0000258005"/>
    <x v="6"/>
    <x v="4"/>
    <d v="2024-02-29T00:00:00"/>
    <x v="18"/>
    <s v="VISBAS"/>
    <x v="85"/>
    <n v="73.2"/>
    <n v="0"/>
    <n v="17"/>
  </r>
  <r>
    <s v="31786"/>
    <s v="NP"/>
    <s v="0000258005"/>
    <x v="6"/>
    <x v="4"/>
    <d v="2024-02-29T00:00:00"/>
    <x v="18"/>
    <s v="VISEXP"/>
    <x v="84"/>
    <n v="-176.32"/>
    <n v="0"/>
    <n v="29"/>
  </r>
  <r>
    <s v="31786"/>
    <s v="NP"/>
    <s v="0000258005"/>
    <x v="6"/>
    <x v="4"/>
    <d v="2024-02-29T00:00:00"/>
    <x v="18"/>
    <s v="VISEXP"/>
    <x v="84"/>
    <n v="390.08"/>
    <n v="0"/>
    <n v="42"/>
  </r>
  <r>
    <s v="31786"/>
    <s v="NP"/>
    <s v="0000258005"/>
    <x v="6"/>
    <x v="5"/>
    <d v="2024-02-29T00:00:00"/>
    <x v="18"/>
    <s v="VISBAS"/>
    <x v="85"/>
    <n v="-19.440000000000001"/>
    <n v="0"/>
    <n v="6"/>
  </r>
  <r>
    <s v="31786"/>
    <s v="NP"/>
    <s v="0000258005"/>
    <x v="6"/>
    <x v="5"/>
    <d v="2024-02-29T00:00:00"/>
    <x v="18"/>
    <s v="VISBAS"/>
    <x v="85"/>
    <n v="3.24"/>
    <n v="0"/>
    <n v="1"/>
  </r>
  <r>
    <s v="31786"/>
    <s v="NP"/>
    <s v="0000258005"/>
    <x v="6"/>
    <x v="5"/>
    <d v="2024-02-29T00:00:00"/>
    <x v="18"/>
    <s v="VISEXP"/>
    <x v="84"/>
    <n v="-32.15"/>
    <n v="0"/>
    <n v="5"/>
  </r>
  <r>
    <s v="31786"/>
    <s v="NP"/>
    <s v="0000258005"/>
    <x v="6"/>
    <x v="5"/>
    <d v="2024-02-29T00:00:00"/>
    <x v="18"/>
    <s v="VISEXP"/>
    <x v="84"/>
    <n v="241.78"/>
    <n v="0"/>
    <n v="25"/>
  </r>
  <r>
    <s v="31786"/>
    <s v="TN"/>
    <s v="0000000185"/>
    <x v="0"/>
    <x v="0"/>
    <d v="2024-02-29T00:00:00"/>
    <x v="0"/>
    <s v="PPDN"/>
    <x v="102"/>
    <n v="-218.57"/>
    <n v="0"/>
    <n v="14"/>
  </r>
  <r>
    <s v="31786"/>
    <s v="TN"/>
    <s v="0000000185"/>
    <x v="0"/>
    <x v="0"/>
    <d v="2024-02-29T00:00:00"/>
    <x v="0"/>
    <s v="PPDN"/>
    <x v="0"/>
    <n v="593.21"/>
    <n v="0"/>
    <n v="35"/>
  </r>
  <r>
    <s v="31786"/>
    <s v="TN"/>
    <s v="0000000192"/>
    <x v="1"/>
    <x v="0"/>
    <d v="2024-02-29T00:00:00"/>
    <x v="1"/>
    <s v="PDON"/>
    <x v="104"/>
    <n v="-1218.95"/>
    <n v="0"/>
    <n v="35"/>
  </r>
  <r>
    <s v="31786"/>
    <s v="TN"/>
    <s v="0000000192"/>
    <x v="1"/>
    <x v="0"/>
    <d v="2024-02-29T00:00:00"/>
    <x v="1"/>
    <s v="PDON"/>
    <x v="2"/>
    <n v="4107.34"/>
    <n v="0"/>
    <n v="113"/>
  </r>
  <r>
    <s v="31786"/>
    <s v="TN"/>
    <s v="0000000192"/>
    <x v="1"/>
    <x v="0"/>
    <d v="2024-02-29T00:00:00"/>
    <x v="20"/>
    <s v="PDRN"/>
    <x v="89"/>
    <n v="136.49"/>
    <n v="0"/>
    <n v="5"/>
  </r>
  <r>
    <s v="31786"/>
    <s v="TN"/>
    <s v="0000157401"/>
    <x v="4"/>
    <x v="0"/>
    <d v="2024-02-29T00:00:00"/>
    <x v="12"/>
    <s v="BADC04"/>
    <x v="20"/>
    <n v="0.52"/>
    <n v="0"/>
    <n v="1"/>
  </r>
  <r>
    <s v="31786"/>
    <s v="TN"/>
    <s v="0000157401"/>
    <x v="4"/>
    <x v="0"/>
    <d v="2024-02-29T00:00:00"/>
    <x v="7"/>
    <s v="BADE2X"/>
    <x v="10"/>
    <n v="-2.2799999999999998"/>
    <n v="0"/>
    <n v="2"/>
  </r>
  <r>
    <s v="31786"/>
    <s v="TN"/>
    <s v="0000157401"/>
    <x v="4"/>
    <x v="0"/>
    <d v="2024-02-29T00:00:00"/>
    <x v="7"/>
    <s v="BADE2X"/>
    <x v="10"/>
    <n v="3.02"/>
    <n v="0"/>
    <n v="3"/>
  </r>
  <r>
    <s v="31786"/>
    <s v="TN"/>
    <s v="0000157401"/>
    <x v="4"/>
    <x v="0"/>
    <d v="2024-02-29T00:00:00"/>
    <x v="5"/>
    <s v="BA1X"/>
    <x v="90"/>
    <n v="11.06"/>
    <n v="0"/>
    <n v="16"/>
  </r>
  <r>
    <s v="31786"/>
    <s v="TN"/>
    <s v="0000157401"/>
    <x v="4"/>
    <x v="0"/>
    <d v="2024-02-29T00:00:00"/>
    <x v="5"/>
    <s v="BA1X"/>
    <x v="105"/>
    <n v="-10.29"/>
    <n v="0"/>
    <n v="11"/>
  </r>
  <r>
    <s v="31786"/>
    <s v="TN"/>
    <s v="0000157401"/>
    <x v="4"/>
    <x v="0"/>
    <d v="2024-02-29T00:00:00"/>
    <x v="5"/>
    <s v="BADE40"/>
    <x v="11"/>
    <n v="-2.2799999999999998"/>
    <n v="0"/>
    <n v="5"/>
  </r>
  <r>
    <s v="31786"/>
    <s v="TN"/>
    <s v="0000157401"/>
    <x v="4"/>
    <x v="0"/>
    <d v="2024-02-29T00:00:00"/>
    <x v="13"/>
    <s v="BAD6SP"/>
    <x v="23"/>
    <n v="-0.78"/>
    <n v="0"/>
    <n v="1"/>
  </r>
  <r>
    <s v="31786"/>
    <s v="TN"/>
    <s v="0000157401"/>
    <x v="4"/>
    <x v="0"/>
    <d v="2024-02-29T00:00:00"/>
    <x v="8"/>
    <s v="BLES15"/>
    <x v="12"/>
    <n v="-9.1199999999999992"/>
    <n v="0"/>
    <n v="2"/>
  </r>
  <r>
    <s v="31786"/>
    <s v="TN"/>
    <s v="0000157401"/>
    <x v="4"/>
    <x v="0"/>
    <d v="2024-02-29T00:00:00"/>
    <x v="8"/>
    <s v="BLES15"/>
    <x v="12"/>
    <n v="12.08"/>
    <n v="0"/>
    <n v="3"/>
  </r>
  <r>
    <s v="31786"/>
    <s v="TN"/>
    <s v="0000157401"/>
    <x v="4"/>
    <x v="0"/>
    <d v="2024-02-29T00:00:00"/>
    <x v="14"/>
    <s v="BLCH04"/>
    <x v="24"/>
    <n v="0.74"/>
    <n v="0"/>
    <n v="1"/>
  </r>
  <r>
    <s v="31786"/>
    <s v="TN"/>
    <s v="0000157401"/>
    <x v="4"/>
    <x v="0"/>
    <d v="2024-02-29T00:00:00"/>
    <x v="6"/>
    <s v="BL1X"/>
    <x v="92"/>
    <n v="118.54"/>
    <n v="0"/>
    <n v="18"/>
  </r>
  <r>
    <s v="31786"/>
    <s v="TN"/>
    <s v="0000157401"/>
    <x v="4"/>
    <x v="0"/>
    <d v="2024-02-29T00:00:00"/>
    <x v="6"/>
    <s v="BL1X"/>
    <x v="105"/>
    <n v="-107.29"/>
    <n v="0"/>
    <n v="13"/>
  </r>
  <r>
    <s v="31786"/>
    <s v="TN"/>
    <s v="0000157401"/>
    <x v="4"/>
    <x v="0"/>
    <d v="2024-02-29T00:00:00"/>
    <x v="6"/>
    <s v="BLER20"/>
    <x v="13"/>
    <n v="-9.1199999999999992"/>
    <n v="0"/>
    <n v="5"/>
  </r>
  <r>
    <s v="31786"/>
    <s v="TN"/>
    <s v="0000157401"/>
    <x v="4"/>
    <x v="0"/>
    <d v="2024-02-29T00:00:00"/>
    <x v="15"/>
    <s v="BLIFSP"/>
    <x v="28"/>
    <n v="-0.59"/>
    <n v="0"/>
    <n v="1"/>
  </r>
  <r>
    <s v="31786"/>
    <s v="TN"/>
    <s v="0000157401"/>
    <x v="4"/>
    <x v="0"/>
    <d v="2024-02-29T00:00:00"/>
    <x v="9"/>
    <s v="VC0106"/>
    <x v="14"/>
    <n v="-0.26"/>
    <n v="0"/>
    <n v="2"/>
  </r>
  <r>
    <s v="31786"/>
    <s v="TN"/>
    <s v="0000157401"/>
    <x v="4"/>
    <x v="0"/>
    <d v="2024-02-29T00:00:00"/>
    <x v="9"/>
    <s v="VC0110"/>
    <x v="30"/>
    <n v="0.42"/>
    <n v="0"/>
    <n v="2"/>
  </r>
  <r>
    <s v="31786"/>
    <s v="TN"/>
    <s v="0000157401"/>
    <x v="4"/>
    <x v="0"/>
    <d v="2024-02-29T00:00:00"/>
    <x v="9"/>
    <s v="VC0206"/>
    <x v="14"/>
    <n v="0.75"/>
    <n v="0"/>
    <n v="3"/>
  </r>
  <r>
    <s v="31786"/>
    <s v="TN"/>
    <s v="0000157401"/>
    <x v="4"/>
    <x v="0"/>
    <d v="2024-02-29T00:00:00"/>
    <x v="9"/>
    <s v="VC0306"/>
    <x v="14"/>
    <n v="-0.38"/>
    <n v="0"/>
    <n v="1"/>
  </r>
  <r>
    <s v="31786"/>
    <s v="TN"/>
    <s v="0000157401"/>
    <x v="4"/>
    <x v="0"/>
    <d v="2024-02-29T00:00:00"/>
    <x v="9"/>
    <s v="VC0306"/>
    <x v="14"/>
    <n v="0"/>
    <n v="0"/>
    <n v="3"/>
  </r>
  <r>
    <s v="31786"/>
    <s v="TN"/>
    <s v="0000157401"/>
    <x v="4"/>
    <x v="0"/>
    <d v="2024-02-29T00:00:00"/>
    <x v="9"/>
    <s v="VC0406"/>
    <x v="14"/>
    <n v="0.5"/>
    <n v="0"/>
    <n v="1"/>
  </r>
  <r>
    <s v="31786"/>
    <s v="TN"/>
    <s v="0000157401"/>
    <x v="4"/>
    <x v="0"/>
    <d v="2024-02-29T00:00:00"/>
    <x v="10"/>
    <s v="VAD060"/>
    <x v="15"/>
    <n v="-13.86"/>
    <n v="0"/>
    <n v="14"/>
  </r>
  <r>
    <s v="31786"/>
    <s v="TN"/>
    <s v="0000157401"/>
    <x v="4"/>
    <x v="0"/>
    <d v="2024-02-29T00:00:00"/>
    <x v="10"/>
    <s v="VAD060"/>
    <x v="15"/>
    <n v="11.34"/>
    <n v="0"/>
    <n v="9"/>
  </r>
  <r>
    <s v="31786"/>
    <s v="TN"/>
    <s v="0000157401"/>
    <x v="4"/>
    <x v="0"/>
    <d v="2024-02-29T00:00:00"/>
    <x v="10"/>
    <s v="VAD100"/>
    <x v="34"/>
    <n v="-6.3"/>
    <n v="0"/>
    <n v="7"/>
  </r>
  <r>
    <s v="31786"/>
    <s v="TN"/>
    <s v="0000157401"/>
    <x v="4"/>
    <x v="0"/>
    <d v="2024-02-29T00:00:00"/>
    <x v="10"/>
    <s v="VAD100"/>
    <x v="34"/>
    <n v="12.6"/>
    <n v="0"/>
    <n v="6"/>
  </r>
  <r>
    <s v="31786"/>
    <s v="TN"/>
    <s v="0000157401"/>
    <x v="4"/>
    <x v="0"/>
    <d v="2024-02-29T00:00:00"/>
    <x v="10"/>
    <s v="VAD500"/>
    <x v="17"/>
    <n v="31.5"/>
    <n v="0"/>
    <n v="3"/>
  </r>
  <r>
    <s v="31786"/>
    <s v="TN"/>
    <s v="0000157401"/>
    <x v="4"/>
    <x v="0"/>
    <d v="2024-02-29T00:00:00"/>
    <x v="11"/>
    <s v="VSC060"/>
    <x v="18"/>
    <n v="-1.5"/>
    <n v="0"/>
    <n v="3"/>
  </r>
  <r>
    <s v="31786"/>
    <s v="TN"/>
    <s v="0000157401"/>
    <x v="4"/>
    <x v="0"/>
    <d v="2024-02-29T00:00:00"/>
    <x v="11"/>
    <s v="VSC060"/>
    <x v="18"/>
    <n v="1"/>
    <n v="0"/>
    <n v="2"/>
  </r>
  <r>
    <s v="31786"/>
    <s v="TN"/>
    <s v="0000157401"/>
    <x v="4"/>
    <x v="0"/>
    <d v="2024-02-29T00:00:00"/>
    <x v="11"/>
    <s v="VSO060"/>
    <x v="40"/>
    <n v="-0.76"/>
    <n v="0"/>
    <n v="1"/>
  </r>
  <r>
    <s v="31786"/>
    <s v="TN"/>
    <s v="0000157401"/>
    <x v="4"/>
    <x v="0"/>
    <d v="2024-02-29T00:00:00"/>
    <x v="11"/>
    <s v="VSO060"/>
    <x v="40"/>
    <n v="3.04"/>
    <n v="0"/>
    <n v="4"/>
  </r>
  <r>
    <s v="31786"/>
    <s v="TN"/>
    <s v="0000157401"/>
    <x v="4"/>
    <x v="0"/>
    <d v="2024-02-29T00:00:00"/>
    <x v="11"/>
    <s v="VSO100"/>
    <x v="41"/>
    <n v="-2.52"/>
    <n v="0"/>
    <n v="2"/>
  </r>
  <r>
    <s v="31786"/>
    <s v="TN"/>
    <s v="0000190862"/>
    <x v="5"/>
    <x v="0"/>
    <d v="2024-02-29T00:00:00"/>
    <x v="16"/>
    <s v="LTD-01"/>
    <x v="53"/>
    <n v="-16.68"/>
    <n v="0"/>
    <n v="2"/>
  </r>
  <r>
    <s v="31786"/>
    <s v="TN"/>
    <s v="0000190862"/>
    <x v="5"/>
    <x v="0"/>
    <d v="2024-02-29T00:00:00"/>
    <x v="16"/>
    <s v="LTD-01"/>
    <x v="55"/>
    <n v="-18.190000000000001"/>
    <n v="0"/>
    <n v="1"/>
  </r>
  <r>
    <s v="31786"/>
    <s v="TN"/>
    <s v="0000190862"/>
    <x v="5"/>
    <x v="0"/>
    <d v="2024-02-29T00:00:00"/>
    <x v="16"/>
    <s v="LTD-01"/>
    <x v="56"/>
    <n v="18.27"/>
    <n v="0"/>
    <n v="1"/>
  </r>
  <r>
    <s v="31786"/>
    <s v="TN"/>
    <s v="0000190862"/>
    <x v="5"/>
    <x v="0"/>
    <d v="2024-02-29T00:00:00"/>
    <x v="16"/>
    <s v="LTD-03"/>
    <x v="95"/>
    <n v="29.62"/>
    <n v="0"/>
    <n v="2"/>
  </r>
  <r>
    <s v="31786"/>
    <s v="TN"/>
    <s v="0000190862"/>
    <x v="5"/>
    <x v="0"/>
    <d v="2024-02-29T00:00:00"/>
    <x v="16"/>
    <s v="LTD-03"/>
    <x v="86"/>
    <n v="40.520000000000003"/>
    <n v="0"/>
    <n v="6"/>
  </r>
  <r>
    <s v="31786"/>
    <s v="TN"/>
    <s v="0000190862"/>
    <x v="5"/>
    <x v="0"/>
    <d v="2024-02-29T00:00:00"/>
    <x v="16"/>
    <s v="LTD-03"/>
    <x v="98"/>
    <n v="0"/>
    <n v="0"/>
    <n v="1"/>
  </r>
  <r>
    <s v="31786"/>
    <s v="TN"/>
    <s v="0000190862"/>
    <x v="5"/>
    <x v="0"/>
    <d v="2024-02-29T00:00:00"/>
    <x v="16"/>
    <s v="LTD-03"/>
    <x v="87"/>
    <n v="0"/>
    <n v="0"/>
    <n v="1"/>
  </r>
  <r>
    <s v="31786"/>
    <s v="TN"/>
    <s v="0000190862"/>
    <x v="5"/>
    <x v="0"/>
    <d v="2024-02-29T00:00:00"/>
    <x v="16"/>
    <s v="LTD-03"/>
    <x v="106"/>
    <n v="24.42"/>
    <n v="0"/>
    <n v="2"/>
  </r>
  <r>
    <s v="31786"/>
    <s v="TN"/>
    <s v="0000190862"/>
    <x v="5"/>
    <x v="0"/>
    <d v="2024-02-29T00:00:00"/>
    <x v="16"/>
    <s v="LTD-03"/>
    <x v="107"/>
    <n v="36.22"/>
    <n v="0"/>
    <n v="2"/>
  </r>
  <r>
    <s v="31786"/>
    <s v="TN"/>
    <s v="0000190862"/>
    <x v="5"/>
    <x v="0"/>
    <d v="2024-02-29T00:00:00"/>
    <x v="16"/>
    <s v="LTD-04"/>
    <x v="81"/>
    <n v="-43.64"/>
    <n v="0"/>
    <n v="2"/>
  </r>
  <r>
    <s v="31786"/>
    <s v="TN"/>
    <s v="0000190862"/>
    <x v="5"/>
    <x v="0"/>
    <d v="2024-02-29T00:00:00"/>
    <x v="16"/>
    <s v="LTD3WP"/>
    <x v="98"/>
    <n v="0"/>
    <n v="0"/>
    <n v="1"/>
  </r>
  <r>
    <s v="31786"/>
    <s v="TN"/>
    <s v="0000190862"/>
    <x v="5"/>
    <x v="0"/>
    <d v="2024-02-29T00:00:00"/>
    <x v="17"/>
    <s v="STD-A"/>
    <x v="48"/>
    <n v="-44.77"/>
    <n v="0"/>
    <n v="7"/>
  </r>
  <r>
    <s v="31786"/>
    <s v="TN"/>
    <s v="0000190862"/>
    <x v="5"/>
    <x v="0"/>
    <d v="2024-02-29T00:00:00"/>
    <x v="17"/>
    <s v="STD-A"/>
    <x v="48"/>
    <n v="87.21"/>
    <n v="0"/>
    <n v="6"/>
  </r>
  <r>
    <s v="31786"/>
    <s v="TN"/>
    <s v="0000190862"/>
    <x v="5"/>
    <x v="0"/>
    <d v="2024-02-29T00:00:00"/>
    <x v="17"/>
    <s v="STD-B"/>
    <x v="45"/>
    <n v="-192.34"/>
    <n v="0"/>
    <n v="12"/>
  </r>
  <r>
    <s v="31786"/>
    <s v="TN"/>
    <s v="0000190862"/>
    <x v="5"/>
    <x v="0"/>
    <d v="2024-02-29T00:00:00"/>
    <x v="17"/>
    <s v="STD-B"/>
    <x v="45"/>
    <n v="28.79"/>
    <n v="0"/>
    <n v="2"/>
  </r>
  <r>
    <s v="31786"/>
    <s v="TN"/>
    <s v="0000258005"/>
    <x v="6"/>
    <x v="0"/>
    <d v="2024-02-29T00:00:00"/>
    <x v="18"/>
    <s v="VISBAS"/>
    <x v="85"/>
    <n v="-28.98"/>
    <n v="0"/>
    <n v="13"/>
  </r>
  <r>
    <s v="31786"/>
    <s v="TN"/>
    <s v="0000258005"/>
    <x v="6"/>
    <x v="0"/>
    <d v="2024-02-29T00:00:00"/>
    <x v="18"/>
    <s v="VISBAS"/>
    <x v="85"/>
    <n v="200.05"/>
    <n v="0"/>
    <n v="37"/>
  </r>
  <r>
    <s v="31786"/>
    <s v="TN"/>
    <s v="0000258005"/>
    <x v="6"/>
    <x v="0"/>
    <d v="2024-02-29T00:00:00"/>
    <x v="18"/>
    <s v="VISEXP"/>
    <x v="84"/>
    <n v="-274.10000000000002"/>
    <n v="0"/>
    <n v="24"/>
  </r>
  <r>
    <s v="31786"/>
    <s v="TN"/>
    <s v="0000258005"/>
    <x v="6"/>
    <x v="0"/>
    <d v="2024-02-29T00:00:00"/>
    <x v="18"/>
    <s v="VISEXP"/>
    <x v="84"/>
    <n v="1057.8699999999999"/>
    <n v="0"/>
    <n v="120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">
  <r>
    <s v="31786"/>
    <s v="TN"/>
    <s v="0000000185"/>
    <x v="0"/>
    <x v="0"/>
    <d v="2024-03-28T00:00:00"/>
    <x v="0"/>
    <s v="PPDN"/>
    <x v="0"/>
    <n v="82143.11"/>
    <n v="0"/>
    <n v="7289"/>
  </r>
  <r>
    <s v="31786"/>
    <s v="TN"/>
    <s v="0000000185"/>
    <x v="0"/>
    <x v="0"/>
    <d v="2024-03-28T00:00:00"/>
    <x v="0"/>
    <s v="PPDN"/>
    <x v="1"/>
    <n v="82208.89"/>
    <n v="0"/>
    <n v="7286"/>
  </r>
  <r>
    <s v="31786"/>
    <s v="TN"/>
    <s v="0000000192"/>
    <x v="1"/>
    <x v="0"/>
    <d v="2024-03-15T00:00:00"/>
    <x v="1"/>
    <s v="PDON"/>
    <x v="2"/>
    <n v="-19.68"/>
    <n v="0"/>
    <n v="1"/>
  </r>
  <r>
    <s v="31786"/>
    <s v="TN"/>
    <s v="0000000192"/>
    <x v="1"/>
    <x v="0"/>
    <d v="2024-03-28T00:00:00"/>
    <x v="1"/>
    <s v="PDON"/>
    <x v="2"/>
    <n v="569638.5"/>
    <n v="0"/>
    <n v="26111"/>
  </r>
  <r>
    <s v="31786"/>
    <s v="TN"/>
    <s v="0000000192"/>
    <x v="1"/>
    <x v="0"/>
    <d v="2024-03-28T00:00:00"/>
    <x v="1"/>
    <s v="PDON"/>
    <x v="3"/>
    <n v="571543.47"/>
    <n v="0"/>
    <n v="26118"/>
  </r>
  <r>
    <s v="31786"/>
    <s v="TN"/>
    <s v="0000053684"/>
    <x v="2"/>
    <x v="0"/>
    <d v="2024-03-28T00:00:00"/>
    <x v="2"/>
    <s v=""/>
    <x v="4"/>
    <n v="112.18"/>
    <n v="0"/>
    <n v="9"/>
  </r>
  <r>
    <s v="31786"/>
    <s v="TN"/>
    <s v="0000053684"/>
    <x v="2"/>
    <x v="0"/>
    <d v="2024-03-28T00:00:00"/>
    <x v="3"/>
    <s v=""/>
    <x v="5"/>
    <n v="32323.67"/>
    <n v="0"/>
    <n v="1551"/>
  </r>
  <r>
    <s v="31786"/>
    <s v="TN"/>
    <s v="0000157401"/>
    <x v="3"/>
    <x v="0"/>
    <d v="2024-03-28T00:00:00"/>
    <x v="4"/>
    <s v=""/>
    <x v="6"/>
    <n v="351051.88"/>
    <n v="0"/>
    <n v="12975"/>
  </r>
  <r>
    <s v="31786"/>
    <s v="TN"/>
    <s v="0000157401"/>
    <x v="4"/>
    <x v="0"/>
    <d v="2024-03-15T00:00:00"/>
    <x v="5"/>
    <s v="BADE2X"/>
    <x v="7"/>
    <n v="-1.1399999999999999"/>
    <n v="60000"/>
    <n v="1"/>
  </r>
  <r>
    <s v="31786"/>
    <s v="TN"/>
    <s v="0000157401"/>
    <x v="4"/>
    <x v="0"/>
    <d v="2024-03-15T00:00:00"/>
    <x v="6"/>
    <s v="BADE40"/>
    <x v="8"/>
    <n v="-0.76"/>
    <n v="64000"/>
    <n v="1"/>
  </r>
  <r>
    <s v="31786"/>
    <s v="TN"/>
    <s v="0000157401"/>
    <x v="4"/>
    <x v="0"/>
    <d v="2024-03-15T00:00:00"/>
    <x v="7"/>
    <s v="BLES15"/>
    <x v="9"/>
    <n v="-4.5599999999999996"/>
    <n v="30000"/>
    <n v="1"/>
  </r>
  <r>
    <s v="31786"/>
    <s v="TN"/>
    <s v="0000157401"/>
    <x v="4"/>
    <x v="0"/>
    <d v="2024-03-15T00:00:00"/>
    <x v="8"/>
    <s v="BLER20"/>
    <x v="10"/>
    <n v="-3.24"/>
    <n v="64000"/>
    <n v="1"/>
  </r>
  <r>
    <s v="31786"/>
    <s v="TN"/>
    <s v="0000157401"/>
    <x v="4"/>
    <x v="0"/>
    <d v="2024-03-28T00:00:00"/>
    <x v="9"/>
    <s v="BADC01"/>
    <x v="11"/>
    <n v="0.39"/>
    <n v="0"/>
    <n v="3"/>
  </r>
  <r>
    <s v="31786"/>
    <s v="TN"/>
    <s v="0000157401"/>
    <x v="4"/>
    <x v="0"/>
    <d v="2024-03-28T00:00:00"/>
    <x v="5"/>
    <s v="BADE2X"/>
    <x v="7"/>
    <n v="6.52"/>
    <n v="139800"/>
    <n v="9"/>
  </r>
  <r>
    <s v="31786"/>
    <s v="TN"/>
    <s v="0000157401"/>
    <x v="4"/>
    <x v="0"/>
    <d v="2024-03-28T00:00:00"/>
    <x v="6"/>
    <s v="BA1X"/>
    <x v="12"/>
    <n v="53315.14"/>
    <n v="2805073550"/>
    <n v="40103"/>
  </r>
  <r>
    <s v="31786"/>
    <s v="TN"/>
    <s v="0000157401"/>
    <x v="4"/>
    <x v="0"/>
    <d v="2024-03-28T00:00:00"/>
    <x v="6"/>
    <s v="BA1XP"/>
    <x v="12"/>
    <n v="10"/>
    <n v="525850"/>
    <n v="10"/>
  </r>
  <r>
    <s v="31786"/>
    <s v="TN"/>
    <s v="0000157401"/>
    <x v="4"/>
    <x v="0"/>
    <d v="2024-03-28T00:00:00"/>
    <x v="6"/>
    <s v="BA50"/>
    <x v="13"/>
    <n v="366.7"/>
    <n v="19300000"/>
    <n v="386"/>
  </r>
  <r>
    <s v="31786"/>
    <s v="TN"/>
    <s v="0000157401"/>
    <x v="4"/>
    <x v="0"/>
    <d v="2024-03-28T00:00:00"/>
    <x v="6"/>
    <s v="BADE40"/>
    <x v="8"/>
    <n v="3.8"/>
    <n v="564000"/>
    <n v="8"/>
  </r>
  <r>
    <s v="31786"/>
    <s v="TN"/>
    <s v="0000157401"/>
    <x v="4"/>
    <x v="0"/>
    <d v="2024-03-28T00:00:00"/>
    <x v="10"/>
    <s v="BAD4SC"/>
    <x v="14"/>
    <n v="1.04"/>
    <n v="0"/>
    <n v="2"/>
  </r>
  <r>
    <s v="31786"/>
    <s v="TN"/>
    <s v="0000157401"/>
    <x v="4"/>
    <x v="0"/>
    <d v="2024-03-28T00:00:00"/>
    <x v="10"/>
    <s v="BAD6SP"/>
    <x v="15"/>
    <n v="0.78"/>
    <n v="0"/>
    <n v="1"/>
  </r>
  <r>
    <s v="31786"/>
    <s v="TN"/>
    <s v="0000157401"/>
    <x v="4"/>
    <x v="0"/>
    <d v="2024-03-28T00:00:00"/>
    <x v="7"/>
    <s v="BLES15"/>
    <x v="9"/>
    <n v="26.06"/>
    <n v="69900"/>
    <n v="9"/>
  </r>
  <r>
    <s v="31786"/>
    <s v="TN"/>
    <s v="0000157401"/>
    <x v="4"/>
    <x v="0"/>
    <d v="2024-03-28T00:00:00"/>
    <x v="11"/>
    <s v="BLCH01"/>
    <x v="16"/>
    <n v="0.38"/>
    <n v="0"/>
    <n v="2"/>
  </r>
  <r>
    <s v="31786"/>
    <s v="TN"/>
    <s v="0000157401"/>
    <x v="4"/>
    <x v="0"/>
    <d v="2024-03-28T00:00:00"/>
    <x v="11"/>
    <s v="BLCH02"/>
    <x v="16"/>
    <n v="-0.37"/>
    <n v="3000"/>
    <n v="1"/>
  </r>
  <r>
    <s v="31786"/>
    <s v="TN"/>
    <s v="0000157401"/>
    <x v="4"/>
    <x v="0"/>
    <d v="2024-03-28T00:00:00"/>
    <x v="11"/>
    <s v="BLCS01"/>
    <x v="17"/>
    <n v="0.3"/>
    <n v="0"/>
    <n v="1"/>
  </r>
  <r>
    <s v="31786"/>
    <s v="TN"/>
    <s v="0000157401"/>
    <x v="4"/>
    <x v="0"/>
    <d v="2024-03-28T00:00:00"/>
    <x v="11"/>
    <s v="BLCS02"/>
    <x v="17"/>
    <n v="0.61"/>
    <n v="0"/>
    <n v="1"/>
  </r>
  <r>
    <s v="31786"/>
    <s v="TN"/>
    <s v="0000157401"/>
    <x v="4"/>
    <x v="0"/>
    <d v="2024-03-28T00:00:00"/>
    <x v="8"/>
    <s v="BL1X"/>
    <x v="18"/>
    <n v="690618.78"/>
    <n v="5014857550"/>
    <n v="67761"/>
  </r>
  <r>
    <s v="31786"/>
    <s v="TN"/>
    <s v="0000157401"/>
    <x v="4"/>
    <x v="0"/>
    <d v="2024-03-28T00:00:00"/>
    <x v="8"/>
    <s v="BL1XP"/>
    <x v="18"/>
    <n v="225.72"/>
    <n v="901550"/>
    <n v="16"/>
  </r>
  <r>
    <s v="31786"/>
    <s v="TN"/>
    <s v="0000157401"/>
    <x v="4"/>
    <x v="0"/>
    <d v="2024-03-28T00:00:00"/>
    <x v="8"/>
    <s v="BL50"/>
    <x v="19"/>
    <n v="3126.6"/>
    <n v="19300000"/>
    <n v="386"/>
  </r>
  <r>
    <s v="31786"/>
    <s v="TN"/>
    <s v="0000157401"/>
    <x v="4"/>
    <x v="0"/>
    <d v="2024-03-28T00:00:00"/>
    <x v="8"/>
    <s v="BLER20"/>
    <x v="10"/>
    <n v="15.8"/>
    <n v="564000"/>
    <n v="8"/>
  </r>
  <r>
    <s v="31786"/>
    <s v="TN"/>
    <s v="0000157401"/>
    <x v="4"/>
    <x v="0"/>
    <d v="2024-03-28T00:00:00"/>
    <x v="12"/>
    <s v="BLIFSC"/>
    <x v="20"/>
    <n v="0.6"/>
    <n v="0"/>
    <n v="2"/>
  </r>
  <r>
    <s v="31786"/>
    <s v="TN"/>
    <s v="0000157401"/>
    <x v="4"/>
    <x v="0"/>
    <d v="2024-03-28T00:00:00"/>
    <x v="12"/>
    <s v="BLIFSP"/>
    <x v="21"/>
    <n v="0.59"/>
    <n v="0"/>
    <n v="1"/>
  </r>
  <r>
    <s v="31786"/>
    <s v="TN"/>
    <s v="0000157401"/>
    <x v="4"/>
    <x v="0"/>
    <d v="2024-03-28T00:00:00"/>
    <x v="13"/>
    <s v="VC0105"/>
    <x v="22"/>
    <n v="19.36"/>
    <n v="870000"/>
    <n v="174"/>
  </r>
  <r>
    <s v="31786"/>
    <s v="TN"/>
    <s v="0000157401"/>
    <x v="4"/>
    <x v="0"/>
    <d v="2024-03-28T00:00:00"/>
    <x v="13"/>
    <s v="VC0106"/>
    <x v="23"/>
    <n v="212.81"/>
    <n v="9977000"/>
    <n v="1644"/>
  </r>
  <r>
    <s v="31786"/>
    <s v="TN"/>
    <s v="0000157401"/>
    <x v="4"/>
    <x v="0"/>
    <d v="2024-03-28T00:00:00"/>
    <x v="13"/>
    <s v="VC0110"/>
    <x v="24"/>
    <n v="126.42"/>
    <n v="6030000"/>
    <n v="603"/>
  </r>
  <r>
    <s v="31786"/>
    <s v="TN"/>
    <s v="0000157401"/>
    <x v="4"/>
    <x v="0"/>
    <d v="2024-03-28T00:00:00"/>
    <x v="13"/>
    <s v="VC0125"/>
    <x v="25"/>
    <n v="235.85"/>
    <n v="11200000"/>
    <n v="446"/>
  </r>
  <r>
    <s v="31786"/>
    <s v="TN"/>
    <s v="0000157401"/>
    <x v="4"/>
    <x v="0"/>
    <d v="2024-03-28T00:00:00"/>
    <x v="13"/>
    <s v="VC0150"/>
    <x v="26"/>
    <n v="612.15"/>
    <n v="29400000"/>
    <n v="587"/>
  </r>
  <r>
    <s v="31786"/>
    <s v="TN"/>
    <s v="0000157401"/>
    <x v="4"/>
    <x v="0"/>
    <d v="2024-03-28T00:00:00"/>
    <x v="13"/>
    <s v="VC0205"/>
    <x v="22"/>
    <n v="29.61"/>
    <n v="1410000"/>
    <n v="141"/>
  </r>
  <r>
    <s v="31786"/>
    <s v="TN"/>
    <s v="0000157401"/>
    <x v="4"/>
    <x v="0"/>
    <d v="2024-03-28T00:00:00"/>
    <x v="13"/>
    <s v="VC0206"/>
    <x v="23"/>
    <n v="347.25"/>
    <n v="16952000"/>
    <n v="1398"/>
  </r>
  <r>
    <s v="31786"/>
    <s v="TN"/>
    <s v="0000157401"/>
    <x v="4"/>
    <x v="0"/>
    <d v="2024-03-28T00:00:00"/>
    <x v="13"/>
    <s v="VC0210"/>
    <x v="24"/>
    <n v="229.32"/>
    <n v="10920000"/>
    <n v="546"/>
  </r>
  <r>
    <s v="31786"/>
    <s v="TN"/>
    <s v="0000157401"/>
    <x v="4"/>
    <x v="0"/>
    <d v="2024-03-28T00:00:00"/>
    <x v="13"/>
    <s v="VC0225"/>
    <x v="25"/>
    <n v="424.2"/>
    <n v="20450000"/>
    <n v="408"/>
  </r>
  <r>
    <s v="31786"/>
    <s v="TN"/>
    <s v="0000157401"/>
    <x v="4"/>
    <x v="0"/>
    <d v="2024-03-28T00:00:00"/>
    <x v="13"/>
    <s v="VC0250"/>
    <x v="26"/>
    <n v="1236.9000000000001"/>
    <n v="58900000"/>
    <n v="589"/>
  </r>
  <r>
    <s v="31786"/>
    <s v="TN"/>
    <s v="0000157401"/>
    <x v="4"/>
    <x v="0"/>
    <d v="2024-03-28T00:00:00"/>
    <x v="13"/>
    <s v="VC0305"/>
    <x v="22"/>
    <n v="17.28"/>
    <n v="795000"/>
    <n v="53"/>
  </r>
  <r>
    <s v="31786"/>
    <s v="TN"/>
    <s v="0000157401"/>
    <x v="4"/>
    <x v="0"/>
    <d v="2024-03-28T00:00:00"/>
    <x v="13"/>
    <s v="VC0306"/>
    <x v="23"/>
    <n v="201.02"/>
    <n v="9522000"/>
    <n v="529"/>
  </r>
  <r>
    <s v="31786"/>
    <s v="TN"/>
    <s v="0000157401"/>
    <x v="4"/>
    <x v="0"/>
    <d v="2024-03-28T00:00:00"/>
    <x v="13"/>
    <s v="VC0310"/>
    <x v="24"/>
    <n v="118.44"/>
    <n v="5640000"/>
    <n v="188"/>
  </r>
  <r>
    <s v="31786"/>
    <s v="TN"/>
    <s v="0000157401"/>
    <x v="4"/>
    <x v="0"/>
    <d v="2024-03-28T00:00:00"/>
    <x v="13"/>
    <s v="VC0325"/>
    <x v="25"/>
    <n v="243.32"/>
    <n v="11800000"/>
    <n v="157"/>
  </r>
  <r>
    <s v="31786"/>
    <s v="TN"/>
    <s v="0000157401"/>
    <x v="4"/>
    <x v="0"/>
    <d v="2024-03-28T00:00:00"/>
    <x v="13"/>
    <s v="VC0350"/>
    <x v="26"/>
    <n v="781.2"/>
    <n v="37200000"/>
    <n v="248"/>
  </r>
  <r>
    <s v="31786"/>
    <s v="TN"/>
    <s v="0000157401"/>
    <x v="4"/>
    <x v="0"/>
    <d v="2024-03-28T00:00:00"/>
    <x v="13"/>
    <s v="VC0405"/>
    <x v="22"/>
    <n v="7.14"/>
    <n v="340000"/>
    <n v="17"/>
  </r>
  <r>
    <s v="31786"/>
    <s v="TN"/>
    <s v="0000157401"/>
    <x v="4"/>
    <x v="0"/>
    <d v="2024-03-28T00:00:00"/>
    <x v="13"/>
    <s v="VC0406"/>
    <x v="23"/>
    <n v="68.5"/>
    <n v="3288000"/>
    <n v="137"/>
  </r>
  <r>
    <s v="31786"/>
    <s v="TN"/>
    <s v="0000157401"/>
    <x v="4"/>
    <x v="0"/>
    <d v="2024-03-28T00:00:00"/>
    <x v="13"/>
    <s v="VC0410"/>
    <x v="24"/>
    <n v="42"/>
    <n v="1966000"/>
    <n v="50"/>
  </r>
  <r>
    <s v="31786"/>
    <s v="TN"/>
    <s v="0000157401"/>
    <x v="4"/>
    <x v="0"/>
    <d v="2024-03-28T00:00:00"/>
    <x v="13"/>
    <s v="VC0425"/>
    <x v="25"/>
    <n v="88.2"/>
    <n v="4200000"/>
    <n v="42"/>
  </r>
  <r>
    <s v="31786"/>
    <s v="TN"/>
    <s v="0000157401"/>
    <x v="4"/>
    <x v="0"/>
    <d v="2024-03-28T00:00:00"/>
    <x v="13"/>
    <s v="VC0450"/>
    <x v="26"/>
    <n v="277.2"/>
    <n v="13900000"/>
    <n v="70"/>
  </r>
  <r>
    <s v="31786"/>
    <s v="TN"/>
    <s v="0000157401"/>
    <x v="4"/>
    <x v="0"/>
    <d v="2024-03-28T00:00:00"/>
    <x v="13"/>
    <s v="VC0505"/>
    <x v="22"/>
    <n v="2.12"/>
    <n v="100000"/>
    <n v="4"/>
  </r>
  <r>
    <s v="31786"/>
    <s v="TN"/>
    <s v="0000157401"/>
    <x v="4"/>
    <x v="0"/>
    <d v="2024-03-28T00:00:00"/>
    <x v="13"/>
    <s v="VC0506"/>
    <x v="23"/>
    <n v="25.83"/>
    <n v="1230000"/>
    <n v="41"/>
  </r>
  <r>
    <s v="31786"/>
    <s v="TN"/>
    <s v="0000157401"/>
    <x v="4"/>
    <x v="0"/>
    <d v="2024-03-28T00:00:00"/>
    <x v="13"/>
    <s v="VC0510"/>
    <x v="24"/>
    <n v="11.55"/>
    <n v="750000"/>
    <n v="14"/>
  </r>
  <r>
    <s v="31786"/>
    <s v="TN"/>
    <s v="0000157401"/>
    <x v="4"/>
    <x v="0"/>
    <d v="2024-03-28T00:00:00"/>
    <x v="13"/>
    <s v="VC0525"/>
    <x v="25"/>
    <n v="21.04"/>
    <n v="1000000"/>
    <n v="8"/>
  </r>
  <r>
    <s v="31786"/>
    <s v="TN"/>
    <s v="0000157401"/>
    <x v="4"/>
    <x v="0"/>
    <d v="2024-03-28T00:00:00"/>
    <x v="13"/>
    <s v="VC0550"/>
    <x v="26"/>
    <n v="73.5"/>
    <n v="3500000"/>
    <n v="14"/>
  </r>
  <r>
    <s v="31786"/>
    <s v="TN"/>
    <s v="0000157401"/>
    <x v="4"/>
    <x v="0"/>
    <d v="2024-03-28T00:00:00"/>
    <x v="13"/>
    <s v="VC0606"/>
    <x v="23"/>
    <n v="10.64"/>
    <n v="504000"/>
    <n v="14"/>
  </r>
  <r>
    <s v="31786"/>
    <s v="TN"/>
    <s v="0000157401"/>
    <x v="4"/>
    <x v="0"/>
    <d v="2024-03-28T00:00:00"/>
    <x v="13"/>
    <s v="VC0610"/>
    <x v="24"/>
    <n v="1.26"/>
    <n v="60000"/>
    <n v="1"/>
  </r>
  <r>
    <s v="31786"/>
    <s v="TN"/>
    <s v="0000157401"/>
    <x v="4"/>
    <x v="0"/>
    <d v="2024-03-28T00:00:00"/>
    <x v="13"/>
    <s v="VC0625"/>
    <x v="25"/>
    <n v="9.4499999999999993"/>
    <n v="450000"/>
    <n v="3"/>
  </r>
  <r>
    <s v="31786"/>
    <s v="TN"/>
    <s v="0000157401"/>
    <x v="4"/>
    <x v="0"/>
    <d v="2024-03-28T00:00:00"/>
    <x v="13"/>
    <s v="VC0650"/>
    <x v="26"/>
    <n v="50.4"/>
    <n v="2400000"/>
    <n v="8"/>
  </r>
  <r>
    <s v="31786"/>
    <s v="TN"/>
    <s v="0000157401"/>
    <x v="4"/>
    <x v="0"/>
    <d v="2024-03-28T00:00:00"/>
    <x v="13"/>
    <s v="VC0706"/>
    <x v="23"/>
    <n v="3.52"/>
    <n v="168000"/>
    <n v="4"/>
  </r>
  <r>
    <s v="31786"/>
    <s v="TN"/>
    <s v="0000157401"/>
    <x v="4"/>
    <x v="0"/>
    <d v="2024-03-28T00:00:00"/>
    <x v="13"/>
    <s v="VC0710"/>
    <x v="24"/>
    <n v="2.94"/>
    <n v="140000"/>
    <n v="2"/>
  </r>
  <r>
    <s v="31786"/>
    <s v="TN"/>
    <s v="0000157401"/>
    <x v="4"/>
    <x v="0"/>
    <d v="2024-03-28T00:00:00"/>
    <x v="13"/>
    <s v="VC0750"/>
    <x v="26"/>
    <n v="7.35"/>
    <n v="350000"/>
    <n v="1"/>
  </r>
  <r>
    <s v="31786"/>
    <s v="TN"/>
    <s v="0000157401"/>
    <x v="4"/>
    <x v="0"/>
    <d v="2024-03-28T00:00:00"/>
    <x v="13"/>
    <s v="VC0805"/>
    <x v="22"/>
    <n v="0.84"/>
    <n v="40000"/>
    <n v="1"/>
  </r>
  <r>
    <s v="31786"/>
    <s v="TN"/>
    <s v="0000157401"/>
    <x v="4"/>
    <x v="0"/>
    <d v="2024-03-28T00:00:00"/>
    <x v="13"/>
    <s v="VC0806"/>
    <x v="23"/>
    <n v="1.01"/>
    <n v="48000"/>
    <n v="1"/>
  </r>
  <r>
    <s v="31786"/>
    <s v="TN"/>
    <s v="0000157401"/>
    <x v="4"/>
    <x v="0"/>
    <d v="2024-03-28T00:00:00"/>
    <x v="13"/>
    <s v="VC0810"/>
    <x v="24"/>
    <n v="3.36"/>
    <n v="160000"/>
    <n v="2"/>
  </r>
  <r>
    <s v="31786"/>
    <s v="TN"/>
    <s v="0000157401"/>
    <x v="4"/>
    <x v="0"/>
    <d v="2024-03-28T00:00:00"/>
    <x v="13"/>
    <s v="VC0850"/>
    <x v="26"/>
    <n v="25.2"/>
    <n v="1200000"/>
    <n v="3"/>
  </r>
  <r>
    <s v="31786"/>
    <s v="TN"/>
    <s v="0000157401"/>
    <x v="4"/>
    <x v="0"/>
    <d v="2024-03-28T00:00:00"/>
    <x v="13"/>
    <s v="VC0906"/>
    <x v="23"/>
    <n v="2.2599999999999998"/>
    <n v="108000"/>
    <n v="2"/>
  </r>
  <r>
    <s v="31786"/>
    <s v="TN"/>
    <s v="0000157401"/>
    <x v="4"/>
    <x v="0"/>
    <d v="2024-03-28T00:00:00"/>
    <x v="14"/>
    <s v="VAD050"/>
    <x v="27"/>
    <n v="1418.55"/>
    <n v="68200000"/>
    <n v="1355"/>
  </r>
  <r>
    <s v="31786"/>
    <s v="TN"/>
    <s v="0000157401"/>
    <x v="4"/>
    <x v="0"/>
    <d v="2024-03-28T00:00:00"/>
    <x v="14"/>
    <s v="VAD060"/>
    <x v="28"/>
    <n v="13456.8"/>
    <n v="642020000"/>
    <n v="10694"/>
  </r>
  <r>
    <s v="31786"/>
    <s v="TN"/>
    <s v="0000157401"/>
    <x v="4"/>
    <x v="0"/>
    <d v="2024-03-28T00:00:00"/>
    <x v="14"/>
    <s v="VAD100"/>
    <x v="29"/>
    <n v="7119"/>
    <n v="339700000"/>
    <n v="3397"/>
  </r>
  <r>
    <s v="31786"/>
    <s v="TN"/>
    <s v="0000157401"/>
    <x v="4"/>
    <x v="0"/>
    <d v="2024-03-28T00:00:00"/>
    <x v="14"/>
    <s v="VAD250"/>
    <x v="30"/>
    <n v="12363.75"/>
    <n v="589250000"/>
    <n v="2358"/>
  </r>
  <r>
    <s v="31786"/>
    <s v="TN"/>
    <s v="0000157401"/>
    <x v="4"/>
    <x v="0"/>
    <d v="2024-03-28T00:00:00"/>
    <x v="14"/>
    <s v="VAD500"/>
    <x v="31"/>
    <n v="31752"/>
    <n v="1516100000"/>
    <n v="3033"/>
  </r>
  <r>
    <s v="31786"/>
    <s v="TN"/>
    <s v="0000157401"/>
    <x v="4"/>
    <x v="0"/>
    <d v="2024-03-28T00:00:00"/>
    <x v="15"/>
    <s v="VSC050"/>
    <x v="32"/>
    <n v="88.2"/>
    <n v="4180000"/>
    <n v="209"/>
  </r>
  <r>
    <s v="31786"/>
    <s v="TN"/>
    <s v="0000157401"/>
    <x v="4"/>
    <x v="0"/>
    <d v="2024-03-28T00:00:00"/>
    <x v="15"/>
    <s v="VSC060"/>
    <x v="33"/>
    <n v="1168"/>
    <n v="56360000"/>
    <n v="2341"/>
  </r>
  <r>
    <s v="31786"/>
    <s v="TN"/>
    <s v="0000157401"/>
    <x v="4"/>
    <x v="0"/>
    <d v="2024-03-28T00:00:00"/>
    <x v="15"/>
    <s v="VSC100"/>
    <x v="34"/>
    <n v="705.6"/>
    <n v="33716000"/>
    <n v="843"/>
  </r>
  <r>
    <s v="31786"/>
    <s v="TN"/>
    <s v="0000157401"/>
    <x v="4"/>
    <x v="0"/>
    <d v="2024-03-28T00:00:00"/>
    <x v="15"/>
    <s v="VSC250"/>
    <x v="35"/>
    <n v="1415.4"/>
    <n v="67500000"/>
    <n v="675"/>
  </r>
  <r>
    <s v="31786"/>
    <s v="TN"/>
    <s v="0000157401"/>
    <x v="4"/>
    <x v="0"/>
    <d v="2024-03-28T00:00:00"/>
    <x v="15"/>
    <s v="VSC500"/>
    <x v="36"/>
    <n v="4363.8"/>
    <n v="208624000"/>
    <n v="1044"/>
  </r>
  <r>
    <s v="31786"/>
    <s v="TN"/>
    <s v="0000157401"/>
    <x v="4"/>
    <x v="0"/>
    <d v="2024-03-28T00:00:00"/>
    <x v="15"/>
    <s v="VSO050"/>
    <x v="37"/>
    <n v="124.11"/>
    <n v="5910000"/>
    <n v="197"/>
  </r>
  <r>
    <s v="31786"/>
    <s v="TN"/>
    <s v="0000157401"/>
    <x v="4"/>
    <x v="0"/>
    <d v="2024-03-28T00:00:00"/>
    <x v="15"/>
    <s v="VSO060"/>
    <x v="38"/>
    <n v="1425.76"/>
    <n v="67716000"/>
    <n v="1881"/>
  </r>
  <r>
    <s v="31786"/>
    <s v="TN"/>
    <s v="0000157401"/>
    <x v="4"/>
    <x v="0"/>
    <d v="2024-03-28T00:00:00"/>
    <x v="15"/>
    <s v="VSO100"/>
    <x v="39"/>
    <n v="806.4"/>
    <n v="38520000"/>
    <n v="642"/>
  </r>
  <r>
    <s v="31786"/>
    <s v="TN"/>
    <s v="0000157401"/>
    <x v="4"/>
    <x v="0"/>
    <d v="2024-03-28T00:00:00"/>
    <x v="15"/>
    <s v="VSO250"/>
    <x v="40"/>
    <n v="1430.1"/>
    <n v="68100000"/>
    <n v="455"/>
  </r>
  <r>
    <s v="31786"/>
    <s v="TN"/>
    <s v="0000157401"/>
    <x v="4"/>
    <x v="0"/>
    <d v="2024-03-28T00:00:00"/>
    <x v="15"/>
    <s v="VSO500"/>
    <x v="41"/>
    <n v="3351.6"/>
    <n v="161936000"/>
    <n v="541"/>
  </r>
  <r>
    <s v="31786"/>
    <s v="TN"/>
    <s v="0000190862"/>
    <x v="5"/>
    <x v="0"/>
    <d v="2024-02-29T00:00:00"/>
    <x v="16"/>
    <s v="LTD-03"/>
    <x v="42"/>
    <n v="-12.84"/>
    <n v="4617"/>
    <n v="1"/>
  </r>
  <r>
    <s v="31786"/>
    <s v="TN"/>
    <s v="0000190862"/>
    <x v="5"/>
    <x v="0"/>
    <d v="2024-02-29T00:00:00"/>
    <x v="17"/>
    <s v="STD-A"/>
    <x v="43"/>
    <n v="-18.93"/>
    <n v="4617"/>
    <n v="1"/>
  </r>
  <r>
    <s v="31786"/>
    <s v="TN"/>
    <s v="0000190862"/>
    <x v="5"/>
    <x v="0"/>
    <d v="2024-03-28T00:00:00"/>
    <x v="16"/>
    <s v="LTD-01"/>
    <x v="44"/>
    <n v="78.31"/>
    <n v="130505.2"/>
    <n v="32"/>
  </r>
  <r>
    <s v="31786"/>
    <s v="TN"/>
    <s v="0000190862"/>
    <x v="5"/>
    <x v="0"/>
    <d v="2024-03-28T00:00:00"/>
    <x v="16"/>
    <s v="LTD-01"/>
    <x v="45"/>
    <n v="53.1"/>
    <n v="88497.44"/>
    <n v="20"/>
  </r>
  <r>
    <s v="31786"/>
    <s v="TN"/>
    <s v="0000190862"/>
    <x v="5"/>
    <x v="0"/>
    <d v="2024-03-28T00:00:00"/>
    <x v="16"/>
    <s v="LTD-01"/>
    <x v="46"/>
    <n v="81.680000000000007"/>
    <n v="72842"/>
    <n v="17"/>
  </r>
  <r>
    <s v="31786"/>
    <s v="TN"/>
    <s v="0000190862"/>
    <x v="5"/>
    <x v="0"/>
    <d v="2024-03-28T00:00:00"/>
    <x v="16"/>
    <s v="LTD-01"/>
    <x v="47"/>
    <n v="177.45"/>
    <n v="110116.7"/>
    <n v="23"/>
  </r>
  <r>
    <s v="31786"/>
    <s v="TN"/>
    <s v="0000190862"/>
    <x v="5"/>
    <x v="0"/>
    <d v="2024-03-28T00:00:00"/>
    <x v="16"/>
    <s v="LTD-01"/>
    <x v="48"/>
    <n v="272.08"/>
    <n v="123663.77"/>
    <n v="25"/>
  </r>
  <r>
    <s v="31786"/>
    <s v="TN"/>
    <s v="0000190862"/>
    <x v="5"/>
    <x v="0"/>
    <d v="2024-03-28T00:00:00"/>
    <x v="16"/>
    <s v="LTD-01"/>
    <x v="49"/>
    <n v="198.13"/>
    <n v="75701.100000000006"/>
    <n v="17"/>
  </r>
  <r>
    <s v="31786"/>
    <s v="TN"/>
    <s v="0000190862"/>
    <x v="5"/>
    <x v="0"/>
    <d v="2024-03-28T00:00:00"/>
    <x v="16"/>
    <s v="LTD-01"/>
    <x v="50"/>
    <n v="288.32"/>
    <n v="93335.82"/>
    <n v="21"/>
  </r>
  <r>
    <s v="31786"/>
    <s v="TN"/>
    <s v="0000190862"/>
    <x v="5"/>
    <x v="0"/>
    <d v="2024-03-28T00:00:00"/>
    <x v="16"/>
    <s v="LTD-01"/>
    <x v="51"/>
    <n v="211.83"/>
    <n v="60119.9"/>
    <n v="11"/>
  </r>
  <r>
    <s v="31786"/>
    <s v="TN"/>
    <s v="0000190862"/>
    <x v="5"/>
    <x v="0"/>
    <d v="2024-03-28T00:00:00"/>
    <x v="16"/>
    <s v="LTD-01"/>
    <x v="52"/>
    <n v="146.47"/>
    <n v="52307"/>
    <n v="8"/>
  </r>
  <r>
    <s v="31786"/>
    <s v="TN"/>
    <s v="0000190862"/>
    <x v="5"/>
    <x v="0"/>
    <d v="2024-03-28T00:00:00"/>
    <x v="16"/>
    <s v="LTD-02"/>
    <x v="53"/>
    <n v="66.739999999999995"/>
    <n v="133446.47"/>
    <n v="28"/>
  </r>
  <r>
    <s v="31786"/>
    <s v="TN"/>
    <s v="0000190862"/>
    <x v="5"/>
    <x v="0"/>
    <d v="2024-03-28T00:00:00"/>
    <x v="16"/>
    <s v="LTD-02"/>
    <x v="54"/>
    <n v="56.17"/>
    <n v="112300.55"/>
    <n v="25"/>
  </r>
  <r>
    <s v="31786"/>
    <s v="TN"/>
    <s v="0000190862"/>
    <x v="5"/>
    <x v="0"/>
    <d v="2024-03-28T00:00:00"/>
    <x v="16"/>
    <s v="LTD-02"/>
    <x v="55"/>
    <n v="89.35"/>
    <n v="100331"/>
    <n v="19"/>
  </r>
  <r>
    <s v="31786"/>
    <s v="TN"/>
    <s v="0000190862"/>
    <x v="5"/>
    <x v="0"/>
    <d v="2024-03-28T00:00:00"/>
    <x v="16"/>
    <s v="LTD-02"/>
    <x v="56"/>
    <n v="180.06"/>
    <n v="127189.51"/>
    <n v="22"/>
  </r>
  <r>
    <s v="31786"/>
    <s v="TN"/>
    <s v="0000190862"/>
    <x v="5"/>
    <x v="0"/>
    <d v="2024-03-28T00:00:00"/>
    <x v="16"/>
    <s v="LTD-02"/>
    <x v="57"/>
    <n v="270.68"/>
    <n v="162933.45000000001"/>
    <n v="32"/>
  </r>
  <r>
    <s v="31786"/>
    <s v="TN"/>
    <s v="0000190862"/>
    <x v="5"/>
    <x v="0"/>
    <d v="2024-03-28T00:00:00"/>
    <x v="16"/>
    <s v="LTD-02"/>
    <x v="58"/>
    <n v="291.41000000000003"/>
    <n v="141446.73000000001"/>
    <n v="28"/>
  </r>
  <r>
    <s v="31786"/>
    <s v="TN"/>
    <s v="0000190862"/>
    <x v="5"/>
    <x v="0"/>
    <d v="2024-03-28T00:00:00"/>
    <x v="16"/>
    <s v="LTD-02"/>
    <x v="59"/>
    <n v="205.51"/>
    <n v="82193"/>
    <n v="15"/>
  </r>
  <r>
    <s v="31786"/>
    <s v="TN"/>
    <s v="0000190862"/>
    <x v="5"/>
    <x v="0"/>
    <d v="2024-03-28T00:00:00"/>
    <x v="16"/>
    <s v="LTD-02"/>
    <x v="60"/>
    <n v="310.33999999999997"/>
    <n v="98483"/>
    <n v="15"/>
  </r>
  <r>
    <s v="31786"/>
    <s v="TN"/>
    <s v="0000190862"/>
    <x v="5"/>
    <x v="0"/>
    <d v="2024-03-28T00:00:00"/>
    <x v="16"/>
    <s v="LTD-02"/>
    <x v="61"/>
    <n v="80.25"/>
    <n v="33829"/>
    <n v="4"/>
  </r>
  <r>
    <s v="31786"/>
    <s v="TN"/>
    <s v="0000190862"/>
    <x v="5"/>
    <x v="0"/>
    <d v="2024-03-28T00:00:00"/>
    <x v="16"/>
    <s v="LTD-02"/>
    <x v="62"/>
    <n v="17.79"/>
    <n v="8087"/>
    <n v="1"/>
  </r>
  <r>
    <s v="31786"/>
    <s v="TN"/>
    <s v="0000190862"/>
    <x v="5"/>
    <x v="0"/>
    <d v="2024-03-28T00:00:00"/>
    <x v="16"/>
    <s v="LTD-03"/>
    <x v="63"/>
    <n v="62510.33"/>
    <n v="22486376.579999998"/>
    <n v="4976"/>
  </r>
  <r>
    <s v="31786"/>
    <s v="TN"/>
    <s v="0000190862"/>
    <x v="5"/>
    <x v="0"/>
    <d v="2024-03-28T00:00:00"/>
    <x v="16"/>
    <s v="LTD-03"/>
    <x v="42"/>
    <n v="64022.61"/>
    <n v="23029828.469999999"/>
    <n v="4389"/>
  </r>
  <r>
    <s v="31786"/>
    <s v="TN"/>
    <s v="0000190862"/>
    <x v="5"/>
    <x v="0"/>
    <d v="2024-03-28T00:00:00"/>
    <x v="16"/>
    <s v="LTD-03"/>
    <x v="64"/>
    <n v="70925.69"/>
    <n v="25504922.77"/>
    <n v="4452"/>
  </r>
  <r>
    <s v="31786"/>
    <s v="TN"/>
    <s v="0000190862"/>
    <x v="5"/>
    <x v="0"/>
    <d v="2024-03-28T00:00:00"/>
    <x v="16"/>
    <s v="LTD-03"/>
    <x v="65"/>
    <n v="78924.59"/>
    <n v="28390213.73"/>
    <n v="4756"/>
  </r>
  <r>
    <s v="31786"/>
    <s v="TN"/>
    <s v="0000190862"/>
    <x v="5"/>
    <x v="0"/>
    <d v="2024-03-28T00:00:00"/>
    <x v="16"/>
    <s v="LTD-03"/>
    <x v="66"/>
    <n v="84321.14"/>
    <n v="30331515.699999999"/>
    <n v="5010"/>
  </r>
  <r>
    <s v="31786"/>
    <s v="TN"/>
    <s v="0000190862"/>
    <x v="5"/>
    <x v="0"/>
    <d v="2024-03-28T00:00:00"/>
    <x v="16"/>
    <s v="LTD-03"/>
    <x v="67"/>
    <n v="92811.92"/>
    <n v="33385644.449999999"/>
    <n v="5450"/>
  </r>
  <r>
    <s v="31786"/>
    <s v="TN"/>
    <s v="0000190862"/>
    <x v="5"/>
    <x v="0"/>
    <d v="2024-03-28T00:00:00"/>
    <x v="16"/>
    <s v="LTD-03"/>
    <x v="68"/>
    <n v="80197.52"/>
    <n v="28848142.109999999"/>
    <n v="4674"/>
  </r>
  <r>
    <s v="31786"/>
    <s v="TN"/>
    <s v="0000190862"/>
    <x v="5"/>
    <x v="0"/>
    <d v="2024-03-28T00:00:00"/>
    <x v="16"/>
    <s v="LTD-03"/>
    <x v="69"/>
    <n v="61989.61"/>
    <n v="22298424.43"/>
    <n v="3762"/>
  </r>
  <r>
    <s v="31786"/>
    <s v="TN"/>
    <s v="0000190862"/>
    <x v="5"/>
    <x v="0"/>
    <d v="2024-03-28T00:00:00"/>
    <x v="16"/>
    <s v="LTD-03"/>
    <x v="70"/>
    <n v="27206.46"/>
    <n v="9786494.5899999999"/>
    <n v="1556"/>
  </r>
  <r>
    <s v="31786"/>
    <s v="TN"/>
    <s v="0000190862"/>
    <x v="5"/>
    <x v="0"/>
    <d v="2024-03-28T00:00:00"/>
    <x v="16"/>
    <s v="LTD-03"/>
    <x v="71"/>
    <n v="12845.03"/>
    <n v="4620475.0199999996"/>
    <n v="710"/>
  </r>
  <r>
    <s v="31786"/>
    <s v="TN"/>
    <s v="0000190862"/>
    <x v="5"/>
    <x v="0"/>
    <d v="2024-03-28T00:00:00"/>
    <x v="16"/>
    <s v="LTD-04"/>
    <x v="72"/>
    <n v="286.57"/>
    <n v="482489.31"/>
    <n v="112"/>
  </r>
  <r>
    <s v="31786"/>
    <s v="TN"/>
    <s v="0000190862"/>
    <x v="5"/>
    <x v="0"/>
    <d v="2024-03-28T00:00:00"/>
    <x v="16"/>
    <s v="LTD-04"/>
    <x v="73"/>
    <n v="259.88"/>
    <n v="433185.76"/>
    <n v="95"/>
  </r>
  <r>
    <s v="31786"/>
    <s v="TN"/>
    <s v="0000190862"/>
    <x v="5"/>
    <x v="0"/>
    <d v="2024-03-28T00:00:00"/>
    <x v="16"/>
    <s v="LTD-04"/>
    <x v="74"/>
    <n v="338.91"/>
    <n v="302195.67"/>
    <n v="60"/>
  </r>
  <r>
    <s v="31786"/>
    <s v="TN"/>
    <s v="0000190862"/>
    <x v="5"/>
    <x v="0"/>
    <d v="2024-03-28T00:00:00"/>
    <x v="16"/>
    <s v="LTD-04"/>
    <x v="75"/>
    <n v="358.08"/>
    <n v="213764.53"/>
    <n v="43"/>
  </r>
  <r>
    <s v="31786"/>
    <s v="TN"/>
    <s v="0000190862"/>
    <x v="5"/>
    <x v="0"/>
    <d v="2024-03-28T00:00:00"/>
    <x v="16"/>
    <s v="LTD-04"/>
    <x v="76"/>
    <n v="404.17"/>
    <n v="196991.8"/>
    <n v="43"/>
  </r>
  <r>
    <s v="31786"/>
    <s v="TN"/>
    <s v="0000190862"/>
    <x v="5"/>
    <x v="0"/>
    <d v="2024-03-28T00:00:00"/>
    <x v="16"/>
    <s v="LTD-04"/>
    <x v="77"/>
    <n v="564.69000000000005"/>
    <n v="223552.2"/>
    <n v="45"/>
  </r>
  <r>
    <s v="31786"/>
    <s v="TN"/>
    <s v="0000190862"/>
    <x v="5"/>
    <x v="0"/>
    <d v="2024-03-28T00:00:00"/>
    <x v="16"/>
    <s v="LTD-04"/>
    <x v="78"/>
    <n v="518.39"/>
    <n v="170543.72"/>
    <n v="34"/>
  </r>
  <r>
    <s v="31786"/>
    <s v="TN"/>
    <s v="0000190862"/>
    <x v="5"/>
    <x v="0"/>
    <d v="2024-03-28T00:00:00"/>
    <x v="16"/>
    <s v="LTD-04"/>
    <x v="79"/>
    <n v="192.81"/>
    <n v="49518"/>
    <n v="12"/>
  </r>
  <r>
    <s v="31786"/>
    <s v="TN"/>
    <s v="0000190862"/>
    <x v="5"/>
    <x v="0"/>
    <d v="2024-03-28T00:00:00"/>
    <x v="16"/>
    <s v="LTD-04"/>
    <x v="80"/>
    <n v="95.01"/>
    <n v="35188"/>
    <n v="7"/>
  </r>
  <r>
    <s v="31786"/>
    <s v="TN"/>
    <s v="0000190862"/>
    <x v="5"/>
    <x v="0"/>
    <d v="2024-03-28T00:00:00"/>
    <x v="16"/>
    <s v="LTD-04"/>
    <x v="81"/>
    <n v="77.8"/>
    <n v="28816"/>
    <n v="4"/>
  </r>
  <r>
    <s v="31786"/>
    <s v="TN"/>
    <s v="0000190862"/>
    <x v="5"/>
    <x v="0"/>
    <d v="2024-03-28T00:00:00"/>
    <x v="17"/>
    <s v="STD-A"/>
    <x v="43"/>
    <n v="63208.27"/>
    <n v="15458900.699999999"/>
    <n v="3294"/>
  </r>
  <r>
    <s v="31786"/>
    <s v="TN"/>
    <s v="0000190862"/>
    <x v="5"/>
    <x v="0"/>
    <d v="2024-03-28T00:00:00"/>
    <x v="17"/>
    <s v="STD-B"/>
    <x v="82"/>
    <n v="58428.6"/>
    <n v="17760778.890000001"/>
    <n v="3478"/>
  </r>
  <r>
    <s v="31786"/>
    <s v="TN"/>
    <s v="0000258005"/>
    <x v="6"/>
    <x v="0"/>
    <d v="2024-03-15T00:00:00"/>
    <x v="18"/>
    <s v="VISEXP"/>
    <x v="83"/>
    <n v="-11.98"/>
    <n v="0"/>
    <n v="1"/>
  </r>
  <r>
    <s v="31786"/>
    <s v="TN"/>
    <s v="0000258005"/>
    <x v="6"/>
    <x v="0"/>
    <d v="2024-03-28T00:00:00"/>
    <x v="18"/>
    <s v="VISBAS"/>
    <x v="84"/>
    <n v="47736.42"/>
    <n v="0"/>
    <n v="8634"/>
  </r>
  <r>
    <s v="31786"/>
    <s v="TN"/>
    <s v="0000258005"/>
    <x v="6"/>
    <x v="0"/>
    <d v="2024-03-28T00:00:00"/>
    <x v="18"/>
    <s v="VISEXP"/>
    <x v="83"/>
    <n v="234265.58"/>
    <n v="0"/>
    <n v="21171"/>
  </r>
  <r>
    <s v="31786"/>
    <s v="TN"/>
    <s v="0000000185"/>
    <x v="0"/>
    <x v="0"/>
    <d v="2024-03-15T00:00:00"/>
    <x v="0"/>
    <s v="PPDN"/>
    <x v="0"/>
    <n v="-7.75"/>
    <n v="0"/>
    <n v="18"/>
  </r>
  <r>
    <s v="31786"/>
    <s v="TN"/>
    <s v="0000000192"/>
    <x v="1"/>
    <x v="0"/>
    <d v="2024-02-29T00:00:00"/>
    <x v="1"/>
    <s v="PDON"/>
    <x v="2"/>
    <n v="-9.67"/>
    <n v="0"/>
    <n v="2"/>
  </r>
  <r>
    <s v="31786"/>
    <s v="TN"/>
    <s v="0000000192"/>
    <x v="1"/>
    <x v="0"/>
    <d v="2024-02-29T00:00:00"/>
    <x v="1"/>
    <s v="PDON"/>
    <x v="3"/>
    <n v="-19.690000000000001"/>
    <n v="0"/>
    <n v="1"/>
  </r>
  <r>
    <s v="31786"/>
    <s v="TN"/>
    <s v="0000000192"/>
    <x v="1"/>
    <x v="0"/>
    <d v="2024-03-15T00:00:00"/>
    <x v="1"/>
    <s v="PDON"/>
    <x v="2"/>
    <n v="882.01"/>
    <n v="0"/>
    <n v="48"/>
  </r>
  <r>
    <s v="31786"/>
    <s v="TN"/>
    <s v="0000000192"/>
    <x v="1"/>
    <x v="0"/>
    <d v="2024-03-15T00:00:00"/>
    <x v="1"/>
    <s v="PDON"/>
    <x v="3"/>
    <n v="10.74"/>
    <n v="0"/>
    <n v="1"/>
  </r>
  <r>
    <s v="31786"/>
    <s v="TN"/>
    <s v="0000157401"/>
    <x v="3"/>
    <x v="0"/>
    <d v="2024-02-29T00:00:00"/>
    <x v="4"/>
    <s v=""/>
    <x v="6"/>
    <n v="-99.46"/>
    <n v="0"/>
    <n v="2"/>
  </r>
  <r>
    <s v="31786"/>
    <s v="TN"/>
    <s v="0000157401"/>
    <x v="4"/>
    <x v="0"/>
    <d v="2024-02-29T00:00:00"/>
    <x v="6"/>
    <s v="BA1X"/>
    <x v="12"/>
    <n v="-0.95"/>
    <n v="50000"/>
    <n v="1"/>
  </r>
  <r>
    <s v="31786"/>
    <s v="TN"/>
    <s v="0000157401"/>
    <x v="4"/>
    <x v="0"/>
    <d v="2024-02-29T00:00:00"/>
    <x v="8"/>
    <s v="BL1X"/>
    <x v="18"/>
    <n v="-8.1"/>
    <n v="50000"/>
    <n v="1"/>
  </r>
  <r>
    <s v="31786"/>
    <s v="TN"/>
    <s v="0000157401"/>
    <x v="4"/>
    <x v="0"/>
    <d v="2024-02-29T00:00:00"/>
    <x v="14"/>
    <s v="VAD060"/>
    <x v="28"/>
    <n v="-1.26"/>
    <n v="60000"/>
    <n v="1"/>
  </r>
  <r>
    <s v="31786"/>
    <s v="TN"/>
    <s v="0000157401"/>
    <x v="4"/>
    <x v="0"/>
    <d v="2024-02-29T00:00:00"/>
    <x v="15"/>
    <s v="VSO060"/>
    <x v="38"/>
    <n v="-0.76"/>
    <n v="36000"/>
    <n v="1"/>
  </r>
  <r>
    <s v="31786"/>
    <s v="TN"/>
    <s v="0000157401"/>
    <x v="4"/>
    <x v="0"/>
    <d v="2024-03-15T00:00:00"/>
    <x v="9"/>
    <s v="BADC01"/>
    <x v="11"/>
    <n v="1.17"/>
    <n v="10000"/>
    <n v="11"/>
  </r>
  <r>
    <s v="31786"/>
    <s v="TN"/>
    <s v="0000157401"/>
    <x v="4"/>
    <x v="0"/>
    <d v="2024-03-15T00:00:00"/>
    <x v="9"/>
    <s v="BADC02"/>
    <x v="11"/>
    <n v="1.56"/>
    <n v="0"/>
    <n v="6"/>
  </r>
  <r>
    <s v="31786"/>
    <s v="TN"/>
    <s v="0000157401"/>
    <x v="4"/>
    <x v="0"/>
    <d v="2024-03-15T00:00:00"/>
    <x v="9"/>
    <s v="BADC03"/>
    <x v="11"/>
    <n v="0.73"/>
    <n v="0"/>
    <n v="2"/>
  </r>
  <r>
    <s v="31786"/>
    <s v="TN"/>
    <s v="0000157401"/>
    <x v="4"/>
    <x v="0"/>
    <d v="2024-03-15T00:00:00"/>
    <x v="5"/>
    <s v="BADE2X"/>
    <x v="7"/>
    <n v="40.840000000000003"/>
    <n v="180000"/>
    <n v="43"/>
  </r>
  <r>
    <s v="31786"/>
    <s v="TN"/>
    <s v="0000157401"/>
    <x v="4"/>
    <x v="0"/>
    <d v="2024-03-15T00:00:00"/>
    <x v="6"/>
    <s v="BADE40"/>
    <x v="8"/>
    <n v="27.58"/>
    <n v="3199300"/>
    <n v="43"/>
  </r>
  <r>
    <s v="31786"/>
    <s v="TN"/>
    <s v="0000157401"/>
    <x v="4"/>
    <x v="0"/>
    <d v="2024-03-15T00:00:00"/>
    <x v="10"/>
    <s v="BAD4SC"/>
    <x v="14"/>
    <n v="1.04"/>
    <n v="40000"/>
    <n v="4"/>
  </r>
  <r>
    <s v="31786"/>
    <s v="TN"/>
    <s v="0000157401"/>
    <x v="4"/>
    <x v="0"/>
    <d v="2024-03-15T00:00:00"/>
    <x v="10"/>
    <s v="BAD6SP"/>
    <x v="15"/>
    <n v="0.51"/>
    <n v="0"/>
    <n v="1"/>
  </r>
  <r>
    <s v="31786"/>
    <s v="TN"/>
    <s v="0000157401"/>
    <x v="4"/>
    <x v="0"/>
    <d v="2024-03-15T00:00:00"/>
    <x v="7"/>
    <s v="BLES15"/>
    <x v="9"/>
    <n v="163.4"/>
    <n v="90000"/>
    <n v="43"/>
  </r>
  <r>
    <s v="31786"/>
    <s v="TN"/>
    <s v="0000157401"/>
    <x v="4"/>
    <x v="0"/>
    <d v="2024-03-15T00:00:00"/>
    <x v="11"/>
    <s v="BLCH01"/>
    <x v="16"/>
    <n v="1.33"/>
    <n v="0"/>
    <n v="7"/>
  </r>
  <r>
    <s v="31786"/>
    <s v="TN"/>
    <s v="0000157401"/>
    <x v="4"/>
    <x v="0"/>
    <d v="2024-03-15T00:00:00"/>
    <x v="11"/>
    <s v="BLCH02"/>
    <x v="16"/>
    <n v="2.2200000000000002"/>
    <n v="0"/>
    <n v="6"/>
  </r>
  <r>
    <s v="31786"/>
    <s v="TN"/>
    <s v="0000157401"/>
    <x v="4"/>
    <x v="0"/>
    <d v="2024-03-15T00:00:00"/>
    <x v="11"/>
    <s v="BLCH03"/>
    <x v="16"/>
    <n v="1.1200000000000001"/>
    <n v="0"/>
    <n v="2"/>
  </r>
  <r>
    <s v="31786"/>
    <s v="TN"/>
    <s v="0000157401"/>
    <x v="4"/>
    <x v="0"/>
    <d v="2024-03-15T00:00:00"/>
    <x v="11"/>
    <s v="BLCS01"/>
    <x v="17"/>
    <n v="0.6"/>
    <n v="3000"/>
    <n v="4"/>
  </r>
  <r>
    <s v="31786"/>
    <s v="TN"/>
    <s v="0000157401"/>
    <x v="4"/>
    <x v="0"/>
    <d v="2024-03-15T00:00:00"/>
    <x v="8"/>
    <s v="BLER20"/>
    <x v="10"/>
    <n v="117.82"/>
    <n v="3199300"/>
    <n v="43"/>
  </r>
  <r>
    <s v="31786"/>
    <s v="TN"/>
    <s v="0000157401"/>
    <x v="4"/>
    <x v="0"/>
    <d v="2024-03-15T00:00:00"/>
    <x v="12"/>
    <s v="BLIFSC"/>
    <x v="20"/>
    <n v="0.6"/>
    <n v="3000"/>
    <n v="4"/>
  </r>
  <r>
    <s v="31786"/>
    <s v="TN"/>
    <s v="0000157401"/>
    <x v="4"/>
    <x v="0"/>
    <d v="2024-03-15T00:00:00"/>
    <x v="12"/>
    <s v="BLIFSP"/>
    <x v="21"/>
    <n v="0.59"/>
    <n v="0"/>
    <n v="1"/>
  </r>
  <r>
    <s v="31786"/>
    <s v="TN"/>
    <s v="0000157401"/>
    <x v="4"/>
    <x v="0"/>
    <d v="2024-03-15T00:00:00"/>
    <x v="13"/>
    <s v="VC0105"/>
    <x v="22"/>
    <n v="-0.11"/>
    <n v="100000"/>
    <n v="1"/>
  </r>
  <r>
    <s v="31786"/>
    <s v="TN"/>
    <s v="0000157401"/>
    <x v="4"/>
    <x v="0"/>
    <d v="2024-03-15T00:00:00"/>
    <x v="13"/>
    <s v="VC0106"/>
    <x v="23"/>
    <n v="-1.56"/>
    <n v="612000"/>
    <n v="9"/>
  </r>
  <r>
    <s v="31786"/>
    <s v="TN"/>
    <s v="0000157401"/>
    <x v="4"/>
    <x v="0"/>
    <d v="2024-03-15T00:00:00"/>
    <x v="13"/>
    <s v="VC0110"/>
    <x v="24"/>
    <n v="0.84"/>
    <n v="120000"/>
    <n v="4"/>
  </r>
  <r>
    <s v="31786"/>
    <s v="TN"/>
    <s v="0000157401"/>
    <x v="4"/>
    <x v="0"/>
    <d v="2024-03-15T00:00:00"/>
    <x v="13"/>
    <s v="VC0150"/>
    <x v="26"/>
    <n v="4.2"/>
    <n v="400000"/>
    <n v="8"/>
  </r>
  <r>
    <s v="31786"/>
    <s v="TN"/>
    <s v="0000157401"/>
    <x v="4"/>
    <x v="0"/>
    <d v="2024-03-15T00:00:00"/>
    <x v="13"/>
    <s v="VC0205"/>
    <x v="22"/>
    <n v="0.63"/>
    <n v="10000"/>
    <n v="1"/>
  </r>
  <r>
    <s v="31786"/>
    <s v="TN"/>
    <s v="0000157401"/>
    <x v="4"/>
    <x v="0"/>
    <d v="2024-03-15T00:00:00"/>
    <x v="13"/>
    <s v="VC0206"/>
    <x v="23"/>
    <n v="0.75"/>
    <n v="124000"/>
    <n v="5"/>
  </r>
  <r>
    <s v="31786"/>
    <s v="TN"/>
    <s v="0000157401"/>
    <x v="4"/>
    <x v="0"/>
    <d v="2024-03-15T00:00:00"/>
    <x v="13"/>
    <s v="VC0210"/>
    <x v="24"/>
    <n v="-1.68"/>
    <n v="260000"/>
    <n v="5"/>
  </r>
  <r>
    <s v="31786"/>
    <s v="TN"/>
    <s v="0000157401"/>
    <x v="4"/>
    <x v="0"/>
    <d v="2024-03-15T00:00:00"/>
    <x v="13"/>
    <s v="VC0225"/>
    <x v="25"/>
    <n v="-6.3"/>
    <n v="300000"/>
    <n v="4"/>
  </r>
  <r>
    <s v="31786"/>
    <s v="TN"/>
    <s v="0000157401"/>
    <x v="4"/>
    <x v="0"/>
    <d v="2024-03-15T00:00:00"/>
    <x v="13"/>
    <s v="VC0250"/>
    <x v="26"/>
    <n v="-4.2"/>
    <n v="300000"/>
    <n v="3"/>
  </r>
  <r>
    <s v="31786"/>
    <s v="TN"/>
    <s v="0000157401"/>
    <x v="4"/>
    <x v="0"/>
    <d v="2024-03-15T00:00:00"/>
    <x v="13"/>
    <s v="VC0305"/>
    <x v="22"/>
    <n v="-0.96"/>
    <n v="100000"/>
    <n v="1"/>
  </r>
  <r>
    <s v="31786"/>
    <s v="TN"/>
    <s v="0000157401"/>
    <x v="4"/>
    <x v="0"/>
    <d v="2024-03-15T00:00:00"/>
    <x v="13"/>
    <s v="VC0306"/>
    <x v="23"/>
    <n v="-1.9"/>
    <n v="224000"/>
    <n v="5"/>
  </r>
  <r>
    <s v="31786"/>
    <s v="TN"/>
    <s v="0000157401"/>
    <x v="4"/>
    <x v="0"/>
    <d v="2024-03-15T00:00:00"/>
    <x v="13"/>
    <s v="VC0310"/>
    <x v="24"/>
    <n v="2.52"/>
    <n v="60000"/>
    <n v="2"/>
  </r>
  <r>
    <s v="31786"/>
    <s v="TN"/>
    <s v="0000157401"/>
    <x v="4"/>
    <x v="0"/>
    <d v="2024-03-15T00:00:00"/>
    <x v="13"/>
    <s v="VC0325"/>
    <x v="25"/>
    <n v="-1.58"/>
    <n v="75000"/>
    <n v="1"/>
  </r>
  <r>
    <s v="31786"/>
    <s v="TN"/>
    <s v="0000157401"/>
    <x v="4"/>
    <x v="0"/>
    <d v="2024-03-15T00:00:00"/>
    <x v="13"/>
    <s v="VC0350"/>
    <x v="26"/>
    <n v="-15.75"/>
    <n v="500000"/>
    <n v="4"/>
  </r>
  <r>
    <s v="31786"/>
    <s v="TN"/>
    <s v="0000157401"/>
    <x v="4"/>
    <x v="0"/>
    <d v="2024-03-15T00:00:00"/>
    <x v="13"/>
    <s v="VC0410"/>
    <x v="24"/>
    <n v="0.84"/>
    <n v="40000"/>
    <n v="1"/>
  </r>
  <r>
    <s v="31786"/>
    <s v="TN"/>
    <s v="0000157401"/>
    <x v="4"/>
    <x v="0"/>
    <d v="2024-03-15T00:00:00"/>
    <x v="13"/>
    <s v="VC0450"/>
    <x v="26"/>
    <n v="21"/>
    <n v="400000"/>
    <n v="2"/>
  </r>
  <r>
    <s v="31786"/>
    <s v="TN"/>
    <s v="0000157401"/>
    <x v="4"/>
    <x v="0"/>
    <d v="2024-03-15T00:00:00"/>
    <x v="13"/>
    <s v="VC0550"/>
    <x v="26"/>
    <n v="-31.5"/>
    <n v="110000"/>
    <n v="2"/>
  </r>
  <r>
    <s v="31786"/>
    <s v="TN"/>
    <s v="0000157401"/>
    <x v="4"/>
    <x v="0"/>
    <d v="2024-03-15T00:00:00"/>
    <x v="14"/>
    <s v="VAD050"/>
    <x v="27"/>
    <n v="2.1"/>
    <n v="650000"/>
    <n v="4"/>
  </r>
  <r>
    <s v="31786"/>
    <s v="TN"/>
    <s v="0000157401"/>
    <x v="4"/>
    <x v="0"/>
    <d v="2024-03-15T00:00:00"/>
    <x v="14"/>
    <s v="VAD060"/>
    <x v="28"/>
    <n v="7.56"/>
    <n v="740000"/>
    <n v="12"/>
  </r>
  <r>
    <s v="31786"/>
    <s v="TN"/>
    <s v="0000157401"/>
    <x v="4"/>
    <x v="0"/>
    <d v="2024-03-15T00:00:00"/>
    <x v="14"/>
    <s v="VAD100"/>
    <x v="29"/>
    <n v="16.8"/>
    <n v="1200000"/>
    <n v="15"/>
  </r>
  <r>
    <s v="31786"/>
    <s v="TN"/>
    <s v="0000157401"/>
    <x v="4"/>
    <x v="0"/>
    <d v="2024-03-15T00:00:00"/>
    <x v="14"/>
    <s v="VAD250"/>
    <x v="30"/>
    <n v="-10.5"/>
    <n v="1250000"/>
    <n v="6"/>
  </r>
  <r>
    <s v="31786"/>
    <s v="TN"/>
    <s v="0000157401"/>
    <x v="4"/>
    <x v="0"/>
    <d v="2024-03-15T00:00:00"/>
    <x v="14"/>
    <s v="VAD500"/>
    <x v="31"/>
    <n v="-10.5"/>
    <n v="7700000"/>
    <n v="17"/>
  </r>
  <r>
    <s v="31786"/>
    <s v="TN"/>
    <s v="0000157401"/>
    <x v="4"/>
    <x v="0"/>
    <d v="2024-03-15T00:00:00"/>
    <x v="15"/>
    <s v="VSC060"/>
    <x v="33"/>
    <n v="-6"/>
    <n v="1360000"/>
    <n v="9"/>
  </r>
  <r>
    <s v="31786"/>
    <s v="TN"/>
    <s v="0000157401"/>
    <x v="4"/>
    <x v="0"/>
    <d v="2024-03-15T00:00:00"/>
    <x v="15"/>
    <s v="VSC100"/>
    <x v="34"/>
    <n v="-3.36"/>
    <n v="580000"/>
    <n v="5"/>
  </r>
  <r>
    <s v="31786"/>
    <s v="TN"/>
    <s v="0000157401"/>
    <x v="4"/>
    <x v="0"/>
    <d v="2024-03-15T00:00:00"/>
    <x v="15"/>
    <s v="VSC250"/>
    <x v="35"/>
    <n v="-21"/>
    <n v="1100000"/>
    <n v="6"/>
  </r>
  <r>
    <s v="31786"/>
    <s v="TN"/>
    <s v="0000157401"/>
    <x v="4"/>
    <x v="0"/>
    <d v="2024-03-15T00:00:00"/>
    <x v="15"/>
    <s v="VSC500"/>
    <x v="36"/>
    <n v="-96.6"/>
    <n v="3024000"/>
    <n v="16"/>
  </r>
  <r>
    <s v="31786"/>
    <s v="TN"/>
    <s v="0000157401"/>
    <x v="4"/>
    <x v="0"/>
    <d v="2024-03-15T00:00:00"/>
    <x v="15"/>
    <s v="VSO060"/>
    <x v="38"/>
    <n v="1.52"/>
    <n v="108000"/>
    <n v="3"/>
  </r>
  <r>
    <s v="31786"/>
    <s v="TN"/>
    <s v="0000157401"/>
    <x v="4"/>
    <x v="0"/>
    <d v="2024-03-15T00:00:00"/>
    <x v="15"/>
    <s v="VSO100"/>
    <x v="39"/>
    <n v="-7.56"/>
    <n v="660000"/>
    <n v="4"/>
  </r>
  <r>
    <s v="31786"/>
    <s v="TN"/>
    <s v="0000157401"/>
    <x v="4"/>
    <x v="0"/>
    <d v="2024-03-15T00:00:00"/>
    <x v="15"/>
    <s v="VSO250"/>
    <x v="40"/>
    <n v="-22.05"/>
    <n v="800000"/>
    <n v="4"/>
  </r>
  <r>
    <s v="31786"/>
    <s v="TN"/>
    <s v="0000157401"/>
    <x v="4"/>
    <x v="0"/>
    <d v="2024-03-15T00:00:00"/>
    <x v="15"/>
    <s v="VSO500"/>
    <x v="41"/>
    <n v="-113.4"/>
    <n v="2500000"/>
    <n v="11"/>
  </r>
  <r>
    <s v="31786"/>
    <s v="TN"/>
    <s v="0000190862"/>
    <x v="5"/>
    <x v="0"/>
    <d v="2024-02-29T00:00:00"/>
    <x v="16"/>
    <s v="LTD-03"/>
    <x v="69"/>
    <n v="-9.3800000000000008"/>
    <n v="3373"/>
    <n v="1"/>
  </r>
  <r>
    <s v="31786"/>
    <s v="TN"/>
    <s v="0000190862"/>
    <x v="5"/>
    <x v="0"/>
    <d v="2024-03-15T00:00:00"/>
    <x v="16"/>
    <s v="LTD-01"/>
    <x v="46"/>
    <n v="15"/>
    <n v="0"/>
    <n v="1"/>
  </r>
  <r>
    <s v="31786"/>
    <s v="TN"/>
    <s v="0000190862"/>
    <x v="5"/>
    <x v="0"/>
    <d v="2024-03-15T00:00:00"/>
    <x v="16"/>
    <s v="LTD-01"/>
    <x v="47"/>
    <n v="-0.77"/>
    <n v="9774.5"/>
    <n v="2"/>
  </r>
  <r>
    <s v="31786"/>
    <s v="TN"/>
    <s v="0000190862"/>
    <x v="5"/>
    <x v="0"/>
    <d v="2024-03-15T00:00:00"/>
    <x v="16"/>
    <s v="LTD-01"/>
    <x v="49"/>
    <n v="11.71"/>
    <n v="0"/>
    <n v="1"/>
  </r>
  <r>
    <s v="31786"/>
    <s v="TN"/>
    <s v="0000190862"/>
    <x v="5"/>
    <x v="0"/>
    <d v="2024-03-15T00:00:00"/>
    <x v="16"/>
    <s v="LTD-02"/>
    <x v="55"/>
    <n v="3.15"/>
    <n v="0"/>
    <n v="1"/>
  </r>
  <r>
    <s v="31786"/>
    <s v="TN"/>
    <s v="0000190862"/>
    <x v="5"/>
    <x v="0"/>
    <d v="2024-03-15T00:00:00"/>
    <x v="16"/>
    <s v="LTD-02"/>
    <x v="57"/>
    <n v="6.45"/>
    <n v="0"/>
    <n v="1"/>
  </r>
  <r>
    <s v="31786"/>
    <s v="TN"/>
    <s v="0000190862"/>
    <x v="5"/>
    <x v="0"/>
    <d v="2024-03-15T00:00:00"/>
    <x v="16"/>
    <s v="LTD-04"/>
    <x v="73"/>
    <n v="2.1"/>
    <n v="3500"/>
    <n v="1"/>
  </r>
  <r>
    <s v="31786"/>
    <s v="TN"/>
    <s v="0000190862"/>
    <x v="5"/>
    <x v="0"/>
    <d v="2024-03-15T00:00:00"/>
    <x v="16"/>
    <s v="LTD-04"/>
    <x v="75"/>
    <n v="5.2"/>
    <n v="0"/>
    <n v="1"/>
  </r>
  <r>
    <s v="31786"/>
    <s v="TN"/>
    <s v="0000190862"/>
    <x v="5"/>
    <x v="0"/>
    <d v="2024-03-15T00:00:00"/>
    <x v="16"/>
    <s v="LTD-04"/>
    <x v="80"/>
    <n v="17.47"/>
    <n v="0"/>
    <n v="1"/>
  </r>
  <r>
    <s v="31786"/>
    <s v="TN"/>
    <s v="0000190862"/>
    <x v="5"/>
    <x v="0"/>
    <d v="2024-03-15T00:00:00"/>
    <x v="17"/>
    <s v="STD-A"/>
    <x v="43"/>
    <n v="121.14"/>
    <n v="22296"/>
    <n v="7"/>
  </r>
  <r>
    <s v="31786"/>
    <s v="TN"/>
    <s v="0000190862"/>
    <x v="5"/>
    <x v="0"/>
    <d v="2024-03-15T00:00:00"/>
    <x v="17"/>
    <s v="STD-B"/>
    <x v="82"/>
    <n v="86.45"/>
    <n v="49506.5"/>
    <n v="12"/>
  </r>
  <r>
    <s v="31786"/>
    <s v="TN"/>
    <s v="0000258005"/>
    <x v="6"/>
    <x v="0"/>
    <d v="2024-02-29T00:00:00"/>
    <x v="18"/>
    <s v="VISEXP"/>
    <x v="83"/>
    <n v="-5.68"/>
    <n v="0"/>
    <n v="2"/>
  </r>
  <r>
    <s v="31786"/>
    <s v="TN"/>
    <s v="0000258005"/>
    <x v="6"/>
    <x v="0"/>
    <d v="2024-03-15T00:00:00"/>
    <x v="18"/>
    <s v="VISBAS"/>
    <x v="84"/>
    <n v="66.239999999999995"/>
    <n v="0"/>
    <n v="16"/>
  </r>
  <r>
    <s v="31786"/>
    <s v="TN"/>
    <s v="0000258005"/>
    <x v="6"/>
    <x v="0"/>
    <d v="2024-03-15T00:00:00"/>
    <x v="18"/>
    <s v="VISEXP"/>
    <x v="83"/>
    <n v="210.7"/>
    <n v="0"/>
    <n v="46"/>
  </r>
  <r>
    <s v="31786"/>
    <s v="NP"/>
    <s v="0000000185"/>
    <x v="0"/>
    <x v="1"/>
    <d v="2024-03-28T00:00:00"/>
    <x v="0"/>
    <s v="PPDN"/>
    <x v="0"/>
    <n v="180.48"/>
    <n v="0"/>
    <n v="8"/>
  </r>
  <r>
    <s v="31786"/>
    <s v="NP"/>
    <s v="0000000185"/>
    <x v="0"/>
    <x v="1"/>
    <d v="2024-03-28T00:00:00"/>
    <x v="19"/>
    <s v="PPRN"/>
    <x v="85"/>
    <n v="59538.22"/>
    <n v="0"/>
    <n v="2942"/>
  </r>
  <r>
    <s v="31786"/>
    <s v="NP"/>
    <s v="0000000185"/>
    <x v="0"/>
    <x v="2"/>
    <d v="2024-03-28T00:00:00"/>
    <x v="0"/>
    <s v="PPDN"/>
    <x v="0"/>
    <n v="51.3"/>
    <n v="0"/>
    <n v="3"/>
  </r>
  <r>
    <s v="31786"/>
    <s v="NP"/>
    <s v="0000000185"/>
    <x v="0"/>
    <x v="2"/>
    <d v="2024-03-28T00:00:00"/>
    <x v="19"/>
    <s v="PPRN"/>
    <x v="85"/>
    <n v="22350.82"/>
    <n v="0"/>
    <n v="1139"/>
  </r>
  <r>
    <s v="31786"/>
    <s v="NP"/>
    <s v="0000000185"/>
    <x v="0"/>
    <x v="3"/>
    <d v="2024-03-28T00:00:00"/>
    <x v="0"/>
    <s v="PPDN"/>
    <x v="0"/>
    <n v="14.47"/>
    <n v="0"/>
    <n v="1"/>
  </r>
  <r>
    <s v="31786"/>
    <s v="NP"/>
    <s v="0000000185"/>
    <x v="0"/>
    <x v="3"/>
    <d v="2024-03-28T00:00:00"/>
    <x v="19"/>
    <s v="PPRN"/>
    <x v="85"/>
    <n v="2587.67"/>
    <n v="0"/>
    <n v="133"/>
  </r>
  <r>
    <s v="31786"/>
    <s v="NP"/>
    <s v="0000000192"/>
    <x v="1"/>
    <x v="1"/>
    <d v="2024-03-28T00:00:00"/>
    <x v="1"/>
    <s v="PDON"/>
    <x v="2"/>
    <n v="1472.37"/>
    <n v="0"/>
    <n v="43"/>
  </r>
  <r>
    <s v="31786"/>
    <s v="NP"/>
    <s v="0000000192"/>
    <x v="1"/>
    <x v="1"/>
    <d v="2024-03-28T00:00:00"/>
    <x v="20"/>
    <s v="PDRN"/>
    <x v="86"/>
    <n v="353164.94"/>
    <n v="0"/>
    <n v="9128"/>
  </r>
  <r>
    <s v="31786"/>
    <s v="NP"/>
    <s v="0000000192"/>
    <x v="1"/>
    <x v="2"/>
    <d v="2024-03-28T00:00:00"/>
    <x v="1"/>
    <s v="PDON"/>
    <x v="2"/>
    <n v="404.32"/>
    <n v="0"/>
    <n v="12"/>
  </r>
  <r>
    <s v="31786"/>
    <s v="NP"/>
    <s v="0000000192"/>
    <x v="1"/>
    <x v="2"/>
    <d v="2024-03-28T00:00:00"/>
    <x v="20"/>
    <s v="PDRN"/>
    <x v="86"/>
    <n v="263905.01"/>
    <n v="0"/>
    <n v="7221"/>
  </r>
  <r>
    <s v="31786"/>
    <s v="NP"/>
    <s v="0000000192"/>
    <x v="1"/>
    <x v="3"/>
    <d v="2024-03-28T00:00:00"/>
    <x v="1"/>
    <s v="PDON"/>
    <x v="2"/>
    <n v="277.88"/>
    <n v="0"/>
    <n v="4"/>
  </r>
  <r>
    <s v="31786"/>
    <s v="NP"/>
    <s v="0000000192"/>
    <x v="1"/>
    <x v="3"/>
    <d v="2024-03-28T00:00:00"/>
    <x v="20"/>
    <s v="PDRN"/>
    <x v="86"/>
    <n v="18613.12"/>
    <n v="0"/>
    <n v="532"/>
  </r>
  <r>
    <s v="31786"/>
    <s v="NP"/>
    <s v="0000258005"/>
    <x v="6"/>
    <x v="1"/>
    <d v="2024-03-28T00:00:00"/>
    <x v="18"/>
    <s v="VISBAS"/>
    <x v="84"/>
    <n v="3446.07"/>
    <n v="0"/>
    <n v="788"/>
  </r>
  <r>
    <s v="31786"/>
    <s v="NP"/>
    <s v="0000258005"/>
    <x v="6"/>
    <x v="1"/>
    <d v="2024-03-28T00:00:00"/>
    <x v="18"/>
    <s v="VISEXP"/>
    <x v="83"/>
    <n v="16985.38"/>
    <n v="0"/>
    <n v="1996"/>
  </r>
  <r>
    <s v="31786"/>
    <s v="NP"/>
    <s v="0000258005"/>
    <x v="6"/>
    <x v="2"/>
    <d v="2024-03-28T00:00:00"/>
    <x v="18"/>
    <s v="VISBAS"/>
    <x v="84"/>
    <n v="1472.84"/>
    <n v="0"/>
    <n v="363"/>
  </r>
  <r>
    <s v="31786"/>
    <s v="NP"/>
    <s v="0000258005"/>
    <x v="6"/>
    <x v="2"/>
    <d v="2024-03-28T00:00:00"/>
    <x v="18"/>
    <s v="VISEXP"/>
    <x v="83"/>
    <n v="7348.48"/>
    <n v="0"/>
    <n v="924"/>
  </r>
  <r>
    <s v="31786"/>
    <s v="NP"/>
    <s v="0000258005"/>
    <x v="6"/>
    <x v="3"/>
    <d v="2024-03-28T00:00:00"/>
    <x v="18"/>
    <s v="VISBAS"/>
    <x v="84"/>
    <n v="12.72"/>
    <n v="0"/>
    <n v="4"/>
  </r>
  <r>
    <s v="31786"/>
    <s v="NP"/>
    <s v="0000258005"/>
    <x v="6"/>
    <x v="3"/>
    <d v="2024-03-28T00:00:00"/>
    <x v="18"/>
    <s v="VISEXP"/>
    <x v="83"/>
    <n v="112.78"/>
    <n v="0"/>
    <n v="17"/>
  </r>
  <r>
    <s v="31786"/>
    <s v="NP"/>
    <s v="0000000185"/>
    <x v="0"/>
    <x v="2"/>
    <d v="2024-03-28T00:00:00"/>
    <x v="19"/>
    <s v="PPRN"/>
    <x v="85"/>
    <n v="71.67"/>
    <n v="0"/>
    <n v="3"/>
  </r>
  <r>
    <s v="31786"/>
    <s v="NP"/>
    <s v="0000000185"/>
    <x v="0"/>
    <x v="3"/>
    <d v="2024-03-28T00:00:00"/>
    <x v="19"/>
    <s v="PPRN"/>
    <x v="85"/>
    <n v="178.28"/>
    <n v="0"/>
    <n v="7"/>
  </r>
  <r>
    <s v="31786"/>
    <s v="NP"/>
    <s v="0000000185"/>
    <x v="0"/>
    <x v="0"/>
    <d v="2024-03-28T00:00:00"/>
    <x v="0"/>
    <s v="PPDN"/>
    <x v="0"/>
    <n v="59899.83"/>
    <n v="0"/>
    <n v="5298"/>
  </r>
  <r>
    <s v="31786"/>
    <s v="NP"/>
    <s v="0000000185"/>
    <x v="0"/>
    <x v="0"/>
    <d v="2024-03-28T00:00:00"/>
    <x v="0"/>
    <s v="PPDN"/>
    <x v="1"/>
    <n v="59095.34"/>
    <n v="0"/>
    <n v="5240"/>
  </r>
  <r>
    <s v="31786"/>
    <s v="NP"/>
    <s v="0000000185"/>
    <x v="0"/>
    <x v="4"/>
    <d v="2024-03-28T00:00:00"/>
    <x v="0"/>
    <s v="PPDN"/>
    <x v="0"/>
    <n v="48160.639999999999"/>
    <n v="0"/>
    <n v="2175"/>
  </r>
  <r>
    <s v="31786"/>
    <s v="NP"/>
    <s v="0000000185"/>
    <x v="0"/>
    <x v="5"/>
    <d v="2024-03-28T00:00:00"/>
    <x v="0"/>
    <s v="PPDN"/>
    <x v="0"/>
    <n v="24599.200000000001"/>
    <n v="0"/>
    <n v="1272"/>
  </r>
  <r>
    <s v="31786"/>
    <s v="NP"/>
    <s v="0000000192"/>
    <x v="1"/>
    <x v="2"/>
    <d v="2024-03-28T00:00:00"/>
    <x v="20"/>
    <s v="PDRN"/>
    <x v="86"/>
    <n v="13834.09"/>
    <n v="0"/>
    <n v="380"/>
  </r>
  <r>
    <s v="31786"/>
    <s v="NP"/>
    <s v="0000000192"/>
    <x v="1"/>
    <x v="3"/>
    <d v="2024-03-28T00:00:00"/>
    <x v="20"/>
    <s v="PDRN"/>
    <x v="86"/>
    <n v="2250.4899999999998"/>
    <n v="0"/>
    <n v="50"/>
  </r>
  <r>
    <s v="31786"/>
    <s v="NP"/>
    <s v="0000000192"/>
    <x v="1"/>
    <x v="0"/>
    <d v="2024-03-28T00:00:00"/>
    <x v="1"/>
    <s v="PDON"/>
    <x v="2"/>
    <n v="438125.33"/>
    <n v="0"/>
    <n v="19879"/>
  </r>
  <r>
    <s v="31786"/>
    <s v="NP"/>
    <s v="0000000192"/>
    <x v="1"/>
    <x v="0"/>
    <d v="2024-03-28T00:00:00"/>
    <x v="1"/>
    <s v="PDON"/>
    <x v="3"/>
    <n v="430196.86"/>
    <n v="0"/>
    <n v="19666"/>
  </r>
  <r>
    <s v="31786"/>
    <s v="NP"/>
    <s v="0000000192"/>
    <x v="1"/>
    <x v="4"/>
    <d v="2024-03-28T00:00:00"/>
    <x v="1"/>
    <s v="PDON"/>
    <x v="2"/>
    <n v="661624.27"/>
    <n v="0"/>
    <n v="15585"/>
  </r>
  <r>
    <s v="31786"/>
    <s v="NP"/>
    <s v="0000000192"/>
    <x v="1"/>
    <x v="5"/>
    <d v="2024-03-28T00:00:00"/>
    <x v="1"/>
    <s v="PDON"/>
    <x v="2"/>
    <n v="237411.53"/>
    <n v="0"/>
    <n v="6842"/>
  </r>
  <r>
    <s v="31786"/>
    <s v="NP"/>
    <s v="0000053684"/>
    <x v="7"/>
    <x v="0"/>
    <d v="2024-03-28T00:00:00"/>
    <x v="2"/>
    <s v=""/>
    <x v="4"/>
    <n v="39.01"/>
    <n v="0"/>
    <n v="3"/>
  </r>
  <r>
    <s v="31786"/>
    <s v="NP"/>
    <s v="0000053684"/>
    <x v="7"/>
    <x v="0"/>
    <d v="2024-03-28T00:00:00"/>
    <x v="3"/>
    <s v=""/>
    <x v="5"/>
    <n v="27972.73"/>
    <n v="0"/>
    <n v="820"/>
  </r>
  <r>
    <s v="31786"/>
    <s v="NP"/>
    <s v="0000157401"/>
    <x v="4"/>
    <x v="0"/>
    <d v="2024-03-28T00:00:00"/>
    <x v="9"/>
    <s v="BADC02"/>
    <x v="11"/>
    <n v="-0.45"/>
    <n v="36800"/>
    <n v="2"/>
  </r>
  <r>
    <s v="31786"/>
    <s v="NP"/>
    <s v="0000157401"/>
    <x v="4"/>
    <x v="0"/>
    <d v="2024-03-28T00:00:00"/>
    <x v="5"/>
    <s v="BADE2X"/>
    <x v="7"/>
    <n v="-0.75"/>
    <n v="515000"/>
    <n v="17"/>
  </r>
  <r>
    <s v="31786"/>
    <s v="NP"/>
    <s v="0000157401"/>
    <x v="4"/>
    <x v="0"/>
    <d v="2024-03-28T00:00:00"/>
    <x v="6"/>
    <s v="BA1X"/>
    <x v="87"/>
    <n v="293.93"/>
    <n v="15464850"/>
    <n v="292"/>
  </r>
  <r>
    <s v="31786"/>
    <s v="NP"/>
    <s v="0000157401"/>
    <x v="4"/>
    <x v="0"/>
    <d v="2024-03-28T00:00:00"/>
    <x v="6"/>
    <s v="BA1X"/>
    <x v="12"/>
    <n v="42250.34"/>
    <n v="2222900950"/>
    <n v="31149"/>
  </r>
  <r>
    <s v="31786"/>
    <s v="NP"/>
    <s v="0000157401"/>
    <x v="4"/>
    <x v="0"/>
    <d v="2024-03-28T00:00:00"/>
    <x v="6"/>
    <s v="BA1XP"/>
    <x v="12"/>
    <n v="5.41"/>
    <n v="284700"/>
    <n v="4"/>
  </r>
  <r>
    <s v="31786"/>
    <s v="NP"/>
    <s v="0000157401"/>
    <x v="4"/>
    <x v="0"/>
    <d v="2024-03-28T00:00:00"/>
    <x v="6"/>
    <s v="BA50"/>
    <x v="88"/>
    <n v="40.85"/>
    <n v="2150000"/>
    <n v="43"/>
  </r>
  <r>
    <s v="31786"/>
    <s v="NP"/>
    <s v="0000157401"/>
    <x v="4"/>
    <x v="0"/>
    <d v="2024-03-28T00:00:00"/>
    <x v="6"/>
    <s v="BA50"/>
    <x v="13"/>
    <n v="246.05"/>
    <n v="12950000"/>
    <n v="259"/>
  </r>
  <r>
    <s v="31786"/>
    <s v="NP"/>
    <s v="0000157401"/>
    <x v="4"/>
    <x v="0"/>
    <d v="2024-03-28T00:00:00"/>
    <x v="6"/>
    <s v="BADE40"/>
    <x v="8"/>
    <n v="-8.16"/>
    <n v="975800"/>
    <n v="18"/>
  </r>
  <r>
    <s v="31786"/>
    <s v="NP"/>
    <s v="0000157401"/>
    <x v="4"/>
    <x v="0"/>
    <d v="2024-03-28T00:00:00"/>
    <x v="10"/>
    <s v="BAD4SC"/>
    <x v="14"/>
    <n v="-0.52"/>
    <n v="40000"/>
    <n v="1"/>
  </r>
  <r>
    <s v="31786"/>
    <s v="NP"/>
    <s v="0000157401"/>
    <x v="4"/>
    <x v="0"/>
    <d v="2024-03-28T00:00:00"/>
    <x v="10"/>
    <s v="BAD6SP"/>
    <x v="15"/>
    <n v="0.78"/>
    <n v="40000"/>
    <n v="2"/>
  </r>
  <r>
    <s v="31786"/>
    <s v="NP"/>
    <s v="0000157401"/>
    <x v="4"/>
    <x v="0"/>
    <d v="2024-03-28T00:00:00"/>
    <x v="7"/>
    <s v="BLES15"/>
    <x v="9"/>
    <n v="-3.05"/>
    <n v="257500"/>
    <n v="17"/>
  </r>
  <r>
    <s v="31786"/>
    <s v="NP"/>
    <s v="0000157401"/>
    <x v="4"/>
    <x v="0"/>
    <d v="2024-03-28T00:00:00"/>
    <x v="11"/>
    <s v="BLCH02"/>
    <x v="16"/>
    <n v="-0.37"/>
    <n v="6000"/>
    <n v="1"/>
  </r>
  <r>
    <s v="31786"/>
    <s v="NP"/>
    <s v="0000157401"/>
    <x v="4"/>
    <x v="0"/>
    <d v="2024-03-28T00:00:00"/>
    <x v="11"/>
    <s v="BLCS02"/>
    <x v="17"/>
    <n v="-0.61"/>
    <n v="6000"/>
    <n v="1"/>
  </r>
  <r>
    <s v="31786"/>
    <s v="NP"/>
    <s v="0000157401"/>
    <x v="4"/>
    <x v="0"/>
    <d v="2024-03-28T00:00:00"/>
    <x v="8"/>
    <s v="BL1X"/>
    <x v="89"/>
    <n v="2505.37"/>
    <n v="15464850"/>
    <n v="292"/>
  </r>
  <r>
    <s v="31786"/>
    <s v="NP"/>
    <s v="0000157401"/>
    <x v="4"/>
    <x v="0"/>
    <d v="2024-03-28T00:00:00"/>
    <x v="8"/>
    <s v="BL1X"/>
    <x v="18"/>
    <n v="603841.46"/>
    <n v="3878762400"/>
    <n v="50400"/>
  </r>
  <r>
    <s v="31786"/>
    <s v="NP"/>
    <s v="0000157401"/>
    <x v="4"/>
    <x v="0"/>
    <d v="2024-03-28T00:00:00"/>
    <x v="8"/>
    <s v="BL1XP"/>
    <x v="18"/>
    <n v="219.54"/>
    <n v="569400"/>
    <n v="8"/>
  </r>
  <r>
    <s v="31786"/>
    <s v="NP"/>
    <s v="0000157401"/>
    <x v="4"/>
    <x v="0"/>
    <d v="2024-03-28T00:00:00"/>
    <x v="8"/>
    <s v="BL50"/>
    <x v="90"/>
    <n v="348.3"/>
    <n v="2150000"/>
    <n v="43"/>
  </r>
  <r>
    <s v="31786"/>
    <s v="NP"/>
    <s v="0000157401"/>
    <x v="4"/>
    <x v="0"/>
    <d v="2024-03-28T00:00:00"/>
    <x v="8"/>
    <s v="BL50"/>
    <x v="19"/>
    <n v="2097.9"/>
    <n v="12950000"/>
    <n v="259"/>
  </r>
  <r>
    <s v="31786"/>
    <s v="NP"/>
    <s v="0000157401"/>
    <x v="4"/>
    <x v="0"/>
    <d v="2024-03-28T00:00:00"/>
    <x v="8"/>
    <s v="BLER20"/>
    <x v="10"/>
    <n v="-34.04"/>
    <n v="975800"/>
    <n v="18"/>
  </r>
  <r>
    <s v="31786"/>
    <s v="NP"/>
    <s v="0000157401"/>
    <x v="4"/>
    <x v="0"/>
    <d v="2024-03-28T00:00:00"/>
    <x v="12"/>
    <s v="BLIFSC"/>
    <x v="20"/>
    <n v="-0.3"/>
    <n v="3000"/>
    <n v="1"/>
  </r>
  <r>
    <s v="31786"/>
    <s v="NP"/>
    <s v="0000157401"/>
    <x v="4"/>
    <x v="0"/>
    <d v="2024-03-28T00:00:00"/>
    <x v="12"/>
    <s v="BLIFSP"/>
    <x v="21"/>
    <n v="0.59"/>
    <n v="3000"/>
    <n v="2"/>
  </r>
  <r>
    <s v="31786"/>
    <s v="NP"/>
    <s v="0000157401"/>
    <x v="4"/>
    <x v="0"/>
    <d v="2024-03-28T00:00:00"/>
    <x v="21"/>
    <s v="BL20U"/>
    <x v="91"/>
    <n v="154.44"/>
    <n v="20000"/>
    <n v="1"/>
  </r>
  <r>
    <s v="31786"/>
    <s v="NP"/>
    <s v="0000157401"/>
    <x v="4"/>
    <x v="0"/>
    <d v="2024-03-28T00:00:00"/>
    <x v="4"/>
    <s v=""/>
    <x v="6"/>
    <n v="358263.16"/>
    <n v="0"/>
    <n v="10990"/>
  </r>
  <r>
    <s v="31786"/>
    <s v="NP"/>
    <s v="0000157401"/>
    <x v="4"/>
    <x v="0"/>
    <d v="2024-03-28T00:00:00"/>
    <x v="13"/>
    <s v="VC0105"/>
    <x v="22"/>
    <n v="14.19"/>
    <n v="675000"/>
    <n v="132"/>
  </r>
  <r>
    <s v="31786"/>
    <s v="NP"/>
    <s v="0000157401"/>
    <x v="4"/>
    <x v="0"/>
    <d v="2024-03-28T00:00:00"/>
    <x v="13"/>
    <s v="VC0106"/>
    <x v="23"/>
    <n v="154.44"/>
    <n v="7284000"/>
    <n v="1200"/>
  </r>
  <r>
    <s v="31786"/>
    <s v="NP"/>
    <s v="0000157401"/>
    <x v="4"/>
    <x v="0"/>
    <d v="2024-03-28T00:00:00"/>
    <x v="13"/>
    <s v="VC0110"/>
    <x v="24"/>
    <n v="62.79"/>
    <n v="3030000"/>
    <n v="302"/>
  </r>
  <r>
    <s v="31786"/>
    <s v="NP"/>
    <s v="0000157401"/>
    <x v="4"/>
    <x v="0"/>
    <d v="2024-03-28T00:00:00"/>
    <x v="13"/>
    <s v="VC0125"/>
    <x v="25"/>
    <n v="112.89"/>
    <n v="5395000"/>
    <n v="216"/>
  </r>
  <r>
    <s v="31786"/>
    <s v="NP"/>
    <s v="0000157401"/>
    <x v="4"/>
    <x v="0"/>
    <d v="2024-03-28T00:00:00"/>
    <x v="13"/>
    <s v="VC0150"/>
    <x v="26"/>
    <n v="253.05"/>
    <n v="12220000"/>
    <n v="245"/>
  </r>
  <r>
    <s v="31786"/>
    <s v="NP"/>
    <s v="0000157401"/>
    <x v="4"/>
    <x v="0"/>
    <d v="2024-03-28T00:00:00"/>
    <x v="13"/>
    <s v="VC0205"/>
    <x v="22"/>
    <n v="22.47"/>
    <n v="1070000"/>
    <n v="107"/>
  </r>
  <r>
    <s v="31786"/>
    <s v="NP"/>
    <s v="0000157401"/>
    <x v="4"/>
    <x v="0"/>
    <d v="2024-03-28T00:00:00"/>
    <x v="13"/>
    <s v="VC0206"/>
    <x v="23"/>
    <n v="279.67"/>
    <n v="13488000"/>
    <n v="1122"/>
  </r>
  <r>
    <s v="31786"/>
    <s v="NP"/>
    <s v="0000157401"/>
    <x v="4"/>
    <x v="0"/>
    <d v="2024-03-28T00:00:00"/>
    <x v="13"/>
    <s v="VC0210"/>
    <x v="24"/>
    <n v="130.62"/>
    <n v="6160000"/>
    <n v="308"/>
  </r>
  <r>
    <s v="31786"/>
    <s v="NP"/>
    <s v="0000157401"/>
    <x v="4"/>
    <x v="0"/>
    <d v="2024-03-28T00:00:00"/>
    <x v="13"/>
    <s v="VC0225"/>
    <x v="25"/>
    <n v="217.35"/>
    <n v="10590000"/>
    <n v="213"/>
  </r>
  <r>
    <s v="31786"/>
    <s v="NP"/>
    <s v="0000157401"/>
    <x v="4"/>
    <x v="0"/>
    <d v="2024-03-28T00:00:00"/>
    <x v="13"/>
    <s v="VC0250"/>
    <x v="26"/>
    <n v="638.4"/>
    <n v="30420000"/>
    <n v="305"/>
  </r>
  <r>
    <s v="31786"/>
    <s v="NP"/>
    <s v="0000157401"/>
    <x v="4"/>
    <x v="0"/>
    <d v="2024-03-28T00:00:00"/>
    <x v="13"/>
    <s v="VC0305"/>
    <x v="22"/>
    <n v="7.36"/>
    <n v="345000"/>
    <n v="23"/>
  </r>
  <r>
    <s v="31786"/>
    <s v="NP"/>
    <s v="0000157401"/>
    <x v="4"/>
    <x v="0"/>
    <d v="2024-03-28T00:00:00"/>
    <x v="13"/>
    <s v="VC0306"/>
    <x v="23"/>
    <n v="120.84"/>
    <n v="5724000"/>
    <n v="318"/>
  </r>
  <r>
    <s v="31786"/>
    <s v="NP"/>
    <s v="0000157401"/>
    <x v="4"/>
    <x v="0"/>
    <d v="2024-03-28T00:00:00"/>
    <x v="13"/>
    <s v="VC0310"/>
    <x v="24"/>
    <n v="60.48"/>
    <n v="2850000"/>
    <n v="95"/>
  </r>
  <r>
    <s v="31786"/>
    <s v="NP"/>
    <s v="0000157401"/>
    <x v="4"/>
    <x v="0"/>
    <d v="2024-03-28T00:00:00"/>
    <x v="13"/>
    <s v="VC0325"/>
    <x v="25"/>
    <n v="110.6"/>
    <n v="5250000"/>
    <n v="70"/>
  </r>
  <r>
    <s v="31786"/>
    <s v="NP"/>
    <s v="0000157401"/>
    <x v="4"/>
    <x v="0"/>
    <d v="2024-03-28T00:00:00"/>
    <x v="13"/>
    <s v="VC0350"/>
    <x v="26"/>
    <n v="327.60000000000002"/>
    <n v="16050000"/>
    <n v="107"/>
  </r>
  <r>
    <s v="31786"/>
    <s v="NP"/>
    <s v="0000157401"/>
    <x v="4"/>
    <x v="0"/>
    <d v="2024-03-28T00:00:00"/>
    <x v="13"/>
    <s v="VC0405"/>
    <x v="22"/>
    <n v="1.26"/>
    <n v="60000"/>
    <n v="3"/>
  </r>
  <r>
    <s v="31786"/>
    <s v="NP"/>
    <s v="0000157401"/>
    <x v="4"/>
    <x v="0"/>
    <d v="2024-03-28T00:00:00"/>
    <x v="13"/>
    <s v="VC0406"/>
    <x v="23"/>
    <n v="49"/>
    <n v="2352000"/>
    <n v="98"/>
  </r>
  <r>
    <s v="31786"/>
    <s v="NP"/>
    <s v="0000157401"/>
    <x v="4"/>
    <x v="0"/>
    <d v="2024-03-28T00:00:00"/>
    <x v="13"/>
    <s v="VC0410"/>
    <x v="24"/>
    <n v="26.88"/>
    <n v="1280000"/>
    <n v="32"/>
  </r>
  <r>
    <s v="31786"/>
    <s v="NP"/>
    <s v="0000157401"/>
    <x v="4"/>
    <x v="0"/>
    <d v="2024-03-28T00:00:00"/>
    <x v="13"/>
    <s v="VC0425"/>
    <x v="25"/>
    <n v="52.5"/>
    <n v="2500000"/>
    <n v="25"/>
  </r>
  <r>
    <s v="31786"/>
    <s v="NP"/>
    <s v="0000157401"/>
    <x v="4"/>
    <x v="0"/>
    <d v="2024-03-28T00:00:00"/>
    <x v="13"/>
    <s v="VC0450"/>
    <x v="26"/>
    <n v="172.2"/>
    <n v="8200000"/>
    <n v="41"/>
  </r>
  <r>
    <s v="31786"/>
    <s v="NP"/>
    <s v="0000157401"/>
    <x v="4"/>
    <x v="0"/>
    <d v="2024-03-28T00:00:00"/>
    <x v="13"/>
    <s v="VC0505"/>
    <x v="22"/>
    <n v="0.53"/>
    <n v="25000"/>
    <n v="1"/>
  </r>
  <r>
    <s v="31786"/>
    <s v="NP"/>
    <s v="0000157401"/>
    <x v="4"/>
    <x v="0"/>
    <d v="2024-03-28T00:00:00"/>
    <x v="13"/>
    <s v="VC0506"/>
    <x v="23"/>
    <n v="17.010000000000002"/>
    <n v="810000"/>
    <n v="27"/>
  </r>
  <r>
    <s v="31786"/>
    <s v="NP"/>
    <s v="0000157401"/>
    <x v="4"/>
    <x v="0"/>
    <d v="2024-03-28T00:00:00"/>
    <x v="13"/>
    <s v="VC0510"/>
    <x v="24"/>
    <n v="10.5"/>
    <n v="500000"/>
    <n v="10"/>
  </r>
  <r>
    <s v="31786"/>
    <s v="NP"/>
    <s v="0000157401"/>
    <x v="4"/>
    <x v="0"/>
    <d v="2024-03-28T00:00:00"/>
    <x v="13"/>
    <s v="VC0525"/>
    <x v="25"/>
    <n v="7.89"/>
    <n v="375000"/>
    <n v="3"/>
  </r>
  <r>
    <s v="31786"/>
    <s v="NP"/>
    <s v="0000157401"/>
    <x v="4"/>
    <x v="0"/>
    <d v="2024-03-28T00:00:00"/>
    <x v="13"/>
    <s v="VC0550"/>
    <x v="26"/>
    <n v="57.75"/>
    <n v="2500000"/>
    <n v="10"/>
  </r>
  <r>
    <s v="31786"/>
    <s v="NP"/>
    <s v="0000157401"/>
    <x v="4"/>
    <x v="0"/>
    <d v="2024-03-28T00:00:00"/>
    <x v="13"/>
    <s v="VC0606"/>
    <x v="23"/>
    <n v="2.2799999999999998"/>
    <n v="108000"/>
    <n v="3"/>
  </r>
  <r>
    <s v="31786"/>
    <s v="NP"/>
    <s v="0000157401"/>
    <x v="4"/>
    <x v="0"/>
    <d v="2024-03-28T00:00:00"/>
    <x v="13"/>
    <s v="VC0610"/>
    <x v="24"/>
    <n v="1.26"/>
    <n v="60000"/>
    <n v="1"/>
  </r>
  <r>
    <s v="31786"/>
    <s v="NP"/>
    <s v="0000157401"/>
    <x v="4"/>
    <x v="0"/>
    <d v="2024-03-28T00:00:00"/>
    <x v="13"/>
    <s v="VC0625"/>
    <x v="25"/>
    <n v="3.15"/>
    <n v="150000"/>
    <n v="1"/>
  </r>
  <r>
    <s v="31786"/>
    <s v="NP"/>
    <s v="0000157401"/>
    <x v="4"/>
    <x v="0"/>
    <d v="2024-03-28T00:00:00"/>
    <x v="13"/>
    <s v="VC0650"/>
    <x v="26"/>
    <n v="25.2"/>
    <n v="900000"/>
    <n v="3"/>
  </r>
  <r>
    <s v="31786"/>
    <s v="NP"/>
    <s v="0000157401"/>
    <x v="4"/>
    <x v="0"/>
    <d v="2024-03-28T00:00:00"/>
    <x v="13"/>
    <s v="VC0706"/>
    <x v="23"/>
    <n v="2.64"/>
    <n v="126000"/>
    <n v="3"/>
  </r>
  <r>
    <s v="31786"/>
    <s v="NP"/>
    <s v="0000157401"/>
    <x v="4"/>
    <x v="0"/>
    <d v="2024-03-28T00:00:00"/>
    <x v="13"/>
    <s v="VC0750"/>
    <x v="26"/>
    <n v="22.05"/>
    <n v="1050000"/>
    <n v="3"/>
  </r>
  <r>
    <s v="31786"/>
    <s v="NP"/>
    <s v="0000157401"/>
    <x v="4"/>
    <x v="0"/>
    <d v="2024-03-28T00:00:00"/>
    <x v="13"/>
    <s v="VC0806"/>
    <x v="23"/>
    <n v="1.01"/>
    <n v="48000"/>
    <n v="1"/>
  </r>
  <r>
    <s v="31786"/>
    <s v="NP"/>
    <s v="0000157401"/>
    <x v="4"/>
    <x v="0"/>
    <d v="2024-03-28T00:00:00"/>
    <x v="14"/>
    <s v="VAD050"/>
    <x v="27"/>
    <n v="983.85"/>
    <n v="46970000"/>
    <n v="939"/>
  </r>
  <r>
    <s v="31786"/>
    <s v="NP"/>
    <s v="0000157401"/>
    <x v="4"/>
    <x v="0"/>
    <d v="2024-03-28T00:00:00"/>
    <x v="14"/>
    <s v="VAD060"/>
    <x v="28"/>
    <n v="9642.36"/>
    <n v="459720000"/>
    <n v="7663"/>
  </r>
  <r>
    <s v="31786"/>
    <s v="NP"/>
    <s v="0000157401"/>
    <x v="4"/>
    <x v="0"/>
    <d v="2024-03-28T00:00:00"/>
    <x v="14"/>
    <s v="VAD100"/>
    <x v="29"/>
    <n v="3941.7"/>
    <n v="187600000"/>
    <n v="1876"/>
  </r>
  <r>
    <s v="31786"/>
    <s v="NP"/>
    <s v="0000157401"/>
    <x v="4"/>
    <x v="0"/>
    <d v="2024-03-28T00:00:00"/>
    <x v="14"/>
    <s v="VAD250"/>
    <x v="30"/>
    <n v="6111"/>
    <n v="290750000"/>
    <n v="1163"/>
  </r>
  <r>
    <s v="31786"/>
    <s v="NP"/>
    <s v="0000157401"/>
    <x v="4"/>
    <x v="0"/>
    <d v="2024-03-28T00:00:00"/>
    <x v="14"/>
    <s v="VAD500"/>
    <x v="31"/>
    <n v="14595"/>
    <n v="693560000"/>
    <n v="1389"/>
  </r>
  <r>
    <s v="31786"/>
    <s v="NP"/>
    <s v="0000157401"/>
    <x v="4"/>
    <x v="0"/>
    <d v="2024-03-28T00:00:00"/>
    <x v="15"/>
    <s v="VSC050"/>
    <x v="32"/>
    <n v="73.5"/>
    <n v="3580000"/>
    <n v="178"/>
  </r>
  <r>
    <s v="31786"/>
    <s v="NP"/>
    <s v="0000157401"/>
    <x v="4"/>
    <x v="0"/>
    <d v="2024-03-28T00:00:00"/>
    <x v="15"/>
    <s v="VSC060"/>
    <x v="33"/>
    <n v="970.84"/>
    <n v="47080000"/>
    <n v="1957"/>
  </r>
  <r>
    <s v="31786"/>
    <s v="NP"/>
    <s v="0000157401"/>
    <x v="4"/>
    <x v="0"/>
    <d v="2024-03-28T00:00:00"/>
    <x v="15"/>
    <s v="VSC100"/>
    <x v="34"/>
    <n v="412.44"/>
    <n v="19680000"/>
    <n v="492"/>
  </r>
  <r>
    <s v="31786"/>
    <s v="NP"/>
    <s v="0000157401"/>
    <x v="4"/>
    <x v="0"/>
    <d v="2024-03-28T00:00:00"/>
    <x v="15"/>
    <s v="VSC250"/>
    <x v="35"/>
    <n v="810.6"/>
    <n v="39320000"/>
    <n v="395"/>
  </r>
  <r>
    <s v="31786"/>
    <s v="NP"/>
    <s v="0000157401"/>
    <x v="4"/>
    <x v="0"/>
    <d v="2024-03-28T00:00:00"/>
    <x v="15"/>
    <s v="VSC500"/>
    <x v="36"/>
    <n v="2272.1999999999998"/>
    <n v="108280000"/>
    <n v="543"/>
  </r>
  <r>
    <s v="31786"/>
    <s v="NP"/>
    <s v="0000157401"/>
    <x v="4"/>
    <x v="0"/>
    <d v="2024-03-28T00:00:00"/>
    <x v="15"/>
    <s v="VSO050"/>
    <x v="37"/>
    <n v="108.36"/>
    <n v="5040000"/>
    <n v="168"/>
  </r>
  <r>
    <s v="31786"/>
    <s v="NP"/>
    <s v="0000157401"/>
    <x v="4"/>
    <x v="0"/>
    <d v="2024-03-28T00:00:00"/>
    <x v="15"/>
    <s v="VSO060"/>
    <x v="38"/>
    <n v="1156.72"/>
    <n v="54912000"/>
    <n v="1526"/>
  </r>
  <r>
    <s v="31786"/>
    <s v="NP"/>
    <s v="0000157401"/>
    <x v="4"/>
    <x v="0"/>
    <d v="2024-03-28T00:00:00"/>
    <x v="15"/>
    <s v="VSO100"/>
    <x v="39"/>
    <n v="532.98"/>
    <n v="25380000"/>
    <n v="423"/>
  </r>
  <r>
    <s v="31786"/>
    <s v="NP"/>
    <s v="0000157401"/>
    <x v="4"/>
    <x v="0"/>
    <d v="2024-03-28T00:00:00"/>
    <x v="15"/>
    <s v="VSO250"/>
    <x v="40"/>
    <n v="844.2"/>
    <n v="40200000"/>
    <n v="268"/>
  </r>
  <r>
    <s v="31786"/>
    <s v="NP"/>
    <s v="0000157401"/>
    <x v="4"/>
    <x v="0"/>
    <d v="2024-03-28T00:00:00"/>
    <x v="15"/>
    <s v="VSO500"/>
    <x v="41"/>
    <n v="1782.9"/>
    <n v="84340000"/>
    <n v="283"/>
  </r>
  <r>
    <s v="31786"/>
    <s v="NP"/>
    <s v="0000190862"/>
    <x v="5"/>
    <x v="0"/>
    <d v="2024-03-28T00:00:00"/>
    <x v="16"/>
    <s v="LTD-01"/>
    <x v="44"/>
    <n v="23.48"/>
    <n v="39123.97"/>
    <n v="11"/>
  </r>
  <r>
    <s v="31786"/>
    <s v="NP"/>
    <s v="0000190862"/>
    <x v="5"/>
    <x v="0"/>
    <d v="2024-03-28T00:00:00"/>
    <x v="16"/>
    <s v="LTD-01"/>
    <x v="45"/>
    <n v="30.82"/>
    <n v="51361.05"/>
    <n v="14"/>
  </r>
  <r>
    <s v="31786"/>
    <s v="NP"/>
    <s v="0000190862"/>
    <x v="5"/>
    <x v="0"/>
    <d v="2024-03-28T00:00:00"/>
    <x v="16"/>
    <s v="LTD-01"/>
    <x v="46"/>
    <n v="79.52"/>
    <n v="68182.87"/>
    <n v="17"/>
  </r>
  <r>
    <s v="31786"/>
    <s v="NP"/>
    <s v="0000190862"/>
    <x v="5"/>
    <x v="0"/>
    <d v="2024-03-28T00:00:00"/>
    <x v="16"/>
    <s v="LTD-01"/>
    <x v="47"/>
    <n v="144.02000000000001"/>
    <n v="90119.66"/>
    <n v="19"/>
  </r>
  <r>
    <s v="31786"/>
    <s v="NP"/>
    <s v="0000190862"/>
    <x v="5"/>
    <x v="0"/>
    <d v="2024-03-28T00:00:00"/>
    <x v="16"/>
    <s v="LTD-01"/>
    <x v="48"/>
    <n v="137.19"/>
    <n v="65649.45"/>
    <n v="13"/>
  </r>
  <r>
    <s v="31786"/>
    <s v="NP"/>
    <s v="0000190862"/>
    <x v="5"/>
    <x v="0"/>
    <d v="2024-03-28T00:00:00"/>
    <x v="16"/>
    <s v="LTD-01"/>
    <x v="49"/>
    <n v="138.68"/>
    <n v="53146.05"/>
    <n v="10"/>
  </r>
  <r>
    <s v="31786"/>
    <s v="NP"/>
    <s v="0000190862"/>
    <x v="5"/>
    <x v="0"/>
    <d v="2024-03-28T00:00:00"/>
    <x v="16"/>
    <s v="LTD-01"/>
    <x v="50"/>
    <n v="167.39"/>
    <n v="53722.55"/>
    <n v="11"/>
  </r>
  <r>
    <s v="31786"/>
    <s v="NP"/>
    <s v="0000190862"/>
    <x v="5"/>
    <x v="0"/>
    <d v="2024-03-28T00:00:00"/>
    <x v="16"/>
    <s v="LTD-01"/>
    <x v="51"/>
    <n v="136.63"/>
    <n v="33644.69"/>
    <n v="7"/>
  </r>
  <r>
    <s v="31786"/>
    <s v="NP"/>
    <s v="0000190862"/>
    <x v="5"/>
    <x v="0"/>
    <d v="2024-03-28T00:00:00"/>
    <x v="16"/>
    <s v="LTD-01"/>
    <x v="52"/>
    <n v="50.29"/>
    <n v="17960.66"/>
    <n v="3"/>
  </r>
  <r>
    <s v="31786"/>
    <s v="NP"/>
    <s v="0000190862"/>
    <x v="5"/>
    <x v="0"/>
    <d v="2024-03-28T00:00:00"/>
    <x v="16"/>
    <s v="LTD-01"/>
    <x v="92"/>
    <n v="29.85"/>
    <n v="10658.41"/>
    <n v="2"/>
  </r>
  <r>
    <s v="31786"/>
    <s v="NP"/>
    <s v="0000190862"/>
    <x v="5"/>
    <x v="0"/>
    <d v="2024-03-28T00:00:00"/>
    <x v="16"/>
    <s v="LTD-02"/>
    <x v="53"/>
    <n v="15.9"/>
    <n v="31793.82"/>
    <n v="8"/>
  </r>
  <r>
    <s v="31786"/>
    <s v="NP"/>
    <s v="0000190862"/>
    <x v="5"/>
    <x v="0"/>
    <d v="2024-03-28T00:00:00"/>
    <x v="16"/>
    <s v="LTD-02"/>
    <x v="54"/>
    <n v="30.68"/>
    <n v="61351.53"/>
    <n v="14"/>
  </r>
  <r>
    <s v="31786"/>
    <s v="NP"/>
    <s v="0000190862"/>
    <x v="5"/>
    <x v="0"/>
    <d v="2024-03-28T00:00:00"/>
    <x v="16"/>
    <s v="LTD-02"/>
    <x v="55"/>
    <n v="66"/>
    <n v="75349.22"/>
    <n v="14"/>
  </r>
  <r>
    <s v="31786"/>
    <s v="NP"/>
    <s v="0000190862"/>
    <x v="5"/>
    <x v="0"/>
    <d v="2024-03-28T00:00:00"/>
    <x v="16"/>
    <s v="LTD-02"/>
    <x v="56"/>
    <n v="150.94999999999999"/>
    <n v="109682.83"/>
    <n v="17"/>
  </r>
  <r>
    <s v="31786"/>
    <s v="NP"/>
    <s v="0000190862"/>
    <x v="5"/>
    <x v="0"/>
    <d v="2024-03-28T00:00:00"/>
    <x v="16"/>
    <s v="LTD-02"/>
    <x v="57"/>
    <n v="108.44"/>
    <n v="63785.54"/>
    <n v="10"/>
  </r>
  <r>
    <s v="31786"/>
    <s v="NP"/>
    <s v="0000190862"/>
    <x v="5"/>
    <x v="0"/>
    <d v="2024-03-28T00:00:00"/>
    <x v="16"/>
    <s v="LTD-02"/>
    <x v="58"/>
    <n v="91.26"/>
    <n v="45190.97"/>
    <n v="9"/>
  </r>
  <r>
    <s v="31786"/>
    <s v="NP"/>
    <s v="0000190862"/>
    <x v="5"/>
    <x v="0"/>
    <d v="2024-03-28T00:00:00"/>
    <x v="16"/>
    <s v="LTD-02"/>
    <x v="59"/>
    <n v="116.51"/>
    <n v="47253.56"/>
    <n v="7"/>
  </r>
  <r>
    <s v="31786"/>
    <s v="NP"/>
    <s v="0000190862"/>
    <x v="5"/>
    <x v="0"/>
    <d v="2024-03-28T00:00:00"/>
    <x v="16"/>
    <s v="LTD-02"/>
    <x v="60"/>
    <n v="104.07"/>
    <n v="31537.49"/>
    <n v="4"/>
  </r>
  <r>
    <s v="31786"/>
    <s v="NP"/>
    <s v="0000190862"/>
    <x v="5"/>
    <x v="0"/>
    <d v="2024-03-28T00:00:00"/>
    <x v="16"/>
    <s v="LTD-02"/>
    <x v="61"/>
    <n v="75.430000000000007"/>
    <n v="28037.75"/>
    <n v="3"/>
  </r>
  <r>
    <s v="31786"/>
    <s v="NP"/>
    <s v="0000190862"/>
    <x v="5"/>
    <x v="0"/>
    <d v="2024-03-28T00:00:00"/>
    <x v="16"/>
    <s v="LTD-02"/>
    <x v="62"/>
    <n v="31.1"/>
    <n v="14137.07"/>
    <n v="3"/>
  </r>
  <r>
    <s v="31786"/>
    <s v="NP"/>
    <s v="0000190862"/>
    <x v="5"/>
    <x v="0"/>
    <d v="2024-03-28T00:00:00"/>
    <x v="16"/>
    <s v="LTD-03"/>
    <x v="93"/>
    <n v="3.85"/>
    <n v="5509.66"/>
    <n v="2"/>
  </r>
  <r>
    <s v="31786"/>
    <s v="NP"/>
    <s v="0000190862"/>
    <x v="5"/>
    <x v="0"/>
    <d v="2024-03-28T00:00:00"/>
    <x v="16"/>
    <s v="LTD-03"/>
    <x v="94"/>
    <n v="25.27"/>
    <n v="36111.910000000003"/>
    <n v="7"/>
  </r>
  <r>
    <s v="31786"/>
    <s v="NP"/>
    <s v="0000190862"/>
    <x v="5"/>
    <x v="0"/>
    <d v="2024-03-28T00:00:00"/>
    <x v="16"/>
    <s v="LTD-03"/>
    <x v="95"/>
    <n v="29.8"/>
    <n v="12244.53"/>
    <n v="3"/>
  </r>
  <r>
    <s v="31786"/>
    <s v="NP"/>
    <s v="0000190862"/>
    <x v="5"/>
    <x v="0"/>
    <d v="2024-03-28T00:00:00"/>
    <x v="16"/>
    <s v="LTD-03"/>
    <x v="96"/>
    <n v="23.82"/>
    <n v="7216.68"/>
    <n v="2"/>
  </r>
  <r>
    <s v="31786"/>
    <s v="NP"/>
    <s v="0000190862"/>
    <x v="5"/>
    <x v="0"/>
    <d v="2024-03-28T00:00:00"/>
    <x v="16"/>
    <s v="LTD-03"/>
    <x v="97"/>
    <n v="7.3"/>
    <n v="1872.08"/>
    <n v="1"/>
  </r>
  <r>
    <s v="31786"/>
    <s v="NP"/>
    <s v="0000190862"/>
    <x v="5"/>
    <x v="0"/>
    <d v="2024-03-28T00:00:00"/>
    <x v="16"/>
    <s v="LTD-03"/>
    <x v="63"/>
    <n v="32055.38"/>
    <n v="11530551.859999999"/>
    <n v="3026"/>
  </r>
  <r>
    <s v="31786"/>
    <s v="NP"/>
    <s v="0000190862"/>
    <x v="5"/>
    <x v="0"/>
    <d v="2024-03-28T00:00:00"/>
    <x v="16"/>
    <s v="LTD-03"/>
    <x v="42"/>
    <n v="40420.639999999999"/>
    <n v="14539682.09"/>
    <n v="3024"/>
  </r>
  <r>
    <s v="31786"/>
    <s v="NP"/>
    <s v="0000190862"/>
    <x v="5"/>
    <x v="0"/>
    <d v="2024-03-28T00:00:00"/>
    <x v="16"/>
    <s v="LTD-03"/>
    <x v="64"/>
    <n v="53725.63"/>
    <n v="19325527.329999998"/>
    <n v="3495"/>
  </r>
  <r>
    <s v="31786"/>
    <s v="NP"/>
    <s v="0000190862"/>
    <x v="5"/>
    <x v="0"/>
    <d v="2024-03-28T00:00:00"/>
    <x v="16"/>
    <s v="LTD-03"/>
    <x v="65"/>
    <n v="63583.09"/>
    <n v="22876641.41"/>
    <n v="3846"/>
  </r>
  <r>
    <s v="31786"/>
    <s v="NP"/>
    <s v="0000190862"/>
    <x v="5"/>
    <x v="0"/>
    <d v="2024-03-28T00:00:00"/>
    <x v="16"/>
    <s v="LTD-03"/>
    <x v="66"/>
    <n v="65665.98"/>
    <n v="23620681.5"/>
    <n v="3789"/>
  </r>
  <r>
    <s v="31786"/>
    <s v="NP"/>
    <s v="0000190862"/>
    <x v="5"/>
    <x v="0"/>
    <d v="2024-03-28T00:00:00"/>
    <x v="16"/>
    <s v="LTD-03"/>
    <x v="67"/>
    <n v="71126.67"/>
    <n v="25584931.84"/>
    <n v="4098"/>
  </r>
  <r>
    <s v="31786"/>
    <s v="NP"/>
    <s v="0000190862"/>
    <x v="5"/>
    <x v="0"/>
    <d v="2024-03-28T00:00:00"/>
    <x v="16"/>
    <s v="LTD-03"/>
    <x v="68"/>
    <n v="64968.88"/>
    <n v="23401646.370000001"/>
    <n v="3747"/>
  </r>
  <r>
    <s v="31786"/>
    <s v="NP"/>
    <s v="0000190862"/>
    <x v="5"/>
    <x v="0"/>
    <d v="2024-03-28T00:00:00"/>
    <x v="16"/>
    <s v="LTD-03"/>
    <x v="69"/>
    <n v="56924.959999999999"/>
    <n v="20476420.760000002"/>
    <n v="3278"/>
  </r>
  <r>
    <s v="31786"/>
    <s v="NP"/>
    <s v="0000190862"/>
    <x v="5"/>
    <x v="0"/>
    <d v="2024-03-28T00:00:00"/>
    <x v="16"/>
    <s v="LTD-03"/>
    <x v="70"/>
    <n v="33262.99"/>
    <n v="11972890.779999999"/>
    <n v="1732"/>
  </r>
  <r>
    <s v="31786"/>
    <s v="NP"/>
    <s v="0000190862"/>
    <x v="5"/>
    <x v="0"/>
    <d v="2024-03-28T00:00:00"/>
    <x v="16"/>
    <s v="LTD-03"/>
    <x v="71"/>
    <n v="19428.169999999998"/>
    <n v="6988471.7000000002"/>
    <n v="932"/>
  </r>
  <r>
    <s v="31786"/>
    <s v="NP"/>
    <s v="0000190862"/>
    <x v="5"/>
    <x v="0"/>
    <d v="2024-03-28T00:00:00"/>
    <x v="16"/>
    <s v="LTD-04"/>
    <x v="72"/>
    <n v="58.17"/>
    <n v="96935.87"/>
    <n v="24"/>
  </r>
  <r>
    <s v="31786"/>
    <s v="NP"/>
    <s v="0000190862"/>
    <x v="5"/>
    <x v="0"/>
    <d v="2024-03-28T00:00:00"/>
    <x v="16"/>
    <s v="LTD-04"/>
    <x v="73"/>
    <n v="67"/>
    <n v="111645.38"/>
    <n v="26"/>
  </r>
  <r>
    <s v="31786"/>
    <s v="NP"/>
    <s v="0000190862"/>
    <x v="5"/>
    <x v="0"/>
    <d v="2024-03-28T00:00:00"/>
    <x v="16"/>
    <s v="LTD-04"/>
    <x v="74"/>
    <n v="88.78"/>
    <n v="79702.820000000007"/>
    <n v="18"/>
  </r>
  <r>
    <s v="31786"/>
    <s v="NP"/>
    <s v="0000190862"/>
    <x v="5"/>
    <x v="0"/>
    <d v="2024-03-28T00:00:00"/>
    <x v="16"/>
    <s v="LTD-04"/>
    <x v="75"/>
    <n v="134.47"/>
    <n v="80572.17"/>
    <n v="19"/>
  </r>
  <r>
    <s v="31786"/>
    <s v="NP"/>
    <s v="0000190862"/>
    <x v="5"/>
    <x v="0"/>
    <d v="2024-03-28T00:00:00"/>
    <x v="16"/>
    <s v="LTD-04"/>
    <x v="76"/>
    <n v="111.88"/>
    <n v="54845.15"/>
    <n v="11"/>
  </r>
  <r>
    <s v="31786"/>
    <s v="NP"/>
    <s v="0000190862"/>
    <x v="5"/>
    <x v="0"/>
    <d v="2024-03-28T00:00:00"/>
    <x v="16"/>
    <s v="LTD-04"/>
    <x v="77"/>
    <n v="186.85"/>
    <n v="72620.36"/>
    <n v="14"/>
  </r>
  <r>
    <s v="31786"/>
    <s v="NP"/>
    <s v="0000190862"/>
    <x v="5"/>
    <x v="0"/>
    <d v="2024-03-28T00:00:00"/>
    <x v="16"/>
    <s v="LTD-04"/>
    <x v="78"/>
    <n v="263.14999999999998"/>
    <n v="87169.4"/>
    <n v="15"/>
  </r>
  <r>
    <s v="31786"/>
    <s v="NP"/>
    <s v="0000190862"/>
    <x v="5"/>
    <x v="0"/>
    <d v="2024-03-28T00:00:00"/>
    <x v="16"/>
    <s v="LTD-04"/>
    <x v="79"/>
    <n v="208.41"/>
    <n v="53677.37"/>
    <n v="13"/>
  </r>
  <r>
    <s v="31786"/>
    <s v="NP"/>
    <s v="0000190862"/>
    <x v="5"/>
    <x v="0"/>
    <d v="2024-03-28T00:00:00"/>
    <x v="16"/>
    <s v="LTD-04"/>
    <x v="80"/>
    <n v="49.3"/>
    <n v="18259.990000000002"/>
    <n v="2"/>
  </r>
  <r>
    <s v="31786"/>
    <s v="NP"/>
    <s v="0000190862"/>
    <x v="5"/>
    <x v="0"/>
    <d v="2024-03-28T00:00:00"/>
    <x v="16"/>
    <s v="LTD-04"/>
    <x v="81"/>
    <n v="50.09"/>
    <n v="18551.07"/>
    <n v="4"/>
  </r>
  <r>
    <s v="31786"/>
    <s v="NP"/>
    <s v="0000190862"/>
    <x v="5"/>
    <x v="0"/>
    <d v="2024-03-28T00:00:00"/>
    <x v="17"/>
    <s v="STD-A"/>
    <x v="98"/>
    <n v="53158.1"/>
    <n v="12975066.560000001"/>
    <n v="2644"/>
  </r>
  <r>
    <s v="31786"/>
    <s v="NP"/>
    <s v="0000190862"/>
    <x v="5"/>
    <x v="0"/>
    <d v="2024-03-28T00:00:00"/>
    <x v="17"/>
    <s v="STD-A"/>
    <x v="43"/>
    <n v="698.74"/>
    <n v="170432.5"/>
    <n v="54"/>
  </r>
  <r>
    <s v="31786"/>
    <s v="NP"/>
    <s v="0000190862"/>
    <x v="5"/>
    <x v="0"/>
    <d v="2024-03-28T00:00:00"/>
    <x v="17"/>
    <s v="STD-B"/>
    <x v="99"/>
    <n v="47689.17"/>
    <n v="14471849.449999999"/>
    <n v="2564"/>
  </r>
  <r>
    <s v="31786"/>
    <s v="NP"/>
    <s v="0000190862"/>
    <x v="5"/>
    <x v="0"/>
    <d v="2024-03-28T00:00:00"/>
    <x v="17"/>
    <s v="STD-B"/>
    <x v="82"/>
    <n v="256.23"/>
    <n v="77651.63"/>
    <n v="22"/>
  </r>
  <r>
    <s v="31786"/>
    <s v="NP"/>
    <s v="0000258005"/>
    <x v="6"/>
    <x v="2"/>
    <d v="2024-03-28T00:00:00"/>
    <x v="18"/>
    <s v="VISBAS"/>
    <x v="84"/>
    <n v="3.18"/>
    <n v="0"/>
    <n v="1"/>
  </r>
  <r>
    <s v="31786"/>
    <s v="NP"/>
    <s v="0000258005"/>
    <x v="6"/>
    <x v="3"/>
    <d v="2024-03-28T00:00:00"/>
    <x v="18"/>
    <s v="VISBAS"/>
    <x v="84"/>
    <n v="74.58"/>
    <n v="0"/>
    <n v="16"/>
  </r>
  <r>
    <s v="31786"/>
    <s v="NP"/>
    <s v="0000258005"/>
    <x v="6"/>
    <x v="3"/>
    <d v="2024-03-28T00:00:00"/>
    <x v="18"/>
    <s v="VISEXP"/>
    <x v="83"/>
    <n v="501.68"/>
    <n v="0"/>
    <n v="58"/>
  </r>
  <r>
    <s v="31786"/>
    <s v="NP"/>
    <s v="0000258005"/>
    <x v="6"/>
    <x v="0"/>
    <d v="2024-03-28T00:00:00"/>
    <x v="18"/>
    <s v="VISBAS"/>
    <x v="84"/>
    <n v="39856.839999999997"/>
    <n v="0"/>
    <n v="7465"/>
  </r>
  <r>
    <s v="31786"/>
    <s v="NP"/>
    <s v="0000258005"/>
    <x v="6"/>
    <x v="0"/>
    <d v="2024-03-28T00:00:00"/>
    <x v="18"/>
    <s v="VISEXP"/>
    <x v="83"/>
    <n v="164838.48000000001"/>
    <n v="0"/>
    <n v="14701"/>
  </r>
  <r>
    <s v="31786"/>
    <s v="NP"/>
    <s v="0000258005"/>
    <x v="6"/>
    <x v="4"/>
    <d v="2024-03-28T00:00:00"/>
    <x v="18"/>
    <s v="VISBAS"/>
    <x v="84"/>
    <n v="29074.44"/>
    <n v="0"/>
    <n v="5589"/>
  </r>
  <r>
    <s v="31786"/>
    <s v="NP"/>
    <s v="0000258005"/>
    <x v="6"/>
    <x v="4"/>
    <d v="2024-03-28T00:00:00"/>
    <x v="18"/>
    <s v="VISEXP"/>
    <x v="83"/>
    <n v="135691.98000000001"/>
    <n v="0"/>
    <n v="12533"/>
  </r>
  <r>
    <s v="31786"/>
    <s v="NP"/>
    <s v="0000258005"/>
    <x v="6"/>
    <x v="5"/>
    <d v="2024-03-28T00:00:00"/>
    <x v="18"/>
    <s v="VISBAS"/>
    <x v="84"/>
    <n v="10909.54"/>
    <n v="0"/>
    <n v="2387"/>
  </r>
  <r>
    <s v="31786"/>
    <s v="NP"/>
    <s v="0000258005"/>
    <x v="6"/>
    <x v="5"/>
    <d v="2024-03-28T00:00:00"/>
    <x v="18"/>
    <s v="VISEXP"/>
    <x v="83"/>
    <n v="67241.5"/>
    <n v="0"/>
    <n v="7101"/>
  </r>
  <r>
    <s v="31786"/>
    <s v="NP"/>
    <s v="0000000185"/>
    <x v="0"/>
    <x v="1"/>
    <d v="2024-03-31T00:00:00"/>
    <x v="0"/>
    <s v="PPDN"/>
    <x v="0"/>
    <n v="14.47"/>
    <n v="0"/>
    <n v="1"/>
  </r>
  <r>
    <s v="31786"/>
    <s v="NP"/>
    <s v="0000000185"/>
    <x v="0"/>
    <x v="1"/>
    <d v="2024-03-31T00:00:00"/>
    <x v="19"/>
    <s v="PPRN"/>
    <x v="85"/>
    <n v="-167.16"/>
    <n v="0"/>
    <n v="11"/>
  </r>
  <r>
    <s v="31786"/>
    <s v="NP"/>
    <s v="0000000185"/>
    <x v="0"/>
    <x v="1"/>
    <d v="2024-03-31T00:00:00"/>
    <x v="19"/>
    <s v="PPRN"/>
    <x v="85"/>
    <n v="5027.87"/>
    <n v="0"/>
    <n v="227"/>
  </r>
  <r>
    <s v="31786"/>
    <s v="NP"/>
    <s v="0000000185"/>
    <x v="0"/>
    <x v="2"/>
    <d v="2024-03-31T00:00:00"/>
    <x v="19"/>
    <s v="PPRN"/>
    <x v="85"/>
    <n v="317.13"/>
    <n v="0"/>
    <n v="17"/>
  </r>
  <r>
    <s v="31786"/>
    <s v="NP"/>
    <s v="0000000185"/>
    <x v="0"/>
    <x v="3"/>
    <d v="2024-03-31T00:00:00"/>
    <x v="19"/>
    <s v="PPRN"/>
    <x v="85"/>
    <n v="15.77"/>
    <n v="0"/>
    <n v="1"/>
  </r>
  <r>
    <s v="31786"/>
    <s v="NP"/>
    <s v="0000000185"/>
    <x v="0"/>
    <x v="0"/>
    <d v="2024-03-31T00:00:00"/>
    <x v="0"/>
    <s v="PPDN"/>
    <x v="0"/>
    <n v="-308.48"/>
    <n v="0"/>
    <n v="13"/>
  </r>
  <r>
    <s v="31786"/>
    <s v="NP"/>
    <s v="0000000185"/>
    <x v="0"/>
    <x v="0"/>
    <d v="2024-03-31T00:00:00"/>
    <x v="0"/>
    <s v="PPDN"/>
    <x v="0"/>
    <n v="259.41000000000003"/>
    <n v="0"/>
    <n v="15"/>
  </r>
  <r>
    <s v="31786"/>
    <s v="NP"/>
    <s v="0000000185"/>
    <x v="0"/>
    <x v="4"/>
    <d v="2024-03-31T00:00:00"/>
    <x v="0"/>
    <s v="PPDN"/>
    <x v="0"/>
    <n v="248.6"/>
    <n v="0"/>
    <n v="11"/>
  </r>
  <r>
    <s v="31786"/>
    <s v="NP"/>
    <s v="0000000185"/>
    <x v="0"/>
    <x v="5"/>
    <d v="2024-03-31T00:00:00"/>
    <x v="0"/>
    <s v="PPDN"/>
    <x v="0"/>
    <n v="215.24"/>
    <n v="0"/>
    <n v="12"/>
  </r>
  <r>
    <s v="31786"/>
    <s v="NP"/>
    <s v="0000000192"/>
    <x v="1"/>
    <x v="1"/>
    <d v="2024-03-31T00:00:00"/>
    <x v="1"/>
    <s v="PDON"/>
    <x v="2"/>
    <n v="437.51"/>
    <n v="0"/>
    <n v="13"/>
  </r>
  <r>
    <s v="31786"/>
    <s v="NP"/>
    <s v="0000000192"/>
    <x v="1"/>
    <x v="1"/>
    <d v="2024-03-31T00:00:00"/>
    <x v="20"/>
    <s v="PDRN"/>
    <x v="86"/>
    <n v="-770.58"/>
    <n v="0"/>
    <n v="24"/>
  </r>
  <r>
    <s v="31786"/>
    <s v="NP"/>
    <s v="0000000192"/>
    <x v="1"/>
    <x v="1"/>
    <d v="2024-03-31T00:00:00"/>
    <x v="20"/>
    <s v="PDRN"/>
    <x v="86"/>
    <n v="57444.13"/>
    <n v="0"/>
    <n v="1353"/>
  </r>
  <r>
    <s v="31786"/>
    <s v="NP"/>
    <s v="0000000192"/>
    <x v="1"/>
    <x v="2"/>
    <d v="2024-03-31T00:00:00"/>
    <x v="1"/>
    <s v="PDON"/>
    <x v="2"/>
    <n v="120.48"/>
    <n v="0"/>
    <n v="3"/>
  </r>
  <r>
    <s v="31786"/>
    <s v="NP"/>
    <s v="0000000192"/>
    <x v="1"/>
    <x v="2"/>
    <d v="2024-03-31T00:00:00"/>
    <x v="20"/>
    <s v="PDRN"/>
    <x v="86"/>
    <n v="-213.13"/>
    <n v="0"/>
    <n v="6"/>
  </r>
  <r>
    <s v="31786"/>
    <s v="NP"/>
    <s v="0000000192"/>
    <x v="1"/>
    <x v="2"/>
    <d v="2024-03-31T00:00:00"/>
    <x v="20"/>
    <s v="PDRN"/>
    <x v="86"/>
    <n v="6469.19"/>
    <n v="0"/>
    <n v="162"/>
  </r>
  <r>
    <s v="31786"/>
    <s v="NP"/>
    <s v="0000000192"/>
    <x v="1"/>
    <x v="3"/>
    <d v="2024-03-31T00:00:00"/>
    <x v="1"/>
    <s v="PDON"/>
    <x v="2"/>
    <n v="20.420000000000002"/>
    <n v="0"/>
    <n v="1"/>
  </r>
  <r>
    <s v="31786"/>
    <s v="NP"/>
    <s v="0000000192"/>
    <x v="1"/>
    <x v="3"/>
    <d v="2024-03-31T00:00:00"/>
    <x v="20"/>
    <s v="PDRN"/>
    <x v="86"/>
    <n v="799.08"/>
    <n v="0"/>
    <n v="21"/>
  </r>
  <r>
    <s v="31786"/>
    <s v="NP"/>
    <s v="0000000192"/>
    <x v="1"/>
    <x v="0"/>
    <d v="2024-03-31T00:00:00"/>
    <x v="1"/>
    <s v="PDON"/>
    <x v="2"/>
    <n v="-720.86"/>
    <n v="0"/>
    <n v="22"/>
  </r>
  <r>
    <s v="31786"/>
    <s v="NP"/>
    <s v="0000000192"/>
    <x v="1"/>
    <x v="0"/>
    <d v="2024-03-31T00:00:00"/>
    <x v="1"/>
    <s v="PDON"/>
    <x v="2"/>
    <n v="2616.65"/>
    <n v="0"/>
    <n v="74"/>
  </r>
  <r>
    <s v="31786"/>
    <s v="NP"/>
    <s v="0000000192"/>
    <x v="1"/>
    <x v="4"/>
    <d v="2024-03-31T00:00:00"/>
    <x v="1"/>
    <s v="PDON"/>
    <x v="2"/>
    <n v="-947.78"/>
    <n v="0"/>
    <n v="23"/>
  </r>
  <r>
    <s v="31786"/>
    <s v="NP"/>
    <s v="0000000192"/>
    <x v="1"/>
    <x v="4"/>
    <d v="2024-03-31T00:00:00"/>
    <x v="1"/>
    <s v="PDON"/>
    <x v="2"/>
    <n v="1341.61"/>
    <n v="0"/>
    <n v="36"/>
  </r>
  <r>
    <s v="31786"/>
    <s v="NP"/>
    <s v="0000000192"/>
    <x v="1"/>
    <x v="5"/>
    <d v="2024-03-31T00:00:00"/>
    <x v="1"/>
    <s v="PDON"/>
    <x v="2"/>
    <n v="-276.91000000000003"/>
    <n v="0"/>
    <n v="13"/>
  </r>
  <r>
    <s v="31786"/>
    <s v="NP"/>
    <s v="0000000192"/>
    <x v="1"/>
    <x v="5"/>
    <d v="2024-03-31T00:00:00"/>
    <x v="1"/>
    <s v="PDON"/>
    <x v="2"/>
    <n v="1707.2"/>
    <n v="0"/>
    <n v="69"/>
  </r>
  <r>
    <s v="31786"/>
    <s v="NP"/>
    <s v="0000157401"/>
    <x v="4"/>
    <x v="0"/>
    <d v="2024-03-31T00:00:00"/>
    <x v="6"/>
    <s v="BA1X"/>
    <x v="87"/>
    <n v="-1.9"/>
    <n v="0"/>
    <n v="2"/>
  </r>
  <r>
    <s v="31786"/>
    <s v="NP"/>
    <s v="0000157401"/>
    <x v="4"/>
    <x v="0"/>
    <d v="2024-03-31T00:00:00"/>
    <x v="6"/>
    <s v="BA1X"/>
    <x v="87"/>
    <n v="1.9"/>
    <n v="0"/>
    <n v="2"/>
  </r>
  <r>
    <s v="31786"/>
    <s v="NP"/>
    <s v="0000157401"/>
    <x v="4"/>
    <x v="0"/>
    <d v="2024-03-31T00:00:00"/>
    <x v="6"/>
    <s v="BADE40"/>
    <x v="8"/>
    <n v="-0.76"/>
    <n v="0"/>
    <n v="1"/>
  </r>
  <r>
    <s v="31786"/>
    <s v="NP"/>
    <s v="0000157401"/>
    <x v="4"/>
    <x v="0"/>
    <d v="2024-03-31T00:00:00"/>
    <x v="8"/>
    <s v="BL1X"/>
    <x v="89"/>
    <n v="-16.2"/>
    <n v="0"/>
    <n v="2"/>
  </r>
  <r>
    <s v="31786"/>
    <s v="NP"/>
    <s v="0000157401"/>
    <x v="4"/>
    <x v="0"/>
    <d v="2024-03-31T00:00:00"/>
    <x v="8"/>
    <s v="BL1X"/>
    <x v="89"/>
    <n v="16.2"/>
    <n v="0"/>
    <n v="2"/>
  </r>
  <r>
    <s v="31786"/>
    <s v="NP"/>
    <s v="0000157401"/>
    <x v="4"/>
    <x v="0"/>
    <d v="2024-03-31T00:00:00"/>
    <x v="8"/>
    <s v="BLER20"/>
    <x v="10"/>
    <n v="-3.04"/>
    <n v="0"/>
    <n v="1"/>
  </r>
  <r>
    <s v="31786"/>
    <s v="NP"/>
    <s v="0000190862"/>
    <x v="5"/>
    <x v="0"/>
    <d v="2024-03-31T00:00:00"/>
    <x v="16"/>
    <s v="LTD-03"/>
    <x v="96"/>
    <n v="16.16"/>
    <n v="0"/>
    <n v="2"/>
  </r>
  <r>
    <s v="31786"/>
    <s v="NP"/>
    <s v="0000190862"/>
    <x v="5"/>
    <x v="0"/>
    <d v="2024-03-31T00:00:00"/>
    <x v="17"/>
    <s v="STD-A"/>
    <x v="98"/>
    <n v="23.84"/>
    <n v="0"/>
    <n v="2"/>
  </r>
  <r>
    <s v="31786"/>
    <s v="NP"/>
    <s v="0000258005"/>
    <x v="6"/>
    <x v="1"/>
    <d v="2024-03-31T00:00:00"/>
    <x v="18"/>
    <s v="VISBAS"/>
    <x v="84"/>
    <n v="380.33"/>
    <n v="0"/>
    <n v="81"/>
  </r>
  <r>
    <s v="31786"/>
    <s v="NP"/>
    <s v="0000258005"/>
    <x v="6"/>
    <x v="1"/>
    <d v="2024-03-31T00:00:00"/>
    <x v="18"/>
    <s v="VISEXP"/>
    <x v="83"/>
    <n v="-44.1"/>
    <n v="0"/>
    <n v="7"/>
  </r>
  <r>
    <s v="31786"/>
    <s v="NP"/>
    <s v="0000258005"/>
    <x v="6"/>
    <x v="1"/>
    <d v="2024-03-31T00:00:00"/>
    <x v="18"/>
    <s v="VISEXP"/>
    <x v="83"/>
    <n v="2607.44"/>
    <n v="0"/>
    <n v="278"/>
  </r>
  <r>
    <s v="31786"/>
    <s v="NP"/>
    <s v="0000258005"/>
    <x v="6"/>
    <x v="2"/>
    <d v="2024-03-31T00:00:00"/>
    <x v="18"/>
    <s v="VISBAS"/>
    <x v="84"/>
    <n v="74"/>
    <n v="0"/>
    <n v="16"/>
  </r>
  <r>
    <s v="31786"/>
    <s v="NP"/>
    <s v="0000258005"/>
    <x v="6"/>
    <x v="2"/>
    <d v="2024-03-31T00:00:00"/>
    <x v="18"/>
    <s v="VISEXP"/>
    <x v="83"/>
    <n v="417.92"/>
    <n v="0"/>
    <n v="43"/>
  </r>
  <r>
    <s v="31786"/>
    <s v="NP"/>
    <s v="0000258005"/>
    <x v="6"/>
    <x v="3"/>
    <d v="2024-03-31T00:00:00"/>
    <x v="18"/>
    <s v="VISEXP"/>
    <x v="83"/>
    <n v="37.18"/>
    <n v="0"/>
    <n v="5"/>
  </r>
  <r>
    <s v="31786"/>
    <s v="NP"/>
    <s v="0000258005"/>
    <x v="6"/>
    <x v="0"/>
    <d v="2024-03-31T00:00:00"/>
    <x v="18"/>
    <s v="VISBAS"/>
    <x v="84"/>
    <n v="-77.760000000000005"/>
    <n v="0"/>
    <n v="16"/>
  </r>
  <r>
    <s v="31786"/>
    <s v="NP"/>
    <s v="0000258005"/>
    <x v="6"/>
    <x v="0"/>
    <d v="2024-03-31T00:00:00"/>
    <x v="18"/>
    <s v="VISBAS"/>
    <x v="84"/>
    <n v="115.2"/>
    <n v="0"/>
    <n v="29"/>
  </r>
  <r>
    <s v="31786"/>
    <s v="NP"/>
    <s v="0000258005"/>
    <x v="6"/>
    <x v="0"/>
    <d v="2024-03-31T00:00:00"/>
    <x v="18"/>
    <s v="VISEXP"/>
    <x v="83"/>
    <n v="-146.11000000000001"/>
    <n v="0"/>
    <n v="16"/>
  </r>
  <r>
    <s v="31786"/>
    <s v="NP"/>
    <s v="0000258005"/>
    <x v="6"/>
    <x v="0"/>
    <d v="2024-03-31T00:00:00"/>
    <x v="18"/>
    <s v="VISEXP"/>
    <x v="83"/>
    <n v="739.66"/>
    <n v="0"/>
    <n v="73"/>
  </r>
  <r>
    <s v="31786"/>
    <s v="NP"/>
    <s v="0000258005"/>
    <x v="6"/>
    <x v="4"/>
    <d v="2024-03-31T00:00:00"/>
    <x v="18"/>
    <s v="VISBAS"/>
    <x v="84"/>
    <n v="51.18"/>
    <n v="0"/>
    <n v="12"/>
  </r>
  <r>
    <s v="31786"/>
    <s v="NP"/>
    <s v="0000258005"/>
    <x v="6"/>
    <x v="4"/>
    <d v="2024-03-31T00:00:00"/>
    <x v="18"/>
    <s v="VISEXP"/>
    <x v="83"/>
    <n v="-205.03"/>
    <n v="0"/>
    <n v="18"/>
  </r>
  <r>
    <s v="31786"/>
    <s v="NP"/>
    <s v="0000258005"/>
    <x v="6"/>
    <x v="4"/>
    <d v="2024-03-31T00:00:00"/>
    <x v="18"/>
    <s v="VISEXP"/>
    <x v="83"/>
    <n v="378.97"/>
    <n v="0"/>
    <n v="40"/>
  </r>
  <r>
    <s v="31786"/>
    <s v="NP"/>
    <s v="0000258005"/>
    <x v="6"/>
    <x v="5"/>
    <d v="2024-03-31T00:00:00"/>
    <x v="18"/>
    <s v="VISBAS"/>
    <x v="84"/>
    <n v="-19.04"/>
    <n v="0"/>
    <n v="2"/>
  </r>
  <r>
    <s v="31786"/>
    <s v="NP"/>
    <s v="0000258005"/>
    <x v="6"/>
    <x v="5"/>
    <d v="2024-03-31T00:00:00"/>
    <x v="18"/>
    <s v="VISBAS"/>
    <x v="84"/>
    <n v="47.61"/>
    <n v="0"/>
    <n v="12"/>
  </r>
  <r>
    <s v="31786"/>
    <s v="NP"/>
    <s v="0000258005"/>
    <x v="6"/>
    <x v="5"/>
    <d v="2024-03-31T00:00:00"/>
    <x v="18"/>
    <s v="VISEXP"/>
    <x v="83"/>
    <n v="-76.77"/>
    <n v="0"/>
    <n v="9"/>
  </r>
  <r>
    <s v="31786"/>
    <s v="NP"/>
    <s v="0000258005"/>
    <x v="6"/>
    <x v="5"/>
    <d v="2024-03-31T00:00:00"/>
    <x v="18"/>
    <s v="VISEXP"/>
    <x v="83"/>
    <n v="432"/>
    <n v="0"/>
    <n v="57"/>
  </r>
  <r>
    <s v="31786"/>
    <s v="TN"/>
    <s v="0000000185"/>
    <x v="0"/>
    <x v="0"/>
    <d v="2024-03-31T00:00:00"/>
    <x v="0"/>
    <s v="PPDN"/>
    <x v="0"/>
    <n v="-136.51"/>
    <n v="0"/>
    <n v="17"/>
  </r>
  <r>
    <s v="31786"/>
    <s v="TN"/>
    <s v="0000000185"/>
    <x v="0"/>
    <x v="0"/>
    <d v="2024-03-31T00:00:00"/>
    <x v="0"/>
    <s v="PPDN"/>
    <x v="0"/>
    <n v="576.30999999999995"/>
    <n v="0"/>
    <n v="33"/>
  </r>
  <r>
    <s v="31786"/>
    <s v="TN"/>
    <s v="0000000192"/>
    <x v="1"/>
    <x v="0"/>
    <d v="2024-03-31T00:00:00"/>
    <x v="1"/>
    <s v="PDON"/>
    <x v="2"/>
    <n v="-1131.93"/>
    <n v="0"/>
    <n v="46"/>
  </r>
  <r>
    <s v="31786"/>
    <s v="TN"/>
    <s v="0000000192"/>
    <x v="1"/>
    <x v="0"/>
    <d v="2024-03-31T00:00:00"/>
    <x v="1"/>
    <s v="PDON"/>
    <x v="2"/>
    <n v="3594.78"/>
    <n v="0"/>
    <n v="116"/>
  </r>
  <r>
    <s v="31786"/>
    <s v="TN"/>
    <s v="0000000192"/>
    <x v="1"/>
    <x v="0"/>
    <d v="2024-03-31T00:00:00"/>
    <x v="20"/>
    <s v="PDRN"/>
    <x v="86"/>
    <n v="27.41"/>
    <n v="0"/>
    <n v="1"/>
  </r>
  <r>
    <s v="31786"/>
    <s v="TN"/>
    <s v="0000157401"/>
    <x v="4"/>
    <x v="0"/>
    <d v="2024-03-31T00:00:00"/>
    <x v="5"/>
    <s v="BADE2X"/>
    <x v="7"/>
    <n v="-1.1399999999999999"/>
    <n v="0"/>
    <n v="1"/>
  </r>
  <r>
    <s v="31786"/>
    <s v="TN"/>
    <s v="0000157401"/>
    <x v="4"/>
    <x v="0"/>
    <d v="2024-03-31T00:00:00"/>
    <x v="6"/>
    <s v="BA1X"/>
    <x v="87"/>
    <n v="-3.13"/>
    <n v="0"/>
    <n v="7"/>
  </r>
  <r>
    <s v="31786"/>
    <s v="TN"/>
    <s v="0000157401"/>
    <x v="4"/>
    <x v="0"/>
    <d v="2024-03-31T00:00:00"/>
    <x v="6"/>
    <s v="BA1X"/>
    <x v="87"/>
    <n v="12.62"/>
    <n v="0"/>
    <n v="19"/>
  </r>
  <r>
    <s v="31786"/>
    <s v="TN"/>
    <s v="0000157401"/>
    <x v="4"/>
    <x v="0"/>
    <d v="2024-03-31T00:00:00"/>
    <x v="6"/>
    <s v="BADE40"/>
    <x v="8"/>
    <n v="0.76"/>
    <n v="0"/>
    <n v="1"/>
  </r>
  <r>
    <s v="31786"/>
    <s v="TN"/>
    <s v="0000157401"/>
    <x v="4"/>
    <x v="0"/>
    <d v="2024-03-31T00:00:00"/>
    <x v="7"/>
    <s v="BLES15"/>
    <x v="9"/>
    <n v="-4.5599999999999996"/>
    <n v="0"/>
    <n v="1"/>
  </r>
  <r>
    <s v="31786"/>
    <s v="TN"/>
    <s v="0000157401"/>
    <x v="4"/>
    <x v="0"/>
    <d v="2024-03-31T00:00:00"/>
    <x v="8"/>
    <s v="BL1X"/>
    <x v="89"/>
    <n v="-26.68"/>
    <n v="0"/>
    <n v="7"/>
  </r>
  <r>
    <s v="31786"/>
    <s v="TN"/>
    <s v="0000157401"/>
    <x v="4"/>
    <x v="0"/>
    <d v="2024-03-31T00:00:00"/>
    <x v="8"/>
    <s v="BL1X"/>
    <x v="89"/>
    <n v="123.28"/>
    <n v="0"/>
    <n v="20"/>
  </r>
  <r>
    <s v="31786"/>
    <s v="TN"/>
    <s v="0000157401"/>
    <x v="4"/>
    <x v="0"/>
    <d v="2024-03-31T00:00:00"/>
    <x v="8"/>
    <s v="BLER20"/>
    <x v="10"/>
    <n v="3.04"/>
    <n v="0"/>
    <n v="1"/>
  </r>
  <r>
    <s v="31786"/>
    <s v="TN"/>
    <s v="0000157401"/>
    <x v="4"/>
    <x v="0"/>
    <d v="2024-03-31T00:00:00"/>
    <x v="13"/>
    <s v="VC0105"/>
    <x v="22"/>
    <n v="0.11"/>
    <n v="0"/>
    <n v="1"/>
  </r>
  <r>
    <s v="31786"/>
    <s v="TN"/>
    <s v="0000157401"/>
    <x v="4"/>
    <x v="0"/>
    <d v="2024-03-31T00:00:00"/>
    <x v="13"/>
    <s v="VC0110"/>
    <x v="24"/>
    <n v="0.42"/>
    <n v="0"/>
    <n v="2"/>
  </r>
  <r>
    <s v="31786"/>
    <s v="TN"/>
    <s v="0000157401"/>
    <x v="4"/>
    <x v="0"/>
    <d v="2024-03-31T00:00:00"/>
    <x v="13"/>
    <s v="VC0206"/>
    <x v="23"/>
    <n v="0.75"/>
    <n v="0"/>
    <n v="3"/>
  </r>
  <r>
    <s v="31786"/>
    <s v="TN"/>
    <s v="0000157401"/>
    <x v="4"/>
    <x v="0"/>
    <d v="2024-03-31T00:00:00"/>
    <x v="13"/>
    <s v="VC0306"/>
    <x v="23"/>
    <n v="0"/>
    <n v="0"/>
    <n v="1"/>
  </r>
  <r>
    <s v="31786"/>
    <s v="TN"/>
    <s v="0000157401"/>
    <x v="4"/>
    <x v="0"/>
    <d v="2024-03-31T00:00:00"/>
    <x v="13"/>
    <s v="VC0406"/>
    <x v="23"/>
    <n v="0.5"/>
    <n v="0"/>
    <n v="1"/>
  </r>
  <r>
    <s v="31786"/>
    <s v="TN"/>
    <s v="0000157401"/>
    <x v="4"/>
    <x v="0"/>
    <d v="2024-03-31T00:00:00"/>
    <x v="14"/>
    <s v="VAD050"/>
    <x v="27"/>
    <n v="1.05"/>
    <n v="0"/>
    <n v="1"/>
  </r>
  <r>
    <s v="31786"/>
    <s v="TN"/>
    <s v="0000157401"/>
    <x v="4"/>
    <x v="0"/>
    <d v="2024-03-31T00:00:00"/>
    <x v="14"/>
    <s v="VAD060"/>
    <x v="28"/>
    <n v="-1.26"/>
    <n v="0"/>
    <n v="1"/>
  </r>
  <r>
    <s v="31786"/>
    <s v="TN"/>
    <s v="0000157401"/>
    <x v="4"/>
    <x v="0"/>
    <d v="2024-03-31T00:00:00"/>
    <x v="14"/>
    <s v="VAD060"/>
    <x v="28"/>
    <n v="8.82"/>
    <n v="0"/>
    <n v="7"/>
  </r>
  <r>
    <s v="31786"/>
    <s v="TN"/>
    <s v="0000157401"/>
    <x v="4"/>
    <x v="0"/>
    <d v="2024-03-31T00:00:00"/>
    <x v="14"/>
    <s v="VAD100"/>
    <x v="29"/>
    <n v="-6.3"/>
    <n v="0"/>
    <n v="3"/>
  </r>
  <r>
    <s v="31786"/>
    <s v="TN"/>
    <s v="0000157401"/>
    <x v="4"/>
    <x v="0"/>
    <d v="2024-03-31T00:00:00"/>
    <x v="14"/>
    <s v="VAD100"/>
    <x v="29"/>
    <n v="8.4"/>
    <n v="0"/>
    <n v="4"/>
  </r>
  <r>
    <s v="31786"/>
    <s v="TN"/>
    <s v="0000157401"/>
    <x v="4"/>
    <x v="0"/>
    <d v="2024-03-31T00:00:00"/>
    <x v="14"/>
    <s v="VAD500"/>
    <x v="31"/>
    <n v="94.5"/>
    <n v="0"/>
    <n v="9"/>
  </r>
  <r>
    <s v="31786"/>
    <s v="TN"/>
    <s v="0000157401"/>
    <x v="4"/>
    <x v="0"/>
    <d v="2024-03-31T00:00:00"/>
    <x v="15"/>
    <s v="VSC050"/>
    <x v="32"/>
    <n v="0.42"/>
    <n v="0"/>
    <n v="1"/>
  </r>
  <r>
    <s v="31786"/>
    <s v="TN"/>
    <s v="0000157401"/>
    <x v="4"/>
    <x v="0"/>
    <d v="2024-03-31T00:00:00"/>
    <x v="15"/>
    <s v="VSC060"/>
    <x v="33"/>
    <n v="1"/>
    <n v="0"/>
    <n v="2"/>
  </r>
  <r>
    <s v="31786"/>
    <s v="TN"/>
    <s v="0000157401"/>
    <x v="4"/>
    <x v="0"/>
    <d v="2024-03-31T00:00:00"/>
    <x v="15"/>
    <s v="VSO060"/>
    <x v="38"/>
    <n v="1.52"/>
    <n v="0"/>
    <n v="2"/>
  </r>
  <r>
    <s v="31786"/>
    <s v="TN"/>
    <s v="0000157401"/>
    <x v="4"/>
    <x v="0"/>
    <d v="2024-03-31T00:00:00"/>
    <x v="15"/>
    <s v="VSO100"/>
    <x v="39"/>
    <n v="1.26"/>
    <n v="0"/>
    <n v="1"/>
  </r>
  <r>
    <s v="31786"/>
    <s v="TN"/>
    <s v="0000157401"/>
    <x v="4"/>
    <x v="0"/>
    <d v="2024-03-31T00:00:00"/>
    <x v="15"/>
    <s v="VSO500"/>
    <x v="41"/>
    <n v="6.3"/>
    <n v="0"/>
    <n v="1"/>
  </r>
  <r>
    <s v="31786"/>
    <s v="TN"/>
    <s v="0000190862"/>
    <x v="5"/>
    <x v="0"/>
    <d v="2024-03-31T00:00:00"/>
    <x v="16"/>
    <s v="LTD-01"/>
    <x v="48"/>
    <n v="-16.309999999999999"/>
    <n v="0"/>
    <n v="1"/>
  </r>
  <r>
    <s v="31786"/>
    <s v="TN"/>
    <s v="0000190862"/>
    <x v="5"/>
    <x v="0"/>
    <d v="2024-03-31T00:00:00"/>
    <x v="16"/>
    <s v="LTD-03"/>
    <x v="93"/>
    <n v="29.62"/>
    <n v="0"/>
    <n v="2"/>
  </r>
  <r>
    <s v="31786"/>
    <s v="TN"/>
    <s v="0000190862"/>
    <x v="5"/>
    <x v="0"/>
    <d v="2024-03-31T00:00:00"/>
    <x v="16"/>
    <s v="LTD-03"/>
    <x v="100"/>
    <n v="17.52"/>
    <n v="0"/>
    <n v="2"/>
  </r>
  <r>
    <s v="31786"/>
    <s v="TN"/>
    <s v="0000190862"/>
    <x v="5"/>
    <x v="0"/>
    <d v="2024-03-31T00:00:00"/>
    <x v="16"/>
    <s v="LTD-03"/>
    <x v="101"/>
    <n v="31.7"/>
    <n v="0"/>
    <n v="5"/>
  </r>
  <r>
    <s v="31786"/>
    <s v="TN"/>
    <s v="0000190862"/>
    <x v="5"/>
    <x v="0"/>
    <d v="2024-03-31T00:00:00"/>
    <x v="16"/>
    <s v="LTD-03"/>
    <x v="95"/>
    <n v="8.41"/>
    <n v="0"/>
    <n v="1"/>
  </r>
  <r>
    <s v="31786"/>
    <s v="TN"/>
    <s v="0000190862"/>
    <x v="5"/>
    <x v="0"/>
    <d v="2024-03-31T00:00:00"/>
    <x v="16"/>
    <s v="LTD-03"/>
    <x v="96"/>
    <n v="0"/>
    <n v="0"/>
    <n v="1"/>
  </r>
  <r>
    <s v="31786"/>
    <s v="TN"/>
    <s v="0000190862"/>
    <x v="5"/>
    <x v="0"/>
    <d v="2024-03-31T00:00:00"/>
    <x v="16"/>
    <s v="LTD-03"/>
    <x v="97"/>
    <n v="0"/>
    <n v="0"/>
    <n v="2"/>
  </r>
  <r>
    <s v="31786"/>
    <s v="TN"/>
    <s v="0000190862"/>
    <x v="5"/>
    <x v="0"/>
    <d v="2024-03-31T00:00:00"/>
    <x v="16"/>
    <s v="LTD-03"/>
    <x v="102"/>
    <n v="0"/>
    <n v="0"/>
    <n v="4"/>
  </r>
  <r>
    <s v="31786"/>
    <s v="TN"/>
    <s v="0000190862"/>
    <x v="5"/>
    <x v="0"/>
    <d v="2024-03-31T00:00:00"/>
    <x v="16"/>
    <s v="LTD-03"/>
    <x v="103"/>
    <n v="-36.22"/>
    <n v="0"/>
    <n v="2"/>
  </r>
  <r>
    <s v="31786"/>
    <s v="TN"/>
    <s v="0000190862"/>
    <x v="5"/>
    <x v="0"/>
    <d v="2024-03-31T00:00:00"/>
    <x v="16"/>
    <s v="LTD-04"/>
    <x v="79"/>
    <n v="97.79"/>
    <n v="0"/>
    <n v="3"/>
  </r>
  <r>
    <s v="31786"/>
    <s v="TN"/>
    <s v="0000190862"/>
    <x v="5"/>
    <x v="0"/>
    <d v="2024-03-31T00:00:00"/>
    <x v="17"/>
    <s v="STD-A"/>
    <x v="43"/>
    <n v="-12.24"/>
    <n v="0"/>
    <n v="1"/>
  </r>
  <r>
    <s v="31786"/>
    <s v="TN"/>
    <s v="0000190862"/>
    <x v="5"/>
    <x v="0"/>
    <d v="2024-03-31T00:00:00"/>
    <x v="17"/>
    <s v="STD-A"/>
    <x v="43"/>
    <n v="83.63"/>
    <n v="0"/>
    <n v="6"/>
  </r>
  <r>
    <s v="31786"/>
    <s v="TN"/>
    <s v="0000190862"/>
    <x v="5"/>
    <x v="0"/>
    <d v="2024-03-31T00:00:00"/>
    <x v="17"/>
    <s v="STD-B"/>
    <x v="82"/>
    <n v="49.62"/>
    <n v="0"/>
    <n v="5"/>
  </r>
  <r>
    <s v="31786"/>
    <s v="TN"/>
    <s v="0000190862"/>
    <x v="5"/>
    <x v="0"/>
    <d v="2024-03-31T00:00:00"/>
    <x v="17"/>
    <s v="STD-B"/>
    <x v="82"/>
    <n v="123.33"/>
    <n v="0"/>
    <n v="8"/>
  </r>
  <r>
    <s v="31786"/>
    <s v="TN"/>
    <s v="0000258005"/>
    <x v="6"/>
    <x v="0"/>
    <d v="2024-03-31T00:00:00"/>
    <x v="18"/>
    <s v="VISBAS"/>
    <x v="84"/>
    <n v="-27.39"/>
    <n v="0"/>
    <n v="10"/>
  </r>
  <r>
    <s v="31786"/>
    <s v="TN"/>
    <s v="0000258005"/>
    <x v="6"/>
    <x v="0"/>
    <d v="2024-03-31T00:00:00"/>
    <x v="18"/>
    <s v="VISBAS"/>
    <x v="84"/>
    <n v="115.14"/>
    <n v="0"/>
    <n v="26"/>
  </r>
  <r>
    <s v="31786"/>
    <s v="TN"/>
    <s v="0000258005"/>
    <x v="6"/>
    <x v="0"/>
    <d v="2024-03-31T00:00:00"/>
    <x v="18"/>
    <s v="VISEXP"/>
    <x v="83"/>
    <n v="-306.79000000000002"/>
    <n v="0"/>
    <n v="51"/>
  </r>
  <r>
    <s v="31786"/>
    <s v="TN"/>
    <s v="0000258005"/>
    <x v="6"/>
    <x v="0"/>
    <d v="2024-03-31T00:00:00"/>
    <x v="18"/>
    <s v="VISEXP"/>
    <x v="83"/>
    <n v="1018.18"/>
    <n v="0"/>
    <n v="116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2">
  <r>
    <s v="31786"/>
    <s v="TN"/>
    <s v="0000000185"/>
    <x v="0"/>
    <x v="0"/>
    <d v="2024-04-15T00:00:00"/>
    <x v="0"/>
    <s v="PPDN"/>
    <x v="0"/>
    <n v="24.76"/>
    <n v="0"/>
    <n v="16"/>
  </r>
  <r>
    <s v="31786"/>
    <s v="TN"/>
    <s v="0000000185"/>
    <x v="0"/>
    <x v="0"/>
    <d v="2024-04-15T00:00:00"/>
    <x v="0"/>
    <s v="PPDN"/>
    <x v="1"/>
    <n v="-41.59"/>
    <n v="0"/>
    <n v="6"/>
  </r>
  <r>
    <s v="31786"/>
    <s v="TN"/>
    <s v="0000000192"/>
    <x v="1"/>
    <x v="0"/>
    <d v="2024-04-01T00:00:00"/>
    <x v="1"/>
    <s v="PDON"/>
    <x v="2"/>
    <n v="10.01"/>
    <n v="0"/>
    <n v="3"/>
  </r>
  <r>
    <s v="31786"/>
    <s v="TN"/>
    <s v="0000000192"/>
    <x v="1"/>
    <x v="0"/>
    <d v="2024-04-01T00:00:00"/>
    <x v="1"/>
    <s v="PDON"/>
    <x v="3"/>
    <n v="-10.01"/>
    <n v="0"/>
    <n v="1"/>
  </r>
  <r>
    <s v="31786"/>
    <s v="TN"/>
    <s v="0000000192"/>
    <x v="1"/>
    <x v="0"/>
    <d v="2024-04-15T00:00:00"/>
    <x v="1"/>
    <s v="PDON"/>
    <x v="2"/>
    <n v="714.24"/>
    <n v="0"/>
    <n v="81"/>
  </r>
  <r>
    <s v="31786"/>
    <s v="TN"/>
    <s v="0000000192"/>
    <x v="1"/>
    <x v="0"/>
    <d v="2024-04-15T00:00:00"/>
    <x v="1"/>
    <s v="PDON"/>
    <x v="3"/>
    <n v="624.41"/>
    <n v="0"/>
    <n v="14"/>
  </r>
  <r>
    <s v="31786"/>
    <s v="TN"/>
    <s v="0000157401"/>
    <x v="2"/>
    <x v="0"/>
    <d v="2024-04-01T00:00:00"/>
    <x v="2"/>
    <s v="BA1X"/>
    <x v="4"/>
    <n v="-1.22"/>
    <n v="64000"/>
    <n v="1"/>
  </r>
  <r>
    <s v="31786"/>
    <s v="TN"/>
    <s v="0000157401"/>
    <x v="2"/>
    <x v="0"/>
    <d v="2024-04-01T00:00:00"/>
    <x v="3"/>
    <s v="BL1X"/>
    <x v="5"/>
    <n v="-10.37"/>
    <n v="64000"/>
    <n v="1"/>
  </r>
  <r>
    <s v="31786"/>
    <s v="TN"/>
    <s v="0000157401"/>
    <x v="2"/>
    <x v="0"/>
    <d v="2024-04-15T00:00:00"/>
    <x v="4"/>
    <s v="BADC01"/>
    <x v="6"/>
    <n v="-0.13"/>
    <n v="10000"/>
    <n v="1"/>
  </r>
  <r>
    <s v="31786"/>
    <s v="TN"/>
    <s v="0000157401"/>
    <x v="2"/>
    <x v="0"/>
    <d v="2024-04-15T00:00:00"/>
    <x v="4"/>
    <s v="BADC02"/>
    <x v="6"/>
    <n v="0.26"/>
    <n v="0"/>
    <n v="1"/>
  </r>
  <r>
    <s v="31786"/>
    <s v="TN"/>
    <s v="0000157401"/>
    <x v="2"/>
    <x v="0"/>
    <d v="2024-04-15T00:00:00"/>
    <x v="5"/>
    <s v="BADE2X"/>
    <x v="7"/>
    <n v="0.09"/>
    <n v="1111000"/>
    <n v="20"/>
  </r>
  <r>
    <s v="31786"/>
    <s v="TN"/>
    <s v="0000157401"/>
    <x v="2"/>
    <x v="0"/>
    <d v="2024-04-15T00:00:00"/>
    <x v="2"/>
    <s v="BA1X"/>
    <x v="4"/>
    <n v="9.02"/>
    <n v="275000"/>
    <n v="5"/>
  </r>
  <r>
    <s v="31786"/>
    <s v="TN"/>
    <s v="0000157401"/>
    <x v="2"/>
    <x v="0"/>
    <d v="2024-04-15T00:00:00"/>
    <x v="2"/>
    <s v="BADE40"/>
    <x v="8"/>
    <n v="0.49"/>
    <n v="1813150"/>
    <n v="26"/>
  </r>
  <r>
    <s v="31786"/>
    <s v="TN"/>
    <s v="0000157401"/>
    <x v="2"/>
    <x v="0"/>
    <d v="2024-04-15T00:00:00"/>
    <x v="6"/>
    <s v="BAD4SC"/>
    <x v="9"/>
    <n v="0.52"/>
    <n v="0"/>
    <n v="1"/>
  </r>
  <r>
    <s v="31786"/>
    <s v="TN"/>
    <s v="0000157401"/>
    <x v="2"/>
    <x v="0"/>
    <d v="2024-04-15T00:00:00"/>
    <x v="6"/>
    <s v="BAD6SP"/>
    <x v="10"/>
    <n v="-2.12"/>
    <n v="180000"/>
    <n v="3"/>
  </r>
  <r>
    <s v="31786"/>
    <s v="TN"/>
    <s v="0000157401"/>
    <x v="2"/>
    <x v="0"/>
    <d v="2024-04-15T00:00:00"/>
    <x v="7"/>
    <s v="BLES15"/>
    <x v="11"/>
    <n v="-13.26"/>
    <n v="585500"/>
    <n v="21"/>
  </r>
  <r>
    <s v="31786"/>
    <s v="TN"/>
    <s v="0000157401"/>
    <x v="2"/>
    <x v="0"/>
    <d v="2024-04-15T00:00:00"/>
    <x v="8"/>
    <s v="BLCH01"/>
    <x v="12"/>
    <n v="-0.19"/>
    <n v="3000"/>
    <n v="1"/>
  </r>
  <r>
    <s v="31786"/>
    <s v="TN"/>
    <s v="0000157401"/>
    <x v="2"/>
    <x v="0"/>
    <d v="2024-04-15T00:00:00"/>
    <x v="8"/>
    <s v="BLCS02"/>
    <x v="13"/>
    <n v="0.61"/>
    <n v="0"/>
    <n v="1"/>
  </r>
  <r>
    <s v="31786"/>
    <s v="TN"/>
    <s v="0000157401"/>
    <x v="2"/>
    <x v="0"/>
    <d v="2024-04-15T00:00:00"/>
    <x v="3"/>
    <s v="BL1X"/>
    <x v="5"/>
    <n v="76.95"/>
    <n v="275000"/>
    <n v="5"/>
  </r>
  <r>
    <s v="31786"/>
    <s v="TN"/>
    <s v="0000157401"/>
    <x v="2"/>
    <x v="0"/>
    <d v="2024-04-15T00:00:00"/>
    <x v="3"/>
    <s v="BLER20"/>
    <x v="14"/>
    <n v="-2.5299999999999998"/>
    <n v="1902150"/>
    <n v="27"/>
  </r>
  <r>
    <s v="31786"/>
    <s v="TN"/>
    <s v="0000157401"/>
    <x v="2"/>
    <x v="0"/>
    <d v="2024-04-15T00:00:00"/>
    <x v="9"/>
    <s v="BLIFSC"/>
    <x v="15"/>
    <n v="0.3"/>
    <n v="0"/>
    <n v="1"/>
  </r>
  <r>
    <s v="31786"/>
    <s v="TN"/>
    <s v="0000157401"/>
    <x v="2"/>
    <x v="0"/>
    <d v="2024-04-15T00:00:00"/>
    <x v="9"/>
    <s v="BLIFSP"/>
    <x v="16"/>
    <n v="-1.77"/>
    <n v="9000"/>
    <n v="3"/>
  </r>
  <r>
    <s v="31786"/>
    <s v="TN"/>
    <s v="0000157401"/>
    <x v="2"/>
    <x v="0"/>
    <d v="2024-04-15T00:00:00"/>
    <x v="10"/>
    <s v="FB10AU"/>
    <x v="17"/>
    <n v="-59.4"/>
    <n v="600000"/>
    <n v="12"/>
  </r>
  <r>
    <s v="31786"/>
    <s v="TN"/>
    <s v="0000157401"/>
    <x v="2"/>
    <x v="0"/>
    <d v="2024-04-15T00:00:00"/>
    <x v="10"/>
    <s v="FB10CU"/>
    <x v="17"/>
    <n v="-11.26"/>
    <n v="100000"/>
    <n v="2"/>
  </r>
  <r>
    <s v="31786"/>
    <s v="TN"/>
    <s v="0000157401"/>
    <x v="2"/>
    <x v="0"/>
    <d v="2024-04-15T00:00:00"/>
    <x v="11"/>
    <s v="VC0106"/>
    <x v="18"/>
    <n v="-0.39"/>
    <n v="436000"/>
    <n v="9"/>
  </r>
  <r>
    <s v="31786"/>
    <s v="TN"/>
    <s v="0000157401"/>
    <x v="2"/>
    <x v="0"/>
    <d v="2024-04-15T00:00:00"/>
    <x v="11"/>
    <s v="VC0110"/>
    <x v="19"/>
    <n v="-0.63"/>
    <n v="112000"/>
    <n v="2"/>
  </r>
  <r>
    <s v="31786"/>
    <s v="TN"/>
    <s v="0000157401"/>
    <x v="2"/>
    <x v="0"/>
    <d v="2024-04-15T00:00:00"/>
    <x v="11"/>
    <s v="VC0125"/>
    <x v="20"/>
    <n v="2.65"/>
    <n v="200000"/>
    <n v="5"/>
  </r>
  <r>
    <s v="31786"/>
    <s v="TN"/>
    <s v="0000157401"/>
    <x v="2"/>
    <x v="0"/>
    <d v="2024-04-15T00:00:00"/>
    <x v="11"/>
    <s v="VC0150"/>
    <x v="21"/>
    <n v="1.05"/>
    <n v="50000"/>
    <n v="1"/>
  </r>
  <r>
    <s v="31786"/>
    <s v="TN"/>
    <s v="0000157401"/>
    <x v="2"/>
    <x v="0"/>
    <d v="2024-04-15T00:00:00"/>
    <x v="11"/>
    <s v="VC0205"/>
    <x v="22"/>
    <n v="0.42"/>
    <n v="10000"/>
    <n v="1"/>
  </r>
  <r>
    <s v="31786"/>
    <s v="TN"/>
    <s v="0000157401"/>
    <x v="2"/>
    <x v="0"/>
    <d v="2024-04-15T00:00:00"/>
    <x v="11"/>
    <s v="VC0206"/>
    <x v="18"/>
    <n v="-0.5"/>
    <n v="524000"/>
    <n v="7"/>
  </r>
  <r>
    <s v="31786"/>
    <s v="TN"/>
    <s v="0000157401"/>
    <x v="2"/>
    <x v="0"/>
    <d v="2024-04-15T00:00:00"/>
    <x v="11"/>
    <s v="VC0210"/>
    <x v="19"/>
    <n v="0.84"/>
    <n v="40000"/>
    <n v="2"/>
  </r>
  <r>
    <s v="31786"/>
    <s v="TN"/>
    <s v="0000157401"/>
    <x v="2"/>
    <x v="0"/>
    <d v="2024-04-15T00:00:00"/>
    <x v="11"/>
    <s v="VC0225"/>
    <x v="20"/>
    <n v="-5.25"/>
    <n v="310000"/>
    <n v="4"/>
  </r>
  <r>
    <s v="31786"/>
    <s v="TN"/>
    <s v="0000157401"/>
    <x v="2"/>
    <x v="0"/>
    <d v="2024-04-15T00:00:00"/>
    <x v="11"/>
    <s v="VC0250"/>
    <x v="21"/>
    <n v="6.3"/>
    <n v="500000"/>
    <n v="5"/>
  </r>
  <r>
    <s v="31786"/>
    <s v="TN"/>
    <s v="0000157401"/>
    <x v="2"/>
    <x v="0"/>
    <d v="2024-04-15T00:00:00"/>
    <x v="11"/>
    <s v="VC0305"/>
    <x v="22"/>
    <n v="-0.64"/>
    <n v="100000"/>
    <n v="1"/>
  </r>
  <r>
    <s v="31786"/>
    <s v="TN"/>
    <s v="0000157401"/>
    <x v="2"/>
    <x v="0"/>
    <d v="2024-04-15T00:00:00"/>
    <x v="11"/>
    <s v="VC0306"/>
    <x v="18"/>
    <n v="-0.76"/>
    <n v="100000"/>
    <n v="1"/>
  </r>
  <r>
    <s v="31786"/>
    <s v="TN"/>
    <s v="0000157401"/>
    <x v="2"/>
    <x v="0"/>
    <d v="2024-04-15T00:00:00"/>
    <x v="11"/>
    <s v="VC0325"/>
    <x v="20"/>
    <n v="4.74"/>
    <n v="225000"/>
    <n v="3"/>
  </r>
  <r>
    <s v="31786"/>
    <s v="TN"/>
    <s v="0000157401"/>
    <x v="2"/>
    <x v="0"/>
    <d v="2024-04-15T00:00:00"/>
    <x v="11"/>
    <s v="VC0350"/>
    <x v="21"/>
    <n v="-9.4499999999999993"/>
    <n v="160000"/>
    <n v="2"/>
  </r>
  <r>
    <s v="31786"/>
    <s v="TN"/>
    <s v="0000157401"/>
    <x v="2"/>
    <x v="0"/>
    <d v="2024-04-15T00:00:00"/>
    <x v="11"/>
    <s v="VC0425"/>
    <x v="20"/>
    <n v="-2.1"/>
    <n v="100000"/>
    <n v="1"/>
  </r>
  <r>
    <s v="31786"/>
    <s v="TN"/>
    <s v="0000157401"/>
    <x v="2"/>
    <x v="0"/>
    <d v="2024-04-15T00:00:00"/>
    <x v="12"/>
    <s v="VAD050"/>
    <x v="23"/>
    <n v="3.15"/>
    <n v="150000"/>
    <n v="3"/>
  </r>
  <r>
    <s v="31786"/>
    <s v="TN"/>
    <s v="0000157401"/>
    <x v="2"/>
    <x v="0"/>
    <d v="2024-04-15T00:00:00"/>
    <x v="12"/>
    <s v="VAD060"/>
    <x v="24"/>
    <n v="2.52"/>
    <n v="1920000"/>
    <n v="10"/>
  </r>
  <r>
    <s v="31786"/>
    <s v="TN"/>
    <s v="0000157401"/>
    <x v="2"/>
    <x v="0"/>
    <d v="2024-04-15T00:00:00"/>
    <x v="12"/>
    <s v="VAD100"/>
    <x v="25"/>
    <n v="4.2"/>
    <n v="400000"/>
    <n v="4"/>
  </r>
  <r>
    <s v="31786"/>
    <s v="TN"/>
    <s v="0000157401"/>
    <x v="2"/>
    <x v="0"/>
    <d v="2024-04-15T00:00:00"/>
    <x v="12"/>
    <s v="VAD250"/>
    <x v="26"/>
    <n v="15.75"/>
    <n v="3500000"/>
    <n v="10"/>
  </r>
  <r>
    <s v="31786"/>
    <s v="TN"/>
    <s v="0000157401"/>
    <x v="2"/>
    <x v="0"/>
    <d v="2024-04-15T00:00:00"/>
    <x v="12"/>
    <s v="VAD500"/>
    <x v="27"/>
    <n v="52.5"/>
    <n v="7600000"/>
    <n v="16"/>
  </r>
  <r>
    <s v="31786"/>
    <s v="TN"/>
    <s v="0000157401"/>
    <x v="2"/>
    <x v="0"/>
    <d v="2024-04-15T00:00:00"/>
    <x v="13"/>
    <s v="VSC060"/>
    <x v="28"/>
    <n v="-2"/>
    <n v="884000"/>
    <n v="6"/>
  </r>
  <r>
    <s v="31786"/>
    <s v="TN"/>
    <s v="0000157401"/>
    <x v="2"/>
    <x v="0"/>
    <d v="2024-04-15T00:00:00"/>
    <x v="13"/>
    <s v="VSC100"/>
    <x v="29"/>
    <n v="-2.52"/>
    <n v="260000"/>
    <n v="2"/>
  </r>
  <r>
    <s v="31786"/>
    <s v="TN"/>
    <s v="0000157401"/>
    <x v="2"/>
    <x v="0"/>
    <d v="2024-04-15T00:00:00"/>
    <x v="13"/>
    <s v="VSC250"/>
    <x v="30"/>
    <n v="2.1"/>
    <n v="700000"/>
    <n v="5"/>
  </r>
  <r>
    <s v="31786"/>
    <s v="TN"/>
    <s v="0000157401"/>
    <x v="2"/>
    <x v="0"/>
    <d v="2024-04-15T00:00:00"/>
    <x v="13"/>
    <s v="VSC500"/>
    <x v="31"/>
    <n v="-21"/>
    <n v="1824000"/>
    <n v="10"/>
  </r>
  <r>
    <s v="31786"/>
    <s v="TN"/>
    <s v="0000157401"/>
    <x v="2"/>
    <x v="0"/>
    <d v="2024-04-15T00:00:00"/>
    <x v="13"/>
    <s v="VSO050"/>
    <x v="32"/>
    <n v="1.26"/>
    <n v="60000"/>
    <n v="2"/>
  </r>
  <r>
    <s v="31786"/>
    <s v="TN"/>
    <s v="0000157401"/>
    <x v="2"/>
    <x v="0"/>
    <d v="2024-04-15T00:00:00"/>
    <x v="13"/>
    <s v="VSO060"/>
    <x v="33"/>
    <n v="0.76"/>
    <n v="620000"/>
    <n v="8"/>
  </r>
  <r>
    <s v="31786"/>
    <s v="TN"/>
    <s v="0000157401"/>
    <x v="2"/>
    <x v="0"/>
    <d v="2024-04-15T00:00:00"/>
    <x v="13"/>
    <s v="VSO250"/>
    <x v="34"/>
    <n v="-9.4499999999999993"/>
    <n v="600000"/>
    <n v="3"/>
  </r>
  <r>
    <s v="31786"/>
    <s v="TN"/>
    <s v="0000157401"/>
    <x v="2"/>
    <x v="0"/>
    <d v="2024-04-15T00:00:00"/>
    <x v="13"/>
    <s v="VSO500"/>
    <x v="35"/>
    <n v="12.6"/>
    <n v="1300000"/>
    <n v="5"/>
  </r>
  <r>
    <s v="31786"/>
    <s v="TN"/>
    <s v="0000190862"/>
    <x v="3"/>
    <x v="0"/>
    <d v="2024-04-01T00:00:00"/>
    <x v="14"/>
    <s v="LTD-03"/>
    <x v="36"/>
    <n v="-14.66"/>
    <n v="5274"/>
    <n v="1"/>
  </r>
  <r>
    <s v="31786"/>
    <s v="TN"/>
    <s v="0000190862"/>
    <x v="3"/>
    <x v="0"/>
    <d v="2024-04-01T00:00:00"/>
    <x v="15"/>
    <s v="STD-A"/>
    <x v="37"/>
    <n v="-21.62"/>
    <n v="5274"/>
    <n v="1"/>
  </r>
  <r>
    <s v="31786"/>
    <s v="TN"/>
    <s v="0000190862"/>
    <x v="3"/>
    <x v="0"/>
    <d v="2024-04-15T00:00:00"/>
    <x v="14"/>
    <s v="LTD-01"/>
    <x v="38"/>
    <n v="2.72"/>
    <n v="4533"/>
    <n v="1"/>
  </r>
  <r>
    <s v="31786"/>
    <s v="TN"/>
    <s v="0000190862"/>
    <x v="3"/>
    <x v="0"/>
    <d v="2024-04-15T00:00:00"/>
    <x v="14"/>
    <s v="LTD-01"/>
    <x v="39"/>
    <n v="3.25"/>
    <n v="5417"/>
    <n v="1"/>
  </r>
  <r>
    <s v="31786"/>
    <s v="TN"/>
    <s v="0000190862"/>
    <x v="3"/>
    <x v="0"/>
    <d v="2024-04-15T00:00:00"/>
    <x v="14"/>
    <s v="LTD-01"/>
    <x v="40"/>
    <n v="16.309999999999999"/>
    <n v="3792"/>
    <n v="1"/>
  </r>
  <r>
    <s v="31786"/>
    <s v="TN"/>
    <s v="0000190862"/>
    <x v="3"/>
    <x v="0"/>
    <d v="2024-04-15T00:00:00"/>
    <x v="14"/>
    <s v="LTD-02"/>
    <x v="41"/>
    <n v="-1.54"/>
    <n v="3081"/>
    <n v="1"/>
  </r>
  <r>
    <s v="31786"/>
    <s v="TN"/>
    <s v="0000190862"/>
    <x v="3"/>
    <x v="0"/>
    <d v="2024-04-15T00:00:00"/>
    <x v="14"/>
    <s v="LTD-02"/>
    <x v="42"/>
    <n v="2.84"/>
    <n v="3150"/>
    <n v="1"/>
  </r>
  <r>
    <s v="31786"/>
    <s v="TN"/>
    <s v="0000190862"/>
    <x v="3"/>
    <x v="0"/>
    <d v="2024-04-15T00:00:00"/>
    <x v="14"/>
    <s v="LTD-02"/>
    <x v="43"/>
    <n v="-13.14"/>
    <n v="9386"/>
    <n v="2"/>
  </r>
  <r>
    <s v="31786"/>
    <s v="TN"/>
    <s v="0000190862"/>
    <x v="3"/>
    <x v="0"/>
    <d v="2024-04-15T00:00:00"/>
    <x v="14"/>
    <s v="LTD-02"/>
    <x v="44"/>
    <n v="10.99"/>
    <n v="5233"/>
    <n v="2"/>
  </r>
  <r>
    <s v="31786"/>
    <s v="TN"/>
    <s v="0000190862"/>
    <x v="3"/>
    <x v="0"/>
    <d v="2024-04-15T00:00:00"/>
    <x v="14"/>
    <s v="LTD-03"/>
    <x v="45"/>
    <n v="-5.01"/>
    <n v="3577"/>
    <n v="1"/>
  </r>
  <r>
    <s v="31786"/>
    <s v="TN"/>
    <s v="0000190862"/>
    <x v="3"/>
    <x v="0"/>
    <d v="2024-04-15T00:00:00"/>
    <x v="14"/>
    <s v="LTD-03"/>
    <x v="46"/>
    <n v="28.67"/>
    <n v="10313"/>
    <n v="2"/>
  </r>
  <r>
    <s v="31786"/>
    <s v="TN"/>
    <s v="0000190862"/>
    <x v="3"/>
    <x v="0"/>
    <d v="2024-04-15T00:00:00"/>
    <x v="14"/>
    <s v="LTD-03"/>
    <x v="47"/>
    <n v="10.54"/>
    <n v="3792"/>
    <n v="1"/>
  </r>
  <r>
    <s v="31786"/>
    <s v="TN"/>
    <s v="0000190862"/>
    <x v="3"/>
    <x v="0"/>
    <d v="2024-04-15T00:00:00"/>
    <x v="14"/>
    <s v="LTD-03"/>
    <x v="48"/>
    <n v="10.28"/>
    <n v="3698"/>
    <n v="1"/>
  </r>
  <r>
    <s v="31786"/>
    <s v="TN"/>
    <s v="0000190862"/>
    <x v="3"/>
    <x v="0"/>
    <d v="2024-04-15T00:00:00"/>
    <x v="14"/>
    <s v="LTD-04"/>
    <x v="49"/>
    <n v="7.18"/>
    <n v="8994"/>
    <n v="2"/>
  </r>
  <r>
    <s v="31786"/>
    <s v="TN"/>
    <s v="0000190862"/>
    <x v="3"/>
    <x v="0"/>
    <d v="2024-04-15T00:00:00"/>
    <x v="14"/>
    <s v="LTD-04"/>
    <x v="50"/>
    <n v="-1.46"/>
    <n v="2436"/>
    <n v="1"/>
  </r>
  <r>
    <s v="31786"/>
    <s v="TN"/>
    <s v="0000190862"/>
    <x v="3"/>
    <x v="0"/>
    <d v="2024-04-15T00:00:00"/>
    <x v="14"/>
    <s v="LTD-04"/>
    <x v="51"/>
    <n v="6.5"/>
    <n v="5417"/>
    <n v="1"/>
  </r>
  <r>
    <s v="31786"/>
    <s v="TN"/>
    <s v="0000190862"/>
    <x v="3"/>
    <x v="0"/>
    <d v="2024-04-15T00:00:00"/>
    <x v="14"/>
    <s v="LTD-04"/>
    <x v="52"/>
    <n v="-7.88"/>
    <n v="3750"/>
    <n v="1"/>
  </r>
  <r>
    <s v="31786"/>
    <s v="TN"/>
    <s v="0000190862"/>
    <x v="3"/>
    <x v="0"/>
    <d v="2024-04-15T00:00:00"/>
    <x v="14"/>
    <s v="LTD-04"/>
    <x v="53"/>
    <n v="33.840000000000003"/>
    <n v="13017"/>
    <n v="1"/>
  </r>
  <r>
    <s v="31786"/>
    <s v="TN"/>
    <s v="0000190862"/>
    <x v="3"/>
    <x v="0"/>
    <d v="2024-04-15T00:00:00"/>
    <x v="15"/>
    <s v="STD-A"/>
    <x v="37"/>
    <n v="111.56"/>
    <n v="43344.480000000003"/>
    <n v="7"/>
  </r>
  <r>
    <s v="31786"/>
    <s v="TN"/>
    <s v="0000190862"/>
    <x v="3"/>
    <x v="0"/>
    <d v="2024-04-15T00:00:00"/>
    <x v="15"/>
    <s v="STD-B"/>
    <x v="54"/>
    <n v="132.59"/>
    <n v="44180"/>
    <n v="10"/>
  </r>
  <r>
    <s v="31786"/>
    <s v="TN"/>
    <s v="0000258005"/>
    <x v="4"/>
    <x v="0"/>
    <d v="2024-04-01T00:00:00"/>
    <x v="16"/>
    <s v="VISEXP"/>
    <x v="55"/>
    <n v="18.54"/>
    <n v="0"/>
    <n v="3"/>
  </r>
  <r>
    <s v="31786"/>
    <s v="TN"/>
    <s v="0000258005"/>
    <x v="4"/>
    <x v="0"/>
    <d v="2024-04-15T00:00:00"/>
    <x v="16"/>
    <s v="VISBAS"/>
    <x v="56"/>
    <n v="76.900000000000006"/>
    <n v="0"/>
    <n v="21"/>
  </r>
  <r>
    <s v="31786"/>
    <s v="TN"/>
    <s v="0000258005"/>
    <x v="4"/>
    <x v="0"/>
    <d v="2024-04-15T00:00:00"/>
    <x v="16"/>
    <s v="VISEXP"/>
    <x v="55"/>
    <n v="177.64"/>
    <n v="0"/>
    <n v="65"/>
  </r>
  <r>
    <s v="31786"/>
    <s v="TN"/>
    <s v="0000000185"/>
    <x v="0"/>
    <x v="0"/>
    <d v="2024-04-30T00:00:00"/>
    <x v="0"/>
    <s v="PPDN"/>
    <x v="0"/>
    <n v="82030.850000000006"/>
    <n v="0"/>
    <n v="7296"/>
  </r>
  <r>
    <s v="31786"/>
    <s v="TN"/>
    <s v="0000000185"/>
    <x v="0"/>
    <x v="0"/>
    <d v="2024-04-30T00:00:00"/>
    <x v="0"/>
    <s v="PPDN"/>
    <x v="1"/>
    <n v="82241.919999999998"/>
    <n v="0"/>
    <n v="7294"/>
  </r>
  <r>
    <s v="31786"/>
    <s v="TN"/>
    <s v="0000000192"/>
    <x v="1"/>
    <x v="0"/>
    <d v="2024-04-30T00:00:00"/>
    <x v="1"/>
    <s v="PDON"/>
    <x v="2"/>
    <n v="573668.39"/>
    <n v="0"/>
    <n v="26266"/>
  </r>
  <r>
    <s v="31786"/>
    <s v="TN"/>
    <s v="0000000192"/>
    <x v="1"/>
    <x v="0"/>
    <d v="2024-04-30T00:00:00"/>
    <x v="1"/>
    <s v="PDON"/>
    <x v="3"/>
    <n v="574029.14"/>
    <n v="0"/>
    <n v="26274"/>
  </r>
  <r>
    <s v="31786"/>
    <s v="TN"/>
    <s v="0000053684"/>
    <x v="5"/>
    <x v="0"/>
    <d v="2024-04-30T00:00:00"/>
    <x v="17"/>
    <s v=""/>
    <x v="57"/>
    <n v="112.18"/>
    <n v="0"/>
    <n v="9"/>
  </r>
  <r>
    <s v="31786"/>
    <s v="TN"/>
    <s v="0000053684"/>
    <x v="5"/>
    <x v="0"/>
    <d v="2024-04-30T00:00:00"/>
    <x v="18"/>
    <s v=""/>
    <x v="58"/>
    <n v="32100.880000000001"/>
    <n v="0"/>
    <n v="1537"/>
  </r>
  <r>
    <s v="31786"/>
    <s v="TN"/>
    <s v="0000157401"/>
    <x v="6"/>
    <x v="0"/>
    <d v="2024-04-30T00:00:00"/>
    <x v="19"/>
    <s v=""/>
    <x v="59"/>
    <n v="349256.02"/>
    <n v="0"/>
    <n v="12920"/>
  </r>
  <r>
    <s v="31786"/>
    <s v="TN"/>
    <s v="0000157401"/>
    <x v="2"/>
    <x v="0"/>
    <d v="2024-04-01T00:00:00"/>
    <x v="5"/>
    <s v="BADE2X"/>
    <x v="7"/>
    <n v="-2.2799999999999998"/>
    <n v="60000"/>
    <n v="1"/>
  </r>
  <r>
    <s v="31786"/>
    <s v="TN"/>
    <s v="0000157401"/>
    <x v="2"/>
    <x v="0"/>
    <d v="2024-04-01T00:00:00"/>
    <x v="2"/>
    <s v="BA1X"/>
    <x v="4"/>
    <n v="-2.85"/>
    <n v="50000"/>
    <n v="1"/>
  </r>
  <r>
    <s v="31786"/>
    <s v="TN"/>
    <s v="0000157401"/>
    <x v="2"/>
    <x v="0"/>
    <d v="2024-04-01T00:00:00"/>
    <x v="7"/>
    <s v="BLES15"/>
    <x v="11"/>
    <n v="-9.1199999999999992"/>
    <n v="30000"/>
    <n v="1"/>
  </r>
  <r>
    <s v="31786"/>
    <s v="TN"/>
    <s v="0000157401"/>
    <x v="2"/>
    <x v="0"/>
    <d v="2024-04-01T00:00:00"/>
    <x v="3"/>
    <s v="BL1X"/>
    <x v="5"/>
    <n v="-24.3"/>
    <n v="50000"/>
    <n v="1"/>
  </r>
  <r>
    <s v="31786"/>
    <s v="TN"/>
    <s v="0000157401"/>
    <x v="2"/>
    <x v="0"/>
    <d v="2024-04-30T00:00:00"/>
    <x v="4"/>
    <s v="BADC02"/>
    <x v="6"/>
    <n v="0.26"/>
    <n v="0"/>
    <n v="1"/>
  </r>
  <r>
    <s v="31786"/>
    <s v="TN"/>
    <s v="0000157401"/>
    <x v="2"/>
    <x v="0"/>
    <d v="2024-04-30T00:00:00"/>
    <x v="4"/>
    <s v="BADC05"/>
    <x v="6"/>
    <n v="0.65"/>
    <n v="0"/>
    <n v="1"/>
  </r>
  <r>
    <s v="31786"/>
    <s v="TN"/>
    <s v="0000157401"/>
    <x v="2"/>
    <x v="0"/>
    <d v="2024-04-30T00:00:00"/>
    <x v="5"/>
    <s v="BADE2X"/>
    <x v="7"/>
    <n v="5.7"/>
    <n v="60000"/>
    <n v="4"/>
  </r>
  <r>
    <s v="31786"/>
    <s v="TN"/>
    <s v="0000157401"/>
    <x v="2"/>
    <x v="0"/>
    <d v="2024-04-30T00:00:00"/>
    <x v="2"/>
    <s v="BA1X"/>
    <x v="4"/>
    <n v="53510.42"/>
    <n v="2815151100"/>
    <n v="40310"/>
  </r>
  <r>
    <s v="31786"/>
    <s v="TN"/>
    <s v="0000157401"/>
    <x v="2"/>
    <x v="0"/>
    <d v="2024-04-30T00:00:00"/>
    <x v="2"/>
    <s v="BA1XP"/>
    <x v="4"/>
    <n v="10"/>
    <n v="525850"/>
    <n v="10"/>
  </r>
  <r>
    <s v="31786"/>
    <s v="TN"/>
    <s v="0000157401"/>
    <x v="2"/>
    <x v="0"/>
    <d v="2024-04-30T00:00:00"/>
    <x v="2"/>
    <s v="BA50"/>
    <x v="60"/>
    <n v="378.1"/>
    <n v="19900000"/>
    <n v="398"/>
  </r>
  <r>
    <s v="31786"/>
    <s v="TN"/>
    <s v="0000157401"/>
    <x v="2"/>
    <x v="0"/>
    <d v="2024-04-30T00:00:00"/>
    <x v="2"/>
    <s v="BADE40"/>
    <x v="8"/>
    <n v="3.04"/>
    <n v="317000"/>
    <n v="5"/>
  </r>
  <r>
    <s v="31786"/>
    <s v="TN"/>
    <s v="0000157401"/>
    <x v="2"/>
    <x v="0"/>
    <d v="2024-04-30T00:00:00"/>
    <x v="7"/>
    <s v="BLES15"/>
    <x v="11"/>
    <n v="22.8"/>
    <n v="30000"/>
    <n v="4"/>
  </r>
  <r>
    <s v="31786"/>
    <s v="TN"/>
    <s v="0000157401"/>
    <x v="2"/>
    <x v="0"/>
    <d v="2024-04-30T00:00:00"/>
    <x v="8"/>
    <s v="BLCH02"/>
    <x v="12"/>
    <n v="0.37"/>
    <n v="0"/>
    <n v="1"/>
  </r>
  <r>
    <s v="31786"/>
    <s v="TN"/>
    <s v="0000157401"/>
    <x v="2"/>
    <x v="0"/>
    <d v="2024-04-30T00:00:00"/>
    <x v="8"/>
    <s v="BLCH05"/>
    <x v="12"/>
    <n v="0.93"/>
    <n v="0"/>
    <n v="1"/>
  </r>
  <r>
    <s v="31786"/>
    <s v="TN"/>
    <s v="0000157401"/>
    <x v="2"/>
    <x v="0"/>
    <d v="2024-04-30T00:00:00"/>
    <x v="3"/>
    <s v="BL1X"/>
    <x v="5"/>
    <n v="456088.69"/>
    <n v="2815151100"/>
    <n v="40310"/>
  </r>
  <r>
    <s v="31786"/>
    <s v="TN"/>
    <s v="0000157401"/>
    <x v="2"/>
    <x v="0"/>
    <d v="2024-04-30T00:00:00"/>
    <x v="3"/>
    <s v="BL1X"/>
    <x v="61"/>
    <n v="234546.42"/>
    <n v="2211058950"/>
    <n v="27685"/>
  </r>
  <r>
    <s v="31786"/>
    <s v="TN"/>
    <s v="0000157401"/>
    <x v="2"/>
    <x v="0"/>
    <d v="2024-04-30T00:00:00"/>
    <x v="3"/>
    <s v="BL1XP"/>
    <x v="5"/>
    <n v="85.21"/>
    <n v="525850"/>
    <n v="10"/>
  </r>
  <r>
    <s v="31786"/>
    <s v="TN"/>
    <s v="0000157401"/>
    <x v="2"/>
    <x v="0"/>
    <d v="2024-04-30T00:00:00"/>
    <x v="3"/>
    <s v="BL1XP"/>
    <x v="61"/>
    <n v="140.51"/>
    <n v="375700"/>
    <n v="6"/>
  </r>
  <r>
    <s v="31786"/>
    <s v="TN"/>
    <s v="0000157401"/>
    <x v="2"/>
    <x v="0"/>
    <d v="2024-04-30T00:00:00"/>
    <x v="3"/>
    <s v="BL50"/>
    <x v="62"/>
    <n v="3223.8"/>
    <n v="19900000"/>
    <n v="398"/>
  </r>
  <r>
    <s v="31786"/>
    <s v="TN"/>
    <s v="0000157401"/>
    <x v="2"/>
    <x v="0"/>
    <d v="2024-04-30T00:00:00"/>
    <x v="3"/>
    <s v="BLER20"/>
    <x v="14"/>
    <n v="12.56"/>
    <n v="317000"/>
    <n v="5"/>
  </r>
  <r>
    <s v="31786"/>
    <s v="TN"/>
    <s v="0000157401"/>
    <x v="2"/>
    <x v="0"/>
    <d v="2024-04-30T00:00:00"/>
    <x v="11"/>
    <s v="VC0105"/>
    <x v="22"/>
    <n v="19.36"/>
    <n v="880000"/>
    <n v="176"/>
  </r>
  <r>
    <s v="31786"/>
    <s v="TN"/>
    <s v="0000157401"/>
    <x v="2"/>
    <x v="0"/>
    <d v="2024-04-30T00:00:00"/>
    <x v="11"/>
    <s v="VC0106"/>
    <x v="18"/>
    <n v="212.03"/>
    <n v="9786000"/>
    <n v="1631"/>
  </r>
  <r>
    <s v="31786"/>
    <s v="TN"/>
    <s v="0000157401"/>
    <x v="2"/>
    <x v="0"/>
    <d v="2024-04-30T00:00:00"/>
    <x v="11"/>
    <s v="VC0110"/>
    <x v="19"/>
    <n v="126.84"/>
    <n v="6050000"/>
    <n v="605"/>
  </r>
  <r>
    <s v="31786"/>
    <s v="TN"/>
    <s v="0000157401"/>
    <x v="2"/>
    <x v="0"/>
    <d v="2024-04-30T00:00:00"/>
    <x v="11"/>
    <s v="VC0125"/>
    <x v="20"/>
    <n v="240.09"/>
    <n v="11325000"/>
    <n v="453"/>
  </r>
  <r>
    <s v="31786"/>
    <s v="TN"/>
    <s v="0000157401"/>
    <x v="2"/>
    <x v="0"/>
    <d v="2024-04-30T00:00:00"/>
    <x v="11"/>
    <s v="VC0150"/>
    <x v="21"/>
    <n v="619.5"/>
    <n v="29300000"/>
    <n v="586"/>
  </r>
  <r>
    <s v="31786"/>
    <s v="TN"/>
    <s v="0000157401"/>
    <x v="2"/>
    <x v="0"/>
    <d v="2024-04-30T00:00:00"/>
    <x v="11"/>
    <s v="VC0205"/>
    <x v="22"/>
    <n v="30.87"/>
    <n v="1470000"/>
    <n v="147"/>
  </r>
  <r>
    <s v="31786"/>
    <s v="TN"/>
    <s v="0000157401"/>
    <x v="2"/>
    <x v="0"/>
    <d v="2024-04-30T00:00:00"/>
    <x v="11"/>
    <s v="VC0206"/>
    <x v="18"/>
    <n v="345"/>
    <n v="16548000"/>
    <n v="1380"/>
  </r>
  <r>
    <s v="31786"/>
    <s v="TN"/>
    <s v="0000157401"/>
    <x v="2"/>
    <x v="0"/>
    <d v="2024-04-30T00:00:00"/>
    <x v="11"/>
    <s v="VC0210"/>
    <x v="19"/>
    <n v="231.42"/>
    <n v="11020000"/>
    <n v="551"/>
  </r>
  <r>
    <s v="31786"/>
    <s v="TN"/>
    <s v="0000157401"/>
    <x v="2"/>
    <x v="0"/>
    <d v="2024-04-30T00:00:00"/>
    <x v="11"/>
    <s v="VC0225"/>
    <x v="20"/>
    <n v="423.15"/>
    <n v="20262000"/>
    <n v="406"/>
  </r>
  <r>
    <s v="31786"/>
    <s v="TN"/>
    <s v="0000157401"/>
    <x v="2"/>
    <x v="0"/>
    <d v="2024-04-30T00:00:00"/>
    <x v="11"/>
    <s v="VC0250"/>
    <x v="21"/>
    <n v="1245.3"/>
    <n v="59100000"/>
    <n v="591"/>
  </r>
  <r>
    <s v="31786"/>
    <s v="TN"/>
    <s v="0000157401"/>
    <x v="2"/>
    <x v="0"/>
    <d v="2024-04-30T00:00:00"/>
    <x v="11"/>
    <s v="VC0305"/>
    <x v="22"/>
    <n v="16.64"/>
    <n v="795000"/>
    <n v="53"/>
  </r>
  <r>
    <s v="31786"/>
    <s v="TN"/>
    <s v="0000157401"/>
    <x v="2"/>
    <x v="0"/>
    <d v="2024-04-30T00:00:00"/>
    <x v="11"/>
    <s v="VC0306"/>
    <x v="18"/>
    <n v="199.12"/>
    <n v="9432000"/>
    <n v="524"/>
  </r>
  <r>
    <s v="31786"/>
    <s v="TN"/>
    <s v="0000157401"/>
    <x v="2"/>
    <x v="0"/>
    <d v="2024-04-30T00:00:00"/>
    <x v="11"/>
    <s v="VC0310"/>
    <x v="19"/>
    <n v="122.85"/>
    <n v="5760000"/>
    <n v="192"/>
  </r>
  <r>
    <s v="31786"/>
    <s v="TN"/>
    <s v="0000157401"/>
    <x v="2"/>
    <x v="0"/>
    <d v="2024-04-30T00:00:00"/>
    <x v="11"/>
    <s v="VC0325"/>
    <x v="20"/>
    <n v="252.8"/>
    <n v="12000000"/>
    <n v="160"/>
  </r>
  <r>
    <s v="31786"/>
    <s v="TN"/>
    <s v="0000157401"/>
    <x v="2"/>
    <x v="0"/>
    <d v="2024-04-30T00:00:00"/>
    <x v="11"/>
    <s v="VC0350"/>
    <x v="21"/>
    <n v="765.45"/>
    <n v="36450000"/>
    <n v="243"/>
  </r>
  <r>
    <s v="31786"/>
    <s v="TN"/>
    <s v="0000157401"/>
    <x v="2"/>
    <x v="0"/>
    <d v="2024-04-30T00:00:00"/>
    <x v="11"/>
    <s v="VC0405"/>
    <x v="22"/>
    <n v="7.56"/>
    <n v="360000"/>
    <n v="18"/>
  </r>
  <r>
    <s v="31786"/>
    <s v="TN"/>
    <s v="0000157401"/>
    <x v="2"/>
    <x v="0"/>
    <d v="2024-04-30T00:00:00"/>
    <x v="11"/>
    <s v="VC0406"/>
    <x v="18"/>
    <n v="67.5"/>
    <n v="3240000"/>
    <n v="135"/>
  </r>
  <r>
    <s v="31786"/>
    <s v="TN"/>
    <s v="0000157401"/>
    <x v="2"/>
    <x v="0"/>
    <d v="2024-04-30T00:00:00"/>
    <x v="11"/>
    <s v="VC0410"/>
    <x v="19"/>
    <n v="41.16"/>
    <n v="2092000"/>
    <n v="53"/>
  </r>
  <r>
    <s v="31786"/>
    <s v="TN"/>
    <s v="0000157401"/>
    <x v="2"/>
    <x v="0"/>
    <d v="2024-04-30T00:00:00"/>
    <x v="11"/>
    <s v="VC0425"/>
    <x v="20"/>
    <n v="86.1"/>
    <n v="4100000"/>
    <n v="41"/>
  </r>
  <r>
    <s v="31786"/>
    <s v="TN"/>
    <s v="0000157401"/>
    <x v="2"/>
    <x v="0"/>
    <d v="2024-04-30T00:00:00"/>
    <x v="11"/>
    <s v="VC0450"/>
    <x v="21"/>
    <n v="289.8"/>
    <n v="13800000"/>
    <n v="69"/>
  </r>
  <r>
    <s v="31786"/>
    <s v="TN"/>
    <s v="0000157401"/>
    <x v="2"/>
    <x v="0"/>
    <d v="2024-04-30T00:00:00"/>
    <x v="11"/>
    <s v="VC0505"/>
    <x v="22"/>
    <n v="2.65"/>
    <n v="125000"/>
    <n v="5"/>
  </r>
  <r>
    <s v="31786"/>
    <s v="TN"/>
    <s v="0000157401"/>
    <x v="2"/>
    <x v="0"/>
    <d v="2024-04-30T00:00:00"/>
    <x v="11"/>
    <s v="VC0506"/>
    <x v="18"/>
    <n v="27.72"/>
    <n v="1260000"/>
    <n v="43"/>
  </r>
  <r>
    <s v="31786"/>
    <s v="TN"/>
    <s v="0000157401"/>
    <x v="2"/>
    <x v="0"/>
    <d v="2024-04-30T00:00:00"/>
    <x v="11"/>
    <s v="VC0510"/>
    <x v="19"/>
    <n v="13.65"/>
    <n v="650000"/>
    <n v="13"/>
  </r>
  <r>
    <s v="31786"/>
    <s v="TN"/>
    <s v="0000157401"/>
    <x v="2"/>
    <x v="0"/>
    <d v="2024-04-30T00:00:00"/>
    <x v="11"/>
    <s v="VC0525"/>
    <x v="20"/>
    <n v="18.41"/>
    <n v="875000"/>
    <n v="7"/>
  </r>
  <r>
    <s v="31786"/>
    <s v="TN"/>
    <s v="0000157401"/>
    <x v="2"/>
    <x v="0"/>
    <d v="2024-04-30T00:00:00"/>
    <x v="11"/>
    <s v="VC0550"/>
    <x v="21"/>
    <n v="78.75"/>
    <n v="3750000"/>
    <n v="15"/>
  </r>
  <r>
    <s v="31786"/>
    <s v="TN"/>
    <s v="0000157401"/>
    <x v="2"/>
    <x v="0"/>
    <d v="2024-04-30T00:00:00"/>
    <x v="11"/>
    <s v="VC0606"/>
    <x v="18"/>
    <n v="5.32"/>
    <n v="454000"/>
    <n v="14"/>
  </r>
  <r>
    <s v="31786"/>
    <s v="TN"/>
    <s v="0000157401"/>
    <x v="2"/>
    <x v="0"/>
    <d v="2024-04-30T00:00:00"/>
    <x v="11"/>
    <s v="VC0610"/>
    <x v="19"/>
    <n v="1.26"/>
    <n v="60000"/>
    <n v="1"/>
  </r>
  <r>
    <s v="31786"/>
    <s v="TN"/>
    <s v="0000157401"/>
    <x v="2"/>
    <x v="0"/>
    <d v="2024-04-30T00:00:00"/>
    <x v="11"/>
    <s v="VC0625"/>
    <x v="20"/>
    <n v="9.4499999999999993"/>
    <n v="450000"/>
    <n v="3"/>
  </r>
  <r>
    <s v="31786"/>
    <s v="TN"/>
    <s v="0000157401"/>
    <x v="2"/>
    <x v="0"/>
    <d v="2024-04-30T00:00:00"/>
    <x v="11"/>
    <s v="VC0650"/>
    <x v="21"/>
    <n v="50.4"/>
    <n v="2400000"/>
    <n v="8"/>
  </r>
  <r>
    <s v="31786"/>
    <s v="TN"/>
    <s v="0000157401"/>
    <x v="2"/>
    <x v="0"/>
    <d v="2024-04-30T00:00:00"/>
    <x v="11"/>
    <s v="VC0706"/>
    <x v="18"/>
    <n v="7.04"/>
    <n v="210000"/>
    <n v="5"/>
  </r>
  <r>
    <s v="31786"/>
    <s v="TN"/>
    <s v="0000157401"/>
    <x v="2"/>
    <x v="0"/>
    <d v="2024-04-30T00:00:00"/>
    <x v="11"/>
    <s v="VC0710"/>
    <x v="19"/>
    <n v="1.47"/>
    <n v="70000"/>
    <n v="1"/>
  </r>
  <r>
    <s v="31786"/>
    <s v="TN"/>
    <s v="0000157401"/>
    <x v="2"/>
    <x v="0"/>
    <d v="2024-04-30T00:00:00"/>
    <x v="11"/>
    <s v="VC0750"/>
    <x v="21"/>
    <n v="7.35"/>
    <n v="350000"/>
    <n v="1"/>
  </r>
  <r>
    <s v="31786"/>
    <s v="TN"/>
    <s v="0000157401"/>
    <x v="2"/>
    <x v="0"/>
    <d v="2024-04-30T00:00:00"/>
    <x v="11"/>
    <s v="VC0805"/>
    <x v="22"/>
    <n v="0.84"/>
    <n v="40000"/>
    <n v="1"/>
  </r>
  <r>
    <s v="31786"/>
    <s v="TN"/>
    <s v="0000157401"/>
    <x v="2"/>
    <x v="0"/>
    <d v="2024-04-30T00:00:00"/>
    <x v="11"/>
    <s v="VC0806"/>
    <x v="18"/>
    <n v="1.01"/>
    <n v="48000"/>
    <n v="1"/>
  </r>
  <r>
    <s v="31786"/>
    <s v="TN"/>
    <s v="0000157401"/>
    <x v="2"/>
    <x v="0"/>
    <d v="2024-04-30T00:00:00"/>
    <x v="11"/>
    <s v="VC0810"/>
    <x v="19"/>
    <n v="3.36"/>
    <n v="160000"/>
    <n v="2"/>
  </r>
  <r>
    <s v="31786"/>
    <s v="TN"/>
    <s v="0000157401"/>
    <x v="2"/>
    <x v="0"/>
    <d v="2024-04-30T00:00:00"/>
    <x v="11"/>
    <s v="VC0850"/>
    <x v="21"/>
    <n v="25.2"/>
    <n v="1200000"/>
    <n v="3"/>
  </r>
  <r>
    <s v="31786"/>
    <s v="TN"/>
    <s v="0000157401"/>
    <x v="2"/>
    <x v="0"/>
    <d v="2024-04-30T00:00:00"/>
    <x v="11"/>
    <s v="VC0906"/>
    <x v="18"/>
    <n v="2.2599999999999998"/>
    <n v="108000"/>
    <n v="2"/>
  </r>
  <r>
    <s v="31786"/>
    <s v="TN"/>
    <s v="0000157401"/>
    <x v="2"/>
    <x v="0"/>
    <d v="2024-04-30T00:00:00"/>
    <x v="12"/>
    <s v="VAD050"/>
    <x v="23"/>
    <n v="1477.35"/>
    <n v="70350000"/>
    <n v="1407"/>
  </r>
  <r>
    <s v="31786"/>
    <s v="TN"/>
    <s v="0000157401"/>
    <x v="2"/>
    <x v="0"/>
    <d v="2024-04-30T00:00:00"/>
    <x v="12"/>
    <s v="VAD060"/>
    <x v="24"/>
    <n v="13378.68"/>
    <n v="637750000"/>
    <n v="10627"/>
  </r>
  <r>
    <s v="31786"/>
    <s v="TN"/>
    <s v="0000157401"/>
    <x v="2"/>
    <x v="0"/>
    <d v="2024-04-30T00:00:00"/>
    <x v="12"/>
    <s v="VAD100"/>
    <x v="25"/>
    <n v="7207.2"/>
    <n v="343800000"/>
    <n v="3438"/>
  </r>
  <r>
    <s v="31786"/>
    <s v="TN"/>
    <s v="0000157401"/>
    <x v="2"/>
    <x v="0"/>
    <d v="2024-04-30T00:00:00"/>
    <x v="12"/>
    <s v="VAD250"/>
    <x v="26"/>
    <n v="12521.25"/>
    <n v="596560000"/>
    <n v="2387"/>
  </r>
  <r>
    <s v="31786"/>
    <s v="TN"/>
    <s v="0000157401"/>
    <x v="2"/>
    <x v="0"/>
    <d v="2024-04-30T00:00:00"/>
    <x v="12"/>
    <s v="VAD500"/>
    <x v="27"/>
    <n v="32056.5"/>
    <n v="1528000000"/>
    <n v="3056"/>
  </r>
  <r>
    <s v="31786"/>
    <s v="TN"/>
    <s v="0000157401"/>
    <x v="2"/>
    <x v="0"/>
    <d v="2024-04-30T00:00:00"/>
    <x v="13"/>
    <s v="VSC050"/>
    <x v="63"/>
    <n v="87.78"/>
    <n v="4200000"/>
    <n v="210"/>
  </r>
  <r>
    <s v="31786"/>
    <s v="TN"/>
    <s v="0000157401"/>
    <x v="2"/>
    <x v="0"/>
    <d v="2024-04-30T00:00:00"/>
    <x v="13"/>
    <s v="VSC060"/>
    <x v="28"/>
    <n v="1158.5"/>
    <n v="55608000"/>
    <n v="2317"/>
  </r>
  <r>
    <s v="31786"/>
    <s v="TN"/>
    <s v="0000157401"/>
    <x v="2"/>
    <x v="0"/>
    <d v="2024-04-30T00:00:00"/>
    <x v="13"/>
    <s v="VSC100"/>
    <x v="29"/>
    <n v="711.48"/>
    <n v="33920000"/>
    <n v="848"/>
  </r>
  <r>
    <s v="31786"/>
    <s v="TN"/>
    <s v="0000157401"/>
    <x v="2"/>
    <x v="0"/>
    <d v="2024-04-30T00:00:00"/>
    <x v="13"/>
    <s v="VSC250"/>
    <x v="30"/>
    <n v="1425.9"/>
    <n v="67900000"/>
    <n v="679"/>
  </r>
  <r>
    <s v="31786"/>
    <s v="TN"/>
    <s v="0000157401"/>
    <x v="2"/>
    <x v="0"/>
    <d v="2024-04-30T00:00:00"/>
    <x v="13"/>
    <s v="VSC500"/>
    <x v="31"/>
    <n v="4363.8"/>
    <n v="206600000"/>
    <n v="1033"/>
  </r>
  <r>
    <s v="31786"/>
    <s v="TN"/>
    <s v="0000157401"/>
    <x v="2"/>
    <x v="0"/>
    <d v="2024-04-30T00:00:00"/>
    <x v="13"/>
    <s v="VSO050"/>
    <x v="32"/>
    <n v="130.41"/>
    <n v="6210000"/>
    <n v="207"/>
  </r>
  <r>
    <s v="31786"/>
    <s v="TN"/>
    <s v="0000157401"/>
    <x v="2"/>
    <x v="0"/>
    <d v="2024-04-30T00:00:00"/>
    <x v="13"/>
    <s v="VSO060"/>
    <x v="33"/>
    <n v="1417.4"/>
    <n v="67384000"/>
    <n v="1870"/>
  </r>
  <r>
    <s v="31786"/>
    <s v="TN"/>
    <s v="0000157401"/>
    <x v="2"/>
    <x v="0"/>
    <d v="2024-04-30T00:00:00"/>
    <x v="13"/>
    <s v="VSO100"/>
    <x v="64"/>
    <n v="810.18"/>
    <n v="38640000"/>
    <n v="644"/>
  </r>
  <r>
    <s v="31786"/>
    <s v="TN"/>
    <s v="0000157401"/>
    <x v="2"/>
    <x v="0"/>
    <d v="2024-04-30T00:00:00"/>
    <x v="13"/>
    <s v="VSO250"/>
    <x v="34"/>
    <n v="1430.1"/>
    <n v="67950000"/>
    <n v="453"/>
  </r>
  <r>
    <s v="31786"/>
    <s v="TN"/>
    <s v="0000157401"/>
    <x v="2"/>
    <x v="0"/>
    <d v="2024-04-30T00:00:00"/>
    <x v="13"/>
    <s v="VSO500"/>
    <x v="35"/>
    <n v="3402"/>
    <n v="163400000"/>
    <n v="545"/>
  </r>
  <r>
    <s v="31786"/>
    <s v="TN"/>
    <s v="0000190862"/>
    <x v="3"/>
    <x v="0"/>
    <d v="2024-04-01T00:00:00"/>
    <x v="14"/>
    <s v="LTD-03"/>
    <x v="48"/>
    <n v="-23.37"/>
    <n v="2802.8"/>
    <n v="1"/>
  </r>
  <r>
    <s v="31786"/>
    <s v="TN"/>
    <s v="0000190862"/>
    <x v="3"/>
    <x v="0"/>
    <d v="2024-04-30T00:00:00"/>
    <x v="14"/>
    <s v="LTD-01"/>
    <x v="38"/>
    <n v="96.01"/>
    <n v="159968.20000000001"/>
    <n v="39"/>
  </r>
  <r>
    <s v="31786"/>
    <s v="TN"/>
    <s v="0000190862"/>
    <x v="3"/>
    <x v="0"/>
    <d v="2024-04-30T00:00:00"/>
    <x v="14"/>
    <s v="LTD-01"/>
    <x v="65"/>
    <n v="59.19"/>
    <n v="98635.44"/>
    <n v="23"/>
  </r>
  <r>
    <s v="31786"/>
    <s v="TN"/>
    <s v="0000190862"/>
    <x v="3"/>
    <x v="0"/>
    <d v="2024-04-30T00:00:00"/>
    <x v="14"/>
    <s v="LTD-01"/>
    <x v="39"/>
    <n v="94.41"/>
    <n v="89835"/>
    <n v="21"/>
  </r>
  <r>
    <s v="31786"/>
    <s v="TN"/>
    <s v="0000190862"/>
    <x v="3"/>
    <x v="0"/>
    <d v="2024-04-30T00:00:00"/>
    <x v="14"/>
    <s v="LTD-01"/>
    <x v="66"/>
    <n v="172.79"/>
    <n v="107369.7"/>
    <n v="24"/>
  </r>
  <r>
    <s v="31786"/>
    <s v="TN"/>
    <s v="0000190862"/>
    <x v="3"/>
    <x v="0"/>
    <d v="2024-04-30T00:00:00"/>
    <x v="14"/>
    <s v="LTD-01"/>
    <x v="40"/>
    <n v="286.70999999999998"/>
    <n v="135046.76999999999"/>
    <n v="28"/>
  </r>
  <r>
    <s v="31786"/>
    <s v="TN"/>
    <s v="0000190862"/>
    <x v="3"/>
    <x v="0"/>
    <d v="2024-04-30T00:00:00"/>
    <x v="14"/>
    <s v="LTD-01"/>
    <x v="67"/>
    <n v="234.39"/>
    <n v="91446.1"/>
    <n v="19"/>
  </r>
  <r>
    <s v="31786"/>
    <s v="TN"/>
    <s v="0000190862"/>
    <x v="3"/>
    <x v="0"/>
    <d v="2024-04-30T00:00:00"/>
    <x v="14"/>
    <s v="LTD-01"/>
    <x v="68"/>
    <n v="260.19"/>
    <n v="84545.82"/>
    <n v="21"/>
  </r>
  <r>
    <s v="31786"/>
    <s v="TN"/>
    <s v="0000190862"/>
    <x v="3"/>
    <x v="0"/>
    <d v="2024-04-30T00:00:00"/>
    <x v="14"/>
    <s v="LTD-01"/>
    <x v="69"/>
    <n v="254.85"/>
    <n v="60533.9"/>
    <n v="12"/>
  </r>
  <r>
    <s v="31786"/>
    <s v="TN"/>
    <s v="0000190862"/>
    <x v="3"/>
    <x v="0"/>
    <d v="2024-04-30T00:00:00"/>
    <x v="14"/>
    <s v="LTD-01"/>
    <x v="70"/>
    <n v="146.47"/>
    <n v="52307"/>
    <n v="8"/>
  </r>
  <r>
    <s v="31786"/>
    <s v="TN"/>
    <s v="0000190862"/>
    <x v="3"/>
    <x v="0"/>
    <d v="2024-04-30T00:00:00"/>
    <x v="14"/>
    <s v="LTD-02"/>
    <x v="71"/>
    <n v="68.72"/>
    <n v="137404.47"/>
    <n v="29"/>
  </r>
  <r>
    <s v="31786"/>
    <s v="TN"/>
    <s v="0000190862"/>
    <x v="3"/>
    <x v="0"/>
    <d v="2024-04-30T00:00:00"/>
    <x v="14"/>
    <s v="LTD-02"/>
    <x v="41"/>
    <n v="53.77"/>
    <n v="107491"/>
    <n v="24"/>
  </r>
  <r>
    <s v="31786"/>
    <s v="TN"/>
    <s v="0000190862"/>
    <x v="3"/>
    <x v="0"/>
    <d v="2024-04-30T00:00:00"/>
    <x v="14"/>
    <s v="LTD-02"/>
    <x v="42"/>
    <n v="103.03"/>
    <n v="119647.5"/>
    <n v="24"/>
  </r>
  <r>
    <s v="31786"/>
    <s v="TN"/>
    <s v="0000190862"/>
    <x v="3"/>
    <x v="0"/>
    <d v="2024-04-30T00:00:00"/>
    <x v="14"/>
    <s v="LTD-02"/>
    <x v="43"/>
    <n v="179.19"/>
    <n v="136691.51"/>
    <n v="23"/>
  </r>
  <r>
    <s v="31786"/>
    <s v="TN"/>
    <s v="0000190862"/>
    <x v="3"/>
    <x v="0"/>
    <d v="2024-04-30T00:00:00"/>
    <x v="14"/>
    <s v="LTD-02"/>
    <x v="72"/>
    <n v="296.95"/>
    <n v="172464.45"/>
    <n v="35"/>
  </r>
  <r>
    <s v="31786"/>
    <s v="TN"/>
    <s v="0000190862"/>
    <x v="3"/>
    <x v="0"/>
    <d v="2024-04-30T00:00:00"/>
    <x v="14"/>
    <s v="LTD-02"/>
    <x v="44"/>
    <n v="305.69"/>
    <n v="146163.73000000001"/>
    <n v="29"/>
  </r>
  <r>
    <s v="31786"/>
    <s v="TN"/>
    <s v="0000190862"/>
    <x v="3"/>
    <x v="0"/>
    <d v="2024-04-30T00:00:00"/>
    <x v="14"/>
    <s v="LTD-02"/>
    <x v="73"/>
    <n v="229.13"/>
    <n v="91642"/>
    <n v="17"/>
  </r>
  <r>
    <s v="31786"/>
    <s v="TN"/>
    <s v="0000190862"/>
    <x v="3"/>
    <x v="0"/>
    <d v="2024-04-30T00:00:00"/>
    <x v="14"/>
    <s v="LTD-02"/>
    <x v="74"/>
    <n v="290.72000000000003"/>
    <n v="92537"/>
    <n v="14"/>
  </r>
  <r>
    <s v="31786"/>
    <s v="TN"/>
    <s v="0000190862"/>
    <x v="3"/>
    <x v="0"/>
    <d v="2024-04-30T00:00:00"/>
    <x v="14"/>
    <s v="LTD-02"/>
    <x v="75"/>
    <n v="99.87"/>
    <n v="39775"/>
    <n v="5"/>
  </r>
  <r>
    <s v="31786"/>
    <s v="TN"/>
    <s v="0000190862"/>
    <x v="3"/>
    <x v="0"/>
    <d v="2024-04-30T00:00:00"/>
    <x v="14"/>
    <s v="LTD-02"/>
    <x v="76"/>
    <n v="17.79"/>
    <n v="8087"/>
    <n v="1"/>
  </r>
  <r>
    <s v="31786"/>
    <s v="TN"/>
    <s v="0000190862"/>
    <x v="3"/>
    <x v="0"/>
    <d v="2024-04-30T00:00:00"/>
    <x v="14"/>
    <s v="LTD-03"/>
    <x v="77"/>
    <n v="62725.72"/>
    <n v="22563872.359999999"/>
    <n v="5016"/>
  </r>
  <r>
    <s v="31786"/>
    <s v="TN"/>
    <s v="0000190862"/>
    <x v="3"/>
    <x v="0"/>
    <d v="2024-04-30T00:00:00"/>
    <x v="14"/>
    <s v="LTD-03"/>
    <x v="46"/>
    <n v="64369.89"/>
    <n v="23154793.030000001"/>
    <n v="4427"/>
  </r>
  <r>
    <s v="31786"/>
    <s v="TN"/>
    <s v="0000190862"/>
    <x v="3"/>
    <x v="0"/>
    <d v="2024-04-30T00:00:00"/>
    <x v="14"/>
    <s v="LTD-03"/>
    <x v="78"/>
    <n v="71087.97"/>
    <n v="25571237.48"/>
    <n v="4484"/>
  </r>
  <r>
    <s v="31786"/>
    <s v="TN"/>
    <s v="0000190862"/>
    <x v="3"/>
    <x v="0"/>
    <d v="2024-04-30T00:00:00"/>
    <x v="14"/>
    <s v="LTD-03"/>
    <x v="36"/>
    <n v="79282.37"/>
    <n v="28518917.710000001"/>
    <n v="4785"/>
  </r>
  <r>
    <s v="31786"/>
    <s v="TN"/>
    <s v="0000190862"/>
    <x v="3"/>
    <x v="0"/>
    <d v="2024-04-30T00:00:00"/>
    <x v="14"/>
    <s v="LTD-03"/>
    <x v="47"/>
    <n v="84493.43"/>
    <n v="30393474.23"/>
    <n v="5026"/>
  </r>
  <r>
    <s v="31786"/>
    <s v="TN"/>
    <s v="0000190862"/>
    <x v="3"/>
    <x v="0"/>
    <d v="2024-04-30T00:00:00"/>
    <x v="14"/>
    <s v="LTD-03"/>
    <x v="79"/>
    <n v="92575.6"/>
    <n v="33300672.48"/>
    <n v="5438"/>
  </r>
  <r>
    <s v="31786"/>
    <s v="TN"/>
    <s v="0000190862"/>
    <x v="3"/>
    <x v="0"/>
    <d v="2024-04-30T00:00:00"/>
    <x v="14"/>
    <s v="LTD-03"/>
    <x v="48"/>
    <n v="80310.59"/>
    <n v="28888828.16"/>
    <n v="4692"/>
  </r>
  <r>
    <s v="31786"/>
    <s v="TN"/>
    <s v="0000190862"/>
    <x v="3"/>
    <x v="0"/>
    <d v="2024-04-30T00:00:00"/>
    <x v="14"/>
    <s v="LTD-03"/>
    <x v="80"/>
    <n v="62247.360000000001"/>
    <n v="22374928.98"/>
    <n v="3767"/>
  </r>
  <r>
    <s v="31786"/>
    <s v="TN"/>
    <s v="0000190862"/>
    <x v="3"/>
    <x v="0"/>
    <d v="2024-04-30T00:00:00"/>
    <x v="14"/>
    <s v="LTD-03"/>
    <x v="81"/>
    <n v="27090.54"/>
    <n v="9744812.7200000007"/>
    <n v="1550"/>
  </r>
  <r>
    <s v="31786"/>
    <s v="TN"/>
    <s v="0000190862"/>
    <x v="3"/>
    <x v="0"/>
    <d v="2024-04-30T00:00:00"/>
    <x v="14"/>
    <s v="LTD-03"/>
    <x v="82"/>
    <n v="13022.05"/>
    <n v="4684143.2"/>
    <n v="717"/>
  </r>
  <r>
    <s v="31786"/>
    <s v="TN"/>
    <s v="0000190862"/>
    <x v="3"/>
    <x v="0"/>
    <d v="2024-04-30T00:00:00"/>
    <x v="14"/>
    <s v="LTD-04"/>
    <x v="49"/>
    <n v="296.69"/>
    <n v="491910.03"/>
    <n v="114"/>
  </r>
  <r>
    <s v="31786"/>
    <s v="TN"/>
    <s v="0000190862"/>
    <x v="3"/>
    <x v="0"/>
    <d v="2024-04-30T00:00:00"/>
    <x v="14"/>
    <s v="LTD-04"/>
    <x v="50"/>
    <n v="265.42"/>
    <n v="442411.04"/>
    <n v="97"/>
  </r>
  <r>
    <s v="31786"/>
    <s v="TN"/>
    <s v="0000190862"/>
    <x v="3"/>
    <x v="0"/>
    <d v="2024-04-30T00:00:00"/>
    <x v="14"/>
    <s v="LTD-04"/>
    <x v="51"/>
    <n v="355.82"/>
    <n v="324958.67"/>
    <n v="65"/>
  </r>
  <r>
    <s v="31786"/>
    <s v="TN"/>
    <s v="0000190862"/>
    <x v="3"/>
    <x v="0"/>
    <d v="2024-04-30T00:00:00"/>
    <x v="14"/>
    <s v="LTD-04"/>
    <x v="83"/>
    <n v="415.6"/>
    <n v="248994.53"/>
    <n v="52"/>
  </r>
  <r>
    <s v="31786"/>
    <s v="TN"/>
    <s v="0000190862"/>
    <x v="3"/>
    <x v="0"/>
    <d v="2024-04-30T00:00:00"/>
    <x v="14"/>
    <s v="LTD-04"/>
    <x v="52"/>
    <n v="408.04"/>
    <n v="200209.8"/>
    <n v="43"/>
  </r>
  <r>
    <s v="31786"/>
    <s v="TN"/>
    <s v="0000190862"/>
    <x v="3"/>
    <x v="0"/>
    <d v="2024-04-30T00:00:00"/>
    <x v="14"/>
    <s v="LTD-04"/>
    <x v="53"/>
    <n v="620.83000000000004"/>
    <n v="245944.2"/>
    <n v="49"/>
  </r>
  <r>
    <s v="31786"/>
    <s v="TN"/>
    <s v="0000190862"/>
    <x v="3"/>
    <x v="0"/>
    <d v="2024-04-30T00:00:00"/>
    <x v="14"/>
    <s v="LTD-04"/>
    <x v="84"/>
    <n v="552.83000000000004"/>
    <n v="181652.72"/>
    <n v="36"/>
  </r>
  <r>
    <s v="31786"/>
    <s v="TN"/>
    <s v="0000190862"/>
    <x v="3"/>
    <x v="0"/>
    <d v="2024-04-30T00:00:00"/>
    <x v="14"/>
    <s v="LTD-04"/>
    <x v="85"/>
    <n v="217.31"/>
    <n v="57420"/>
    <n v="13"/>
  </r>
  <r>
    <s v="31786"/>
    <s v="TN"/>
    <s v="0000190862"/>
    <x v="3"/>
    <x v="0"/>
    <d v="2024-04-30T00:00:00"/>
    <x v="14"/>
    <s v="LTD-04"/>
    <x v="86"/>
    <n v="95.01"/>
    <n v="35188"/>
    <n v="7"/>
  </r>
  <r>
    <s v="31786"/>
    <s v="TN"/>
    <s v="0000190862"/>
    <x v="3"/>
    <x v="0"/>
    <d v="2024-04-30T00:00:00"/>
    <x v="14"/>
    <s v="LTD-04"/>
    <x v="87"/>
    <n v="77.8"/>
    <n v="28816"/>
    <n v="4"/>
  </r>
  <r>
    <s v="31786"/>
    <s v="TN"/>
    <s v="0000190862"/>
    <x v="3"/>
    <x v="0"/>
    <d v="2024-04-30T00:00:00"/>
    <x v="15"/>
    <s v="STD-A"/>
    <x v="37"/>
    <n v="64492.5"/>
    <n v="15763969.68"/>
    <n v="3367"/>
  </r>
  <r>
    <s v="31786"/>
    <s v="TN"/>
    <s v="0000190862"/>
    <x v="3"/>
    <x v="0"/>
    <d v="2024-04-30T00:00:00"/>
    <x v="15"/>
    <s v="STD-B"/>
    <x v="54"/>
    <n v="59328.06"/>
    <n v="18008320.84"/>
    <n v="3536"/>
  </r>
  <r>
    <s v="31786"/>
    <s v="TN"/>
    <s v="0000258005"/>
    <x v="4"/>
    <x v="0"/>
    <d v="2024-04-30T00:00:00"/>
    <x v="16"/>
    <s v="VISBAS"/>
    <x v="56"/>
    <n v="48122.32"/>
    <n v="0"/>
    <n v="8717"/>
  </r>
  <r>
    <s v="31786"/>
    <s v="TN"/>
    <s v="0000258005"/>
    <x v="4"/>
    <x v="0"/>
    <d v="2024-04-30T00:00:00"/>
    <x v="16"/>
    <s v="VISEXP"/>
    <x v="55"/>
    <n v="235040.64000000001"/>
    <n v="0"/>
    <n v="21242"/>
  </r>
  <r>
    <s v="31786"/>
    <s v="NP"/>
    <s v="0000000185"/>
    <x v="0"/>
    <x v="1"/>
    <d v="2024-04-30T00:00:00"/>
    <x v="0"/>
    <s v="PPDN"/>
    <x v="0"/>
    <n v="180.48"/>
    <n v="0"/>
    <n v="8"/>
  </r>
  <r>
    <s v="31786"/>
    <s v="NP"/>
    <s v="0000000185"/>
    <x v="0"/>
    <x v="1"/>
    <d v="2024-04-30T00:00:00"/>
    <x v="20"/>
    <s v="PPRN"/>
    <x v="88"/>
    <n v="59052.82"/>
    <n v="0"/>
    <n v="2939"/>
  </r>
  <r>
    <s v="31786"/>
    <s v="NP"/>
    <s v="0000000185"/>
    <x v="0"/>
    <x v="2"/>
    <d v="2024-04-30T00:00:00"/>
    <x v="0"/>
    <s v="PPDN"/>
    <x v="0"/>
    <n v="40.119999999999997"/>
    <n v="0"/>
    <n v="2"/>
  </r>
  <r>
    <s v="31786"/>
    <s v="NP"/>
    <s v="0000000185"/>
    <x v="0"/>
    <x v="2"/>
    <d v="2024-04-30T00:00:00"/>
    <x v="20"/>
    <s v="PPRN"/>
    <x v="88"/>
    <n v="22180.94"/>
    <n v="0"/>
    <n v="1136"/>
  </r>
  <r>
    <s v="31786"/>
    <s v="NP"/>
    <s v="0000000185"/>
    <x v="0"/>
    <x v="3"/>
    <d v="2024-04-30T00:00:00"/>
    <x v="0"/>
    <s v="PPDN"/>
    <x v="0"/>
    <n v="14.47"/>
    <n v="0"/>
    <n v="1"/>
  </r>
  <r>
    <s v="31786"/>
    <s v="NP"/>
    <s v="0000000185"/>
    <x v="0"/>
    <x v="3"/>
    <d v="2024-04-30T00:00:00"/>
    <x v="20"/>
    <s v="PPRN"/>
    <x v="88"/>
    <n v="2587.67"/>
    <n v="0"/>
    <n v="133"/>
  </r>
  <r>
    <s v="31786"/>
    <s v="NP"/>
    <s v="0000000192"/>
    <x v="1"/>
    <x v="1"/>
    <d v="2024-04-30T00:00:00"/>
    <x v="1"/>
    <s v="PDON"/>
    <x v="2"/>
    <n v="1507.53"/>
    <n v="0"/>
    <n v="45"/>
  </r>
  <r>
    <s v="31786"/>
    <s v="NP"/>
    <s v="0000000192"/>
    <x v="1"/>
    <x v="1"/>
    <d v="2024-04-30T00:00:00"/>
    <x v="21"/>
    <s v="PDRN"/>
    <x v="89"/>
    <n v="353571.98"/>
    <n v="0"/>
    <n v="9145"/>
  </r>
  <r>
    <s v="31786"/>
    <s v="NP"/>
    <s v="0000000192"/>
    <x v="1"/>
    <x v="2"/>
    <d v="2024-04-30T00:00:00"/>
    <x v="1"/>
    <s v="PDON"/>
    <x v="2"/>
    <n v="324"/>
    <n v="0"/>
    <n v="12"/>
  </r>
  <r>
    <s v="31786"/>
    <s v="NP"/>
    <s v="0000000192"/>
    <x v="1"/>
    <x v="2"/>
    <d v="2024-04-30T00:00:00"/>
    <x v="21"/>
    <s v="PDRN"/>
    <x v="89"/>
    <n v="264534.28999999998"/>
    <n v="0"/>
    <n v="7234"/>
  </r>
  <r>
    <s v="31786"/>
    <s v="NP"/>
    <s v="0000000192"/>
    <x v="1"/>
    <x v="3"/>
    <d v="2024-04-30T00:00:00"/>
    <x v="1"/>
    <s v="PDON"/>
    <x v="2"/>
    <n v="115.55"/>
    <n v="0"/>
    <n v="4"/>
  </r>
  <r>
    <s v="31786"/>
    <s v="NP"/>
    <s v="0000000192"/>
    <x v="1"/>
    <x v="3"/>
    <d v="2024-04-30T00:00:00"/>
    <x v="21"/>
    <s v="PDRN"/>
    <x v="89"/>
    <n v="18793.03"/>
    <n v="0"/>
    <n v="534"/>
  </r>
  <r>
    <s v="31786"/>
    <s v="NP"/>
    <s v="0000258005"/>
    <x v="4"/>
    <x v="1"/>
    <d v="2024-04-30T00:00:00"/>
    <x v="16"/>
    <s v="VISBAS"/>
    <x v="56"/>
    <n v="3374.75"/>
    <n v="0"/>
    <n v="788"/>
  </r>
  <r>
    <s v="31786"/>
    <s v="NP"/>
    <s v="0000258005"/>
    <x v="4"/>
    <x v="1"/>
    <d v="2024-04-30T00:00:00"/>
    <x v="16"/>
    <s v="VISEXP"/>
    <x v="55"/>
    <n v="16809.14"/>
    <n v="0"/>
    <n v="1983"/>
  </r>
  <r>
    <s v="31786"/>
    <s v="NP"/>
    <s v="0000258005"/>
    <x v="4"/>
    <x v="2"/>
    <d v="2024-04-30T00:00:00"/>
    <x v="16"/>
    <s v="VISBAS"/>
    <x v="56"/>
    <n v="1496.75"/>
    <n v="0"/>
    <n v="365"/>
  </r>
  <r>
    <s v="31786"/>
    <s v="NP"/>
    <s v="0000258005"/>
    <x v="4"/>
    <x v="2"/>
    <d v="2024-04-30T00:00:00"/>
    <x v="16"/>
    <s v="VISEXP"/>
    <x v="55"/>
    <n v="7243.24"/>
    <n v="0"/>
    <n v="919"/>
  </r>
  <r>
    <s v="31786"/>
    <s v="NP"/>
    <s v="0000258005"/>
    <x v="4"/>
    <x v="3"/>
    <d v="2024-04-30T00:00:00"/>
    <x v="16"/>
    <s v="VISBAS"/>
    <x v="56"/>
    <n v="12.72"/>
    <n v="0"/>
    <n v="4"/>
  </r>
  <r>
    <s v="31786"/>
    <s v="NP"/>
    <s v="0000258005"/>
    <x v="4"/>
    <x v="3"/>
    <d v="2024-04-30T00:00:00"/>
    <x v="16"/>
    <s v="VISEXP"/>
    <x v="55"/>
    <n v="106.48"/>
    <n v="0"/>
    <n v="14"/>
  </r>
  <r>
    <s v="31786"/>
    <s v="NP"/>
    <s v="0000000185"/>
    <x v="0"/>
    <x v="2"/>
    <d v="2024-04-30T00:00:00"/>
    <x v="20"/>
    <s v="PPRN"/>
    <x v="88"/>
    <n v="71.67"/>
    <n v="0"/>
    <n v="3"/>
  </r>
  <r>
    <s v="31786"/>
    <s v="NP"/>
    <s v="0000000185"/>
    <x v="0"/>
    <x v="3"/>
    <d v="2024-04-30T00:00:00"/>
    <x v="20"/>
    <s v="PPRN"/>
    <x v="88"/>
    <n v="178.28"/>
    <n v="0"/>
    <n v="7"/>
  </r>
  <r>
    <s v="31786"/>
    <s v="NP"/>
    <s v="0000000185"/>
    <x v="0"/>
    <x v="0"/>
    <d v="2024-04-30T00:00:00"/>
    <x v="0"/>
    <s v="PPDN"/>
    <x v="0"/>
    <n v="59728.2"/>
    <n v="0"/>
    <n v="5280"/>
  </r>
  <r>
    <s v="31786"/>
    <s v="NP"/>
    <s v="0000000185"/>
    <x v="0"/>
    <x v="0"/>
    <d v="2024-04-30T00:00:00"/>
    <x v="0"/>
    <s v="PPDN"/>
    <x v="1"/>
    <n v="58916.68"/>
    <n v="0"/>
    <n v="5223"/>
  </r>
  <r>
    <s v="31786"/>
    <s v="NP"/>
    <s v="0000000185"/>
    <x v="0"/>
    <x v="4"/>
    <d v="2024-04-30T00:00:00"/>
    <x v="0"/>
    <s v="PPDN"/>
    <x v="0"/>
    <n v="48560.74"/>
    <n v="0"/>
    <n v="2182"/>
  </r>
  <r>
    <s v="31786"/>
    <s v="NP"/>
    <s v="0000000185"/>
    <x v="0"/>
    <x v="5"/>
    <d v="2024-04-30T00:00:00"/>
    <x v="0"/>
    <s v="PPDN"/>
    <x v="0"/>
    <n v="24186.42"/>
    <n v="0"/>
    <n v="1253"/>
  </r>
  <r>
    <s v="31786"/>
    <s v="NP"/>
    <s v="0000000192"/>
    <x v="1"/>
    <x v="2"/>
    <d v="2024-04-30T00:00:00"/>
    <x v="21"/>
    <s v="PDRN"/>
    <x v="89"/>
    <n v="13566.17"/>
    <n v="0"/>
    <n v="379"/>
  </r>
  <r>
    <s v="31786"/>
    <s v="NP"/>
    <s v="0000000192"/>
    <x v="1"/>
    <x v="3"/>
    <d v="2024-04-30T00:00:00"/>
    <x v="21"/>
    <s v="PDRN"/>
    <x v="89"/>
    <n v="2079.39"/>
    <n v="0"/>
    <n v="51"/>
  </r>
  <r>
    <s v="31786"/>
    <s v="NP"/>
    <s v="0000000192"/>
    <x v="1"/>
    <x v="0"/>
    <d v="2024-04-30T00:00:00"/>
    <x v="1"/>
    <s v="PDON"/>
    <x v="2"/>
    <n v="437702.67"/>
    <n v="0"/>
    <n v="19897"/>
  </r>
  <r>
    <s v="31786"/>
    <s v="NP"/>
    <s v="0000000192"/>
    <x v="1"/>
    <x v="0"/>
    <d v="2024-04-30T00:00:00"/>
    <x v="1"/>
    <s v="PDON"/>
    <x v="3"/>
    <n v="430398.53"/>
    <n v="0"/>
    <n v="19685"/>
  </r>
  <r>
    <s v="31786"/>
    <s v="NP"/>
    <s v="0000000192"/>
    <x v="1"/>
    <x v="4"/>
    <d v="2024-04-30T00:00:00"/>
    <x v="1"/>
    <s v="PDON"/>
    <x v="2"/>
    <n v="661721.12"/>
    <n v="0"/>
    <n v="15575"/>
  </r>
  <r>
    <s v="31786"/>
    <s v="NP"/>
    <s v="0000000192"/>
    <x v="1"/>
    <x v="5"/>
    <d v="2024-04-30T00:00:00"/>
    <x v="1"/>
    <s v="PDON"/>
    <x v="2"/>
    <n v="236087.24"/>
    <n v="0"/>
    <n v="6851"/>
  </r>
  <r>
    <s v="31786"/>
    <s v="NP"/>
    <s v="0000053684"/>
    <x v="7"/>
    <x v="0"/>
    <d v="2024-04-30T00:00:00"/>
    <x v="17"/>
    <s v=""/>
    <x v="57"/>
    <n v="39.01"/>
    <n v="0"/>
    <n v="2"/>
  </r>
  <r>
    <s v="31786"/>
    <s v="NP"/>
    <s v="0000053684"/>
    <x v="7"/>
    <x v="0"/>
    <d v="2024-04-30T00:00:00"/>
    <x v="18"/>
    <s v=""/>
    <x v="58"/>
    <n v="27817.48"/>
    <n v="0"/>
    <n v="811"/>
  </r>
  <r>
    <s v="31786"/>
    <s v="NP"/>
    <s v="0000157401"/>
    <x v="2"/>
    <x v="0"/>
    <d v="2024-04-30T00:00:00"/>
    <x v="5"/>
    <s v="BADE2X"/>
    <x v="7"/>
    <n v="1.47"/>
    <n v="134000"/>
    <n v="4"/>
  </r>
  <r>
    <s v="31786"/>
    <s v="NP"/>
    <s v="0000157401"/>
    <x v="2"/>
    <x v="0"/>
    <d v="2024-04-30T00:00:00"/>
    <x v="2"/>
    <s v="BA1X"/>
    <x v="90"/>
    <n v="296.45"/>
    <n v="15597350"/>
    <n v="295"/>
  </r>
  <r>
    <s v="31786"/>
    <s v="NP"/>
    <s v="0000157401"/>
    <x v="2"/>
    <x v="0"/>
    <d v="2024-04-30T00:00:00"/>
    <x v="2"/>
    <s v="BA1X"/>
    <x v="4"/>
    <n v="42209.95"/>
    <n v="2220896950"/>
    <n v="31151"/>
  </r>
  <r>
    <s v="31786"/>
    <s v="NP"/>
    <s v="0000157401"/>
    <x v="2"/>
    <x v="0"/>
    <d v="2024-04-30T00:00:00"/>
    <x v="2"/>
    <s v="BA1XP"/>
    <x v="4"/>
    <n v="5.41"/>
    <n v="284700"/>
    <n v="4"/>
  </r>
  <r>
    <s v="31786"/>
    <s v="NP"/>
    <s v="0000157401"/>
    <x v="2"/>
    <x v="0"/>
    <d v="2024-04-30T00:00:00"/>
    <x v="2"/>
    <s v="BA50"/>
    <x v="91"/>
    <n v="39.9"/>
    <n v="2100000"/>
    <n v="42"/>
  </r>
  <r>
    <s v="31786"/>
    <s v="NP"/>
    <s v="0000157401"/>
    <x v="2"/>
    <x v="0"/>
    <d v="2024-04-30T00:00:00"/>
    <x v="2"/>
    <s v="BA50"/>
    <x v="60"/>
    <n v="265.05"/>
    <n v="13900000"/>
    <n v="278"/>
  </r>
  <r>
    <s v="31786"/>
    <s v="NP"/>
    <s v="0000157401"/>
    <x v="2"/>
    <x v="0"/>
    <d v="2024-04-30T00:00:00"/>
    <x v="2"/>
    <s v="BADE40"/>
    <x v="8"/>
    <n v="-5.32"/>
    <n v="521000"/>
    <n v="9"/>
  </r>
  <r>
    <s v="31786"/>
    <s v="NP"/>
    <s v="0000157401"/>
    <x v="2"/>
    <x v="0"/>
    <d v="2024-04-30T00:00:00"/>
    <x v="6"/>
    <s v="BAD6SP"/>
    <x v="10"/>
    <n v="-0.78"/>
    <n v="60000"/>
    <n v="1"/>
  </r>
  <r>
    <s v="31786"/>
    <s v="NP"/>
    <s v="0000157401"/>
    <x v="2"/>
    <x v="0"/>
    <d v="2024-04-30T00:00:00"/>
    <x v="7"/>
    <s v="BLES15"/>
    <x v="11"/>
    <n v="5.94"/>
    <n v="67000"/>
    <n v="4"/>
  </r>
  <r>
    <s v="31786"/>
    <s v="NP"/>
    <s v="0000157401"/>
    <x v="2"/>
    <x v="0"/>
    <d v="2024-04-30T00:00:00"/>
    <x v="3"/>
    <s v="BL1X"/>
    <x v="92"/>
    <n v="2526.84"/>
    <n v="15597350"/>
    <n v="295"/>
  </r>
  <r>
    <s v="31786"/>
    <s v="NP"/>
    <s v="0000157401"/>
    <x v="2"/>
    <x v="0"/>
    <d v="2024-04-30T00:00:00"/>
    <x v="3"/>
    <s v="BL1X"/>
    <x v="5"/>
    <n v="359768.85"/>
    <n v="2220896950"/>
    <n v="31151"/>
  </r>
  <r>
    <s v="31786"/>
    <s v="NP"/>
    <s v="0000157401"/>
    <x v="2"/>
    <x v="0"/>
    <d v="2024-04-30T00:00:00"/>
    <x v="3"/>
    <s v="BL1X"/>
    <x v="61"/>
    <n v="241176.85"/>
    <n v="1651599750"/>
    <n v="19202"/>
  </r>
  <r>
    <s v="31786"/>
    <s v="NP"/>
    <s v="0000157401"/>
    <x v="2"/>
    <x v="0"/>
    <d v="2024-04-30T00:00:00"/>
    <x v="3"/>
    <s v="BL1XP"/>
    <x v="5"/>
    <n v="46.12"/>
    <n v="284700"/>
    <n v="4"/>
  </r>
  <r>
    <s v="31786"/>
    <s v="NP"/>
    <s v="0000157401"/>
    <x v="2"/>
    <x v="0"/>
    <d v="2024-04-30T00:00:00"/>
    <x v="3"/>
    <s v="BL1XP"/>
    <x v="61"/>
    <n v="173.42"/>
    <n v="284700"/>
    <n v="4"/>
  </r>
  <r>
    <s v="31786"/>
    <s v="NP"/>
    <s v="0000157401"/>
    <x v="2"/>
    <x v="0"/>
    <d v="2024-04-30T00:00:00"/>
    <x v="3"/>
    <s v="BL50"/>
    <x v="93"/>
    <n v="340.2"/>
    <n v="2100000"/>
    <n v="42"/>
  </r>
  <r>
    <s v="31786"/>
    <s v="NP"/>
    <s v="0000157401"/>
    <x v="2"/>
    <x v="0"/>
    <d v="2024-04-30T00:00:00"/>
    <x v="3"/>
    <s v="BL50"/>
    <x v="62"/>
    <n v="2259.9"/>
    <n v="13900000"/>
    <n v="278"/>
  </r>
  <r>
    <s v="31786"/>
    <s v="NP"/>
    <s v="0000157401"/>
    <x v="2"/>
    <x v="0"/>
    <d v="2024-04-30T00:00:00"/>
    <x v="3"/>
    <s v="BLER20"/>
    <x v="14"/>
    <n v="-22.08"/>
    <n v="521000"/>
    <n v="9"/>
  </r>
  <r>
    <s v="31786"/>
    <s v="NP"/>
    <s v="0000157401"/>
    <x v="2"/>
    <x v="0"/>
    <d v="2024-04-30T00:00:00"/>
    <x v="9"/>
    <s v="BLIFSP"/>
    <x v="16"/>
    <n v="-0.59"/>
    <n v="3000"/>
    <n v="1"/>
  </r>
  <r>
    <s v="31786"/>
    <s v="NP"/>
    <s v="0000157401"/>
    <x v="2"/>
    <x v="0"/>
    <d v="2024-04-30T00:00:00"/>
    <x v="10"/>
    <s v="BL20U"/>
    <x v="17"/>
    <n v="71.28"/>
    <n v="20000"/>
    <n v="1"/>
  </r>
  <r>
    <s v="31786"/>
    <s v="NP"/>
    <s v="0000157401"/>
    <x v="2"/>
    <x v="0"/>
    <d v="2024-04-30T00:00:00"/>
    <x v="19"/>
    <s v=""/>
    <x v="59"/>
    <n v="356880.83"/>
    <n v="0"/>
    <n v="10956"/>
  </r>
  <r>
    <s v="31786"/>
    <s v="NP"/>
    <s v="0000157401"/>
    <x v="2"/>
    <x v="0"/>
    <d v="2024-04-30T00:00:00"/>
    <x v="11"/>
    <s v="VC0105"/>
    <x v="22"/>
    <n v="14.52"/>
    <n v="655000"/>
    <n v="131"/>
  </r>
  <r>
    <s v="31786"/>
    <s v="NP"/>
    <s v="0000157401"/>
    <x v="2"/>
    <x v="0"/>
    <d v="2024-04-30T00:00:00"/>
    <x v="11"/>
    <s v="VC0106"/>
    <x v="18"/>
    <n v="153.79"/>
    <n v="7156000"/>
    <n v="1188"/>
  </r>
  <r>
    <s v="31786"/>
    <s v="NP"/>
    <s v="0000157401"/>
    <x v="2"/>
    <x v="0"/>
    <d v="2024-04-30T00:00:00"/>
    <x v="11"/>
    <s v="VC0110"/>
    <x v="19"/>
    <n v="63.84"/>
    <n v="3010000"/>
    <n v="301"/>
  </r>
  <r>
    <s v="31786"/>
    <s v="NP"/>
    <s v="0000157401"/>
    <x v="2"/>
    <x v="0"/>
    <d v="2024-04-30T00:00:00"/>
    <x v="11"/>
    <s v="VC0125"/>
    <x v="20"/>
    <n v="115.01"/>
    <n v="5400000"/>
    <n v="216"/>
  </r>
  <r>
    <s v="31786"/>
    <s v="NP"/>
    <s v="0000157401"/>
    <x v="2"/>
    <x v="0"/>
    <d v="2024-04-30T00:00:00"/>
    <x v="11"/>
    <s v="VC0150"/>
    <x v="21"/>
    <n v="254.1"/>
    <n v="12100000"/>
    <n v="242"/>
  </r>
  <r>
    <s v="31786"/>
    <s v="NP"/>
    <s v="0000157401"/>
    <x v="2"/>
    <x v="0"/>
    <d v="2024-04-30T00:00:00"/>
    <x v="11"/>
    <s v="VC0205"/>
    <x v="22"/>
    <n v="22.47"/>
    <n v="1070000"/>
    <n v="107"/>
  </r>
  <r>
    <s v="31786"/>
    <s v="NP"/>
    <s v="0000157401"/>
    <x v="2"/>
    <x v="0"/>
    <d v="2024-04-30T00:00:00"/>
    <x v="11"/>
    <s v="VC0206"/>
    <x v="18"/>
    <n v="279.75"/>
    <n v="13412000"/>
    <n v="1118"/>
  </r>
  <r>
    <s v="31786"/>
    <s v="NP"/>
    <s v="0000157401"/>
    <x v="2"/>
    <x v="0"/>
    <d v="2024-04-30T00:00:00"/>
    <x v="11"/>
    <s v="VC0210"/>
    <x v="19"/>
    <n v="131.04"/>
    <n v="6200000"/>
    <n v="310"/>
  </r>
  <r>
    <s v="31786"/>
    <s v="NP"/>
    <s v="0000157401"/>
    <x v="2"/>
    <x v="0"/>
    <d v="2024-04-30T00:00:00"/>
    <x v="11"/>
    <s v="VC0225"/>
    <x v="20"/>
    <n v="220.5"/>
    <n v="10500000"/>
    <n v="210"/>
  </r>
  <r>
    <s v="31786"/>
    <s v="NP"/>
    <s v="0000157401"/>
    <x v="2"/>
    <x v="0"/>
    <d v="2024-04-30T00:00:00"/>
    <x v="11"/>
    <s v="VC0250"/>
    <x v="21"/>
    <n v="638.4"/>
    <n v="30400000"/>
    <n v="304"/>
  </r>
  <r>
    <s v="31786"/>
    <s v="NP"/>
    <s v="0000157401"/>
    <x v="2"/>
    <x v="0"/>
    <d v="2024-04-30T00:00:00"/>
    <x v="11"/>
    <s v="VC0305"/>
    <x v="22"/>
    <n v="7.04"/>
    <n v="330000"/>
    <n v="22"/>
  </r>
  <r>
    <s v="31786"/>
    <s v="NP"/>
    <s v="0000157401"/>
    <x v="2"/>
    <x v="0"/>
    <d v="2024-04-30T00:00:00"/>
    <x v="11"/>
    <s v="VC0306"/>
    <x v="18"/>
    <n v="118.56"/>
    <n v="5616000"/>
    <n v="312"/>
  </r>
  <r>
    <s v="31786"/>
    <s v="NP"/>
    <s v="0000157401"/>
    <x v="2"/>
    <x v="0"/>
    <d v="2024-04-30T00:00:00"/>
    <x v="11"/>
    <s v="VC0310"/>
    <x v="19"/>
    <n v="57.96"/>
    <n v="2760000"/>
    <n v="92"/>
  </r>
  <r>
    <s v="31786"/>
    <s v="NP"/>
    <s v="0000157401"/>
    <x v="2"/>
    <x v="0"/>
    <d v="2024-04-30T00:00:00"/>
    <x v="11"/>
    <s v="VC0325"/>
    <x v="20"/>
    <n v="110.6"/>
    <n v="5250000"/>
    <n v="70"/>
  </r>
  <r>
    <s v="31786"/>
    <s v="NP"/>
    <s v="0000157401"/>
    <x v="2"/>
    <x v="0"/>
    <d v="2024-04-30T00:00:00"/>
    <x v="11"/>
    <s v="VC0350"/>
    <x v="21"/>
    <n v="333.9"/>
    <n v="15900000"/>
    <n v="106"/>
  </r>
  <r>
    <s v="31786"/>
    <s v="NP"/>
    <s v="0000157401"/>
    <x v="2"/>
    <x v="0"/>
    <d v="2024-04-30T00:00:00"/>
    <x v="11"/>
    <s v="VC0405"/>
    <x v="22"/>
    <n v="1.26"/>
    <n v="60000"/>
    <n v="3"/>
  </r>
  <r>
    <s v="31786"/>
    <s v="NP"/>
    <s v="0000157401"/>
    <x v="2"/>
    <x v="0"/>
    <d v="2024-04-30T00:00:00"/>
    <x v="11"/>
    <s v="VC0406"/>
    <x v="18"/>
    <n v="48.5"/>
    <n v="2328000"/>
    <n v="97"/>
  </r>
  <r>
    <s v="31786"/>
    <s v="NP"/>
    <s v="0000157401"/>
    <x v="2"/>
    <x v="0"/>
    <d v="2024-04-30T00:00:00"/>
    <x v="11"/>
    <s v="VC0410"/>
    <x v="19"/>
    <n v="26.04"/>
    <n v="1240000"/>
    <n v="31"/>
  </r>
  <r>
    <s v="31786"/>
    <s v="NP"/>
    <s v="0000157401"/>
    <x v="2"/>
    <x v="0"/>
    <d v="2024-04-30T00:00:00"/>
    <x v="11"/>
    <s v="VC0425"/>
    <x v="20"/>
    <n v="50.4"/>
    <n v="2400000"/>
    <n v="24"/>
  </r>
  <r>
    <s v="31786"/>
    <s v="NP"/>
    <s v="0000157401"/>
    <x v="2"/>
    <x v="0"/>
    <d v="2024-04-30T00:00:00"/>
    <x v="11"/>
    <s v="VC0450"/>
    <x v="21"/>
    <n v="168"/>
    <n v="8000000"/>
    <n v="40"/>
  </r>
  <r>
    <s v="31786"/>
    <s v="NP"/>
    <s v="0000157401"/>
    <x v="2"/>
    <x v="0"/>
    <d v="2024-04-30T00:00:00"/>
    <x v="11"/>
    <s v="VC0505"/>
    <x v="22"/>
    <n v="0.53"/>
    <n v="25000"/>
    <n v="1"/>
  </r>
  <r>
    <s v="31786"/>
    <s v="NP"/>
    <s v="0000157401"/>
    <x v="2"/>
    <x v="0"/>
    <d v="2024-04-30T00:00:00"/>
    <x v="11"/>
    <s v="VC0506"/>
    <x v="18"/>
    <n v="17.010000000000002"/>
    <n v="810000"/>
    <n v="27"/>
  </r>
  <r>
    <s v="31786"/>
    <s v="NP"/>
    <s v="0000157401"/>
    <x v="2"/>
    <x v="0"/>
    <d v="2024-04-30T00:00:00"/>
    <x v="11"/>
    <s v="VC0510"/>
    <x v="19"/>
    <n v="10.5"/>
    <n v="500000"/>
    <n v="10"/>
  </r>
  <r>
    <s v="31786"/>
    <s v="NP"/>
    <s v="0000157401"/>
    <x v="2"/>
    <x v="0"/>
    <d v="2024-04-30T00:00:00"/>
    <x v="11"/>
    <s v="VC0525"/>
    <x v="20"/>
    <n v="7.89"/>
    <n v="375000"/>
    <n v="3"/>
  </r>
  <r>
    <s v="31786"/>
    <s v="NP"/>
    <s v="0000157401"/>
    <x v="2"/>
    <x v="0"/>
    <d v="2024-04-30T00:00:00"/>
    <x v="11"/>
    <s v="VC0550"/>
    <x v="21"/>
    <n v="52.5"/>
    <n v="2500000"/>
    <n v="10"/>
  </r>
  <r>
    <s v="31786"/>
    <s v="NP"/>
    <s v="0000157401"/>
    <x v="2"/>
    <x v="0"/>
    <d v="2024-04-30T00:00:00"/>
    <x v="11"/>
    <s v="VC0606"/>
    <x v="18"/>
    <n v="2.2799999999999998"/>
    <n v="108000"/>
    <n v="3"/>
  </r>
  <r>
    <s v="31786"/>
    <s v="NP"/>
    <s v="0000157401"/>
    <x v="2"/>
    <x v="0"/>
    <d v="2024-04-30T00:00:00"/>
    <x v="11"/>
    <s v="VC0610"/>
    <x v="19"/>
    <n v="1.26"/>
    <n v="60000"/>
    <n v="1"/>
  </r>
  <r>
    <s v="31786"/>
    <s v="NP"/>
    <s v="0000157401"/>
    <x v="2"/>
    <x v="0"/>
    <d v="2024-04-30T00:00:00"/>
    <x v="11"/>
    <s v="VC0625"/>
    <x v="20"/>
    <n v="3.15"/>
    <n v="150000"/>
    <n v="1"/>
  </r>
  <r>
    <s v="31786"/>
    <s v="NP"/>
    <s v="0000157401"/>
    <x v="2"/>
    <x v="0"/>
    <d v="2024-04-30T00:00:00"/>
    <x v="11"/>
    <s v="VC0650"/>
    <x v="21"/>
    <n v="18.899999999999999"/>
    <n v="900000"/>
    <n v="3"/>
  </r>
  <r>
    <s v="31786"/>
    <s v="NP"/>
    <s v="0000157401"/>
    <x v="2"/>
    <x v="0"/>
    <d v="2024-04-30T00:00:00"/>
    <x v="11"/>
    <s v="VC0706"/>
    <x v="18"/>
    <n v="2.64"/>
    <n v="126000"/>
    <n v="3"/>
  </r>
  <r>
    <s v="31786"/>
    <s v="NP"/>
    <s v="0000157401"/>
    <x v="2"/>
    <x v="0"/>
    <d v="2024-04-30T00:00:00"/>
    <x v="11"/>
    <s v="VC0750"/>
    <x v="21"/>
    <n v="22.05"/>
    <n v="1050000"/>
    <n v="3"/>
  </r>
  <r>
    <s v="31786"/>
    <s v="NP"/>
    <s v="0000157401"/>
    <x v="2"/>
    <x v="0"/>
    <d v="2024-04-30T00:00:00"/>
    <x v="11"/>
    <s v="VC0806"/>
    <x v="18"/>
    <n v="1.01"/>
    <n v="48000"/>
    <n v="1"/>
  </r>
  <r>
    <s v="31786"/>
    <s v="NP"/>
    <s v="0000157401"/>
    <x v="2"/>
    <x v="0"/>
    <d v="2024-04-30T00:00:00"/>
    <x v="12"/>
    <s v="VAD050"/>
    <x v="23"/>
    <n v="1003.8"/>
    <n v="47550000"/>
    <n v="951"/>
  </r>
  <r>
    <s v="31786"/>
    <s v="NP"/>
    <s v="0000157401"/>
    <x v="2"/>
    <x v="0"/>
    <d v="2024-04-30T00:00:00"/>
    <x v="12"/>
    <s v="VAD060"/>
    <x v="24"/>
    <n v="9588.6"/>
    <n v="456810000"/>
    <n v="7615"/>
  </r>
  <r>
    <s v="31786"/>
    <s v="NP"/>
    <s v="0000157401"/>
    <x v="2"/>
    <x v="0"/>
    <d v="2024-04-30T00:00:00"/>
    <x v="12"/>
    <s v="VAD100"/>
    <x v="25"/>
    <n v="3933.3"/>
    <n v="187400000"/>
    <n v="1874"/>
  </r>
  <r>
    <s v="31786"/>
    <s v="NP"/>
    <s v="0000157401"/>
    <x v="2"/>
    <x v="0"/>
    <d v="2024-04-30T00:00:00"/>
    <x v="12"/>
    <s v="VAD250"/>
    <x v="26"/>
    <n v="6174"/>
    <n v="293500000"/>
    <n v="1174"/>
  </r>
  <r>
    <s v="31786"/>
    <s v="NP"/>
    <s v="0000157401"/>
    <x v="2"/>
    <x v="0"/>
    <d v="2024-04-30T00:00:00"/>
    <x v="12"/>
    <s v="VAD500"/>
    <x v="27"/>
    <n v="14626.5"/>
    <n v="696000000"/>
    <n v="1392"/>
  </r>
  <r>
    <s v="31786"/>
    <s v="NP"/>
    <s v="0000157401"/>
    <x v="2"/>
    <x v="0"/>
    <d v="2024-04-30T00:00:00"/>
    <x v="13"/>
    <s v="VSC050"/>
    <x v="63"/>
    <n v="74.34"/>
    <n v="3520000"/>
    <n v="176"/>
  </r>
  <r>
    <s v="31786"/>
    <s v="NP"/>
    <s v="0000157401"/>
    <x v="2"/>
    <x v="0"/>
    <d v="2024-04-30T00:00:00"/>
    <x v="13"/>
    <s v="VSC060"/>
    <x v="28"/>
    <n v="967.5"/>
    <n v="46608000"/>
    <n v="1942"/>
  </r>
  <r>
    <s v="31786"/>
    <s v="NP"/>
    <s v="0000157401"/>
    <x v="2"/>
    <x v="0"/>
    <d v="2024-04-30T00:00:00"/>
    <x v="13"/>
    <s v="VSC100"/>
    <x v="29"/>
    <n v="409.08"/>
    <n v="19540000"/>
    <n v="489"/>
  </r>
  <r>
    <s v="31786"/>
    <s v="NP"/>
    <s v="0000157401"/>
    <x v="2"/>
    <x v="0"/>
    <d v="2024-04-30T00:00:00"/>
    <x v="13"/>
    <s v="VSC250"/>
    <x v="30"/>
    <n v="819"/>
    <n v="39000000"/>
    <n v="390"/>
  </r>
  <r>
    <s v="31786"/>
    <s v="NP"/>
    <s v="0000157401"/>
    <x v="2"/>
    <x v="0"/>
    <d v="2024-04-30T00:00:00"/>
    <x v="13"/>
    <s v="VSC500"/>
    <x v="31"/>
    <n v="2255.4"/>
    <n v="107400000"/>
    <n v="537"/>
  </r>
  <r>
    <s v="31786"/>
    <s v="NP"/>
    <s v="0000157401"/>
    <x v="2"/>
    <x v="0"/>
    <d v="2024-04-30T00:00:00"/>
    <x v="13"/>
    <s v="VSO050"/>
    <x v="32"/>
    <n v="106.47"/>
    <n v="5040000"/>
    <n v="168"/>
  </r>
  <r>
    <s v="31786"/>
    <s v="NP"/>
    <s v="0000157401"/>
    <x v="2"/>
    <x v="0"/>
    <d v="2024-04-30T00:00:00"/>
    <x v="13"/>
    <s v="VSO060"/>
    <x v="33"/>
    <n v="1150.6400000000001"/>
    <n v="54468000"/>
    <n v="1513"/>
  </r>
  <r>
    <s v="31786"/>
    <s v="NP"/>
    <s v="0000157401"/>
    <x v="2"/>
    <x v="0"/>
    <d v="2024-04-30T00:00:00"/>
    <x v="13"/>
    <s v="VSO100"/>
    <x v="64"/>
    <n v="526.67999999999995"/>
    <n v="25320000"/>
    <n v="423"/>
  </r>
  <r>
    <s v="31786"/>
    <s v="NP"/>
    <s v="0000157401"/>
    <x v="2"/>
    <x v="0"/>
    <d v="2024-04-30T00:00:00"/>
    <x v="13"/>
    <s v="VSO250"/>
    <x v="34"/>
    <n v="847.35"/>
    <n v="40530000"/>
    <n v="271"/>
  </r>
  <r>
    <s v="31786"/>
    <s v="NP"/>
    <s v="0000157401"/>
    <x v="2"/>
    <x v="0"/>
    <d v="2024-04-30T00:00:00"/>
    <x v="13"/>
    <s v="VSO500"/>
    <x v="35"/>
    <n v="1789.2"/>
    <n v="84900000"/>
    <n v="283"/>
  </r>
  <r>
    <s v="31786"/>
    <s v="NP"/>
    <s v="0000190862"/>
    <x v="3"/>
    <x v="0"/>
    <d v="2024-04-30T00:00:00"/>
    <x v="14"/>
    <s v="LTD-01"/>
    <x v="38"/>
    <n v="27.53"/>
    <n v="45873.96"/>
    <n v="13"/>
  </r>
  <r>
    <s v="31786"/>
    <s v="NP"/>
    <s v="0000190862"/>
    <x v="3"/>
    <x v="0"/>
    <d v="2024-04-30T00:00:00"/>
    <x v="14"/>
    <s v="LTD-01"/>
    <x v="65"/>
    <n v="28.72"/>
    <n v="47861.05"/>
    <n v="13"/>
  </r>
  <r>
    <s v="31786"/>
    <s v="NP"/>
    <s v="0000190862"/>
    <x v="3"/>
    <x v="0"/>
    <d v="2024-04-30T00:00:00"/>
    <x v="14"/>
    <s v="LTD-01"/>
    <x v="39"/>
    <n v="87.26"/>
    <n v="74632.62"/>
    <n v="19"/>
  </r>
  <r>
    <s v="31786"/>
    <s v="NP"/>
    <s v="0000190862"/>
    <x v="3"/>
    <x v="0"/>
    <d v="2024-04-30T00:00:00"/>
    <x v="14"/>
    <s v="LTD-01"/>
    <x v="66"/>
    <n v="144.02000000000001"/>
    <n v="90119.66"/>
    <n v="19"/>
  </r>
  <r>
    <s v="31786"/>
    <s v="NP"/>
    <s v="0000190862"/>
    <x v="3"/>
    <x v="0"/>
    <d v="2024-04-30T00:00:00"/>
    <x v="14"/>
    <s v="LTD-01"/>
    <x v="40"/>
    <n v="137.19"/>
    <n v="65649.45"/>
    <n v="13"/>
  </r>
  <r>
    <s v="31786"/>
    <s v="NP"/>
    <s v="0000190862"/>
    <x v="3"/>
    <x v="0"/>
    <d v="2024-04-30T00:00:00"/>
    <x v="14"/>
    <s v="LTD-01"/>
    <x v="67"/>
    <n v="133.5"/>
    <n v="51227.39"/>
    <n v="9"/>
  </r>
  <r>
    <s v="31786"/>
    <s v="NP"/>
    <s v="0000190862"/>
    <x v="3"/>
    <x v="0"/>
    <d v="2024-04-30T00:00:00"/>
    <x v="14"/>
    <s v="LTD-01"/>
    <x v="68"/>
    <n v="212.57"/>
    <n v="68141.210000000006"/>
    <n v="13"/>
  </r>
  <r>
    <s v="31786"/>
    <s v="NP"/>
    <s v="0000190862"/>
    <x v="3"/>
    <x v="0"/>
    <d v="2024-04-30T00:00:00"/>
    <x v="14"/>
    <s v="LTD-01"/>
    <x v="69"/>
    <n v="136.63"/>
    <n v="33644.69"/>
    <n v="7"/>
  </r>
  <r>
    <s v="31786"/>
    <s v="NP"/>
    <s v="0000190862"/>
    <x v="3"/>
    <x v="0"/>
    <d v="2024-04-30T00:00:00"/>
    <x v="14"/>
    <s v="LTD-01"/>
    <x v="70"/>
    <n v="50.29"/>
    <n v="17960.66"/>
    <n v="3"/>
  </r>
  <r>
    <s v="31786"/>
    <s v="NP"/>
    <s v="0000190862"/>
    <x v="3"/>
    <x v="0"/>
    <d v="2024-04-30T00:00:00"/>
    <x v="14"/>
    <s v="LTD-01"/>
    <x v="94"/>
    <n v="29.85"/>
    <n v="10658.41"/>
    <n v="2"/>
  </r>
  <r>
    <s v="31786"/>
    <s v="NP"/>
    <s v="0000190862"/>
    <x v="3"/>
    <x v="0"/>
    <d v="2024-04-30T00:00:00"/>
    <x v="14"/>
    <s v="LTD-02"/>
    <x v="71"/>
    <n v="17.149999999999999"/>
    <n v="34300.480000000003"/>
    <n v="9"/>
  </r>
  <r>
    <s v="31786"/>
    <s v="NP"/>
    <s v="0000190862"/>
    <x v="3"/>
    <x v="0"/>
    <d v="2024-04-30T00:00:00"/>
    <x v="14"/>
    <s v="LTD-02"/>
    <x v="41"/>
    <n v="32.97"/>
    <n v="65934.86"/>
    <n v="15"/>
  </r>
  <r>
    <s v="31786"/>
    <s v="NP"/>
    <s v="0000190862"/>
    <x v="3"/>
    <x v="0"/>
    <d v="2024-04-30T00:00:00"/>
    <x v="14"/>
    <s v="LTD-02"/>
    <x v="42"/>
    <n v="66"/>
    <n v="75349.22"/>
    <n v="14"/>
  </r>
  <r>
    <s v="31786"/>
    <s v="NP"/>
    <s v="0000190862"/>
    <x v="3"/>
    <x v="0"/>
    <d v="2024-04-30T00:00:00"/>
    <x v="14"/>
    <s v="LTD-02"/>
    <x v="43"/>
    <n v="144.1"/>
    <n v="104788.42"/>
    <n v="16"/>
  </r>
  <r>
    <s v="31786"/>
    <s v="NP"/>
    <s v="0000190862"/>
    <x v="3"/>
    <x v="0"/>
    <d v="2024-04-30T00:00:00"/>
    <x v="14"/>
    <s v="LTD-02"/>
    <x v="72"/>
    <n v="115.29"/>
    <n v="68679.95"/>
    <n v="11"/>
  </r>
  <r>
    <s v="31786"/>
    <s v="NP"/>
    <s v="0000190862"/>
    <x v="3"/>
    <x v="0"/>
    <d v="2024-04-30T00:00:00"/>
    <x v="14"/>
    <s v="LTD-02"/>
    <x v="44"/>
    <n v="75.05"/>
    <n v="37475.81"/>
    <n v="7"/>
  </r>
  <r>
    <s v="31786"/>
    <s v="NP"/>
    <s v="0000190862"/>
    <x v="3"/>
    <x v="0"/>
    <d v="2024-04-30T00:00:00"/>
    <x v="14"/>
    <s v="LTD-02"/>
    <x v="73"/>
    <n v="100.32"/>
    <n v="41231.06"/>
    <n v="7"/>
  </r>
  <r>
    <s v="31786"/>
    <s v="NP"/>
    <s v="0000190862"/>
    <x v="3"/>
    <x v="0"/>
    <d v="2024-04-30T00:00:00"/>
    <x v="14"/>
    <s v="LTD-02"/>
    <x v="74"/>
    <n v="126.23"/>
    <n v="40400.9"/>
    <n v="5"/>
  </r>
  <r>
    <s v="31786"/>
    <s v="NP"/>
    <s v="0000190862"/>
    <x v="3"/>
    <x v="0"/>
    <d v="2024-04-30T00:00:00"/>
    <x v="14"/>
    <s v="LTD-02"/>
    <x v="75"/>
    <n v="75.430000000000007"/>
    <n v="28037.75"/>
    <n v="3"/>
  </r>
  <r>
    <s v="31786"/>
    <s v="NP"/>
    <s v="0000190862"/>
    <x v="3"/>
    <x v="0"/>
    <d v="2024-04-30T00:00:00"/>
    <x v="14"/>
    <s v="LTD-02"/>
    <x v="76"/>
    <n v="31.1"/>
    <n v="14137.07"/>
    <n v="3"/>
  </r>
  <r>
    <s v="31786"/>
    <s v="NP"/>
    <s v="0000190862"/>
    <x v="3"/>
    <x v="0"/>
    <d v="2024-04-30T00:00:00"/>
    <x v="14"/>
    <s v="LTD-03"/>
    <x v="45"/>
    <n v="3.85"/>
    <n v="5509.66"/>
    <n v="2"/>
  </r>
  <r>
    <s v="31786"/>
    <s v="NP"/>
    <s v="0000190862"/>
    <x v="3"/>
    <x v="0"/>
    <d v="2024-04-30T00:00:00"/>
    <x v="14"/>
    <s v="LTD-03"/>
    <x v="95"/>
    <n v="22.85"/>
    <n v="32659.5"/>
    <n v="6"/>
  </r>
  <r>
    <s v="31786"/>
    <s v="NP"/>
    <s v="0000190862"/>
    <x v="3"/>
    <x v="0"/>
    <d v="2024-04-30T00:00:00"/>
    <x v="14"/>
    <s v="LTD-03"/>
    <x v="96"/>
    <n v="29.8"/>
    <n v="12244.53"/>
    <n v="3"/>
  </r>
  <r>
    <s v="31786"/>
    <s v="NP"/>
    <s v="0000190862"/>
    <x v="3"/>
    <x v="0"/>
    <d v="2024-04-30T00:00:00"/>
    <x v="14"/>
    <s v="LTD-03"/>
    <x v="97"/>
    <n v="32.56"/>
    <n v="9865.18"/>
    <n v="3"/>
  </r>
  <r>
    <s v="31786"/>
    <s v="NP"/>
    <s v="0000190862"/>
    <x v="3"/>
    <x v="0"/>
    <d v="2024-04-30T00:00:00"/>
    <x v="14"/>
    <s v="LTD-03"/>
    <x v="98"/>
    <n v="7.3"/>
    <n v="1872.08"/>
    <n v="1"/>
  </r>
  <r>
    <s v="31786"/>
    <s v="NP"/>
    <s v="0000190862"/>
    <x v="3"/>
    <x v="0"/>
    <d v="2024-04-30T00:00:00"/>
    <x v="14"/>
    <s v="LTD-03"/>
    <x v="77"/>
    <n v="31960.27"/>
    <n v="11512249.59"/>
    <n v="3030"/>
  </r>
  <r>
    <s v="31786"/>
    <s v="NP"/>
    <s v="0000190862"/>
    <x v="3"/>
    <x v="0"/>
    <d v="2024-04-30T00:00:00"/>
    <x v="14"/>
    <s v="LTD-03"/>
    <x v="46"/>
    <n v="40015.730000000003"/>
    <n v="14412918.41"/>
    <n v="3010"/>
  </r>
  <r>
    <s v="31786"/>
    <s v="NP"/>
    <s v="0000190862"/>
    <x v="3"/>
    <x v="0"/>
    <d v="2024-04-30T00:00:00"/>
    <x v="14"/>
    <s v="LTD-03"/>
    <x v="78"/>
    <n v="53707.73"/>
    <n v="19325494.190000001"/>
    <n v="3504"/>
  </r>
  <r>
    <s v="31786"/>
    <s v="NP"/>
    <s v="0000190862"/>
    <x v="3"/>
    <x v="0"/>
    <d v="2024-04-30T00:00:00"/>
    <x v="14"/>
    <s v="LTD-03"/>
    <x v="36"/>
    <n v="63474.82"/>
    <n v="22844256.210000001"/>
    <n v="3844"/>
  </r>
  <r>
    <s v="31786"/>
    <s v="NP"/>
    <s v="0000190862"/>
    <x v="3"/>
    <x v="0"/>
    <d v="2024-04-30T00:00:00"/>
    <x v="14"/>
    <s v="LTD-03"/>
    <x v="47"/>
    <n v="65932.02"/>
    <n v="23716378.84"/>
    <n v="3808"/>
  </r>
  <r>
    <s v="31786"/>
    <s v="NP"/>
    <s v="0000190862"/>
    <x v="3"/>
    <x v="0"/>
    <d v="2024-04-30T00:00:00"/>
    <x v="14"/>
    <s v="LTD-03"/>
    <x v="79"/>
    <n v="71040.23"/>
    <n v="25553841.879999999"/>
    <n v="4087"/>
  </r>
  <r>
    <s v="31786"/>
    <s v="NP"/>
    <s v="0000190862"/>
    <x v="3"/>
    <x v="0"/>
    <d v="2024-04-30T00:00:00"/>
    <x v="14"/>
    <s v="LTD-03"/>
    <x v="48"/>
    <n v="65140.91"/>
    <n v="23442083.879999999"/>
    <n v="3752"/>
  </r>
  <r>
    <s v="31786"/>
    <s v="NP"/>
    <s v="0000190862"/>
    <x v="3"/>
    <x v="0"/>
    <d v="2024-04-30T00:00:00"/>
    <x v="14"/>
    <s v="LTD-03"/>
    <x v="80"/>
    <n v="56581.95"/>
    <n v="20353053.18"/>
    <n v="3263"/>
  </r>
  <r>
    <s v="31786"/>
    <s v="NP"/>
    <s v="0000190862"/>
    <x v="3"/>
    <x v="0"/>
    <d v="2024-04-30T00:00:00"/>
    <x v="14"/>
    <s v="LTD-03"/>
    <x v="81"/>
    <n v="33565.75"/>
    <n v="12073957.789999999"/>
    <n v="1740"/>
  </r>
  <r>
    <s v="31786"/>
    <s v="NP"/>
    <s v="0000190862"/>
    <x v="3"/>
    <x v="0"/>
    <d v="2024-04-30T00:00:00"/>
    <x v="14"/>
    <s v="LTD-03"/>
    <x v="82"/>
    <n v="19641.32"/>
    <n v="7065152.6799999997"/>
    <n v="944"/>
  </r>
  <r>
    <s v="31786"/>
    <s v="NP"/>
    <s v="0000190862"/>
    <x v="3"/>
    <x v="0"/>
    <d v="2024-04-30T00:00:00"/>
    <x v="14"/>
    <s v="LTD-04"/>
    <x v="49"/>
    <n v="60.62"/>
    <n v="101028.44"/>
    <n v="26"/>
  </r>
  <r>
    <s v="31786"/>
    <s v="NP"/>
    <s v="0000190862"/>
    <x v="3"/>
    <x v="0"/>
    <d v="2024-04-30T00:00:00"/>
    <x v="14"/>
    <s v="LTD-04"/>
    <x v="50"/>
    <n v="64.25"/>
    <n v="107062.05"/>
    <n v="25"/>
  </r>
  <r>
    <s v="31786"/>
    <s v="NP"/>
    <s v="0000190862"/>
    <x v="3"/>
    <x v="0"/>
    <d v="2024-04-30T00:00:00"/>
    <x v="14"/>
    <s v="LTD-04"/>
    <x v="51"/>
    <n v="90.56"/>
    <n v="82674.899999999994"/>
    <n v="19"/>
  </r>
  <r>
    <s v="31786"/>
    <s v="NP"/>
    <s v="0000190862"/>
    <x v="3"/>
    <x v="0"/>
    <d v="2024-04-30T00:00:00"/>
    <x v="14"/>
    <s v="LTD-04"/>
    <x v="83"/>
    <n v="141.04"/>
    <n v="84434.67"/>
    <n v="20"/>
  </r>
  <r>
    <s v="31786"/>
    <s v="NP"/>
    <s v="0000190862"/>
    <x v="3"/>
    <x v="0"/>
    <d v="2024-04-30T00:00:00"/>
    <x v="14"/>
    <s v="LTD-04"/>
    <x v="52"/>
    <n v="119.48"/>
    <n v="58463.05"/>
    <n v="12"/>
  </r>
  <r>
    <s v="31786"/>
    <s v="NP"/>
    <s v="0000190862"/>
    <x v="3"/>
    <x v="0"/>
    <d v="2024-04-30T00:00:00"/>
    <x v="14"/>
    <s v="LTD-04"/>
    <x v="53"/>
    <n v="171.96"/>
    <n v="66893.36"/>
    <n v="14"/>
  </r>
  <r>
    <s v="31786"/>
    <s v="NP"/>
    <s v="0000190862"/>
    <x v="3"/>
    <x v="0"/>
    <d v="2024-04-30T00:00:00"/>
    <x v="14"/>
    <s v="LTD-04"/>
    <x v="84"/>
    <n v="260.56"/>
    <n v="86332.06"/>
    <n v="15"/>
  </r>
  <r>
    <s v="31786"/>
    <s v="NP"/>
    <s v="0000190862"/>
    <x v="3"/>
    <x v="0"/>
    <d v="2024-04-30T00:00:00"/>
    <x v="14"/>
    <s v="LTD-04"/>
    <x v="85"/>
    <n v="220.82"/>
    <n v="57681.37"/>
    <n v="14"/>
  </r>
  <r>
    <s v="31786"/>
    <s v="NP"/>
    <s v="0000190862"/>
    <x v="3"/>
    <x v="0"/>
    <d v="2024-04-30T00:00:00"/>
    <x v="14"/>
    <s v="LTD-04"/>
    <x v="86"/>
    <n v="49.3"/>
    <n v="18259.990000000002"/>
    <n v="2"/>
  </r>
  <r>
    <s v="31786"/>
    <s v="NP"/>
    <s v="0000190862"/>
    <x v="3"/>
    <x v="0"/>
    <d v="2024-04-30T00:00:00"/>
    <x v="14"/>
    <s v="LTD-04"/>
    <x v="87"/>
    <n v="50.09"/>
    <n v="18551.07"/>
    <n v="4"/>
  </r>
  <r>
    <s v="31786"/>
    <s v="NP"/>
    <s v="0000190862"/>
    <x v="3"/>
    <x v="0"/>
    <d v="2024-04-30T00:00:00"/>
    <x v="15"/>
    <s v="STD-A"/>
    <x v="99"/>
    <n v="53375.63"/>
    <n v="13058791.43"/>
    <n v="2664"/>
  </r>
  <r>
    <s v="31786"/>
    <s v="NP"/>
    <s v="0000190862"/>
    <x v="3"/>
    <x v="0"/>
    <d v="2024-04-30T00:00:00"/>
    <x v="15"/>
    <s v="STD-A"/>
    <x v="37"/>
    <n v="709.04"/>
    <n v="172944.84"/>
    <n v="55"/>
  </r>
  <r>
    <s v="31786"/>
    <s v="NP"/>
    <s v="0000190862"/>
    <x v="3"/>
    <x v="0"/>
    <d v="2024-04-30T00:00:00"/>
    <x v="15"/>
    <s v="STD-B"/>
    <x v="100"/>
    <n v="47798.92"/>
    <n v="14501144.470000001"/>
    <n v="2572"/>
  </r>
  <r>
    <s v="31786"/>
    <s v="NP"/>
    <s v="0000190862"/>
    <x v="3"/>
    <x v="0"/>
    <d v="2024-04-30T00:00:00"/>
    <x v="15"/>
    <s v="STD-B"/>
    <x v="54"/>
    <n v="250.78"/>
    <n v="76000.13"/>
    <n v="22"/>
  </r>
  <r>
    <s v="31786"/>
    <s v="NP"/>
    <s v="0000258005"/>
    <x v="4"/>
    <x v="2"/>
    <d v="2024-04-30T00:00:00"/>
    <x v="16"/>
    <s v="VISBAS"/>
    <x v="56"/>
    <n v="3.18"/>
    <n v="0"/>
    <n v="1"/>
  </r>
  <r>
    <s v="31786"/>
    <s v="NP"/>
    <s v="0000258005"/>
    <x v="4"/>
    <x v="3"/>
    <d v="2024-04-30T00:00:00"/>
    <x v="16"/>
    <s v="VISBAS"/>
    <x v="56"/>
    <n v="78.09"/>
    <n v="0"/>
    <n v="18"/>
  </r>
  <r>
    <s v="31786"/>
    <s v="NP"/>
    <s v="0000258005"/>
    <x v="4"/>
    <x v="3"/>
    <d v="2024-04-30T00:00:00"/>
    <x v="16"/>
    <s v="VISEXP"/>
    <x v="55"/>
    <n v="520.58000000000004"/>
    <n v="0"/>
    <n v="58"/>
  </r>
  <r>
    <s v="31786"/>
    <s v="NP"/>
    <s v="0000258005"/>
    <x v="4"/>
    <x v="0"/>
    <d v="2024-04-30T00:00:00"/>
    <x v="16"/>
    <s v="VISBAS"/>
    <x v="56"/>
    <n v="39940.85"/>
    <n v="0"/>
    <n v="7478"/>
  </r>
  <r>
    <s v="31786"/>
    <s v="NP"/>
    <s v="0000258005"/>
    <x v="4"/>
    <x v="0"/>
    <d v="2024-04-30T00:00:00"/>
    <x v="16"/>
    <s v="VISEXP"/>
    <x v="55"/>
    <n v="164621.14000000001"/>
    <n v="0"/>
    <n v="14702"/>
  </r>
  <r>
    <s v="31786"/>
    <s v="NP"/>
    <s v="0000258005"/>
    <x v="4"/>
    <x v="4"/>
    <d v="2024-04-30T00:00:00"/>
    <x v="16"/>
    <s v="VISBAS"/>
    <x v="56"/>
    <n v="29322.17"/>
    <n v="0"/>
    <n v="5597"/>
  </r>
  <r>
    <s v="31786"/>
    <s v="NP"/>
    <s v="0000258005"/>
    <x v="4"/>
    <x v="4"/>
    <d v="2024-04-30T00:00:00"/>
    <x v="16"/>
    <s v="VISEXP"/>
    <x v="55"/>
    <n v="135225.88"/>
    <n v="0"/>
    <n v="12516"/>
  </r>
  <r>
    <s v="31786"/>
    <s v="NP"/>
    <s v="0000258005"/>
    <x v="4"/>
    <x v="5"/>
    <d v="2024-04-30T00:00:00"/>
    <x v="16"/>
    <s v="VISBAS"/>
    <x v="56"/>
    <n v="10826.72"/>
    <n v="0"/>
    <n v="2389"/>
  </r>
  <r>
    <s v="31786"/>
    <s v="NP"/>
    <s v="0000258005"/>
    <x v="4"/>
    <x v="5"/>
    <d v="2024-04-30T00:00:00"/>
    <x v="16"/>
    <s v="VISEXP"/>
    <x v="55"/>
    <n v="67175.08"/>
    <n v="0"/>
    <n v="7122"/>
  </r>
  <r>
    <s v="31786"/>
    <s v="NP"/>
    <s v="0000000185"/>
    <x v="0"/>
    <x v="1"/>
    <d v="2024-04-30T00:00:00"/>
    <x v="20"/>
    <s v="PPRN"/>
    <x v="88"/>
    <n v="-83.85"/>
    <n v="0"/>
    <n v="3"/>
  </r>
  <r>
    <s v="31786"/>
    <s v="NP"/>
    <s v="0000000185"/>
    <x v="0"/>
    <x v="1"/>
    <d v="2024-04-30T00:00:00"/>
    <x v="20"/>
    <s v="PPRN"/>
    <x v="88"/>
    <n v="5035.05"/>
    <n v="0"/>
    <n v="229"/>
  </r>
  <r>
    <s v="31786"/>
    <s v="NP"/>
    <s v="0000000185"/>
    <x v="0"/>
    <x v="2"/>
    <d v="2024-04-30T00:00:00"/>
    <x v="20"/>
    <s v="PPRN"/>
    <x v="88"/>
    <n v="301.36"/>
    <n v="0"/>
    <n v="16"/>
  </r>
  <r>
    <s v="31786"/>
    <s v="NP"/>
    <s v="0000000185"/>
    <x v="0"/>
    <x v="3"/>
    <d v="2024-04-30T00:00:00"/>
    <x v="20"/>
    <s v="PPRN"/>
    <x v="88"/>
    <n v="15.77"/>
    <n v="0"/>
    <n v="1"/>
  </r>
  <r>
    <s v="31786"/>
    <s v="NP"/>
    <s v="0000000185"/>
    <x v="0"/>
    <x v="0"/>
    <d v="2024-04-30T00:00:00"/>
    <x v="0"/>
    <s v="PPDN"/>
    <x v="0"/>
    <n v="-163.69"/>
    <n v="0"/>
    <n v="6"/>
  </r>
  <r>
    <s v="31786"/>
    <s v="NP"/>
    <s v="0000000185"/>
    <x v="0"/>
    <x v="0"/>
    <d v="2024-04-30T00:00:00"/>
    <x v="0"/>
    <s v="PPDN"/>
    <x v="0"/>
    <n v="229.35"/>
    <n v="0"/>
    <n v="14"/>
  </r>
  <r>
    <s v="31786"/>
    <s v="NP"/>
    <s v="0000000185"/>
    <x v="0"/>
    <x v="4"/>
    <d v="2024-04-30T00:00:00"/>
    <x v="0"/>
    <s v="PPDN"/>
    <x v="0"/>
    <n v="222.95"/>
    <n v="0"/>
    <n v="10"/>
  </r>
  <r>
    <s v="31786"/>
    <s v="NP"/>
    <s v="0000000185"/>
    <x v="0"/>
    <x v="5"/>
    <d v="2024-04-30T00:00:00"/>
    <x v="0"/>
    <s v="PPDN"/>
    <x v="0"/>
    <n v="-343.08"/>
    <n v="0"/>
    <n v="24"/>
  </r>
  <r>
    <s v="31786"/>
    <s v="NP"/>
    <s v="0000000185"/>
    <x v="0"/>
    <x v="5"/>
    <d v="2024-04-30T00:00:00"/>
    <x v="0"/>
    <s v="PPDN"/>
    <x v="0"/>
    <n v="70.540000000000006"/>
    <n v="0"/>
    <n v="2"/>
  </r>
  <r>
    <s v="31786"/>
    <s v="NP"/>
    <s v="0000000192"/>
    <x v="1"/>
    <x v="1"/>
    <d v="2024-04-30T00:00:00"/>
    <x v="1"/>
    <s v="PDON"/>
    <x v="2"/>
    <n v="437.79"/>
    <n v="0"/>
    <n v="14"/>
  </r>
  <r>
    <s v="31786"/>
    <s v="NP"/>
    <s v="0000000192"/>
    <x v="1"/>
    <x v="1"/>
    <d v="2024-04-30T00:00:00"/>
    <x v="21"/>
    <s v="PDRN"/>
    <x v="89"/>
    <n v="-335.06"/>
    <n v="0"/>
    <n v="25"/>
  </r>
  <r>
    <s v="31786"/>
    <s v="NP"/>
    <s v="0000000192"/>
    <x v="1"/>
    <x v="1"/>
    <d v="2024-04-30T00:00:00"/>
    <x v="21"/>
    <s v="PDRN"/>
    <x v="89"/>
    <n v="58325.88"/>
    <n v="0"/>
    <n v="1369"/>
  </r>
  <r>
    <s v="31786"/>
    <s v="NP"/>
    <s v="0000000192"/>
    <x v="1"/>
    <x v="2"/>
    <d v="2024-04-30T00:00:00"/>
    <x v="1"/>
    <s v="PDON"/>
    <x v="2"/>
    <n v="80.319999999999993"/>
    <n v="0"/>
    <n v="2"/>
  </r>
  <r>
    <s v="31786"/>
    <s v="NP"/>
    <s v="0000000192"/>
    <x v="1"/>
    <x v="2"/>
    <d v="2024-04-30T00:00:00"/>
    <x v="21"/>
    <s v="PDRN"/>
    <x v="89"/>
    <n v="-202.43"/>
    <n v="0"/>
    <n v="5"/>
  </r>
  <r>
    <s v="31786"/>
    <s v="NP"/>
    <s v="0000000192"/>
    <x v="1"/>
    <x v="2"/>
    <d v="2024-04-30T00:00:00"/>
    <x v="21"/>
    <s v="PDRN"/>
    <x v="89"/>
    <n v="6513.68"/>
    <n v="0"/>
    <n v="165"/>
  </r>
  <r>
    <s v="31786"/>
    <s v="NP"/>
    <s v="0000000192"/>
    <x v="1"/>
    <x v="3"/>
    <d v="2024-04-30T00:00:00"/>
    <x v="1"/>
    <s v="PDON"/>
    <x v="2"/>
    <n v="40.840000000000003"/>
    <n v="0"/>
    <n v="2"/>
  </r>
  <r>
    <s v="31786"/>
    <s v="NP"/>
    <s v="0000000192"/>
    <x v="1"/>
    <x v="3"/>
    <d v="2024-04-30T00:00:00"/>
    <x v="21"/>
    <s v="PDRN"/>
    <x v="89"/>
    <n v="772.21"/>
    <n v="0"/>
    <n v="20"/>
  </r>
  <r>
    <s v="31786"/>
    <s v="NP"/>
    <s v="0000000192"/>
    <x v="1"/>
    <x v="0"/>
    <d v="2024-04-30T00:00:00"/>
    <x v="1"/>
    <s v="PDON"/>
    <x v="2"/>
    <n v="-708.06"/>
    <n v="0"/>
    <n v="23"/>
  </r>
  <r>
    <s v="31786"/>
    <s v="NP"/>
    <s v="0000000192"/>
    <x v="1"/>
    <x v="0"/>
    <d v="2024-04-30T00:00:00"/>
    <x v="1"/>
    <s v="PDON"/>
    <x v="2"/>
    <n v="3216.82"/>
    <n v="0"/>
    <n v="81"/>
  </r>
  <r>
    <s v="31786"/>
    <s v="NP"/>
    <s v="0000000192"/>
    <x v="1"/>
    <x v="4"/>
    <d v="2024-04-30T00:00:00"/>
    <x v="1"/>
    <s v="PDON"/>
    <x v="2"/>
    <n v="-866.9"/>
    <n v="0"/>
    <n v="19"/>
  </r>
  <r>
    <s v="31786"/>
    <s v="NP"/>
    <s v="0000000192"/>
    <x v="1"/>
    <x v="4"/>
    <d v="2024-04-30T00:00:00"/>
    <x v="1"/>
    <s v="PDON"/>
    <x v="2"/>
    <n v="1174.44"/>
    <n v="0"/>
    <n v="30"/>
  </r>
  <r>
    <s v="31786"/>
    <s v="NP"/>
    <s v="0000000192"/>
    <x v="1"/>
    <x v="5"/>
    <d v="2024-04-30T00:00:00"/>
    <x v="1"/>
    <s v="PDON"/>
    <x v="2"/>
    <n v="-264.81"/>
    <n v="0"/>
    <n v="16"/>
  </r>
  <r>
    <s v="31786"/>
    <s v="NP"/>
    <s v="0000000192"/>
    <x v="1"/>
    <x v="5"/>
    <d v="2024-04-30T00:00:00"/>
    <x v="1"/>
    <s v="PDON"/>
    <x v="2"/>
    <n v="673.3"/>
    <n v="0"/>
    <n v="27"/>
  </r>
  <r>
    <s v="31786"/>
    <s v="NP"/>
    <s v="0000157401"/>
    <x v="2"/>
    <x v="0"/>
    <d v="2024-04-30T00:00:00"/>
    <x v="2"/>
    <s v="BA1X"/>
    <x v="90"/>
    <n v="-0.95"/>
    <n v="0"/>
    <n v="1"/>
  </r>
  <r>
    <s v="31786"/>
    <s v="NP"/>
    <s v="0000157401"/>
    <x v="2"/>
    <x v="0"/>
    <d v="2024-04-30T00:00:00"/>
    <x v="3"/>
    <s v="BL1X"/>
    <x v="92"/>
    <n v="-8.1"/>
    <n v="0"/>
    <n v="1"/>
  </r>
  <r>
    <s v="31786"/>
    <s v="NP"/>
    <s v="0000157401"/>
    <x v="2"/>
    <x v="0"/>
    <d v="2024-04-30T00:00:00"/>
    <x v="12"/>
    <s v="VAD060"/>
    <x v="24"/>
    <n v="-1.26"/>
    <n v="0"/>
    <n v="1"/>
  </r>
  <r>
    <s v="31786"/>
    <s v="NP"/>
    <s v="0000157401"/>
    <x v="2"/>
    <x v="0"/>
    <d v="2024-04-30T00:00:00"/>
    <x v="13"/>
    <s v="VSO060"/>
    <x v="33"/>
    <n v="-0.76"/>
    <n v="0"/>
    <n v="1"/>
  </r>
  <r>
    <s v="31786"/>
    <s v="NP"/>
    <s v="0000190862"/>
    <x v="3"/>
    <x v="0"/>
    <d v="2024-04-30T00:00:00"/>
    <x v="14"/>
    <s v="LTD-03"/>
    <x v="101"/>
    <n v="-9.2100000000000009"/>
    <n v="0"/>
    <n v="1"/>
  </r>
  <r>
    <s v="31786"/>
    <s v="NP"/>
    <s v="0000190862"/>
    <x v="3"/>
    <x v="0"/>
    <d v="2024-04-30T00:00:00"/>
    <x v="15"/>
    <s v="STD-A"/>
    <x v="99"/>
    <n v="11.92"/>
    <n v="0"/>
    <n v="1"/>
  </r>
  <r>
    <s v="31786"/>
    <s v="NP"/>
    <s v="0000258005"/>
    <x v="4"/>
    <x v="1"/>
    <d v="2024-04-30T00:00:00"/>
    <x v="16"/>
    <s v="VISBAS"/>
    <x v="56"/>
    <n v="414.77"/>
    <n v="0"/>
    <n v="89"/>
  </r>
  <r>
    <s v="31786"/>
    <s v="NP"/>
    <s v="0000258005"/>
    <x v="4"/>
    <x v="1"/>
    <d v="2024-04-30T00:00:00"/>
    <x v="16"/>
    <s v="VISEXP"/>
    <x v="55"/>
    <n v="-43.74"/>
    <n v="0"/>
    <n v="3"/>
  </r>
  <r>
    <s v="31786"/>
    <s v="NP"/>
    <s v="0000258005"/>
    <x v="4"/>
    <x v="1"/>
    <d v="2024-04-30T00:00:00"/>
    <x v="16"/>
    <s v="VISEXP"/>
    <x v="55"/>
    <n v="2596.44"/>
    <n v="0"/>
    <n v="281"/>
  </r>
  <r>
    <s v="31786"/>
    <s v="NP"/>
    <s v="0000258005"/>
    <x v="4"/>
    <x v="2"/>
    <d v="2024-04-30T00:00:00"/>
    <x v="16"/>
    <s v="VISBAS"/>
    <x v="56"/>
    <n v="-9.33"/>
    <n v="0"/>
    <n v="1"/>
  </r>
  <r>
    <s v="31786"/>
    <s v="NP"/>
    <s v="0000258005"/>
    <x v="4"/>
    <x v="2"/>
    <d v="2024-04-30T00:00:00"/>
    <x v="16"/>
    <s v="VISBAS"/>
    <x v="56"/>
    <n v="83.85"/>
    <n v="0"/>
    <n v="18"/>
  </r>
  <r>
    <s v="31786"/>
    <s v="NP"/>
    <s v="0000258005"/>
    <x v="4"/>
    <x v="2"/>
    <d v="2024-04-30T00:00:00"/>
    <x v="16"/>
    <s v="VISEXP"/>
    <x v="55"/>
    <n v="399.64"/>
    <n v="0"/>
    <n v="41"/>
  </r>
  <r>
    <s v="31786"/>
    <s v="NP"/>
    <s v="0000258005"/>
    <x v="4"/>
    <x v="3"/>
    <d v="2024-04-30T00:00:00"/>
    <x v="16"/>
    <s v="VISBAS"/>
    <x v="56"/>
    <n v="3.18"/>
    <n v="0"/>
    <n v="1"/>
  </r>
  <r>
    <s v="31786"/>
    <s v="NP"/>
    <s v="0000258005"/>
    <x v="4"/>
    <x v="3"/>
    <d v="2024-04-30T00:00:00"/>
    <x v="16"/>
    <s v="VISEXP"/>
    <x v="55"/>
    <n v="30.88"/>
    <n v="0"/>
    <n v="4"/>
  </r>
  <r>
    <s v="31786"/>
    <s v="NP"/>
    <s v="0000258005"/>
    <x v="4"/>
    <x v="0"/>
    <d v="2024-04-30T00:00:00"/>
    <x v="16"/>
    <s v="VISBAS"/>
    <x v="56"/>
    <n v="-51.84"/>
    <n v="0"/>
    <n v="11"/>
  </r>
  <r>
    <s v="31786"/>
    <s v="NP"/>
    <s v="0000258005"/>
    <x v="4"/>
    <x v="0"/>
    <d v="2024-04-30T00:00:00"/>
    <x v="16"/>
    <s v="VISBAS"/>
    <x v="56"/>
    <n v="143.82"/>
    <n v="0"/>
    <n v="33"/>
  </r>
  <r>
    <s v="31786"/>
    <s v="NP"/>
    <s v="0000258005"/>
    <x v="4"/>
    <x v="0"/>
    <d v="2024-04-30T00:00:00"/>
    <x v="16"/>
    <s v="VISEXP"/>
    <x v="55"/>
    <n v="-148.56"/>
    <n v="0"/>
    <n v="15"/>
  </r>
  <r>
    <s v="31786"/>
    <s v="NP"/>
    <s v="0000258005"/>
    <x v="4"/>
    <x v="0"/>
    <d v="2024-04-30T00:00:00"/>
    <x v="16"/>
    <s v="VISEXP"/>
    <x v="55"/>
    <n v="791.75"/>
    <n v="0"/>
    <n v="75"/>
  </r>
  <r>
    <s v="31786"/>
    <s v="NP"/>
    <s v="0000258005"/>
    <x v="4"/>
    <x v="4"/>
    <d v="2024-04-30T00:00:00"/>
    <x v="16"/>
    <s v="VISBAS"/>
    <x v="56"/>
    <n v="-0.4"/>
    <n v="0"/>
    <n v="1"/>
  </r>
  <r>
    <s v="31786"/>
    <s v="NP"/>
    <s v="0000258005"/>
    <x v="4"/>
    <x v="4"/>
    <d v="2024-04-30T00:00:00"/>
    <x v="16"/>
    <s v="VISBAS"/>
    <x v="56"/>
    <n v="48.21"/>
    <n v="0"/>
    <n v="12"/>
  </r>
  <r>
    <s v="31786"/>
    <s v="NP"/>
    <s v="0000258005"/>
    <x v="4"/>
    <x v="4"/>
    <d v="2024-04-30T00:00:00"/>
    <x v="16"/>
    <s v="VISEXP"/>
    <x v="55"/>
    <n v="-90.02"/>
    <n v="0"/>
    <n v="16"/>
  </r>
  <r>
    <s v="31786"/>
    <s v="NP"/>
    <s v="0000258005"/>
    <x v="4"/>
    <x v="4"/>
    <d v="2024-04-30T00:00:00"/>
    <x v="16"/>
    <s v="VISEXP"/>
    <x v="55"/>
    <n v="371.08"/>
    <n v="0"/>
    <n v="39"/>
  </r>
  <r>
    <s v="31786"/>
    <s v="NP"/>
    <s v="0000258005"/>
    <x v="4"/>
    <x v="5"/>
    <d v="2024-04-30T00:00:00"/>
    <x v="16"/>
    <s v="VISBAS"/>
    <x v="56"/>
    <n v="15.87"/>
    <n v="0"/>
    <n v="4"/>
  </r>
  <r>
    <s v="31786"/>
    <s v="NP"/>
    <s v="0000258005"/>
    <x v="4"/>
    <x v="5"/>
    <d v="2024-04-30T00:00:00"/>
    <x v="16"/>
    <s v="VISEXP"/>
    <x v="55"/>
    <n v="-270.06"/>
    <n v="0"/>
    <n v="42"/>
  </r>
  <r>
    <s v="31786"/>
    <s v="NP"/>
    <s v="0000258005"/>
    <x v="4"/>
    <x v="5"/>
    <d v="2024-04-30T00:00:00"/>
    <x v="16"/>
    <s v="VISEXP"/>
    <x v="55"/>
    <n v="184.43"/>
    <n v="0"/>
    <n v="23"/>
  </r>
  <r>
    <s v="31786"/>
    <s v="TN"/>
    <s v="0000000185"/>
    <x v="0"/>
    <x v="0"/>
    <d v="2024-04-30T00:00:00"/>
    <x v="0"/>
    <s v="PPDN"/>
    <x v="0"/>
    <n v="-381.04"/>
    <n v="0"/>
    <n v="16"/>
  </r>
  <r>
    <s v="31786"/>
    <s v="TN"/>
    <s v="0000000185"/>
    <x v="0"/>
    <x v="0"/>
    <d v="2024-04-30T00:00:00"/>
    <x v="0"/>
    <s v="PPDN"/>
    <x v="0"/>
    <n v="355.57"/>
    <n v="0"/>
    <n v="21"/>
  </r>
  <r>
    <s v="31786"/>
    <s v="TN"/>
    <s v="0000000192"/>
    <x v="1"/>
    <x v="0"/>
    <d v="2024-04-30T00:00:00"/>
    <x v="1"/>
    <s v="PDON"/>
    <x v="2"/>
    <n v="-1489.35"/>
    <n v="0"/>
    <n v="63"/>
  </r>
  <r>
    <s v="31786"/>
    <s v="TN"/>
    <s v="0000000192"/>
    <x v="1"/>
    <x v="0"/>
    <d v="2024-04-30T00:00:00"/>
    <x v="1"/>
    <s v="PDON"/>
    <x v="2"/>
    <n v="3454.94"/>
    <n v="0"/>
    <n v="106"/>
  </r>
  <r>
    <s v="31786"/>
    <s v="TN"/>
    <s v="0000000192"/>
    <x v="1"/>
    <x v="0"/>
    <d v="2024-04-30T00:00:00"/>
    <x v="21"/>
    <s v="PDRN"/>
    <x v="89"/>
    <n v="27.41"/>
    <n v="0"/>
    <n v="1"/>
  </r>
  <r>
    <s v="31786"/>
    <s v="TN"/>
    <s v="0000157401"/>
    <x v="2"/>
    <x v="0"/>
    <d v="2024-04-30T00:00:00"/>
    <x v="4"/>
    <s v="BADC01"/>
    <x v="6"/>
    <n v="0.13"/>
    <n v="0"/>
    <n v="1"/>
  </r>
  <r>
    <s v="31786"/>
    <s v="TN"/>
    <s v="0000157401"/>
    <x v="2"/>
    <x v="0"/>
    <d v="2024-04-30T00:00:00"/>
    <x v="5"/>
    <s v="BADE2X"/>
    <x v="7"/>
    <n v="2.2799999999999998"/>
    <n v="0"/>
    <n v="2"/>
  </r>
  <r>
    <s v="31786"/>
    <s v="TN"/>
    <s v="0000157401"/>
    <x v="2"/>
    <x v="0"/>
    <d v="2024-04-30T00:00:00"/>
    <x v="2"/>
    <s v="BA1X"/>
    <x v="90"/>
    <n v="-10.52"/>
    <n v="0"/>
    <n v="9"/>
  </r>
  <r>
    <s v="31786"/>
    <s v="TN"/>
    <s v="0000157401"/>
    <x v="2"/>
    <x v="0"/>
    <d v="2024-04-30T00:00:00"/>
    <x v="7"/>
    <s v="BLES15"/>
    <x v="11"/>
    <n v="9.1199999999999992"/>
    <n v="0"/>
    <n v="2"/>
  </r>
  <r>
    <s v="31786"/>
    <s v="TN"/>
    <s v="0000157401"/>
    <x v="2"/>
    <x v="0"/>
    <d v="2024-04-30T00:00:00"/>
    <x v="8"/>
    <s v="BLCH01"/>
    <x v="12"/>
    <n v="0.19"/>
    <n v="0"/>
    <n v="1"/>
  </r>
  <r>
    <s v="31786"/>
    <s v="TN"/>
    <s v="0000157401"/>
    <x v="2"/>
    <x v="0"/>
    <d v="2024-04-30T00:00:00"/>
    <x v="3"/>
    <s v="BL1X"/>
    <x v="92"/>
    <n v="-89.75"/>
    <n v="0"/>
    <n v="11"/>
  </r>
  <r>
    <s v="31786"/>
    <s v="TN"/>
    <s v="0000157401"/>
    <x v="2"/>
    <x v="0"/>
    <d v="2024-04-30T00:00:00"/>
    <x v="11"/>
    <s v="VC0110"/>
    <x v="19"/>
    <n v="-0.63"/>
    <n v="0"/>
    <n v="3"/>
  </r>
  <r>
    <s v="31786"/>
    <s v="TN"/>
    <s v="0000157401"/>
    <x v="2"/>
    <x v="0"/>
    <d v="2024-04-30T00:00:00"/>
    <x v="11"/>
    <s v="VC0206"/>
    <x v="18"/>
    <n v="-0.75"/>
    <n v="0"/>
    <n v="3"/>
  </r>
  <r>
    <s v="31786"/>
    <s v="TN"/>
    <s v="0000157401"/>
    <x v="2"/>
    <x v="0"/>
    <d v="2024-04-30T00:00:00"/>
    <x v="11"/>
    <s v="VC0206"/>
    <x v="18"/>
    <n v="0.25"/>
    <n v="0"/>
    <n v="1"/>
  </r>
  <r>
    <s v="31786"/>
    <s v="TN"/>
    <s v="0000157401"/>
    <x v="2"/>
    <x v="0"/>
    <d v="2024-04-30T00:00:00"/>
    <x v="11"/>
    <s v="VC0306"/>
    <x v="18"/>
    <n v="0"/>
    <n v="0"/>
    <n v="1"/>
  </r>
  <r>
    <s v="31786"/>
    <s v="TN"/>
    <s v="0000157401"/>
    <x v="2"/>
    <x v="0"/>
    <d v="2024-04-30T00:00:00"/>
    <x v="11"/>
    <s v="VC0406"/>
    <x v="18"/>
    <n v="0.5"/>
    <n v="0"/>
    <n v="1"/>
  </r>
  <r>
    <s v="31786"/>
    <s v="TN"/>
    <s v="0000157401"/>
    <x v="2"/>
    <x v="0"/>
    <d v="2024-04-30T00:00:00"/>
    <x v="12"/>
    <s v="VAD060"/>
    <x v="24"/>
    <n v="-10.08"/>
    <n v="0"/>
    <n v="8"/>
  </r>
  <r>
    <s v="31786"/>
    <s v="TN"/>
    <s v="0000157401"/>
    <x v="2"/>
    <x v="0"/>
    <d v="2024-04-30T00:00:00"/>
    <x v="12"/>
    <s v="VAD060"/>
    <x v="24"/>
    <n v="8.82"/>
    <n v="0"/>
    <n v="7"/>
  </r>
  <r>
    <s v="31786"/>
    <s v="TN"/>
    <s v="0000157401"/>
    <x v="2"/>
    <x v="0"/>
    <d v="2024-04-30T00:00:00"/>
    <x v="12"/>
    <s v="VAD100"/>
    <x v="25"/>
    <n v="-8.4"/>
    <n v="0"/>
    <n v="8"/>
  </r>
  <r>
    <s v="31786"/>
    <s v="TN"/>
    <s v="0000157401"/>
    <x v="2"/>
    <x v="0"/>
    <d v="2024-04-30T00:00:00"/>
    <x v="12"/>
    <s v="VAD100"/>
    <x v="25"/>
    <n v="4.2"/>
    <n v="0"/>
    <n v="2"/>
  </r>
  <r>
    <s v="31786"/>
    <s v="TN"/>
    <s v="0000157401"/>
    <x v="2"/>
    <x v="0"/>
    <d v="2024-04-30T00:00:00"/>
    <x v="12"/>
    <s v="VAD500"/>
    <x v="27"/>
    <n v="-21"/>
    <n v="0"/>
    <n v="2"/>
  </r>
  <r>
    <s v="31786"/>
    <s v="TN"/>
    <s v="0000157401"/>
    <x v="2"/>
    <x v="0"/>
    <d v="2024-04-30T00:00:00"/>
    <x v="12"/>
    <s v="VAD500"/>
    <x v="27"/>
    <n v="31.5"/>
    <n v="0"/>
    <n v="3"/>
  </r>
  <r>
    <s v="31786"/>
    <s v="TN"/>
    <s v="0000157401"/>
    <x v="2"/>
    <x v="0"/>
    <d v="2024-04-30T00:00:00"/>
    <x v="13"/>
    <s v="VSC060"/>
    <x v="28"/>
    <n v="-1.5"/>
    <n v="0"/>
    <n v="3"/>
  </r>
  <r>
    <s v="31786"/>
    <s v="TN"/>
    <s v="0000157401"/>
    <x v="2"/>
    <x v="0"/>
    <d v="2024-04-30T00:00:00"/>
    <x v="13"/>
    <s v="VSC060"/>
    <x v="28"/>
    <n v="0.5"/>
    <n v="0"/>
    <n v="1"/>
  </r>
  <r>
    <s v="31786"/>
    <s v="TN"/>
    <s v="0000157401"/>
    <x v="2"/>
    <x v="0"/>
    <d v="2024-04-30T00:00:00"/>
    <x v="13"/>
    <s v="VSO060"/>
    <x v="33"/>
    <n v="-3.04"/>
    <n v="0"/>
    <n v="4"/>
  </r>
  <r>
    <s v="31786"/>
    <s v="TN"/>
    <s v="0000157401"/>
    <x v="2"/>
    <x v="0"/>
    <d v="2024-04-30T00:00:00"/>
    <x v="13"/>
    <s v="VSO060"/>
    <x v="33"/>
    <n v="1.52"/>
    <n v="0"/>
    <n v="2"/>
  </r>
  <r>
    <s v="31786"/>
    <s v="TN"/>
    <s v="0000157401"/>
    <x v="2"/>
    <x v="0"/>
    <d v="2024-04-30T00:00:00"/>
    <x v="13"/>
    <s v="VSO100"/>
    <x v="64"/>
    <n v="-1.26"/>
    <n v="0"/>
    <n v="1"/>
  </r>
  <r>
    <s v="31786"/>
    <s v="TN"/>
    <s v="0000157401"/>
    <x v="2"/>
    <x v="0"/>
    <d v="2024-04-30T00:00:00"/>
    <x v="13"/>
    <s v="VSO500"/>
    <x v="35"/>
    <n v="-12.6"/>
    <n v="0"/>
    <n v="2"/>
  </r>
  <r>
    <s v="31786"/>
    <s v="TN"/>
    <s v="0000190862"/>
    <x v="3"/>
    <x v="0"/>
    <d v="2024-04-30T00:00:00"/>
    <x v="14"/>
    <s v="LTD-01"/>
    <x v="69"/>
    <n v="0"/>
    <n v="0"/>
    <n v="2"/>
  </r>
  <r>
    <s v="31786"/>
    <s v="TN"/>
    <s v="0000190862"/>
    <x v="3"/>
    <x v="0"/>
    <d v="2024-04-30T00:00:00"/>
    <x v="14"/>
    <s v="LTD-02"/>
    <x v="73"/>
    <n v="-13.99"/>
    <n v="0"/>
    <n v="1"/>
  </r>
  <r>
    <s v="31786"/>
    <s v="TN"/>
    <s v="0000190862"/>
    <x v="3"/>
    <x v="0"/>
    <d v="2024-04-30T00:00:00"/>
    <x v="14"/>
    <s v="LTD-03"/>
    <x v="102"/>
    <n v="-44.88"/>
    <n v="0"/>
    <n v="3"/>
  </r>
  <r>
    <s v="31786"/>
    <s v="TN"/>
    <s v="0000190862"/>
    <x v="3"/>
    <x v="0"/>
    <d v="2024-04-30T00:00:00"/>
    <x v="14"/>
    <s v="LTD-03"/>
    <x v="103"/>
    <n v="-27.45"/>
    <n v="0"/>
    <n v="3"/>
  </r>
  <r>
    <s v="31786"/>
    <s v="TN"/>
    <s v="0000190862"/>
    <x v="3"/>
    <x v="0"/>
    <d v="2024-04-30T00:00:00"/>
    <x v="14"/>
    <s v="LTD-03"/>
    <x v="104"/>
    <n v="-8.41"/>
    <n v="0"/>
    <n v="1"/>
  </r>
  <r>
    <s v="31786"/>
    <s v="TN"/>
    <s v="0000190862"/>
    <x v="3"/>
    <x v="0"/>
    <d v="2024-04-30T00:00:00"/>
    <x v="15"/>
    <s v="STD-A"/>
    <x v="37"/>
    <n v="-112.61"/>
    <n v="0"/>
    <n v="12"/>
  </r>
  <r>
    <s v="31786"/>
    <s v="TN"/>
    <s v="0000190862"/>
    <x v="3"/>
    <x v="0"/>
    <d v="2024-04-30T00:00:00"/>
    <x v="15"/>
    <s v="STD-A"/>
    <x v="37"/>
    <n v="62.84"/>
    <n v="0"/>
    <n v="3"/>
  </r>
  <r>
    <s v="31786"/>
    <s v="TN"/>
    <s v="0000190862"/>
    <x v="3"/>
    <x v="0"/>
    <d v="2024-04-30T00:00:00"/>
    <x v="15"/>
    <s v="STD-B"/>
    <x v="54"/>
    <n v="-71.790000000000006"/>
    <n v="0"/>
    <n v="4"/>
  </r>
  <r>
    <s v="31786"/>
    <s v="TN"/>
    <s v="0000258005"/>
    <x v="4"/>
    <x v="0"/>
    <d v="2024-04-30T00:00:00"/>
    <x v="16"/>
    <s v="VISBAS"/>
    <x v="56"/>
    <n v="-104.97"/>
    <n v="0"/>
    <n v="31"/>
  </r>
  <r>
    <s v="31786"/>
    <s v="TN"/>
    <s v="0000258005"/>
    <x v="4"/>
    <x v="0"/>
    <d v="2024-04-30T00:00:00"/>
    <x v="16"/>
    <s v="VISBAS"/>
    <x v="56"/>
    <n v="130"/>
    <n v="0"/>
    <n v="28"/>
  </r>
  <r>
    <s v="31786"/>
    <s v="TN"/>
    <s v="0000258005"/>
    <x v="4"/>
    <x v="0"/>
    <d v="2024-04-30T00:00:00"/>
    <x v="16"/>
    <s v="VISEXP"/>
    <x v="55"/>
    <n v="-424.57"/>
    <n v="0"/>
    <n v="49"/>
  </r>
  <r>
    <s v="31786"/>
    <s v="TN"/>
    <s v="0000258005"/>
    <x v="4"/>
    <x v="0"/>
    <d v="2024-04-30T00:00:00"/>
    <x v="16"/>
    <s v="VISEXP"/>
    <x v="55"/>
    <n v="1061.97"/>
    <n v="0"/>
    <n v="112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3">
  <r>
    <s v="31786"/>
    <s v="TN"/>
    <s v="0000000185"/>
    <x v="0"/>
    <x v="0"/>
    <d v="2024-04-30T00:00:00"/>
    <x v="0"/>
    <s v="PPDN"/>
    <x v="0"/>
    <n v="17.29"/>
    <n v="0"/>
    <n v="1"/>
  </r>
  <r>
    <s v="31786"/>
    <s v="TN"/>
    <s v="0000000185"/>
    <x v="0"/>
    <x v="0"/>
    <d v="2024-05-15T00:00:00"/>
    <x v="0"/>
    <s v="PPDN"/>
    <x v="0"/>
    <n v="156.30000000000001"/>
    <n v="0"/>
    <n v="31"/>
  </r>
  <r>
    <s v="31786"/>
    <s v="TN"/>
    <s v="0000000185"/>
    <x v="0"/>
    <x v="0"/>
    <d v="2024-05-15T00:00:00"/>
    <x v="0"/>
    <s v="PPDN"/>
    <x v="1"/>
    <n v="33.880000000000003"/>
    <n v="0"/>
    <n v="2"/>
  </r>
  <r>
    <s v="31786"/>
    <s v="TN"/>
    <s v="0000000192"/>
    <x v="1"/>
    <x v="0"/>
    <d v="2024-04-30T00:00:00"/>
    <x v="1"/>
    <s v="PDON"/>
    <x v="2"/>
    <n v="16.600000000000001"/>
    <n v="0"/>
    <n v="2"/>
  </r>
  <r>
    <s v="31786"/>
    <s v="TN"/>
    <s v="0000000192"/>
    <x v="1"/>
    <x v="0"/>
    <d v="2024-04-30T00:00:00"/>
    <x v="1"/>
    <s v="PDON"/>
    <x v="3"/>
    <n v="-10.01"/>
    <n v="0"/>
    <n v="1"/>
  </r>
  <r>
    <s v="31786"/>
    <s v="TN"/>
    <s v="0000000192"/>
    <x v="1"/>
    <x v="0"/>
    <d v="2024-05-15T00:00:00"/>
    <x v="1"/>
    <s v="PDON"/>
    <x v="2"/>
    <n v="1469.53"/>
    <n v="0"/>
    <n v="95"/>
  </r>
  <r>
    <s v="31786"/>
    <s v="TN"/>
    <s v="0000000192"/>
    <x v="1"/>
    <x v="0"/>
    <d v="2024-05-15T00:00:00"/>
    <x v="1"/>
    <s v="PDON"/>
    <x v="3"/>
    <n v="130.69999999999999"/>
    <n v="0"/>
    <n v="10"/>
  </r>
  <r>
    <s v="31786"/>
    <s v="TN"/>
    <s v="0000157401"/>
    <x v="2"/>
    <x v="0"/>
    <d v="2024-04-30T00:00:00"/>
    <x v="2"/>
    <s v="BA1X"/>
    <x v="4"/>
    <n v="-1.6"/>
    <n v="84150"/>
    <n v="2"/>
  </r>
  <r>
    <s v="31786"/>
    <s v="TN"/>
    <s v="0000157401"/>
    <x v="2"/>
    <x v="0"/>
    <d v="2024-04-30T00:00:00"/>
    <x v="3"/>
    <s v="BL1X"/>
    <x v="5"/>
    <n v="-13.63"/>
    <n v="84150"/>
    <n v="2"/>
  </r>
  <r>
    <s v="31786"/>
    <s v="TN"/>
    <s v="0000157401"/>
    <x v="2"/>
    <x v="0"/>
    <d v="2024-04-30T00:00:00"/>
    <x v="3"/>
    <s v="BL1X"/>
    <x v="6"/>
    <n v="-0.36"/>
    <n v="54000"/>
    <n v="1"/>
  </r>
  <r>
    <s v="31786"/>
    <s v="TN"/>
    <s v="0000157401"/>
    <x v="2"/>
    <x v="0"/>
    <d v="2024-04-30T00:00:00"/>
    <x v="4"/>
    <s v="VC0110"/>
    <x v="7"/>
    <n v="0.21"/>
    <n v="10000"/>
    <n v="1"/>
  </r>
  <r>
    <s v="31786"/>
    <s v="TN"/>
    <s v="0000157401"/>
    <x v="2"/>
    <x v="0"/>
    <d v="2024-04-30T00:00:00"/>
    <x v="4"/>
    <s v="VC0150"/>
    <x v="8"/>
    <n v="1.05"/>
    <n v="50000"/>
    <n v="1"/>
  </r>
  <r>
    <s v="31786"/>
    <s v="TN"/>
    <s v="0000157401"/>
    <x v="2"/>
    <x v="0"/>
    <d v="2024-04-30T00:00:00"/>
    <x v="5"/>
    <s v="VAD060"/>
    <x v="9"/>
    <n v="-1.26"/>
    <n v="60000"/>
    <n v="1"/>
  </r>
  <r>
    <s v="31786"/>
    <s v="TN"/>
    <s v="0000157401"/>
    <x v="2"/>
    <x v="0"/>
    <d v="2024-04-30T00:00:00"/>
    <x v="5"/>
    <s v="VAD100"/>
    <x v="10"/>
    <n v="2.1"/>
    <n v="100000"/>
    <n v="1"/>
  </r>
  <r>
    <s v="31786"/>
    <s v="TN"/>
    <s v="0000157401"/>
    <x v="2"/>
    <x v="0"/>
    <d v="2024-04-30T00:00:00"/>
    <x v="5"/>
    <s v="VAD500"/>
    <x v="11"/>
    <n v="10.5"/>
    <n v="500000"/>
    <n v="1"/>
  </r>
  <r>
    <s v="31786"/>
    <s v="TN"/>
    <s v="0000157401"/>
    <x v="2"/>
    <x v="0"/>
    <d v="2024-04-30T00:00:00"/>
    <x v="6"/>
    <s v="VSC100"/>
    <x v="12"/>
    <n v="1.68"/>
    <n v="40000"/>
    <n v="1"/>
  </r>
  <r>
    <s v="31786"/>
    <s v="TN"/>
    <s v="0000157401"/>
    <x v="2"/>
    <x v="0"/>
    <d v="2024-05-15T00:00:00"/>
    <x v="7"/>
    <s v="BADC02"/>
    <x v="13"/>
    <n v="1.04"/>
    <n v="0"/>
    <n v="2"/>
  </r>
  <r>
    <s v="31786"/>
    <s v="TN"/>
    <s v="0000157401"/>
    <x v="2"/>
    <x v="0"/>
    <d v="2024-05-15T00:00:00"/>
    <x v="7"/>
    <s v="BADC03"/>
    <x v="13"/>
    <n v="-0.34"/>
    <n v="17600"/>
    <n v="1"/>
  </r>
  <r>
    <s v="31786"/>
    <s v="TN"/>
    <s v="0000157401"/>
    <x v="2"/>
    <x v="0"/>
    <d v="2024-05-15T00:00:00"/>
    <x v="7"/>
    <s v="BADC04"/>
    <x v="13"/>
    <n v="0.52"/>
    <n v="0"/>
    <n v="1"/>
  </r>
  <r>
    <s v="31786"/>
    <s v="TN"/>
    <s v="0000157401"/>
    <x v="2"/>
    <x v="0"/>
    <d v="2024-05-15T00:00:00"/>
    <x v="8"/>
    <s v="BADE2X"/>
    <x v="14"/>
    <n v="4.79"/>
    <n v="168000"/>
    <n v="8"/>
  </r>
  <r>
    <s v="31786"/>
    <s v="TN"/>
    <s v="0000157401"/>
    <x v="2"/>
    <x v="0"/>
    <d v="2024-05-15T00:00:00"/>
    <x v="2"/>
    <s v="BA1X"/>
    <x v="4"/>
    <n v="6.31"/>
    <n v="282000"/>
    <n v="5"/>
  </r>
  <r>
    <s v="31786"/>
    <s v="TN"/>
    <s v="0000157401"/>
    <x v="2"/>
    <x v="0"/>
    <d v="2024-05-15T00:00:00"/>
    <x v="2"/>
    <s v="BADE40"/>
    <x v="15"/>
    <n v="0.76"/>
    <n v="410000"/>
    <n v="7"/>
  </r>
  <r>
    <s v="31786"/>
    <s v="TN"/>
    <s v="0000157401"/>
    <x v="2"/>
    <x v="0"/>
    <d v="2024-05-15T00:00:00"/>
    <x v="9"/>
    <s v="BAD4SC"/>
    <x v="16"/>
    <n v="0.52"/>
    <n v="0"/>
    <n v="1"/>
  </r>
  <r>
    <s v="31786"/>
    <s v="TN"/>
    <s v="0000157401"/>
    <x v="2"/>
    <x v="0"/>
    <d v="2024-05-15T00:00:00"/>
    <x v="10"/>
    <s v="BLES15"/>
    <x v="17"/>
    <n v="19.149999999999999"/>
    <n v="84000"/>
    <n v="8"/>
  </r>
  <r>
    <s v="31786"/>
    <s v="TN"/>
    <s v="0000157401"/>
    <x v="2"/>
    <x v="0"/>
    <d v="2024-05-15T00:00:00"/>
    <x v="11"/>
    <s v="BLCH02"/>
    <x v="18"/>
    <n v="1.48"/>
    <n v="0"/>
    <n v="2"/>
  </r>
  <r>
    <s v="31786"/>
    <s v="TN"/>
    <s v="0000157401"/>
    <x v="2"/>
    <x v="0"/>
    <d v="2024-05-15T00:00:00"/>
    <x v="11"/>
    <s v="BLCH03"/>
    <x v="18"/>
    <n v="-0.56000000000000005"/>
    <n v="6000"/>
    <n v="1"/>
  </r>
  <r>
    <s v="31786"/>
    <s v="TN"/>
    <s v="0000157401"/>
    <x v="2"/>
    <x v="0"/>
    <d v="2024-05-15T00:00:00"/>
    <x v="11"/>
    <s v="BLCS04"/>
    <x v="19"/>
    <n v="1.21"/>
    <n v="0"/>
    <n v="1"/>
  </r>
  <r>
    <s v="31786"/>
    <s v="TN"/>
    <s v="0000157401"/>
    <x v="2"/>
    <x v="0"/>
    <d v="2024-05-15T00:00:00"/>
    <x v="3"/>
    <s v="BL1X"/>
    <x v="5"/>
    <n v="53.79"/>
    <n v="282000"/>
    <n v="5"/>
  </r>
  <r>
    <s v="31786"/>
    <s v="TN"/>
    <s v="0000157401"/>
    <x v="2"/>
    <x v="0"/>
    <d v="2024-05-15T00:00:00"/>
    <x v="3"/>
    <s v="BLER20"/>
    <x v="20"/>
    <n v="3.24"/>
    <n v="410000"/>
    <n v="7"/>
  </r>
  <r>
    <s v="31786"/>
    <s v="TN"/>
    <s v="0000157401"/>
    <x v="2"/>
    <x v="0"/>
    <d v="2024-05-15T00:00:00"/>
    <x v="12"/>
    <s v="BLIFSC"/>
    <x v="21"/>
    <n v="0.3"/>
    <n v="0"/>
    <n v="1"/>
  </r>
  <r>
    <s v="31786"/>
    <s v="TN"/>
    <s v="0000157401"/>
    <x v="2"/>
    <x v="0"/>
    <d v="2024-05-15T00:00:00"/>
    <x v="4"/>
    <s v="VC0106"/>
    <x v="22"/>
    <n v="0.26"/>
    <n v="6000"/>
    <n v="1"/>
  </r>
  <r>
    <s v="31786"/>
    <s v="TN"/>
    <s v="0000157401"/>
    <x v="2"/>
    <x v="0"/>
    <d v="2024-05-15T00:00:00"/>
    <x v="4"/>
    <s v="VC0125"/>
    <x v="23"/>
    <n v="0.53"/>
    <n v="25000"/>
    <n v="1"/>
  </r>
  <r>
    <s v="31786"/>
    <s v="TN"/>
    <s v="0000157401"/>
    <x v="2"/>
    <x v="0"/>
    <d v="2024-05-15T00:00:00"/>
    <x v="4"/>
    <s v="VC0150"/>
    <x v="8"/>
    <n v="2.1"/>
    <n v="100000"/>
    <n v="2"/>
  </r>
  <r>
    <s v="31786"/>
    <s v="TN"/>
    <s v="0000157401"/>
    <x v="2"/>
    <x v="0"/>
    <d v="2024-05-15T00:00:00"/>
    <x v="4"/>
    <s v="VC0206"/>
    <x v="22"/>
    <n v="-0.75"/>
    <n v="200000"/>
    <n v="2"/>
  </r>
  <r>
    <s v="31786"/>
    <s v="TN"/>
    <s v="0000157401"/>
    <x v="2"/>
    <x v="0"/>
    <d v="2024-05-15T00:00:00"/>
    <x v="4"/>
    <s v="VC0210"/>
    <x v="7"/>
    <n v="1.26"/>
    <n v="60000"/>
    <n v="3"/>
  </r>
  <r>
    <s v="31786"/>
    <s v="TN"/>
    <s v="0000157401"/>
    <x v="2"/>
    <x v="0"/>
    <d v="2024-05-15T00:00:00"/>
    <x v="4"/>
    <s v="VC0225"/>
    <x v="23"/>
    <n v="3.15"/>
    <n v="150000"/>
    <n v="3"/>
  </r>
  <r>
    <s v="31786"/>
    <s v="TN"/>
    <s v="0000157401"/>
    <x v="2"/>
    <x v="0"/>
    <d v="2024-05-15T00:00:00"/>
    <x v="4"/>
    <s v="VC0250"/>
    <x v="8"/>
    <n v="2.1"/>
    <n v="300000"/>
    <n v="3"/>
  </r>
  <r>
    <s v="31786"/>
    <s v="TN"/>
    <s v="0000157401"/>
    <x v="2"/>
    <x v="0"/>
    <d v="2024-05-15T00:00:00"/>
    <x v="4"/>
    <s v="VC0306"/>
    <x v="22"/>
    <n v="0.38"/>
    <n v="18000"/>
    <n v="1"/>
  </r>
  <r>
    <s v="31786"/>
    <s v="TN"/>
    <s v="0000157401"/>
    <x v="2"/>
    <x v="0"/>
    <d v="2024-05-15T00:00:00"/>
    <x v="4"/>
    <s v="VC0310"/>
    <x v="7"/>
    <n v="0.63"/>
    <n v="30000"/>
    <n v="1"/>
  </r>
  <r>
    <s v="31786"/>
    <s v="TN"/>
    <s v="0000157401"/>
    <x v="2"/>
    <x v="0"/>
    <d v="2024-05-15T00:00:00"/>
    <x v="4"/>
    <s v="VC0350"/>
    <x v="8"/>
    <n v="6.3"/>
    <n v="300000"/>
    <n v="2"/>
  </r>
  <r>
    <s v="31786"/>
    <s v="TN"/>
    <s v="0000157401"/>
    <x v="2"/>
    <x v="0"/>
    <d v="2024-05-15T00:00:00"/>
    <x v="4"/>
    <s v="VC0405"/>
    <x v="24"/>
    <n v="0.42"/>
    <n v="20000"/>
    <n v="1"/>
  </r>
  <r>
    <s v="31786"/>
    <s v="TN"/>
    <s v="0000157401"/>
    <x v="2"/>
    <x v="0"/>
    <d v="2024-05-15T00:00:00"/>
    <x v="4"/>
    <s v="VC0406"/>
    <x v="22"/>
    <n v="-0.5"/>
    <n v="100000"/>
    <n v="1"/>
  </r>
  <r>
    <s v="31786"/>
    <s v="TN"/>
    <s v="0000157401"/>
    <x v="2"/>
    <x v="0"/>
    <d v="2024-05-15T00:00:00"/>
    <x v="4"/>
    <s v="VC0505"/>
    <x v="24"/>
    <n v="-0.53"/>
    <n v="100000"/>
    <n v="1"/>
  </r>
  <r>
    <s v="31786"/>
    <s v="TN"/>
    <s v="0000157401"/>
    <x v="2"/>
    <x v="0"/>
    <d v="2024-05-15T00:00:00"/>
    <x v="5"/>
    <s v="VAD050"/>
    <x v="25"/>
    <n v="-1.05"/>
    <n v="750000"/>
    <n v="4"/>
  </r>
  <r>
    <s v="31786"/>
    <s v="TN"/>
    <s v="0000157401"/>
    <x v="2"/>
    <x v="0"/>
    <d v="2024-05-15T00:00:00"/>
    <x v="5"/>
    <s v="VAD060"/>
    <x v="9"/>
    <n v="5.04"/>
    <n v="1050000"/>
    <n v="7"/>
  </r>
  <r>
    <s v="31786"/>
    <s v="TN"/>
    <s v="0000157401"/>
    <x v="2"/>
    <x v="0"/>
    <d v="2024-05-15T00:00:00"/>
    <x v="5"/>
    <s v="VAD100"/>
    <x v="10"/>
    <n v="18.899999999999999"/>
    <n v="1900000"/>
    <n v="15"/>
  </r>
  <r>
    <s v="31786"/>
    <s v="TN"/>
    <s v="0000157401"/>
    <x v="2"/>
    <x v="0"/>
    <d v="2024-05-15T00:00:00"/>
    <x v="5"/>
    <s v="VAD250"/>
    <x v="26"/>
    <n v="26.25"/>
    <n v="1250000"/>
    <n v="5"/>
  </r>
  <r>
    <s v="31786"/>
    <s v="TN"/>
    <s v="0000157401"/>
    <x v="2"/>
    <x v="0"/>
    <d v="2024-05-15T00:00:00"/>
    <x v="5"/>
    <s v="VAD500"/>
    <x v="11"/>
    <n v="136.5"/>
    <n v="6000000"/>
    <n v="12"/>
  </r>
  <r>
    <s v="31786"/>
    <s v="TN"/>
    <s v="0000157401"/>
    <x v="2"/>
    <x v="0"/>
    <d v="2024-05-15T00:00:00"/>
    <x v="6"/>
    <s v="VSC060"/>
    <x v="27"/>
    <n v="-1.5"/>
    <n v="200000"/>
    <n v="1"/>
  </r>
  <r>
    <s v="31786"/>
    <s v="TN"/>
    <s v="0000157401"/>
    <x v="2"/>
    <x v="0"/>
    <d v="2024-05-15T00:00:00"/>
    <x v="6"/>
    <s v="VSC100"/>
    <x v="12"/>
    <n v="2.52"/>
    <n v="120000"/>
    <n v="3"/>
  </r>
  <r>
    <s v="31786"/>
    <s v="TN"/>
    <s v="0000157401"/>
    <x v="2"/>
    <x v="0"/>
    <d v="2024-05-15T00:00:00"/>
    <x v="6"/>
    <s v="VSC250"/>
    <x v="28"/>
    <n v="4.2"/>
    <n v="200000"/>
    <n v="2"/>
  </r>
  <r>
    <s v="31786"/>
    <s v="TN"/>
    <s v="0000157401"/>
    <x v="2"/>
    <x v="0"/>
    <d v="2024-05-15T00:00:00"/>
    <x v="6"/>
    <s v="VSC500"/>
    <x v="29"/>
    <n v="8.4"/>
    <n v="800000"/>
    <n v="4"/>
  </r>
  <r>
    <s v="31786"/>
    <s v="TN"/>
    <s v="0000157401"/>
    <x v="2"/>
    <x v="0"/>
    <d v="2024-05-15T00:00:00"/>
    <x v="6"/>
    <s v="VSO050"/>
    <x v="30"/>
    <n v="-0.63"/>
    <n v="200000"/>
    <n v="1"/>
  </r>
  <r>
    <s v="31786"/>
    <s v="TN"/>
    <s v="0000157401"/>
    <x v="2"/>
    <x v="0"/>
    <d v="2024-05-15T00:00:00"/>
    <x v="6"/>
    <s v="VSO060"/>
    <x v="31"/>
    <n v="-2.2799999999999998"/>
    <n v="308000"/>
    <n v="4"/>
  </r>
  <r>
    <s v="31786"/>
    <s v="TN"/>
    <s v="0000157401"/>
    <x v="2"/>
    <x v="0"/>
    <d v="2024-05-15T00:00:00"/>
    <x v="6"/>
    <s v="VSO100"/>
    <x v="32"/>
    <n v="1.26"/>
    <n v="380000"/>
    <n v="4"/>
  </r>
  <r>
    <s v="31786"/>
    <s v="TN"/>
    <s v="0000157401"/>
    <x v="2"/>
    <x v="0"/>
    <d v="2024-05-15T00:00:00"/>
    <x v="6"/>
    <s v="VSO250"/>
    <x v="33"/>
    <n v="3.15"/>
    <n v="150000"/>
    <n v="1"/>
  </r>
  <r>
    <s v="31786"/>
    <s v="TN"/>
    <s v="0000190862"/>
    <x v="3"/>
    <x v="0"/>
    <d v="2024-04-30T00:00:00"/>
    <x v="13"/>
    <s v="LTD-03"/>
    <x v="34"/>
    <n v="-12.37"/>
    <n v="4449.8999999999996"/>
    <n v="1"/>
  </r>
  <r>
    <s v="31786"/>
    <s v="TN"/>
    <s v="0000190862"/>
    <x v="3"/>
    <x v="0"/>
    <d v="2024-04-30T00:00:00"/>
    <x v="13"/>
    <s v="LTD-03"/>
    <x v="35"/>
    <n v="-15.38"/>
    <n v="5533"/>
    <n v="1"/>
  </r>
  <r>
    <s v="31786"/>
    <s v="TN"/>
    <s v="0000190862"/>
    <x v="3"/>
    <x v="0"/>
    <d v="2024-04-30T00:00:00"/>
    <x v="14"/>
    <s v="STD-B"/>
    <x v="36"/>
    <n v="18.12"/>
    <n v="5490"/>
    <n v="1"/>
  </r>
  <r>
    <s v="31786"/>
    <s v="TN"/>
    <s v="0000190862"/>
    <x v="3"/>
    <x v="0"/>
    <d v="2024-05-15T00:00:00"/>
    <x v="13"/>
    <s v="LTD-01"/>
    <x v="37"/>
    <n v="17.649999999999999"/>
    <n v="6535"/>
    <n v="2"/>
  </r>
  <r>
    <s v="31786"/>
    <s v="TN"/>
    <s v="0000190862"/>
    <x v="3"/>
    <x v="0"/>
    <d v="2024-05-15T00:00:00"/>
    <x v="13"/>
    <s v="LTD-02"/>
    <x v="38"/>
    <n v="-9.4"/>
    <n v="4474"/>
    <n v="1"/>
  </r>
  <r>
    <s v="31786"/>
    <s v="TN"/>
    <s v="0000190862"/>
    <x v="3"/>
    <x v="0"/>
    <d v="2024-05-15T00:00:00"/>
    <x v="13"/>
    <s v="LTD-03"/>
    <x v="39"/>
    <n v="7.85"/>
    <n v="2825"/>
    <n v="1"/>
  </r>
  <r>
    <s v="31786"/>
    <s v="TN"/>
    <s v="0000190862"/>
    <x v="3"/>
    <x v="0"/>
    <d v="2024-05-15T00:00:00"/>
    <x v="13"/>
    <s v="LTD-03"/>
    <x v="40"/>
    <n v="63.17"/>
    <n v="9124"/>
    <n v="2"/>
  </r>
  <r>
    <s v="31786"/>
    <s v="TN"/>
    <s v="0000190862"/>
    <x v="3"/>
    <x v="0"/>
    <d v="2024-05-15T00:00:00"/>
    <x v="13"/>
    <s v="LTD-03"/>
    <x v="41"/>
    <n v="56.3"/>
    <n v="10127"/>
    <n v="1"/>
  </r>
  <r>
    <s v="31786"/>
    <s v="TN"/>
    <s v="0000190862"/>
    <x v="3"/>
    <x v="0"/>
    <d v="2024-05-15T00:00:00"/>
    <x v="13"/>
    <s v="LTD-04"/>
    <x v="42"/>
    <n v="18.61"/>
    <n v="9552"/>
    <n v="3"/>
  </r>
  <r>
    <s v="31786"/>
    <s v="TN"/>
    <s v="0000190862"/>
    <x v="3"/>
    <x v="0"/>
    <d v="2024-05-15T00:00:00"/>
    <x v="13"/>
    <s v="LTD-04"/>
    <x v="43"/>
    <n v="3.02"/>
    <n v="2517"/>
    <n v="1"/>
  </r>
  <r>
    <s v="31786"/>
    <s v="TN"/>
    <s v="0000190862"/>
    <x v="3"/>
    <x v="0"/>
    <d v="2024-05-15T00:00:00"/>
    <x v="13"/>
    <s v="LTD-04"/>
    <x v="44"/>
    <n v="7.79"/>
    <n v="4584"/>
    <n v="1"/>
  </r>
  <r>
    <s v="31786"/>
    <s v="TN"/>
    <s v="0000190862"/>
    <x v="3"/>
    <x v="0"/>
    <d v="2024-05-15T00:00:00"/>
    <x v="14"/>
    <s v="STD-A"/>
    <x v="45"/>
    <n v="139.72"/>
    <n v="66474.899999999994"/>
    <n v="16"/>
  </r>
  <r>
    <s v="31786"/>
    <s v="TN"/>
    <s v="0000190862"/>
    <x v="3"/>
    <x v="0"/>
    <d v="2024-05-15T00:00:00"/>
    <x v="14"/>
    <s v="STD-B"/>
    <x v="36"/>
    <n v="198.9"/>
    <n v="57714"/>
    <n v="16"/>
  </r>
  <r>
    <s v="31786"/>
    <s v="TN"/>
    <s v="0000258005"/>
    <x v="4"/>
    <x v="0"/>
    <d v="2024-04-30T00:00:00"/>
    <x v="15"/>
    <s v="VISEXP"/>
    <x v="46"/>
    <n v="43.74"/>
    <n v="0"/>
    <n v="3"/>
  </r>
  <r>
    <s v="31786"/>
    <s v="TN"/>
    <s v="0000258005"/>
    <x v="4"/>
    <x v="0"/>
    <d v="2024-05-15T00:00:00"/>
    <x v="15"/>
    <s v="VISBAS"/>
    <x v="47"/>
    <n v="123.24"/>
    <n v="0"/>
    <n v="35"/>
  </r>
  <r>
    <s v="31786"/>
    <s v="TN"/>
    <s v="0000258005"/>
    <x v="4"/>
    <x v="0"/>
    <d v="2024-05-15T00:00:00"/>
    <x v="15"/>
    <s v="VISEXP"/>
    <x v="46"/>
    <n v="345.34"/>
    <n v="0"/>
    <n v="82"/>
  </r>
  <r>
    <s v="31786"/>
    <s v="TN"/>
    <s v="0000000185"/>
    <x v="0"/>
    <x v="0"/>
    <d v="2024-05-31T00:00:00"/>
    <x v="0"/>
    <s v="PPDN"/>
    <x v="0"/>
    <n v="82121.59"/>
    <n v="0"/>
    <n v="7309"/>
  </r>
  <r>
    <s v="31786"/>
    <s v="TN"/>
    <s v="0000000185"/>
    <x v="0"/>
    <x v="0"/>
    <d v="2024-05-31T00:00:00"/>
    <x v="0"/>
    <s v="PPDN"/>
    <x v="1"/>
    <n v="82369.66"/>
    <n v="0"/>
    <n v="7306"/>
  </r>
  <r>
    <s v="31786"/>
    <s v="TN"/>
    <s v="0000000192"/>
    <x v="1"/>
    <x v="0"/>
    <d v="2024-05-15T00:00:00"/>
    <x v="1"/>
    <s v="PDON"/>
    <x v="2"/>
    <n v="-148.09"/>
    <n v="0"/>
    <n v="2"/>
  </r>
  <r>
    <s v="31786"/>
    <s v="TN"/>
    <s v="0000000192"/>
    <x v="1"/>
    <x v="0"/>
    <d v="2024-05-31T00:00:00"/>
    <x v="1"/>
    <s v="PDON"/>
    <x v="2"/>
    <n v="574228.15"/>
    <n v="0"/>
    <n v="26327"/>
  </r>
  <r>
    <s v="31786"/>
    <s v="TN"/>
    <s v="0000000192"/>
    <x v="1"/>
    <x v="0"/>
    <d v="2024-05-31T00:00:00"/>
    <x v="1"/>
    <s v="PDON"/>
    <x v="3"/>
    <n v="575142.18999999994"/>
    <n v="0"/>
    <n v="26340"/>
  </r>
  <r>
    <s v="31786"/>
    <s v="TN"/>
    <s v="0000053684"/>
    <x v="5"/>
    <x v="0"/>
    <d v="2024-05-31T00:00:00"/>
    <x v="16"/>
    <s v=""/>
    <x v="48"/>
    <n v="112.18"/>
    <n v="0"/>
    <n v="9"/>
  </r>
  <r>
    <s v="31786"/>
    <s v="TN"/>
    <s v="0000053684"/>
    <x v="5"/>
    <x v="0"/>
    <d v="2024-05-31T00:00:00"/>
    <x v="17"/>
    <s v=""/>
    <x v="49"/>
    <n v="31739.29"/>
    <n v="0"/>
    <n v="1526"/>
  </r>
  <r>
    <s v="31786"/>
    <s v="TN"/>
    <s v="0000157401"/>
    <x v="6"/>
    <x v="0"/>
    <d v="2024-05-31T00:00:00"/>
    <x v="18"/>
    <s v=""/>
    <x v="50"/>
    <n v="347462.31"/>
    <n v="0"/>
    <n v="12856"/>
  </r>
  <r>
    <s v="31786"/>
    <s v="TN"/>
    <s v="0000157401"/>
    <x v="2"/>
    <x v="0"/>
    <d v="2024-05-15T00:00:00"/>
    <x v="7"/>
    <s v="BADC02"/>
    <x v="13"/>
    <n v="-0.78"/>
    <n v="20000"/>
    <n v="1"/>
  </r>
  <r>
    <s v="31786"/>
    <s v="TN"/>
    <s v="0000157401"/>
    <x v="2"/>
    <x v="0"/>
    <d v="2024-05-15T00:00:00"/>
    <x v="8"/>
    <s v="BADE2X"/>
    <x v="14"/>
    <n v="-3.42"/>
    <n v="60000"/>
    <n v="1"/>
  </r>
  <r>
    <s v="31786"/>
    <s v="TN"/>
    <s v="0000157401"/>
    <x v="2"/>
    <x v="0"/>
    <d v="2024-05-15T00:00:00"/>
    <x v="10"/>
    <s v="BLES15"/>
    <x v="17"/>
    <n v="-13.68"/>
    <n v="30000"/>
    <n v="1"/>
  </r>
  <r>
    <s v="31786"/>
    <s v="TN"/>
    <s v="0000157401"/>
    <x v="2"/>
    <x v="0"/>
    <d v="2024-05-15T00:00:00"/>
    <x v="11"/>
    <s v="BLCH02"/>
    <x v="18"/>
    <n v="-1.1100000000000001"/>
    <n v="6000"/>
    <n v="1"/>
  </r>
  <r>
    <s v="31786"/>
    <s v="TN"/>
    <s v="0000157401"/>
    <x v="2"/>
    <x v="0"/>
    <d v="2024-05-15T00:00:00"/>
    <x v="5"/>
    <s v="VAD060"/>
    <x v="9"/>
    <n v="-2.52"/>
    <n v="120000"/>
    <n v="2"/>
  </r>
  <r>
    <s v="31786"/>
    <s v="TN"/>
    <s v="0000157401"/>
    <x v="2"/>
    <x v="0"/>
    <d v="2024-05-31T00:00:00"/>
    <x v="7"/>
    <s v="BADC01"/>
    <x v="13"/>
    <n v="0.26"/>
    <n v="0"/>
    <n v="2"/>
  </r>
  <r>
    <s v="31786"/>
    <s v="TN"/>
    <s v="0000157401"/>
    <x v="2"/>
    <x v="0"/>
    <d v="2024-05-31T00:00:00"/>
    <x v="7"/>
    <s v="BADC02"/>
    <x v="13"/>
    <n v="0.26"/>
    <n v="0"/>
    <n v="1"/>
  </r>
  <r>
    <s v="31786"/>
    <s v="TN"/>
    <s v="0000157401"/>
    <x v="2"/>
    <x v="0"/>
    <d v="2024-05-31T00:00:00"/>
    <x v="8"/>
    <s v="BADE2X"/>
    <x v="14"/>
    <n v="4.5599999999999996"/>
    <n v="0"/>
    <n v="4"/>
  </r>
  <r>
    <s v="31786"/>
    <s v="TN"/>
    <s v="0000157401"/>
    <x v="2"/>
    <x v="0"/>
    <d v="2024-05-31T00:00:00"/>
    <x v="2"/>
    <s v="BA1X"/>
    <x v="4"/>
    <n v="53540.28"/>
    <n v="2816780700"/>
    <n v="40386"/>
  </r>
  <r>
    <s v="31786"/>
    <s v="TN"/>
    <s v="0000157401"/>
    <x v="2"/>
    <x v="0"/>
    <d v="2024-05-31T00:00:00"/>
    <x v="2"/>
    <s v="BA1XP"/>
    <x v="4"/>
    <n v="10"/>
    <n v="525850"/>
    <n v="10"/>
  </r>
  <r>
    <s v="31786"/>
    <s v="TN"/>
    <s v="0000157401"/>
    <x v="2"/>
    <x v="0"/>
    <d v="2024-05-31T00:00:00"/>
    <x v="2"/>
    <s v="BA50"/>
    <x v="51"/>
    <n v="386.65"/>
    <n v="20350000"/>
    <n v="407"/>
  </r>
  <r>
    <s v="31786"/>
    <s v="TN"/>
    <s v="0000157401"/>
    <x v="2"/>
    <x v="0"/>
    <d v="2024-05-31T00:00:00"/>
    <x v="2"/>
    <s v="BADE40"/>
    <x v="15"/>
    <n v="3.8"/>
    <n v="403000"/>
    <n v="5"/>
  </r>
  <r>
    <s v="31786"/>
    <s v="TN"/>
    <s v="0000157401"/>
    <x v="2"/>
    <x v="0"/>
    <d v="2024-05-31T00:00:00"/>
    <x v="9"/>
    <s v="BAD4SC"/>
    <x v="16"/>
    <n v="0.52"/>
    <n v="0"/>
    <n v="1"/>
  </r>
  <r>
    <s v="31786"/>
    <s v="TN"/>
    <s v="0000157401"/>
    <x v="2"/>
    <x v="0"/>
    <d v="2024-05-31T00:00:00"/>
    <x v="10"/>
    <s v="BLES15"/>
    <x v="17"/>
    <n v="18.239999999999998"/>
    <n v="0"/>
    <n v="4"/>
  </r>
  <r>
    <s v="31786"/>
    <s v="TN"/>
    <s v="0000157401"/>
    <x v="2"/>
    <x v="0"/>
    <d v="2024-05-31T00:00:00"/>
    <x v="11"/>
    <s v="BLCH01"/>
    <x v="18"/>
    <n v="0.38"/>
    <n v="0"/>
    <n v="2"/>
  </r>
  <r>
    <s v="31786"/>
    <s v="TN"/>
    <s v="0000157401"/>
    <x v="2"/>
    <x v="0"/>
    <d v="2024-05-31T00:00:00"/>
    <x v="11"/>
    <s v="BLCS02"/>
    <x v="19"/>
    <n v="0.61"/>
    <n v="0"/>
    <n v="1"/>
  </r>
  <r>
    <s v="31786"/>
    <s v="TN"/>
    <s v="0000157401"/>
    <x v="2"/>
    <x v="0"/>
    <d v="2024-05-31T00:00:00"/>
    <x v="3"/>
    <s v="BL1X"/>
    <x v="5"/>
    <n v="456344.08"/>
    <n v="2816780700"/>
    <n v="40386"/>
  </r>
  <r>
    <s v="31786"/>
    <s v="TN"/>
    <s v="0000157401"/>
    <x v="2"/>
    <x v="0"/>
    <d v="2024-05-31T00:00:00"/>
    <x v="3"/>
    <s v="BL1X"/>
    <x v="6"/>
    <n v="232539.18"/>
    <n v="2207264750"/>
    <n v="27647"/>
  </r>
  <r>
    <s v="31786"/>
    <s v="TN"/>
    <s v="0000157401"/>
    <x v="2"/>
    <x v="0"/>
    <d v="2024-05-31T00:00:00"/>
    <x v="3"/>
    <s v="BL1XP"/>
    <x v="5"/>
    <n v="85.21"/>
    <n v="525850"/>
    <n v="10"/>
  </r>
  <r>
    <s v="31786"/>
    <s v="TN"/>
    <s v="0000157401"/>
    <x v="2"/>
    <x v="0"/>
    <d v="2024-05-31T00:00:00"/>
    <x v="3"/>
    <s v="BL1XP"/>
    <x v="6"/>
    <n v="140.51"/>
    <n v="375700"/>
    <n v="6"/>
  </r>
  <r>
    <s v="31786"/>
    <s v="TN"/>
    <s v="0000157401"/>
    <x v="2"/>
    <x v="0"/>
    <d v="2024-05-31T00:00:00"/>
    <x v="3"/>
    <s v="BL50"/>
    <x v="52"/>
    <n v="3296.7"/>
    <n v="20350000"/>
    <n v="407"/>
  </r>
  <r>
    <s v="31786"/>
    <s v="TN"/>
    <s v="0000157401"/>
    <x v="2"/>
    <x v="0"/>
    <d v="2024-05-31T00:00:00"/>
    <x v="3"/>
    <s v="BLER20"/>
    <x v="20"/>
    <n v="16.2"/>
    <n v="403000"/>
    <n v="5"/>
  </r>
  <r>
    <s v="31786"/>
    <s v="TN"/>
    <s v="0000157401"/>
    <x v="2"/>
    <x v="0"/>
    <d v="2024-05-31T00:00:00"/>
    <x v="12"/>
    <s v="BLIFSC"/>
    <x v="21"/>
    <n v="0.3"/>
    <n v="0"/>
    <n v="1"/>
  </r>
  <r>
    <s v="31786"/>
    <s v="TN"/>
    <s v="0000157401"/>
    <x v="2"/>
    <x v="0"/>
    <d v="2024-05-31T00:00:00"/>
    <x v="4"/>
    <s v="VC0105"/>
    <x v="24"/>
    <n v="19.690000000000001"/>
    <n v="895000"/>
    <n v="179"/>
  </r>
  <r>
    <s v="31786"/>
    <s v="TN"/>
    <s v="0000157401"/>
    <x v="2"/>
    <x v="0"/>
    <d v="2024-05-31T00:00:00"/>
    <x v="4"/>
    <s v="VC0106"/>
    <x v="22"/>
    <n v="209.56"/>
    <n v="9790000"/>
    <n v="1616"/>
  </r>
  <r>
    <s v="31786"/>
    <s v="TN"/>
    <s v="0000157401"/>
    <x v="2"/>
    <x v="0"/>
    <d v="2024-05-31T00:00:00"/>
    <x v="4"/>
    <s v="VC0110"/>
    <x v="7"/>
    <n v="128.31"/>
    <n v="6110000"/>
    <n v="611"/>
  </r>
  <r>
    <s v="31786"/>
    <s v="TN"/>
    <s v="0000157401"/>
    <x v="2"/>
    <x v="0"/>
    <d v="2024-05-31T00:00:00"/>
    <x v="4"/>
    <s v="VC0125"/>
    <x v="23"/>
    <n v="243.27"/>
    <n v="11425000"/>
    <n v="457"/>
  </r>
  <r>
    <s v="31786"/>
    <s v="TN"/>
    <s v="0000157401"/>
    <x v="2"/>
    <x v="0"/>
    <d v="2024-05-31T00:00:00"/>
    <x v="4"/>
    <s v="VC0150"/>
    <x v="8"/>
    <n v="622.65"/>
    <n v="29650000"/>
    <n v="593"/>
  </r>
  <r>
    <s v="31786"/>
    <s v="TN"/>
    <s v="0000157401"/>
    <x v="2"/>
    <x v="0"/>
    <d v="2024-05-31T00:00:00"/>
    <x v="4"/>
    <s v="VC0205"/>
    <x v="24"/>
    <n v="30.24"/>
    <n v="1440000"/>
    <n v="144"/>
  </r>
  <r>
    <s v="31786"/>
    <s v="TN"/>
    <s v="0000157401"/>
    <x v="2"/>
    <x v="0"/>
    <d v="2024-05-31T00:00:00"/>
    <x v="4"/>
    <s v="VC0206"/>
    <x v="22"/>
    <n v="341.25"/>
    <n v="16456000"/>
    <n v="1365"/>
  </r>
  <r>
    <s v="31786"/>
    <s v="TN"/>
    <s v="0000157401"/>
    <x v="2"/>
    <x v="0"/>
    <d v="2024-05-31T00:00:00"/>
    <x v="4"/>
    <s v="VC0210"/>
    <x v="7"/>
    <n v="230.16"/>
    <n v="11080000"/>
    <n v="550"/>
  </r>
  <r>
    <s v="31786"/>
    <s v="TN"/>
    <s v="0000157401"/>
    <x v="2"/>
    <x v="0"/>
    <d v="2024-05-31T00:00:00"/>
    <x v="4"/>
    <s v="VC0225"/>
    <x v="23"/>
    <n v="426.3"/>
    <n v="20462000"/>
    <n v="409"/>
  </r>
  <r>
    <s v="31786"/>
    <s v="TN"/>
    <s v="0000157401"/>
    <x v="2"/>
    <x v="0"/>
    <d v="2024-05-31T00:00:00"/>
    <x v="4"/>
    <s v="VC0250"/>
    <x v="8"/>
    <n v="1245.3"/>
    <n v="59400000"/>
    <n v="594"/>
  </r>
  <r>
    <s v="31786"/>
    <s v="TN"/>
    <s v="0000157401"/>
    <x v="2"/>
    <x v="0"/>
    <d v="2024-05-31T00:00:00"/>
    <x v="4"/>
    <s v="VC0305"/>
    <x v="24"/>
    <n v="17.600000000000001"/>
    <n v="825000"/>
    <n v="55"/>
  </r>
  <r>
    <s v="31786"/>
    <s v="TN"/>
    <s v="0000157401"/>
    <x v="2"/>
    <x v="0"/>
    <d v="2024-05-31T00:00:00"/>
    <x v="4"/>
    <s v="VC0306"/>
    <x v="22"/>
    <n v="198.74"/>
    <n v="9414000"/>
    <n v="523"/>
  </r>
  <r>
    <s v="31786"/>
    <s v="TN"/>
    <s v="0000157401"/>
    <x v="2"/>
    <x v="0"/>
    <d v="2024-05-31T00:00:00"/>
    <x v="4"/>
    <s v="VC0310"/>
    <x v="7"/>
    <n v="120.96"/>
    <n v="5760000"/>
    <n v="192"/>
  </r>
  <r>
    <s v="31786"/>
    <s v="TN"/>
    <s v="0000157401"/>
    <x v="2"/>
    <x v="0"/>
    <d v="2024-05-31T00:00:00"/>
    <x v="4"/>
    <s v="VC0325"/>
    <x v="23"/>
    <n v="255.96"/>
    <n v="12150000"/>
    <n v="162"/>
  </r>
  <r>
    <s v="31786"/>
    <s v="TN"/>
    <s v="0000157401"/>
    <x v="2"/>
    <x v="0"/>
    <d v="2024-05-31T00:00:00"/>
    <x v="4"/>
    <s v="VC0350"/>
    <x v="8"/>
    <n v="787.5"/>
    <n v="37500000"/>
    <n v="250"/>
  </r>
  <r>
    <s v="31786"/>
    <s v="TN"/>
    <s v="0000157401"/>
    <x v="2"/>
    <x v="0"/>
    <d v="2024-05-31T00:00:00"/>
    <x v="4"/>
    <s v="VC0405"/>
    <x v="24"/>
    <n v="7.56"/>
    <n v="360000"/>
    <n v="18"/>
  </r>
  <r>
    <s v="31786"/>
    <s v="TN"/>
    <s v="0000157401"/>
    <x v="2"/>
    <x v="0"/>
    <d v="2024-05-31T00:00:00"/>
    <x v="4"/>
    <s v="VC0406"/>
    <x v="22"/>
    <n v="67.5"/>
    <n v="3240000"/>
    <n v="135"/>
  </r>
  <r>
    <s v="31786"/>
    <s v="TN"/>
    <s v="0000157401"/>
    <x v="2"/>
    <x v="0"/>
    <d v="2024-05-31T00:00:00"/>
    <x v="4"/>
    <s v="VC0410"/>
    <x v="7"/>
    <n v="40.32"/>
    <n v="2010000"/>
    <n v="51"/>
  </r>
  <r>
    <s v="31786"/>
    <s v="TN"/>
    <s v="0000157401"/>
    <x v="2"/>
    <x v="0"/>
    <d v="2024-05-31T00:00:00"/>
    <x v="4"/>
    <s v="VC0425"/>
    <x v="23"/>
    <n v="86.1"/>
    <n v="4100000"/>
    <n v="41"/>
  </r>
  <r>
    <s v="31786"/>
    <s v="TN"/>
    <s v="0000157401"/>
    <x v="2"/>
    <x v="0"/>
    <d v="2024-05-31T00:00:00"/>
    <x v="4"/>
    <s v="VC0450"/>
    <x v="8"/>
    <n v="294"/>
    <n v="14000000"/>
    <n v="70"/>
  </r>
  <r>
    <s v="31786"/>
    <s v="TN"/>
    <s v="0000157401"/>
    <x v="2"/>
    <x v="0"/>
    <d v="2024-05-31T00:00:00"/>
    <x v="4"/>
    <s v="VC0505"/>
    <x v="24"/>
    <n v="2.12"/>
    <n v="100000"/>
    <n v="4"/>
  </r>
  <r>
    <s v="31786"/>
    <s v="TN"/>
    <s v="0000157401"/>
    <x v="2"/>
    <x v="0"/>
    <d v="2024-05-31T00:00:00"/>
    <x v="4"/>
    <s v="VC0506"/>
    <x v="22"/>
    <n v="25.83"/>
    <n v="1230000"/>
    <n v="41"/>
  </r>
  <r>
    <s v="31786"/>
    <s v="TN"/>
    <s v="0000157401"/>
    <x v="2"/>
    <x v="0"/>
    <d v="2024-05-31T00:00:00"/>
    <x v="4"/>
    <s v="VC0510"/>
    <x v="7"/>
    <n v="16.8"/>
    <n v="700000"/>
    <n v="14"/>
  </r>
  <r>
    <s v="31786"/>
    <s v="TN"/>
    <s v="0000157401"/>
    <x v="2"/>
    <x v="0"/>
    <d v="2024-05-31T00:00:00"/>
    <x v="4"/>
    <s v="VC0525"/>
    <x v="23"/>
    <n v="18.41"/>
    <n v="875000"/>
    <n v="7"/>
  </r>
  <r>
    <s v="31786"/>
    <s v="TN"/>
    <s v="0000157401"/>
    <x v="2"/>
    <x v="0"/>
    <d v="2024-05-31T00:00:00"/>
    <x v="4"/>
    <s v="VC0550"/>
    <x v="8"/>
    <n v="73.5"/>
    <n v="3500000"/>
    <n v="14"/>
  </r>
  <r>
    <s v="31786"/>
    <s v="TN"/>
    <s v="0000157401"/>
    <x v="2"/>
    <x v="0"/>
    <d v="2024-05-31T00:00:00"/>
    <x v="4"/>
    <s v="VC0606"/>
    <x v="22"/>
    <n v="9.1199999999999992"/>
    <n v="432000"/>
    <n v="12"/>
  </r>
  <r>
    <s v="31786"/>
    <s v="TN"/>
    <s v="0000157401"/>
    <x v="2"/>
    <x v="0"/>
    <d v="2024-05-31T00:00:00"/>
    <x v="4"/>
    <s v="VC0610"/>
    <x v="7"/>
    <n v="1.26"/>
    <n v="60000"/>
    <n v="1"/>
  </r>
  <r>
    <s v="31786"/>
    <s v="TN"/>
    <s v="0000157401"/>
    <x v="2"/>
    <x v="0"/>
    <d v="2024-05-31T00:00:00"/>
    <x v="4"/>
    <s v="VC0625"/>
    <x v="23"/>
    <n v="9.4499999999999993"/>
    <n v="450000"/>
    <n v="3"/>
  </r>
  <r>
    <s v="31786"/>
    <s v="TN"/>
    <s v="0000157401"/>
    <x v="2"/>
    <x v="0"/>
    <d v="2024-05-31T00:00:00"/>
    <x v="4"/>
    <s v="VC0650"/>
    <x v="8"/>
    <n v="50.4"/>
    <n v="2400000"/>
    <n v="8"/>
  </r>
  <r>
    <s v="31786"/>
    <s v="TN"/>
    <s v="0000157401"/>
    <x v="2"/>
    <x v="0"/>
    <d v="2024-05-31T00:00:00"/>
    <x v="4"/>
    <s v="VC0706"/>
    <x v="22"/>
    <n v="3.52"/>
    <n v="168000"/>
    <n v="4"/>
  </r>
  <r>
    <s v="31786"/>
    <s v="TN"/>
    <s v="0000157401"/>
    <x v="2"/>
    <x v="0"/>
    <d v="2024-05-31T00:00:00"/>
    <x v="4"/>
    <s v="VC0710"/>
    <x v="7"/>
    <n v="1.47"/>
    <n v="70000"/>
    <n v="1"/>
  </r>
  <r>
    <s v="31786"/>
    <s v="TN"/>
    <s v="0000157401"/>
    <x v="2"/>
    <x v="0"/>
    <d v="2024-05-31T00:00:00"/>
    <x v="4"/>
    <s v="VC0750"/>
    <x v="8"/>
    <n v="7.35"/>
    <n v="350000"/>
    <n v="1"/>
  </r>
  <r>
    <s v="31786"/>
    <s v="TN"/>
    <s v="0000157401"/>
    <x v="2"/>
    <x v="0"/>
    <d v="2024-05-31T00:00:00"/>
    <x v="4"/>
    <s v="VC0805"/>
    <x v="24"/>
    <n v="0.84"/>
    <n v="40000"/>
    <n v="1"/>
  </r>
  <r>
    <s v="31786"/>
    <s v="TN"/>
    <s v="0000157401"/>
    <x v="2"/>
    <x v="0"/>
    <d v="2024-05-31T00:00:00"/>
    <x v="4"/>
    <s v="VC0806"/>
    <x v="22"/>
    <n v="1.01"/>
    <n v="48000"/>
    <n v="1"/>
  </r>
  <r>
    <s v="31786"/>
    <s v="TN"/>
    <s v="0000157401"/>
    <x v="2"/>
    <x v="0"/>
    <d v="2024-05-31T00:00:00"/>
    <x v="4"/>
    <s v="VC0810"/>
    <x v="7"/>
    <n v="3.36"/>
    <n v="160000"/>
    <n v="2"/>
  </r>
  <r>
    <s v="31786"/>
    <s v="TN"/>
    <s v="0000157401"/>
    <x v="2"/>
    <x v="0"/>
    <d v="2024-05-31T00:00:00"/>
    <x v="4"/>
    <s v="VC0850"/>
    <x v="8"/>
    <n v="25.2"/>
    <n v="1200000"/>
    <n v="3"/>
  </r>
  <r>
    <s v="31786"/>
    <s v="TN"/>
    <s v="0000157401"/>
    <x v="2"/>
    <x v="0"/>
    <d v="2024-05-31T00:00:00"/>
    <x v="4"/>
    <s v="VC0906"/>
    <x v="22"/>
    <n v="2.2599999999999998"/>
    <n v="108000"/>
    <n v="2"/>
  </r>
  <r>
    <s v="31786"/>
    <s v="TN"/>
    <s v="0000157401"/>
    <x v="2"/>
    <x v="0"/>
    <d v="2024-05-31T00:00:00"/>
    <x v="5"/>
    <s v="VAD050"/>
    <x v="25"/>
    <n v="1524.6"/>
    <n v="72450000"/>
    <n v="1449"/>
  </r>
  <r>
    <s v="31786"/>
    <s v="TN"/>
    <s v="0000157401"/>
    <x v="2"/>
    <x v="0"/>
    <d v="2024-05-31T00:00:00"/>
    <x v="5"/>
    <s v="VAD060"/>
    <x v="9"/>
    <n v="13275.36"/>
    <n v="632700000"/>
    <n v="10546"/>
  </r>
  <r>
    <s v="31786"/>
    <s v="TN"/>
    <s v="0000157401"/>
    <x v="2"/>
    <x v="0"/>
    <d v="2024-05-31T00:00:00"/>
    <x v="5"/>
    <s v="VAD100"/>
    <x v="10"/>
    <n v="7303.8"/>
    <n v="347900000"/>
    <n v="3479"/>
  </r>
  <r>
    <s v="31786"/>
    <s v="TN"/>
    <s v="0000157401"/>
    <x v="2"/>
    <x v="0"/>
    <d v="2024-05-31T00:00:00"/>
    <x v="5"/>
    <s v="VAD250"/>
    <x v="26"/>
    <n v="12636.75"/>
    <n v="602250000"/>
    <n v="2408"/>
  </r>
  <r>
    <s v="31786"/>
    <s v="TN"/>
    <s v="0000157401"/>
    <x v="2"/>
    <x v="0"/>
    <d v="2024-05-31T00:00:00"/>
    <x v="5"/>
    <s v="VAD500"/>
    <x v="11"/>
    <n v="32455.5"/>
    <n v="1546500000"/>
    <n v="3093"/>
  </r>
  <r>
    <s v="31786"/>
    <s v="TN"/>
    <s v="0000157401"/>
    <x v="2"/>
    <x v="0"/>
    <d v="2024-05-31T00:00:00"/>
    <x v="6"/>
    <s v="VSC050"/>
    <x v="53"/>
    <n v="87.36"/>
    <n v="4160000"/>
    <n v="208"/>
  </r>
  <r>
    <s v="31786"/>
    <s v="TN"/>
    <s v="0000157401"/>
    <x v="2"/>
    <x v="0"/>
    <d v="2024-05-31T00:00:00"/>
    <x v="6"/>
    <s v="VSC060"/>
    <x v="27"/>
    <n v="1145"/>
    <n v="55208000"/>
    <n v="2294"/>
  </r>
  <r>
    <s v="31786"/>
    <s v="TN"/>
    <s v="0000157401"/>
    <x v="2"/>
    <x v="0"/>
    <d v="2024-05-31T00:00:00"/>
    <x v="6"/>
    <s v="VSC100"/>
    <x v="12"/>
    <n v="714"/>
    <n v="34000000"/>
    <n v="850"/>
  </r>
  <r>
    <s v="31786"/>
    <s v="TN"/>
    <s v="0000157401"/>
    <x v="2"/>
    <x v="0"/>
    <d v="2024-05-31T00:00:00"/>
    <x v="6"/>
    <s v="VSC250"/>
    <x v="28"/>
    <n v="1438.5"/>
    <n v="68400000"/>
    <n v="684"/>
  </r>
  <r>
    <s v="31786"/>
    <s v="TN"/>
    <s v="0000157401"/>
    <x v="2"/>
    <x v="0"/>
    <d v="2024-05-31T00:00:00"/>
    <x v="6"/>
    <s v="VSC500"/>
    <x v="29"/>
    <n v="4372.2"/>
    <n v="208400000"/>
    <n v="1042"/>
  </r>
  <r>
    <s v="31786"/>
    <s v="TN"/>
    <s v="0000157401"/>
    <x v="2"/>
    <x v="0"/>
    <d v="2024-05-31T00:00:00"/>
    <x v="6"/>
    <s v="VSO050"/>
    <x v="30"/>
    <n v="131.04"/>
    <n v="6240000"/>
    <n v="208"/>
  </r>
  <r>
    <s v="31786"/>
    <s v="TN"/>
    <s v="0000157401"/>
    <x v="2"/>
    <x v="0"/>
    <d v="2024-05-31T00:00:00"/>
    <x v="6"/>
    <s v="VSO060"/>
    <x v="31"/>
    <n v="1406"/>
    <n v="66888000"/>
    <n v="1858"/>
  </r>
  <r>
    <s v="31786"/>
    <s v="TN"/>
    <s v="0000157401"/>
    <x v="2"/>
    <x v="0"/>
    <d v="2024-05-31T00:00:00"/>
    <x v="6"/>
    <s v="VSO100"/>
    <x v="32"/>
    <n v="821.52"/>
    <n v="39120000"/>
    <n v="652"/>
  </r>
  <r>
    <s v="31786"/>
    <s v="TN"/>
    <s v="0000157401"/>
    <x v="2"/>
    <x v="0"/>
    <d v="2024-05-31T00:00:00"/>
    <x v="6"/>
    <s v="VSO250"/>
    <x v="33"/>
    <n v="1449"/>
    <n v="69000000"/>
    <n v="460"/>
  </r>
  <r>
    <s v="31786"/>
    <s v="TN"/>
    <s v="0000157401"/>
    <x v="2"/>
    <x v="0"/>
    <d v="2024-05-31T00:00:00"/>
    <x v="6"/>
    <s v="VSO500"/>
    <x v="54"/>
    <n v="3427.2"/>
    <n v="163200000"/>
    <n v="544"/>
  </r>
  <r>
    <s v="31786"/>
    <s v="TN"/>
    <s v="0000190862"/>
    <x v="3"/>
    <x v="0"/>
    <d v="2024-05-15T00:00:00"/>
    <x v="13"/>
    <s v="LTD-04"/>
    <x v="42"/>
    <n v="-12.87"/>
    <n v="4208"/>
    <n v="1"/>
  </r>
  <r>
    <s v="31786"/>
    <s v="TN"/>
    <s v="0000190862"/>
    <x v="3"/>
    <x v="0"/>
    <d v="2024-05-15T00:00:00"/>
    <x v="14"/>
    <s v="STD-B"/>
    <x v="36"/>
    <n v="-38.58"/>
    <n v="4208"/>
    <n v="1"/>
  </r>
  <r>
    <s v="31786"/>
    <s v="TN"/>
    <s v="0000190862"/>
    <x v="3"/>
    <x v="0"/>
    <d v="2024-05-31T00:00:00"/>
    <x v="13"/>
    <s v="LTD-01"/>
    <x v="55"/>
    <n v="113.37"/>
    <n v="188875.93"/>
    <n v="47"/>
  </r>
  <r>
    <s v="31786"/>
    <s v="TN"/>
    <s v="0000190862"/>
    <x v="3"/>
    <x v="0"/>
    <d v="2024-05-31T00:00:00"/>
    <x v="13"/>
    <s v="LTD-01"/>
    <x v="56"/>
    <n v="67.540000000000006"/>
    <n v="112559.44"/>
    <n v="27"/>
  </r>
  <r>
    <s v="31786"/>
    <s v="TN"/>
    <s v="0000190862"/>
    <x v="3"/>
    <x v="0"/>
    <d v="2024-05-31T00:00:00"/>
    <x v="13"/>
    <s v="LTD-01"/>
    <x v="57"/>
    <n v="92.67"/>
    <n v="90772"/>
    <n v="21"/>
  </r>
  <r>
    <s v="31786"/>
    <s v="TN"/>
    <s v="0000190862"/>
    <x v="3"/>
    <x v="0"/>
    <d v="2024-05-31T00:00:00"/>
    <x v="13"/>
    <s v="LTD-01"/>
    <x v="58"/>
    <n v="174.46"/>
    <n v="110312.7"/>
    <n v="25"/>
  </r>
  <r>
    <s v="31786"/>
    <s v="TN"/>
    <s v="0000190862"/>
    <x v="3"/>
    <x v="0"/>
    <d v="2024-05-31T00:00:00"/>
    <x v="13"/>
    <s v="LTD-01"/>
    <x v="59"/>
    <n v="274.82"/>
    <n v="130486.77"/>
    <n v="27"/>
  </r>
  <r>
    <s v="31786"/>
    <s v="TN"/>
    <s v="0000190862"/>
    <x v="3"/>
    <x v="0"/>
    <d v="2024-05-31T00:00:00"/>
    <x v="13"/>
    <s v="LTD-01"/>
    <x v="37"/>
    <n v="258.32"/>
    <n v="100834.1"/>
    <n v="22"/>
  </r>
  <r>
    <s v="31786"/>
    <s v="TN"/>
    <s v="0000190862"/>
    <x v="3"/>
    <x v="0"/>
    <d v="2024-05-31T00:00:00"/>
    <x v="13"/>
    <s v="LTD-01"/>
    <x v="60"/>
    <n v="260.19"/>
    <n v="84545.82"/>
    <n v="21"/>
  </r>
  <r>
    <s v="31786"/>
    <s v="TN"/>
    <s v="0000190862"/>
    <x v="3"/>
    <x v="0"/>
    <d v="2024-05-31T00:00:00"/>
    <x v="13"/>
    <s v="LTD-01"/>
    <x v="61"/>
    <n v="263.89"/>
    <n v="62825.9"/>
    <n v="13"/>
  </r>
  <r>
    <s v="31786"/>
    <s v="TN"/>
    <s v="0000190862"/>
    <x v="3"/>
    <x v="0"/>
    <d v="2024-05-31T00:00:00"/>
    <x v="13"/>
    <s v="LTD-01"/>
    <x v="62"/>
    <n v="146.47"/>
    <n v="52307"/>
    <n v="8"/>
  </r>
  <r>
    <s v="31786"/>
    <s v="TN"/>
    <s v="0000190862"/>
    <x v="3"/>
    <x v="0"/>
    <d v="2024-05-31T00:00:00"/>
    <x v="13"/>
    <s v="LTD-02"/>
    <x v="63"/>
    <n v="70.58"/>
    <n v="141114.47"/>
    <n v="30"/>
  </r>
  <r>
    <s v="31786"/>
    <s v="TN"/>
    <s v="0000190862"/>
    <x v="3"/>
    <x v="0"/>
    <d v="2024-05-31T00:00:00"/>
    <x v="13"/>
    <s v="LTD-02"/>
    <x v="64"/>
    <n v="53.98"/>
    <n v="104897"/>
    <n v="24"/>
  </r>
  <r>
    <s v="31786"/>
    <s v="TN"/>
    <s v="0000190862"/>
    <x v="3"/>
    <x v="0"/>
    <d v="2024-05-31T00:00:00"/>
    <x v="13"/>
    <s v="LTD-02"/>
    <x v="65"/>
    <n v="105.12"/>
    <n v="124611.5"/>
    <n v="24"/>
  </r>
  <r>
    <s v="31786"/>
    <s v="TN"/>
    <s v="0000190862"/>
    <x v="3"/>
    <x v="0"/>
    <d v="2024-05-31T00:00:00"/>
    <x v="13"/>
    <s v="LTD-02"/>
    <x v="66"/>
    <n v="192.91"/>
    <n v="146491.51"/>
    <n v="24"/>
  </r>
  <r>
    <s v="31786"/>
    <s v="TN"/>
    <s v="0000190862"/>
    <x v="3"/>
    <x v="0"/>
    <d v="2024-05-31T00:00:00"/>
    <x v="13"/>
    <s v="LTD-02"/>
    <x v="67"/>
    <n v="306.26"/>
    <n v="181479.45"/>
    <n v="36"/>
  </r>
  <r>
    <s v="31786"/>
    <s v="TN"/>
    <s v="0000190862"/>
    <x v="3"/>
    <x v="0"/>
    <d v="2024-05-31T00:00:00"/>
    <x v="13"/>
    <s v="LTD-02"/>
    <x v="38"/>
    <n v="317.69"/>
    <n v="151871.73000000001"/>
    <n v="30"/>
  </r>
  <r>
    <s v="31786"/>
    <s v="TN"/>
    <s v="0000190862"/>
    <x v="3"/>
    <x v="0"/>
    <d v="2024-05-31T00:00:00"/>
    <x v="13"/>
    <s v="LTD-02"/>
    <x v="68"/>
    <n v="279.27"/>
    <n v="111697"/>
    <n v="20"/>
  </r>
  <r>
    <s v="31786"/>
    <s v="TN"/>
    <s v="0000190862"/>
    <x v="3"/>
    <x v="0"/>
    <d v="2024-05-31T00:00:00"/>
    <x v="13"/>
    <s v="LTD-02"/>
    <x v="69"/>
    <n v="297.77999999999997"/>
    <n v="95362"/>
    <n v="15"/>
  </r>
  <r>
    <s v="31786"/>
    <s v="TN"/>
    <s v="0000190862"/>
    <x v="3"/>
    <x v="0"/>
    <d v="2024-05-31T00:00:00"/>
    <x v="13"/>
    <s v="LTD-02"/>
    <x v="70"/>
    <n v="99.87"/>
    <n v="39775"/>
    <n v="5"/>
  </r>
  <r>
    <s v="31786"/>
    <s v="TN"/>
    <s v="0000190862"/>
    <x v="3"/>
    <x v="0"/>
    <d v="2024-05-31T00:00:00"/>
    <x v="13"/>
    <s v="LTD-02"/>
    <x v="71"/>
    <n v="17.79"/>
    <n v="8087"/>
    <n v="1"/>
  </r>
  <r>
    <s v="31786"/>
    <s v="TN"/>
    <s v="0000190862"/>
    <x v="3"/>
    <x v="0"/>
    <d v="2024-05-31T00:00:00"/>
    <x v="13"/>
    <s v="LTD-03"/>
    <x v="39"/>
    <n v="62192.09"/>
    <n v="22371976.32"/>
    <n v="4996"/>
  </r>
  <r>
    <s v="31786"/>
    <s v="TN"/>
    <s v="0000190862"/>
    <x v="3"/>
    <x v="0"/>
    <d v="2024-05-31T00:00:00"/>
    <x v="13"/>
    <s v="LTD-03"/>
    <x v="72"/>
    <n v="64839.63"/>
    <n v="23323794.969999999"/>
    <n v="4473"/>
  </r>
  <r>
    <s v="31786"/>
    <s v="TN"/>
    <s v="0000190862"/>
    <x v="3"/>
    <x v="0"/>
    <d v="2024-05-31T00:00:00"/>
    <x v="13"/>
    <s v="LTD-03"/>
    <x v="34"/>
    <n v="70966.850000000006"/>
    <n v="25527679.699999999"/>
    <n v="4489"/>
  </r>
  <r>
    <s v="31786"/>
    <s v="TN"/>
    <s v="0000190862"/>
    <x v="3"/>
    <x v="0"/>
    <d v="2024-05-31T00:00:00"/>
    <x v="13"/>
    <s v="LTD-03"/>
    <x v="73"/>
    <n v="79633.19"/>
    <n v="28645116.920000002"/>
    <n v="4808"/>
  </r>
  <r>
    <s v="31786"/>
    <s v="TN"/>
    <s v="0000190862"/>
    <x v="3"/>
    <x v="0"/>
    <d v="2024-05-31T00:00:00"/>
    <x v="13"/>
    <s v="LTD-03"/>
    <x v="74"/>
    <n v="84222.11"/>
    <n v="30295884.16"/>
    <n v="5010"/>
  </r>
  <r>
    <s v="31786"/>
    <s v="TN"/>
    <s v="0000190862"/>
    <x v="3"/>
    <x v="0"/>
    <d v="2024-05-31T00:00:00"/>
    <x v="13"/>
    <s v="LTD-03"/>
    <x v="75"/>
    <n v="92462.9"/>
    <n v="33248336.010000002"/>
    <n v="5434"/>
  </r>
  <r>
    <s v="31786"/>
    <s v="TN"/>
    <s v="0000190862"/>
    <x v="3"/>
    <x v="0"/>
    <d v="2024-05-31T00:00:00"/>
    <x v="13"/>
    <s v="LTD-03"/>
    <x v="40"/>
    <n v="80197.22"/>
    <n v="28848072.539999999"/>
    <n v="4687"/>
  </r>
  <r>
    <s v="31786"/>
    <s v="TN"/>
    <s v="0000190862"/>
    <x v="3"/>
    <x v="0"/>
    <d v="2024-05-31T00:00:00"/>
    <x v="13"/>
    <s v="LTD-03"/>
    <x v="41"/>
    <n v="62386.39"/>
    <n v="22441096.829999998"/>
    <n v="3775"/>
  </r>
  <r>
    <s v="31786"/>
    <s v="TN"/>
    <s v="0000190862"/>
    <x v="3"/>
    <x v="0"/>
    <d v="2024-05-31T00:00:00"/>
    <x v="13"/>
    <s v="LTD-03"/>
    <x v="76"/>
    <n v="27095.14"/>
    <n v="9746465.0199999996"/>
    <n v="1556"/>
  </r>
  <r>
    <s v="31786"/>
    <s v="TN"/>
    <s v="0000190862"/>
    <x v="3"/>
    <x v="0"/>
    <d v="2024-05-31T00:00:00"/>
    <x v="13"/>
    <s v="LTD-03"/>
    <x v="35"/>
    <n v="12973.48"/>
    <n v="4666679.54"/>
    <n v="716"/>
  </r>
  <r>
    <s v="31786"/>
    <s v="TN"/>
    <s v="0000190862"/>
    <x v="3"/>
    <x v="0"/>
    <d v="2024-05-31T00:00:00"/>
    <x v="13"/>
    <s v="LTD-04"/>
    <x v="77"/>
    <n v="309.18"/>
    <n v="515261.28"/>
    <n v="121"/>
  </r>
  <r>
    <s v="31786"/>
    <s v="TN"/>
    <s v="0000190862"/>
    <x v="3"/>
    <x v="0"/>
    <d v="2024-05-31T00:00:00"/>
    <x v="13"/>
    <s v="LTD-04"/>
    <x v="42"/>
    <n v="279.25"/>
    <n v="469578.04"/>
    <n v="104"/>
  </r>
  <r>
    <s v="31786"/>
    <s v="TN"/>
    <s v="0000190862"/>
    <x v="3"/>
    <x v="0"/>
    <d v="2024-05-31T00:00:00"/>
    <x v="13"/>
    <s v="LTD-04"/>
    <x v="43"/>
    <n v="364.78"/>
    <n v="332428.67"/>
    <n v="68"/>
  </r>
  <r>
    <s v="31786"/>
    <s v="TN"/>
    <s v="0000190862"/>
    <x v="3"/>
    <x v="0"/>
    <d v="2024-05-31T00:00:00"/>
    <x v="13"/>
    <s v="LTD-04"/>
    <x v="44"/>
    <n v="406.25"/>
    <n v="243350.53"/>
    <n v="50"/>
  </r>
  <r>
    <s v="31786"/>
    <s v="TN"/>
    <s v="0000190862"/>
    <x v="3"/>
    <x v="0"/>
    <d v="2024-05-31T00:00:00"/>
    <x v="13"/>
    <s v="LTD-04"/>
    <x v="78"/>
    <n v="390.2"/>
    <n v="192305.8"/>
    <n v="42"/>
  </r>
  <r>
    <s v="31786"/>
    <s v="TN"/>
    <s v="0000190862"/>
    <x v="3"/>
    <x v="0"/>
    <d v="2024-05-31T00:00:00"/>
    <x v="13"/>
    <s v="LTD-04"/>
    <x v="79"/>
    <n v="652.21"/>
    <n v="259956.2"/>
    <n v="51"/>
  </r>
  <r>
    <s v="31786"/>
    <s v="TN"/>
    <s v="0000190862"/>
    <x v="3"/>
    <x v="0"/>
    <d v="2024-05-31T00:00:00"/>
    <x v="13"/>
    <s v="LTD-04"/>
    <x v="80"/>
    <n v="548.04"/>
    <n v="180714.72"/>
    <n v="36"/>
  </r>
  <r>
    <s v="31786"/>
    <s v="TN"/>
    <s v="0000190862"/>
    <x v="3"/>
    <x v="0"/>
    <d v="2024-05-31T00:00:00"/>
    <x v="13"/>
    <s v="LTD-04"/>
    <x v="81"/>
    <n v="251.37"/>
    <n v="67679"/>
    <n v="15"/>
  </r>
  <r>
    <s v="31786"/>
    <s v="TN"/>
    <s v="0000190862"/>
    <x v="3"/>
    <x v="0"/>
    <d v="2024-05-31T00:00:00"/>
    <x v="13"/>
    <s v="LTD-04"/>
    <x v="82"/>
    <n v="117.45"/>
    <n v="40660"/>
    <n v="8"/>
  </r>
  <r>
    <s v="31786"/>
    <s v="TN"/>
    <s v="0000190862"/>
    <x v="3"/>
    <x v="0"/>
    <d v="2024-05-31T00:00:00"/>
    <x v="13"/>
    <s v="LTD-04"/>
    <x v="83"/>
    <n v="77.8"/>
    <n v="28816"/>
    <n v="4"/>
  </r>
  <r>
    <s v="31786"/>
    <s v="TN"/>
    <s v="0000190862"/>
    <x v="3"/>
    <x v="0"/>
    <d v="2024-05-31T00:00:00"/>
    <x v="14"/>
    <s v="STD-A"/>
    <x v="45"/>
    <n v="65292.19"/>
    <n v="15928776.699999999"/>
    <n v="3410"/>
  </r>
  <r>
    <s v="31786"/>
    <s v="TN"/>
    <s v="0000190862"/>
    <x v="3"/>
    <x v="0"/>
    <d v="2024-05-31T00:00:00"/>
    <x v="14"/>
    <s v="STD-B"/>
    <x v="36"/>
    <n v="59902.31"/>
    <n v="18173994.68"/>
    <n v="3585"/>
  </r>
  <r>
    <s v="31786"/>
    <s v="TN"/>
    <s v="0000258005"/>
    <x v="4"/>
    <x v="0"/>
    <d v="2024-05-15T00:00:00"/>
    <x v="15"/>
    <s v="VISEXP"/>
    <x v="46"/>
    <n v="-37.799999999999997"/>
    <n v="0"/>
    <n v="1"/>
  </r>
  <r>
    <s v="31786"/>
    <s v="TN"/>
    <s v="0000258005"/>
    <x v="4"/>
    <x v="0"/>
    <d v="2024-05-31T00:00:00"/>
    <x v="15"/>
    <s v="VISBAS"/>
    <x v="47"/>
    <n v="48355.99"/>
    <n v="0"/>
    <n v="8768"/>
  </r>
  <r>
    <s v="31786"/>
    <s v="TN"/>
    <s v="0000258005"/>
    <x v="4"/>
    <x v="0"/>
    <d v="2024-05-31T00:00:00"/>
    <x v="15"/>
    <s v="VISEXP"/>
    <x v="46"/>
    <n v="234861.18"/>
    <n v="0"/>
    <n v="21244"/>
  </r>
  <r>
    <s v="31786"/>
    <s v="NP"/>
    <s v="0000000185"/>
    <x v="0"/>
    <x v="1"/>
    <d v="2024-05-31T00:00:00"/>
    <x v="19"/>
    <s v="PPRN"/>
    <x v="84"/>
    <n v="71.67"/>
    <n v="0"/>
    <n v="3"/>
  </r>
  <r>
    <s v="31786"/>
    <s v="NP"/>
    <s v="0000000185"/>
    <x v="0"/>
    <x v="2"/>
    <d v="2024-05-31T00:00:00"/>
    <x v="19"/>
    <s v="PPRN"/>
    <x v="84"/>
    <n v="178.28"/>
    <n v="0"/>
    <n v="7"/>
  </r>
  <r>
    <s v="31786"/>
    <s v="NP"/>
    <s v="0000000185"/>
    <x v="0"/>
    <x v="0"/>
    <d v="2024-05-31T00:00:00"/>
    <x v="0"/>
    <s v="PPDN"/>
    <x v="0"/>
    <n v="59680.28"/>
    <n v="0"/>
    <n v="5273"/>
  </r>
  <r>
    <s v="31786"/>
    <s v="NP"/>
    <s v="0000000185"/>
    <x v="0"/>
    <x v="0"/>
    <d v="2024-05-31T00:00:00"/>
    <x v="0"/>
    <s v="PPDN"/>
    <x v="1"/>
    <n v="58828.61"/>
    <n v="0"/>
    <n v="5219"/>
  </r>
  <r>
    <s v="31786"/>
    <s v="NP"/>
    <s v="0000000185"/>
    <x v="0"/>
    <x v="3"/>
    <d v="2024-05-31T00:00:00"/>
    <x v="0"/>
    <s v="PPDN"/>
    <x v="0"/>
    <n v="48669.95"/>
    <n v="0"/>
    <n v="2179"/>
  </r>
  <r>
    <s v="31786"/>
    <s v="NP"/>
    <s v="0000000185"/>
    <x v="0"/>
    <x v="4"/>
    <d v="2024-05-31T00:00:00"/>
    <x v="0"/>
    <s v="PPDN"/>
    <x v="0"/>
    <n v="24410.01"/>
    <n v="0"/>
    <n v="1241"/>
  </r>
  <r>
    <s v="31786"/>
    <s v="NP"/>
    <s v="0000000192"/>
    <x v="1"/>
    <x v="1"/>
    <d v="2024-05-31T00:00:00"/>
    <x v="20"/>
    <s v="PDRN"/>
    <x v="85"/>
    <n v="13915.48"/>
    <n v="0"/>
    <n v="380"/>
  </r>
  <r>
    <s v="31786"/>
    <s v="NP"/>
    <s v="0000000192"/>
    <x v="1"/>
    <x v="2"/>
    <d v="2024-05-31T00:00:00"/>
    <x v="20"/>
    <s v="PDRN"/>
    <x v="85"/>
    <n v="2052.52"/>
    <n v="0"/>
    <n v="50"/>
  </r>
  <r>
    <s v="31786"/>
    <s v="NP"/>
    <s v="0000000192"/>
    <x v="1"/>
    <x v="0"/>
    <d v="2024-05-31T00:00:00"/>
    <x v="1"/>
    <s v="PDON"/>
    <x v="2"/>
    <n v="437643.29"/>
    <n v="0"/>
    <n v="19926"/>
  </r>
  <r>
    <s v="31786"/>
    <s v="NP"/>
    <s v="0000000192"/>
    <x v="1"/>
    <x v="0"/>
    <d v="2024-05-31T00:00:00"/>
    <x v="1"/>
    <s v="PDON"/>
    <x v="3"/>
    <n v="431130.79"/>
    <n v="0"/>
    <n v="19715"/>
  </r>
  <r>
    <s v="31786"/>
    <s v="NP"/>
    <s v="0000000192"/>
    <x v="1"/>
    <x v="3"/>
    <d v="2024-05-31T00:00:00"/>
    <x v="1"/>
    <s v="PDON"/>
    <x v="2"/>
    <n v="660803.27"/>
    <n v="0"/>
    <n v="15547"/>
  </r>
  <r>
    <s v="31786"/>
    <s v="NP"/>
    <s v="0000000192"/>
    <x v="1"/>
    <x v="4"/>
    <d v="2024-05-31T00:00:00"/>
    <x v="1"/>
    <s v="PDON"/>
    <x v="2"/>
    <n v="238518.58"/>
    <n v="0"/>
    <n v="6865"/>
  </r>
  <r>
    <s v="31786"/>
    <s v="NP"/>
    <s v="0000053684"/>
    <x v="7"/>
    <x v="0"/>
    <d v="2024-05-31T00:00:00"/>
    <x v="16"/>
    <s v=""/>
    <x v="48"/>
    <n v="39.01"/>
    <n v="0"/>
    <n v="2"/>
  </r>
  <r>
    <s v="31786"/>
    <s v="NP"/>
    <s v="0000053684"/>
    <x v="7"/>
    <x v="0"/>
    <d v="2024-05-31T00:00:00"/>
    <x v="17"/>
    <s v=""/>
    <x v="49"/>
    <n v="27655.58"/>
    <n v="0"/>
    <n v="807"/>
  </r>
  <r>
    <s v="31786"/>
    <s v="NP"/>
    <s v="0000157401"/>
    <x v="2"/>
    <x v="0"/>
    <d v="2024-05-31T00:00:00"/>
    <x v="7"/>
    <s v="BADC01"/>
    <x v="13"/>
    <n v="1.43"/>
    <n v="10000"/>
    <n v="2"/>
  </r>
  <r>
    <s v="31786"/>
    <s v="NP"/>
    <s v="0000157401"/>
    <x v="2"/>
    <x v="0"/>
    <d v="2024-05-31T00:00:00"/>
    <x v="7"/>
    <s v="BADC02"/>
    <x v="13"/>
    <n v="0.26"/>
    <n v="10000"/>
    <n v="1"/>
  </r>
  <r>
    <s v="31786"/>
    <s v="NP"/>
    <s v="0000157401"/>
    <x v="2"/>
    <x v="0"/>
    <d v="2024-05-31T00:00:00"/>
    <x v="7"/>
    <s v="BADC04"/>
    <x v="13"/>
    <n v="-6.24"/>
    <n v="10000"/>
    <n v="1"/>
  </r>
  <r>
    <s v="31786"/>
    <s v="NP"/>
    <s v="0000157401"/>
    <x v="2"/>
    <x v="0"/>
    <d v="2024-05-31T00:00:00"/>
    <x v="2"/>
    <s v="BA1X"/>
    <x v="86"/>
    <n v="295.74"/>
    <n v="15559850"/>
    <n v="295"/>
  </r>
  <r>
    <s v="31786"/>
    <s v="NP"/>
    <s v="0000157401"/>
    <x v="2"/>
    <x v="0"/>
    <d v="2024-05-31T00:00:00"/>
    <x v="2"/>
    <s v="BA1X"/>
    <x v="4"/>
    <n v="42255.44"/>
    <n v="2223263650"/>
    <n v="31215"/>
  </r>
  <r>
    <s v="31786"/>
    <s v="NP"/>
    <s v="0000157401"/>
    <x v="2"/>
    <x v="0"/>
    <d v="2024-05-31T00:00:00"/>
    <x v="2"/>
    <s v="BA1XP"/>
    <x v="4"/>
    <n v="5.41"/>
    <n v="284700"/>
    <n v="4"/>
  </r>
  <r>
    <s v="31786"/>
    <s v="NP"/>
    <s v="0000157401"/>
    <x v="2"/>
    <x v="0"/>
    <d v="2024-05-31T00:00:00"/>
    <x v="2"/>
    <s v="BA50"/>
    <x v="87"/>
    <n v="38.950000000000003"/>
    <n v="2050000"/>
    <n v="41"/>
  </r>
  <r>
    <s v="31786"/>
    <s v="NP"/>
    <s v="0000157401"/>
    <x v="2"/>
    <x v="0"/>
    <d v="2024-05-31T00:00:00"/>
    <x v="2"/>
    <s v="BA50"/>
    <x v="51"/>
    <n v="277.39999999999998"/>
    <n v="14600000"/>
    <n v="292"/>
  </r>
  <r>
    <s v="31786"/>
    <s v="NP"/>
    <s v="0000157401"/>
    <x v="2"/>
    <x v="0"/>
    <d v="2024-05-31T00:00:00"/>
    <x v="2"/>
    <s v="BADE40"/>
    <x v="15"/>
    <n v="7.6"/>
    <n v="250000"/>
    <n v="3"/>
  </r>
  <r>
    <s v="31786"/>
    <s v="NP"/>
    <s v="0000157401"/>
    <x v="2"/>
    <x v="0"/>
    <d v="2024-05-31T00:00:00"/>
    <x v="9"/>
    <s v="BAD4SC"/>
    <x v="16"/>
    <n v="-6.76"/>
    <n v="80000"/>
    <n v="2"/>
  </r>
  <r>
    <s v="31786"/>
    <s v="NP"/>
    <s v="0000157401"/>
    <x v="2"/>
    <x v="0"/>
    <d v="2024-05-31T00:00:00"/>
    <x v="11"/>
    <s v="BLCH01"/>
    <x v="18"/>
    <n v="2.2799999999999998"/>
    <n v="0"/>
    <n v="1"/>
  </r>
  <r>
    <s v="31786"/>
    <s v="NP"/>
    <s v="0000157401"/>
    <x v="2"/>
    <x v="0"/>
    <d v="2024-05-31T00:00:00"/>
    <x v="11"/>
    <s v="BLCS01"/>
    <x v="19"/>
    <n v="-0.3"/>
    <n v="3000"/>
    <n v="1"/>
  </r>
  <r>
    <s v="31786"/>
    <s v="NP"/>
    <s v="0000157401"/>
    <x v="2"/>
    <x v="0"/>
    <d v="2024-05-31T00:00:00"/>
    <x v="11"/>
    <s v="BLCS02"/>
    <x v="19"/>
    <n v="0.61"/>
    <n v="3000"/>
    <n v="1"/>
  </r>
  <r>
    <s v="31786"/>
    <s v="NP"/>
    <s v="0000157401"/>
    <x v="2"/>
    <x v="0"/>
    <d v="2024-05-31T00:00:00"/>
    <x v="11"/>
    <s v="BLCS04"/>
    <x v="19"/>
    <n v="-14.52"/>
    <n v="3000"/>
    <n v="1"/>
  </r>
  <r>
    <s v="31786"/>
    <s v="NP"/>
    <s v="0000157401"/>
    <x v="2"/>
    <x v="0"/>
    <d v="2024-05-31T00:00:00"/>
    <x v="3"/>
    <s v="BL1X"/>
    <x v="88"/>
    <n v="2520.77"/>
    <n v="15559850"/>
    <n v="295"/>
  </r>
  <r>
    <s v="31786"/>
    <s v="NP"/>
    <s v="0000157401"/>
    <x v="2"/>
    <x v="0"/>
    <d v="2024-05-31T00:00:00"/>
    <x v="3"/>
    <s v="BL1X"/>
    <x v="5"/>
    <n v="360155.62"/>
    <n v="2223263650"/>
    <n v="31215"/>
  </r>
  <r>
    <s v="31786"/>
    <s v="NP"/>
    <s v="0000157401"/>
    <x v="2"/>
    <x v="0"/>
    <d v="2024-05-31T00:00:00"/>
    <x v="3"/>
    <s v="BL1X"/>
    <x v="6"/>
    <n v="239174.38"/>
    <n v="1650626450"/>
    <n v="19197"/>
  </r>
  <r>
    <s v="31786"/>
    <s v="NP"/>
    <s v="0000157401"/>
    <x v="2"/>
    <x v="0"/>
    <d v="2024-05-31T00:00:00"/>
    <x v="3"/>
    <s v="BL1XP"/>
    <x v="5"/>
    <n v="46.12"/>
    <n v="284700"/>
    <n v="4"/>
  </r>
  <r>
    <s v="31786"/>
    <s v="NP"/>
    <s v="0000157401"/>
    <x v="2"/>
    <x v="0"/>
    <d v="2024-05-31T00:00:00"/>
    <x v="3"/>
    <s v="BL1XP"/>
    <x v="6"/>
    <n v="173.42"/>
    <n v="284700"/>
    <n v="4"/>
  </r>
  <r>
    <s v="31786"/>
    <s v="NP"/>
    <s v="0000157401"/>
    <x v="2"/>
    <x v="0"/>
    <d v="2024-05-31T00:00:00"/>
    <x v="3"/>
    <s v="BL50"/>
    <x v="89"/>
    <n v="332.1"/>
    <n v="2050000"/>
    <n v="41"/>
  </r>
  <r>
    <s v="31786"/>
    <s v="NP"/>
    <s v="0000157401"/>
    <x v="2"/>
    <x v="0"/>
    <d v="2024-05-31T00:00:00"/>
    <x v="3"/>
    <s v="BL50"/>
    <x v="52"/>
    <n v="2365.1999999999998"/>
    <n v="14600000"/>
    <n v="292"/>
  </r>
  <r>
    <s v="31786"/>
    <s v="NP"/>
    <s v="0000157401"/>
    <x v="2"/>
    <x v="0"/>
    <d v="2024-05-31T00:00:00"/>
    <x v="3"/>
    <s v="BLER20"/>
    <x v="20"/>
    <n v="30.4"/>
    <n v="250000"/>
    <n v="3"/>
  </r>
  <r>
    <s v="31786"/>
    <s v="NP"/>
    <s v="0000157401"/>
    <x v="2"/>
    <x v="0"/>
    <d v="2024-05-31T00:00:00"/>
    <x v="12"/>
    <s v="BLIFSC"/>
    <x v="21"/>
    <n v="-3.9"/>
    <n v="6000"/>
    <n v="2"/>
  </r>
  <r>
    <s v="31786"/>
    <s v="NP"/>
    <s v="0000157401"/>
    <x v="2"/>
    <x v="0"/>
    <d v="2024-05-31T00:00:00"/>
    <x v="21"/>
    <s v="FB10BU"/>
    <x v="90"/>
    <n v="-92.56"/>
    <n v="100000"/>
    <n v="2"/>
  </r>
  <r>
    <s v="31786"/>
    <s v="NP"/>
    <s v="0000157401"/>
    <x v="2"/>
    <x v="0"/>
    <d v="2024-05-31T00:00:00"/>
    <x v="21"/>
    <s v="FB10DU"/>
    <x v="90"/>
    <n v="83.68"/>
    <n v="0"/>
    <n v="2"/>
  </r>
  <r>
    <s v="31786"/>
    <s v="NP"/>
    <s v="0000157401"/>
    <x v="2"/>
    <x v="0"/>
    <d v="2024-05-31T00:00:00"/>
    <x v="18"/>
    <s v=""/>
    <x v="50"/>
    <n v="356103.46"/>
    <n v="0"/>
    <n v="10936"/>
  </r>
  <r>
    <s v="31786"/>
    <s v="NP"/>
    <s v="0000157401"/>
    <x v="2"/>
    <x v="0"/>
    <d v="2024-05-31T00:00:00"/>
    <x v="4"/>
    <s v="VC0105"/>
    <x v="24"/>
    <n v="14.63"/>
    <n v="665000"/>
    <n v="133"/>
  </r>
  <r>
    <s v="31786"/>
    <s v="NP"/>
    <s v="0000157401"/>
    <x v="2"/>
    <x v="0"/>
    <d v="2024-05-31T00:00:00"/>
    <x v="4"/>
    <s v="VC0106"/>
    <x v="22"/>
    <n v="152.88"/>
    <n v="7104000"/>
    <n v="1183"/>
  </r>
  <r>
    <s v="31786"/>
    <s v="NP"/>
    <s v="0000157401"/>
    <x v="2"/>
    <x v="0"/>
    <d v="2024-05-31T00:00:00"/>
    <x v="4"/>
    <s v="VC0110"/>
    <x v="7"/>
    <n v="62.79"/>
    <n v="2990000"/>
    <n v="299"/>
  </r>
  <r>
    <s v="31786"/>
    <s v="NP"/>
    <s v="0000157401"/>
    <x v="2"/>
    <x v="0"/>
    <d v="2024-05-31T00:00:00"/>
    <x v="4"/>
    <s v="VC0125"/>
    <x v="23"/>
    <n v="115.54"/>
    <n v="5450000"/>
    <n v="218"/>
  </r>
  <r>
    <s v="31786"/>
    <s v="NP"/>
    <s v="0000157401"/>
    <x v="2"/>
    <x v="0"/>
    <d v="2024-05-31T00:00:00"/>
    <x v="4"/>
    <s v="VC0150"/>
    <x v="8"/>
    <n v="253.05"/>
    <n v="12156000"/>
    <n v="244"/>
  </r>
  <r>
    <s v="31786"/>
    <s v="NP"/>
    <s v="0000157401"/>
    <x v="2"/>
    <x v="0"/>
    <d v="2024-05-31T00:00:00"/>
    <x v="4"/>
    <s v="VC0205"/>
    <x v="24"/>
    <n v="23.1"/>
    <n v="1080000"/>
    <n v="108"/>
  </r>
  <r>
    <s v="31786"/>
    <s v="NP"/>
    <s v="0000157401"/>
    <x v="2"/>
    <x v="0"/>
    <d v="2024-05-31T00:00:00"/>
    <x v="4"/>
    <s v="VC0206"/>
    <x v="22"/>
    <n v="278"/>
    <n v="13344000"/>
    <n v="1112"/>
  </r>
  <r>
    <s v="31786"/>
    <s v="NP"/>
    <s v="0000157401"/>
    <x v="2"/>
    <x v="0"/>
    <d v="2024-05-31T00:00:00"/>
    <x v="4"/>
    <s v="VC0210"/>
    <x v="7"/>
    <n v="128.94"/>
    <n v="6140000"/>
    <n v="307"/>
  </r>
  <r>
    <s v="31786"/>
    <s v="NP"/>
    <s v="0000157401"/>
    <x v="2"/>
    <x v="0"/>
    <d v="2024-05-31T00:00:00"/>
    <x v="4"/>
    <s v="VC0225"/>
    <x v="23"/>
    <n v="218.4"/>
    <n v="10400000"/>
    <n v="208"/>
  </r>
  <r>
    <s v="31786"/>
    <s v="NP"/>
    <s v="0000157401"/>
    <x v="2"/>
    <x v="0"/>
    <d v="2024-05-31T00:00:00"/>
    <x v="4"/>
    <s v="VC0250"/>
    <x v="8"/>
    <n v="653.1"/>
    <n v="31000000"/>
    <n v="310"/>
  </r>
  <r>
    <s v="31786"/>
    <s v="NP"/>
    <s v="0000157401"/>
    <x v="2"/>
    <x v="0"/>
    <d v="2024-05-31T00:00:00"/>
    <x v="4"/>
    <s v="VC0305"/>
    <x v="24"/>
    <n v="7.04"/>
    <n v="330000"/>
    <n v="22"/>
  </r>
  <r>
    <s v="31786"/>
    <s v="NP"/>
    <s v="0000157401"/>
    <x v="2"/>
    <x v="0"/>
    <d v="2024-05-31T00:00:00"/>
    <x v="4"/>
    <s v="VC0306"/>
    <x v="22"/>
    <n v="118.56"/>
    <n v="5598000"/>
    <n v="311"/>
  </r>
  <r>
    <s v="31786"/>
    <s v="NP"/>
    <s v="0000157401"/>
    <x v="2"/>
    <x v="0"/>
    <d v="2024-05-31T00:00:00"/>
    <x v="4"/>
    <s v="VC0310"/>
    <x v="7"/>
    <n v="58.59"/>
    <n v="2790000"/>
    <n v="93"/>
  </r>
  <r>
    <s v="31786"/>
    <s v="NP"/>
    <s v="0000157401"/>
    <x v="2"/>
    <x v="0"/>
    <d v="2024-05-31T00:00:00"/>
    <x v="4"/>
    <s v="VC0325"/>
    <x v="23"/>
    <n v="113.76"/>
    <n v="5400000"/>
    <n v="72"/>
  </r>
  <r>
    <s v="31786"/>
    <s v="NP"/>
    <s v="0000157401"/>
    <x v="2"/>
    <x v="0"/>
    <d v="2024-05-31T00:00:00"/>
    <x v="4"/>
    <s v="VC0350"/>
    <x v="8"/>
    <n v="330.75"/>
    <n v="15750000"/>
    <n v="105"/>
  </r>
  <r>
    <s v="31786"/>
    <s v="NP"/>
    <s v="0000157401"/>
    <x v="2"/>
    <x v="0"/>
    <d v="2024-05-31T00:00:00"/>
    <x v="4"/>
    <s v="VC0405"/>
    <x v="24"/>
    <n v="1.26"/>
    <n v="60000"/>
    <n v="3"/>
  </r>
  <r>
    <s v="31786"/>
    <s v="NP"/>
    <s v="0000157401"/>
    <x v="2"/>
    <x v="0"/>
    <d v="2024-05-31T00:00:00"/>
    <x v="4"/>
    <s v="VC0406"/>
    <x v="22"/>
    <n v="45.5"/>
    <n v="2214000"/>
    <n v="93"/>
  </r>
  <r>
    <s v="31786"/>
    <s v="NP"/>
    <s v="0000157401"/>
    <x v="2"/>
    <x v="0"/>
    <d v="2024-05-31T00:00:00"/>
    <x v="4"/>
    <s v="VC0410"/>
    <x v="7"/>
    <n v="25.2"/>
    <n v="1200000"/>
    <n v="30"/>
  </r>
  <r>
    <s v="31786"/>
    <s v="NP"/>
    <s v="0000157401"/>
    <x v="2"/>
    <x v="0"/>
    <d v="2024-05-31T00:00:00"/>
    <x v="4"/>
    <s v="VC0425"/>
    <x v="23"/>
    <n v="46.2"/>
    <n v="2200000"/>
    <n v="22"/>
  </r>
  <r>
    <s v="31786"/>
    <s v="NP"/>
    <s v="0000157401"/>
    <x v="2"/>
    <x v="0"/>
    <d v="2024-05-31T00:00:00"/>
    <x v="4"/>
    <s v="VC0450"/>
    <x v="8"/>
    <n v="172.2"/>
    <n v="8200000"/>
    <n v="41"/>
  </r>
  <r>
    <s v="31786"/>
    <s v="NP"/>
    <s v="0000157401"/>
    <x v="2"/>
    <x v="0"/>
    <d v="2024-05-31T00:00:00"/>
    <x v="4"/>
    <s v="VC0505"/>
    <x v="24"/>
    <n v="0.53"/>
    <n v="25000"/>
    <n v="1"/>
  </r>
  <r>
    <s v="31786"/>
    <s v="NP"/>
    <s v="0000157401"/>
    <x v="2"/>
    <x v="0"/>
    <d v="2024-05-31T00:00:00"/>
    <x v="4"/>
    <s v="VC0506"/>
    <x v="22"/>
    <n v="17.010000000000002"/>
    <n v="810000"/>
    <n v="27"/>
  </r>
  <r>
    <s v="31786"/>
    <s v="NP"/>
    <s v="0000157401"/>
    <x v="2"/>
    <x v="0"/>
    <d v="2024-05-31T00:00:00"/>
    <x v="4"/>
    <s v="VC0510"/>
    <x v="7"/>
    <n v="10.5"/>
    <n v="500000"/>
    <n v="10"/>
  </r>
  <r>
    <s v="31786"/>
    <s v="NP"/>
    <s v="0000157401"/>
    <x v="2"/>
    <x v="0"/>
    <d v="2024-05-31T00:00:00"/>
    <x v="4"/>
    <s v="VC0525"/>
    <x v="23"/>
    <n v="7.89"/>
    <n v="375000"/>
    <n v="3"/>
  </r>
  <r>
    <s v="31786"/>
    <s v="NP"/>
    <s v="0000157401"/>
    <x v="2"/>
    <x v="0"/>
    <d v="2024-05-31T00:00:00"/>
    <x v="4"/>
    <s v="VC0550"/>
    <x v="8"/>
    <n v="47.25"/>
    <n v="2250000"/>
    <n v="9"/>
  </r>
  <r>
    <s v="31786"/>
    <s v="NP"/>
    <s v="0000157401"/>
    <x v="2"/>
    <x v="0"/>
    <d v="2024-05-31T00:00:00"/>
    <x v="4"/>
    <s v="VC0606"/>
    <x v="22"/>
    <n v="2.2799999999999998"/>
    <n v="108000"/>
    <n v="3"/>
  </r>
  <r>
    <s v="31786"/>
    <s v="NP"/>
    <s v="0000157401"/>
    <x v="2"/>
    <x v="0"/>
    <d v="2024-05-31T00:00:00"/>
    <x v="4"/>
    <s v="VC0610"/>
    <x v="7"/>
    <n v="1.26"/>
    <n v="60000"/>
    <n v="1"/>
  </r>
  <r>
    <s v="31786"/>
    <s v="NP"/>
    <s v="0000157401"/>
    <x v="2"/>
    <x v="0"/>
    <d v="2024-05-31T00:00:00"/>
    <x v="4"/>
    <s v="VC0625"/>
    <x v="23"/>
    <n v="3.15"/>
    <n v="150000"/>
    <n v="1"/>
  </r>
  <r>
    <s v="31786"/>
    <s v="NP"/>
    <s v="0000157401"/>
    <x v="2"/>
    <x v="0"/>
    <d v="2024-05-31T00:00:00"/>
    <x v="4"/>
    <s v="VC0650"/>
    <x v="8"/>
    <n v="18.899999999999999"/>
    <n v="900000"/>
    <n v="3"/>
  </r>
  <r>
    <s v="31786"/>
    <s v="NP"/>
    <s v="0000157401"/>
    <x v="2"/>
    <x v="0"/>
    <d v="2024-05-31T00:00:00"/>
    <x v="4"/>
    <s v="VC0706"/>
    <x v="22"/>
    <n v="2.64"/>
    <n v="126000"/>
    <n v="3"/>
  </r>
  <r>
    <s v="31786"/>
    <s v="NP"/>
    <s v="0000157401"/>
    <x v="2"/>
    <x v="0"/>
    <d v="2024-05-31T00:00:00"/>
    <x v="4"/>
    <s v="VC0750"/>
    <x v="8"/>
    <n v="14.7"/>
    <n v="700000"/>
    <n v="2"/>
  </r>
  <r>
    <s v="31786"/>
    <s v="NP"/>
    <s v="0000157401"/>
    <x v="2"/>
    <x v="0"/>
    <d v="2024-05-31T00:00:00"/>
    <x v="4"/>
    <s v="VC0806"/>
    <x v="22"/>
    <n v="1.01"/>
    <n v="48000"/>
    <n v="1"/>
  </r>
  <r>
    <s v="31786"/>
    <s v="NP"/>
    <s v="0000157401"/>
    <x v="2"/>
    <x v="0"/>
    <d v="2024-05-31T00:00:00"/>
    <x v="5"/>
    <s v="VAD050"/>
    <x v="25"/>
    <n v="1019.55"/>
    <n v="48460000"/>
    <n v="969"/>
  </r>
  <r>
    <s v="31786"/>
    <s v="NP"/>
    <s v="0000157401"/>
    <x v="2"/>
    <x v="0"/>
    <d v="2024-05-31T00:00:00"/>
    <x v="5"/>
    <s v="VAD060"/>
    <x v="9"/>
    <n v="9547.02"/>
    <n v="454920000"/>
    <n v="7582"/>
  </r>
  <r>
    <s v="31786"/>
    <s v="NP"/>
    <s v="0000157401"/>
    <x v="2"/>
    <x v="0"/>
    <d v="2024-05-31T00:00:00"/>
    <x v="5"/>
    <s v="VAD100"/>
    <x v="10"/>
    <n v="3931.2"/>
    <n v="187260000"/>
    <n v="1873"/>
  </r>
  <r>
    <s v="31786"/>
    <s v="NP"/>
    <s v="0000157401"/>
    <x v="2"/>
    <x v="0"/>
    <d v="2024-05-31T00:00:00"/>
    <x v="5"/>
    <s v="VAD250"/>
    <x v="26"/>
    <n v="6174"/>
    <n v="294000000"/>
    <n v="1176"/>
  </r>
  <r>
    <s v="31786"/>
    <s v="NP"/>
    <s v="0000157401"/>
    <x v="2"/>
    <x v="0"/>
    <d v="2024-05-31T00:00:00"/>
    <x v="5"/>
    <s v="VAD500"/>
    <x v="11"/>
    <n v="14763"/>
    <n v="703500000"/>
    <n v="1407"/>
  </r>
  <r>
    <s v="31786"/>
    <s v="NP"/>
    <s v="0000157401"/>
    <x v="2"/>
    <x v="0"/>
    <d v="2024-05-31T00:00:00"/>
    <x v="6"/>
    <s v="VSC050"/>
    <x v="53"/>
    <n v="75.180000000000007"/>
    <n v="3540000"/>
    <n v="177"/>
  </r>
  <r>
    <s v="31786"/>
    <s v="NP"/>
    <s v="0000157401"/>
    <x v="2"/>
    <x v="0"/>
    <d v="2024-05-31T00:00:00"/>
    <x v="6"/>
    <s v="VSC060"/>
    <x v="27"/>
    <n v="959"/>
    <n v="46206000"/>
    <n v="1925"/>
  </r>
  <r>
    <s v="31786"/>
    <s v="NP"/>
    <s v="0000157401"/>
    <x v="2"/>
    <x v="0"/>
    <d v="2024-05-31T00:00:00"/>
    <x v="6"/>
    <s v="VSC100"/>
    <x v="12"/>
    <n v="405.72"/>
    <n v="19320000"/>
    <n v="483"/>
  </r>
  <r>
    <s v="31786"/>
    <s v="NP"/>
    <s v="0000157401"/>
    <x v="2"/>
    <x v="0"/>
    <d v="2024-05-31T00:00:00"/>
    <x v="6"/>
    <s v="VSC250"/>
    <x v="28"/>
    <n v="812.7"/>
    <n v="38700000"/>
    <n v="387"/>
  </r>
  <r>
    <s v="31786"/>
    <s v="NP"/>
    <s v="0000157401"/>
    <x v="2"/>
    <x v="0"/>
    <d v="2024-05-31T00:00:00"/>
    <x v="6"/>
    <s v="VSC500"/>
    <x v="29"/>
    <n v="2255.4"/>
    <n v="107624000"/>
    <n v="539"/>
  </r>
  <r>
    <s v="31786"/>
    <s v="NP"/>
    <s v="0000157401"/>
    <x v="2"/>
    <x v="0"/>
    <d v="2024-05-31T00:00:00"/>
    <x v="6"/>
    <s v="VSO050"/>
    <x v="30"/>
    <n v="105.84"/>
    <n v="5040000"/>
    <n v="168"/>
  </r>
  <r>
    <s v="31786"/>
    <s v="NP"/>
    <s v="0000157401"/>
    <x v="2"/>
    <x v="0"/>
    <d v="2024-05-31T00:00:00"/>
    <x v="6"/>
    <s v="VSO060"/>
    <x v="31"/>
    <n v="1142.28"/>
    <n v="54840000"/>
    <n v="1509"/>
  </r>
  <r>
    <s v="31786"/>
    <s v="NP"/>
    <s v="0000157401"/>
    <x v="2"/>
    <x v="0"/>
    <d v="2024-05-31T00:00:00"/>
    <x v="6"/>
    <s v="VSO100"/>
    <x v="32"/>
    <n v="531.72"/>
    <n v="25320000"/>
    <n v="422"/>
  </r>
  <r>
    <s v="31786"/>
    <s v="NP"/>
    <s v="0000157401"/>
    <x v="2"/>
    <x v="0"/>
    <d v="2024-05-31T00:00:00"/>
    <x v="6"/>
    <s v="VSO250"/>
    <x v="33"/>
    <n v="872.55"/>
    <n v="41400000"/>
    <n v="276"/>
  </r>
  <r>
    <s v="31786"/>
    <s v="NP"/>
    <s v="0000157401"/>
    <x v="2"/>
    <x v="0"/>
    <d v="2024-05-31T00:00:00"/>
    <x v="6"/>
    <s v="VSO500"/>
    <x v="54"/>
    <n v="1751.4"/>
    <n v="85200000"/>
    <n v="284"/>
  </r>
  <r>
    <s v="31786"/>
    <s v="NP"/>
    <s v="0000190862"/>
    <x v="3"/>
    <x v="0"/>
    <d v="2024-05-31T00:00:00"/>
    <x v="13"/>
    <s v="LTD-01"/>
    <x v="55"/>
    <n v="25.82"/>
    <n v="43026.29"/>
    <n v="13"/>
  </r>
  <r>
    <s v="31786"/>
    <s v="NP"/>
    <s v="0000190862"/>
    <x v="3"/>
    <x v="0"/>
    <d v="2024-05-31T00:00:00"/>
    <x v="13"/>
    <s v="LTD-01"/>
    <x v="56"/>
    <n v="31.86"/>
    <n v="53087.88"/>
    <n v="14"/>
  </r>
  <r>
    <s v="31786"/>
    <s v="NP"/>
    <s v="0000190862"/>
    <x v="3"/>
    <x v="0"/>
    <d v="2024-05-31T00:00:00"/>
    <x v="13"/>
    <s v="LTD-01"/>
    <x v="57"/>
    <n v="75.510000000000005"/>
    <n v="64839.46"/>
    <n v="16"/>
  </r>
  <r>
    <s v="31786"/>
    <s v="NP"/>
    <s v="0000190862"/>
    <x v="3"/>
    <x v="0"/>
    <d v="2024-05-31T00:00:00"/>
    <x v="13"/>
    <s v="LTD-01"/>
    <x v="58"/>
    <n v="155.77000000000001"/>
    <n v="99912.82"/>
    <n v="22"/>
  </r>
  <r>
    <s v="31786"/>
    <s v="NP"/>
    <s v="0000190862"/>
    <x v="3"/>
    <x v="0"/>
    <d v="2024-05-31T00:00:00"/>
    <x v="13"/>
    <s v="LTD-01"/>
    <x v="59"/>
    <n v="147.27000000000001"/>
    <n v="70232.78"/>
    <n v="14"/>
  </r>
  <r>
    <s v="31786"/>
    <s v="NP"/>
    <s v="0000190862"/>
    <x v="3"/>
    <x v="0"/>
    <d v="2024-05-31T00:00:00"/>
    <x v="13"/>
    <s v="LTD-01"/>
    <x v="37"/>
    <n v="133.5"/>
    <n v="51227.39"/>
    <n v="9"/>
  </r>
  <r>
    <s v="31786"/>
    <s v="NP"/>
    <s v="0000190862"/>
    <x v="3"/>
    <x v="0"/>
    <d v="2024-05-31T00:00:00"/>
    <x v="13"/>
    <s v="LTD-01"/>
    <x v="60"/>
    <n v="212.57"/>
    <n v="68141.210000000006"/>
    <n v="13"/>
  </r>
  <r>
    <s v="31786"/>
    <s v="NP"/>
    <s v="0000190862"/>
    <x v="3"/>
    <x v="0"/>
    <d v="2024-05-31T00:00:00"/>
    <x v="13"/>
    <s v="LTD-01"/>
    <x v="61"/>
    <n v="136.63"/>
    <n v="33644.69"/>
    <n v="7"/>
  </r>
  <r>
    <s v="31786"/>
    <s v="NP"/>
    <s v="0000190862"/>
    <x v="3"/>
    <x v="0"/>
    <d v="2024-05-31T00:00:00"/>
    <x v="13"/>
    <s v="LTD-01"/>
    <x v="62"/>
    <n v="50.29"/>
    <n v="17960.66"/>
    <n v="3"/>
  </r>
  <r>
    <s v="31786"/>
    <s v="NP"/>
    <s v="0000190862"/>
    <x v="3"/>
    <x v="0"/>
    <d v="2024-05-31T00:00:00"/>
    <x v="13"/>
    <s v="LTD-01"/>
    <x v="91"/>
    <n v="29.85"/>
    <n v="10658.41"/>
    <n v="2"/>
  </r>
  <r>
    <s v="31786"/>
    <s v="NP"/>
    <s v="0000190862"/>
    <x v="3"/>
    <x v="0"/>
    <d v="2024-05-31T00:00:00"/>
    <x v="13"/>
    <s v="LTD-02"/>
    <x v="63"/>
    <n v="17.489999999999998"/>
    <n v="34982.31"/>
    <n v="9"/>
  </r>
  <r>
    <s v="31786"/>
    <s v="NP"/>
    <s v="0000190862"/>
    <x v="3"/>
    <x v="0"/>
    <d v="2024-05-31T00:00:00"/>
    <x v="13"/>
    <s v="LTD-02"/>
    <x v="64"/>
    <n v="37.32"/>
    <n v="74631.350000000006"/>
    <n v="17"/>
  </r>
  <r>
    <s v="31786"/>
    <s v="NP"/>
    <s v="0000190862"/>
    <x v="3"/>
    <x v="0"/>
    <d v="2024-05-31T00:00:00"/>
    <x v="13"/>
    <s v="LTD-02"/>
    <x v="65"/>
    <n v="66"/>
    <n v="75349.22"/>
    <n v="14"/>
  </r>
  <r>
    <s v="31786"/>
    <s v="NP"/>
    <s v="0000190862"/>
    <x v="3"/>
    <x v="0"/>
    <d v="2024-05-31T00:00:00"/>
    <x v="13"/>
    <s v="LTD-02"/>
    <x v="66"/>
    <n v="124.89"/>
    <n v="91069.05"/>
    <n v="14"/>
  </r>
  <r>
    <s v="31786"/>
    <s v="NP"/>
    <s v="0000190862"/>
    <x v="3"/>
    <x v="0"/>
    <d v="2024-05-31T00:00:00"/>
    <x v="13"/>
    <s v="LTD-02"/>
    <x v="67"/>
    <n v="134.5"/>
    <n v="82399.320000000007"/>
    <n v="13"/>
  </r>
  <r>
    <s v="31786"/>
    <s v="NP"/>
    <s v="0000190862"/>
    <x v="3"/>
    <x v="0"/>
    <d v="2024-05-31T00:00:00"/>
    <x v="13"/>
    <s v="LTD-02"/>
    <x v="38"/>
    <n v="75.05"/>
    <n v="37475.81"/>
    <n v="7"/>
  </r>
  <r>
    <s v="31786"/>
    <s v="NP"/>
    <s v="0000190862"/>
    <x v="3"/>
    <x v="0"/>
    <d v="2024-05-31T00:00:00"/>
    <x v="13"/>
    <s v="LTD-02"/>
    <x v="68"/>
    <n v="100.32"/>
    <n v="41231.06"/>
    <n v="7"/>
  </r>
  <r>
    <s v="31786"/>
    <s v="NP"/>
    <s v="0000190862"/>
    <x v="3"/>
    <x v="0"/>
    <d v="2024-05-31T00:00:00"/>
    <x v="13"/>
    <s v="LTD-02"/>
    <x v="69"/>
    <n v="112.62"/>
    <n v="36275.9"/>
    <n v="4"/>
  </r>
  <r>
    <s v="31786"/>
    <s v="NP"/>
    <s v="0000190862"/>
    <x v="3"/>
    <x v="0"/>
    <d v="2024-05-31T00:00:00"/>
    <x v="13"/>
    <s v="LTD-02"/>
    <x v="70"/>
    <n v="89.04"/>
    <n v="32162.75"/>
    <n v="4"/>
  </r>
  <r>
    <s v="31786"/>
    <s v="NP"/>
    <s v="0000190862"/>
    <x v="3"/>
    <x v="0"/>
    <d v="2024-05-31T00:00:00"/>
    <x v="13"/>
    <s v="LTD-02"/>
    <x v="71"/>
    <n v="31.1"/>
    <n v="14137.07"/>
    <n v="3"/>
  </r>
  <r>
    <s v="31786"/>
    <s v="NP"/>
    <s v="0000190862"/>
    <x v="3"/>
    <x v="0"/>
    <d v="2024-05-31T00:00:00"/>
    <x v="13"/>
    <s v="LTD-03"/>
    <x v="92"/>
    <n v="3.85"/>
    <n v="5509.66"/>
    <n v="2"/>
  </r>
  <r>
    <s v="31786"/>
    <s v="NP"/>
    <s v="0000190862"/>
    <x v="3"/>
    <x v="0"/>
    <d v="2024-05-31T00:00:00"/>
    <x v="13"/>
    <s v="LTD-03"/>
    <x v="93"/>
    <n v="22.85"/>
    <n v="32659.5"/>
    <n v="6"/>
  </r>
  <r>
    <s v="31786"/>
    <s v="NP"/>
    <s v="0000190862"/>
    <x v="3"/>
    <x v="0"/>
    <d v="2024-05-31T00:00:00"/>
    <x v="13"/>
    <s v="LTD-03"/>
    <x v="94"/>
    <n v="29.8"/>
    <n v="12244.53"/>
    <n v="3"/>
  </r>
  <r>
    <s v="31786"/>
    <s v="NP"/>
    <s v="0000190862"/>
    <x v="3"/>
    <x v="0"/>
    <d v="2024-05-31T00:00:00"/>
    <x v="13"/>
    <s v="LTD-03"/>
    <x v="95"/>
    <n v="32.56"/>
    <n v="9865.18"/>
    <n v="3"/>
  </r>
  <r>
    <s v="31786"/>
    <s v="NP"/>
    <s v="0000190862"/>
    <x v="3"/>
    <x v="0"/>
    <d v="2024-05-31T00:00:00"/>
    <x v="13"/>
    <s v="LTD-03"/>
    <x v="96"/>
    <n v="7.3"/>
    <n v="1872.08"/>
    <n v="1"/>
  </r>
  <r>
    <s v="31786"/>
    <s v="NP"/>
    <s v="0000190862"/>
    <x v="3"/>
    <x v="0"/>
    <d v="2024-05-31T00:00:00"/>
    <x v="13"/>
    <s v="LTD-03"/>
    <x v="39"/>
    <n v="31972.55"/>
    <n v="11500751.1"/>
    <n v="3023"/>
  </r>
  <r>
    <s v="31786"/>
    <s v="NP"/>
    <s v="0000190862"/>
    <x v="3"/>
    <x v="0"/>
    <d v="2024-05-31T00:00:00"/>
    <x v="13"/>
    <s v="LTD-03"/>
    <x v="72"/>
    <n v="39897.17"/>
    <n v="14351366.439999999"/>
    <n v="3000"/>
  </r>
  <r>
    <s v="31786"/>
    <s v="NP"/>
    <s v="0000190862"/>
    <x v="3"/>
    <x v="0"/>
    <d v="2024-05-31T00:00:00"/>
    <x v="13"/>
    <s v="LTD-03"/>
    <x v="34"/>
    <n v="54087.81"/>
    <n v="19455811.420000002"/>
    <n v="3536"/>
  </r>
  <r>
    <s v="31786"/>
    <s v="NP"/>
    <s v="0000190862"/>
    <x v="3"/>
    <x v="0"/>
    <d v="2024-05-31T00:00:00"/>
    <x v="13"/>
    <s v="LTD-03"/>
    <x v="73"/>
    <n v="63354.8"/>
    <n v="22789309.109999999"/>
    <n v="3837"/>
  </r>
  <r>
    <s v="31786"/>
    <s v="NP"/>
    <s v="0000190862"/>
    <x v="3"/>
    <x v="0"/>
    <d v="2024-05-31T00:00:00"/>
    <x v="13"/>
    <s v="LTD-03"/>
    <x v="74"/>
    <n v="65974.789999999994"/>
    <n v="23731782.77"/>
    <n v="3815"/>
  </r>
  <r>
    <s v="31786"/>
    <s v="NP"/>
    <s v="0000190862"/>
    <x v="3"/>
    <x v="0"/>
    <d v="2024-05-31T00:00:00"/>
    <x v="13"/>
    <s v="LTD-03"/>
    <x v="75"/>
    <n v="70912.149999999994"/>
    <n v="25507783.27"/>
    <n v="4085"/>
  </r>
  <r>
    <s v="31786"/>
    <s v="NP"/>
    <s v="0000190862"/>
    <x v="3"/>
    <x v="0"/>
    <d v="2024-05-31T00:00:00"/>
    <x v="13"/>
    <s v="LTD-03"/>
    <x v="40"/>
    <n v="65418.73"/>
    <n v="23535336.07"/>
    <n v="3765"/>
  </r>
  <r>
    <s v="31786"/>
    <s v="NP"/>
    <s v="0000190862"/>
    <x v="3"/>
    <x v="0"/>
    <d v="2024-05-31T00:00:00"/>
    <x v="13"/>
    <s v="LTD-03"/>
    <x v="41"/>
    <n v="56303.17"/>
    <n v="20252784.07"/>
    <n v="3255"/>
  </r>
  <r>
    <s v="31786"/>
    <s v="NP"/>
    <s v="0000190862"/>
    <x v="3"/>
    <x v="0"/>
    <d v="2024-05-31T00:00:00"/>
    <x v="13"/>
    <s v="LTD-03"/>
    <x v="76"/>
    <n v="33883.760000000002"/>
    <n v="12188328.92"/>
    <n v="1753"/>
  </r>
  <r>
    <s v="31786"/>
    <s v="NP"/>
    <s v="0000190862"/>
    <x v="3"/>
    <x v="0"/>
    <d v="2024-05-31T00:00:00"/>
    <x v="13"/>
    <s v="LTD-03"/>
    <x v="35"/>
    <n v="19711.650000000001"/>
    <n v="7090458.2999999998"/>
    <n v="947"/>
  </r>
  <r>
    <s v="31786"/>
    <s v="NP"/>
    <s v="0000190862"/>
    <x v="3"/>
    <x v="0"/>
    <d v="2024-05-31T00:00:00"/>
    <x v="13"/>
    <s v="LTD-04"/>
    <x v="77"/>
    <n v="60.37"/>
    <n v="100615.52"/>
    <n v="26"/>
  </r>
  <r>
    <s v="31786"/>
    <s v="NP"/>
    <s v="0000190862"/>
    <x v="3"/>
    <x v="0"/>
    <d v="2024-05-31T00:00:00"/>
    <x v="13"/>
    <s v="LTD-04"/>
    <x v="42"/>
    <n v="61.42"/>
    <n v="102357.51"/>
    <n v="24"/>
  </r>
  <r>
    <s v="31786"/>
    <s v="NP"/>
    <s v="0000190862"/>
    <x v="3"/>
    <x v="0"/>
    <d v="2024-05-31T00:00:00"/>
    <x v="13"/>
    <s v="LTD-04"/>
    <x v="43"/>
    <n v="96.44"/>
    <n v="87577.98"/>
    <n v="20"/>
  </r>
  <r>
    <s v="31786"/>
    <s v="NP"/>
    <s v="0000190862"/>
    <x v="3"/>
    <x v="0"/>
    <d v="2024-05-31T00:00:00"/>
    <x v="13"/>
    <s v="LTD-04"/>
    <x v="44"/>
    <n v="150.25"/>
    <n v="89851.33"/>
    <n v="21"/>
  </r>
  <r>
    <s v="31786"/>
    <s v="NP"/>
    <s v="0000190862"/>
    <x v="3"/>
    <x v="0"/>
    <d v="2024-05-31T00:00:00"/>
    <x v="13"/>
    <s v="LTD-04"/>
    <x v="78"/>
    <n v="119.48"/>
    <n v="58463.05"/>
    <n v="12"/>
  </r>
  <r>
    <s v="31786"/>
    <s v="NP"/>
    <s v="0000190862"/>
    <x v="3"/>
    <x v="0"/>
    <d v="2024-05-31T00:00:00"/>
    <x v="13"/>
    <s v="LTD-04"/>
    <x v="79"/>
    <n v="171.96"/>
    <n v="66893.36"/>
    <n v="14"/>
  </r>
  <r>
    <s v="31786"/>
    <s v="NP"/>
    <s v="0000190862"/>
    <x v="3"/>
    <x v="0"/>
    <d v="2024-05-31T00:00:00"/>
    <x v="13"/>
    <s v="LTD-04"/>
    <x v="80"/>
    <n v="260.56"/>
    <n v="86332.06"/>
    <n v="15"/>
  </r>
  <r>
    <s v="31786"/>
    <s v="NP"/>
    <s v="0000190862"/>
    <x v="3"/>
    <x v="0"/>
    <d v="2024-05-31T00:00:00"/>
    <x v="13"/>
    <s v="LTD-04"/>
    <x v="81"/>
    <n v="244.85"/>
    <n v="65431.37"/>
    <n v="15"/>
  </r>
  <r>
    <s v="31786"/>
    <s v="NP"/>
    <s v="0000190862"/>
    <x v="3"/>
    <x v="0"/>
    <d v="2024-05-31T00:00:00"/>
    <x v="13"/>
    <s v="LTD-04"/>
    <x v="82"/>
    <n v="49.3"/>
    <n v="18259.990000000002"/>
    <n v="2"/>
  </r>
  <r>
    <s v="31786"/>
    <s v="NP"/>
    <s v="0000190862"/>
    <x v="3"/>
    <x v="0"/>
    <d v="2024-05-31T00:00:00"/>
    <x v="13"/>
    <s v="LTD-04"/>
    <x v="83"/>
    <n v="50.09"/>
    <n v="18551.07"/>
    <n v="4"/>
  </r>
  <r>
    <s v="31786"/>
    <s v="NP"/>
    <s v="0000190862"/>
    <x v="3"/>
    <x v="0"/>
    <d v="2024-05-31T00:00:00"/>
    <x v="14"/>
    <s v="STD-A"/>
    <x v="97"/>
    <n v="53971.41"/>
    <n v="13258193.91"/>
    <n v="2701"/>
  </r>
  <r>
    <s v="31786"/>
    <s v="NP"/>
    <s v="0000190862"/>
    <x v="3"/>
    <x v="0"/>
    <d v="2024-05-31T00:00:00"/>
    <x v="14"/>
    <s v="STD-A"/>
    <x v="45"/>
    <n v="709.04"/>
    <n v="172944.84"/>
    <n v="55"/>
  </r>
  <r>
    <s v="31786"/>
    <s v="NP"/>
    <s v="0000190862"/>
    <x v="3"/>
    <x v="0"/>
    <d v="2024-05-31T00:00:00"/>
    <x v="14"/>
    <s v="STD-B"/>
    <x v="98"/>
    <n v="47840.88"/>
    <n v="14540251.08"/>
    <n v="2581"/>
  </r>
  <r>
    <s v="31786"/>
    <s v="NP"/>
    <s v="0000190862"/>
    <x v="3"/>
    <x v="0"/>
    <d v="2024-05-31T00:00:00"/>
    <x v="14"/>
    <s v="STD-B"/>
    <x v="36"/>
    <n v="263.74"/>
    <n v="79926.960000000006"/>
    <n v="23"/>
  </r>
  <r>
    <s v="31786"/>
    <s v="NP"/>
    <s v="0000258005"/>
    <x v="4"/>
    <x v="1"/>
    <d v="2024-05-31T00:00:00"/>
    <x v="15"/>
    <s v="VISBAS"/>
    <x v="47"/>
    <n v="3.18"/>
    <n v="0"/>
    <n v="1"/>
  </r>
  <r>
    <s v="31786"/>
    <s v="NP"/>
    <s v="0000258005"/>
    <x v="4"/>
    <x v="2"/>
    <d v="2024-05-31T00:00:00"/>
    <x v="15"/>
    <s v="VISBAS"/>
    <x v="47"/>
    <n v="74.91"/>
    <n v="0"/>
    <n v="17"/>
  </r>
  <r>
    <s v="31786"/>
    <s v="NP"/>
    <s v="0000258005"/>
    <x v="4"/>
    <x v="2"/>
    <d v="2024-05-31T00:00:00"/>
    <x v="15"/>
    <s v="VISEXP"/>
    <x v="46"/>
    <n v="533.17999999999995"/>
    <n v="0"/>
    <n v="59"/>
  </r>
  <r>
    <s v="31786"/>
    <s v="NP"/>
    <s v="0000258005"/>
    <x v="4"/>
    <x v="0"/>
    <d v="2024-05-31T00:00:00"/>
    <x v="15"/>
    <s v="VISBAS"/>
    <x v="47"/>
    <n v="40065.18"/>
    <n v="0"/>
    <n v="7510"/>
  </r>
  <r>
    <s v="31786"/>
    <s v="NP"/>
    <s v="0000258005"/>
    <x v="4"/>
    <x v="0"/>
    <d v="2024-05-31T00:00:00"/>
    <x v="15"/>
    <s v="VISEXP"/>
    <x v="46"/>
    <n v="164389.98000000001"/>
    <n v="0"/>
    <n v="14698"/>
  </r>
  <r>
    <s v="31786"/>
    <s v="NP"/>
    <s v="0000258005"/>
    <x v="4"/>
    <x v="3"/>
    <d v="2024-05-31T00:00:00"/>
    <x v="15"/>
    <s v="VISBAS"/>
    <x v="47"/>
    <n v="29380.97"/>
    <n v="0"/>
    <n v="5597"/>
  </r>
  <r>
    <s v="31786"/>
    <s v="NP"/>
    <s v="0000258005"/>
    <x v="4"/>
    <x v="3"/>
    <d v="2024-05-31T00:00:00"/>
    <x v="15"/>
    <s v="VISEXP"/>
    <x v="46"/>
    <n v="134881.48000000001"/>
    <n v="0"/>
    <n v="12480"/>
  </r>
  <r>
    <s v="31786"/>
    <s v="NP"/>
    <s v="0000258005"/>
    <x v="4"/>
    <x v="4"/>
    <d v="2024-05-31T00:00:00"/>
    <x v="15"/>
    <s v="VISBAS"/>
    <x v="47"/>
    <n v="10938.97"/>
    <n v="0"/>
    <n v="2391"/>
  </r>
  <r>
    <s v="31786"/>
    <s v="NP"/>
    <s v="0000258005"/>
    <x v="4"/>
    <x v="4"/>
    <d v="2024-05-31T00:00:00"/>
    <x v="15"/>
    <s v="VISEXP"/>
    <x v="46"/>
    <n v="67198.78"/>
    <n v="0"/>
    <n v="7113"/>
  </r>
  <r>
    <s v="31786"/>
    <s v="NP"/>
    <s v="0000000185"/>
    <x v="0"/>
    <x v="5"/>
    <d v="2024-05-31T00:00:00"/>
    <x v="0"/>
    <s v="PPDN"/>
    <x v="0"/>
    <n v="180.48"/>
    <n v="0"/>
    <n v="8"/>
  </r>
  <r>
    <s v="31786"/>
    <s v="NP"/>
    <s v="0000000185"/>
    <x v="0"/>
    <x v="5"/>
    <d v="2024-05-31T00:00:00"/>
    <x v="19"/>
    <s v="PPRN"/>
    <x v="84"/>
    <n v="59148.34"/>
    <n v="0"/>
    <n v="2935"/>
  </r>
  <r>
    <s v="31786"/>
    <s v="NP"/>
    <s v="0000000185"/>
    <x v="0"/>
    <x v="1"/>
    <d v="2024-05-31T00:00:00"/>
    <x v="0"/>
    <s v="PPDN"/>
    <x v="0"/>
    <n v="40.119999999999997"/>
    <n v="0"/>
    <n v="2"/>
  </r>
  <r>
    <s v="31786"/>
    <s v="NP"/>
    <s v="0000000185"/>
    <x v="0"/>
    <x v="1"/>
    <d v="2024-05-31T00:00:00"/>
    <x v="19"/>
    <s v="PPRN"/>
    <x v="84"/>
    <n v="22137.35"/>
    <n v="0"/>
    <n v="1134"/>
  </r>
  <r>
    <s v="31786"/>
    <s v="NP"/>
    <s v="0000000185"/>
    <x v="0"/>
    <x v="2"/>
    <d v="2024-05-31T00:00:00"/>
    <x v="0"/>
    <s v="PPDN"/>
    <x v="0"/>
    <n v="14.47"/>
    <n v="0"/>
    <n v="1"/>
  </r>
  <r>
    <s v="31786"/>
    <s v="NP"/>
    <s v="0000000185"/>
    <x v="0"/>
    <x v="2"/>
    <d v="2024-05-31T00:00:00"/>
    <x v="19"/>
    <s v="PPRN"/>
    <x v="84"/>
    <n v="2547.54"/>
    <n v="0"/>
    <n v="134"/>
  </r>
  <r>
    <s v="31786"/>
    <s v="NP"/>
    <s v="0000000192"/>
    <x v="1"/>
    <x v="5"/>
    <d v="2024-05-31T00:00:00"/>
    <x v="1"/>
    <s v="PDON"/>
    <x v="2"/>
    <n v="1630.85"/>
    <n v="0"/>
    <n v="48"/>
  </r>
  <r>
    <s v="31786"/>
    <s v="NP"/>
    <s v="0000000192"/>
    <x v="1"/>
    <x v="5"/>
    <d v="2024-05-31T00:00:00"/>
    <x v="20"/>
    <s v="PDRN"/>
    <x v="85"/>
    <n v="353733.59"/>
    <n v="0"/>
    <n v="9168"/>
  </r>
  <r>
    <s v="31786"/>
    <s v="NP"/>
    <s v="0000000192"/>
    <x v="1"/>
    <x v="1"/>
    <d v="2024-05-31T00:00:00"/>
    <x v="1"/>
    <s v="PDON"/>
    <x v="2"/>
    <n v="324"/>
    <n v="0"/>
    <n v="12"/>
  </r>
  <r>
    <s v="31786"/>
    <s v="NP"/>
    <s v="0000000192"/>
    <x v="1"/>
    <x v="1"/>
    <d v="2024-05-31T00:00:00"/>
    <x v="20"/>
    <s v="PDRN"/>
    <x v="85"/>
    <n v="263881.87"/>
    <n v="0"/>
    <n v="7237"/>
  </r>
  <r>
    <s v="31786"/>
    <s v="NP"/>
    <s v="0000000192"/>
    <x v="1"/>
    <x v="2"/>
    <d v="2024-05-31T00:00:00"/>
    <x v="1"/>
    <s v="PDON"/>
    <x v="2"/>
    <n v="236.03"/>
    <n v="0"/>
    <n v="5"/>
  </r>
  <r>
    <s v="31786"/>
    <s v="NP"/>
    <s v="0000000192"/>
    <x v="1"/>
    <x v="2"/>
    <d v="2024-05-31T00:00:00"/>
    <x v="20"/>
    <s v="PDRN"/>
    <x v="85"/>
    <n v="18634.93"/>
    <n v="0"/>
    <n v="530"/>
  </r>
  <r>
    <s v="31786"/>
    <s v="NP"/>
    <s v="0000258005"/>
    <x v="4"/>
    <x v="5"/>
    <d v="2024-05-31T00:00:00"/>
    <x v="15"/>
    <s v="VISBAS"/>
    <x v="47"/>
    <n v="3413.03"/>
    <n v="0"/>
    <n v="785"/>
  </r>
  <r>
    <s v="31786"/>
    <s v="NP"/>
    <s v="0000258005"/>
    <x v="4"/>
    <x v="5"/>
    <d v="2024-05-31T00:00:00"/>
    <x v="15"/>
    <s v="VISEXP"/>
    <x v="46"/>
    <n v="16888.88"/>
    <n v="0"/>
    <n v="1968"/>
  </r>
  <r>
    <s v="31786"/>
    <s v="NP"/>
    <s v="0000258005"/>
    <x v="4"/>
    <x v="1"/>
    <d v="2024-05-31T00:00:00"/>
    <x v="15"/>
    <s v="VISBAS"/>
    <x v="47"/>
    <n v="1528.45"/>
    <n v="0"/>
    <n v="367"/>
  </r>
  <r>
    <s v="31786"/>
    <s v="NP"/>
    <s v="0000258005"/>
    <x v="4"/>
    <x v="1"/>
    <d v="2024-05-31T00:00:00"/>
    <x v="15"/>
    <s v="VISEXP"/>
    <x v="46"/>
    <n v="7144.66"/>
    <n v="0"/>
    <n v="904"/>
  </r>
  <r>
    <s v="31786"/>
    <s v="NP"/>
    <s v="0000258005"/>
    <x v="4"/>
    <x v="2"/>
    <d v="2024-05-31T00:00:00"/>
    <x v="15"/>
    <s v="VISBAS"/>
    <x v="47"/>
    <n v="12.72"/>
    <n v="0"/>
    <n v="4"/>
  </r>
  <r>
    <s v="31786"/>
    <s v="NP"/>
    <s v="0000258005"/>
    <x v="4"/>
    <x v="2"/>
    <d v="2024-05-31T00:00:00"/>
    <x v="15"/>
    <s v="VISEXP"/>
    <x v="46"/>
    <n v="106.48"/>
    <n v="0"/>
    <n v="14"/>
  </r>
  <r>
    <s v="31786"/>
    <s v="NP"/>
    <s v="0000000185"/>
    <x v="0"/>
    <x v="5"/>
    <d v="2024-05-31T00:00:00"/>
    <x v="19"/>
    <s v="PPRN"/>
    <x v="84"/>
    <n v="-99.75"/>
    <n v="0"/>
    <n v="7"/>
  </r>
  <r>
    <s v="31786"/>
    <s v="NP"/>
    <s v="0000000185"/>
    <x v="0"/>
    <x v="5"/>
    <d v="2024-05-31T00:00:00"/>
    <x v="19"/>
    <s v="PPRN"/>
    <x v="84"/>
    <n v="5041.6499999999996"/>
    <n v="0"/>
    <n v="230"/>
  </r>
  <r>
    <s v="31786"/>
    <s v="NP"/>
    <s v="0000000185"/>
    <x v="0"/>
    <x v="1"/>
    <d v="2024-05-31T00:00:00"/>
    <x v="19"/>
    <s v="PPRN"/>
    <x v="84"/>
    <n v="371.94"/>
    <n v="0"/>
    <n v="19"/>
  </r>
  <r>
    <s v="31786"/>
    <s v="NP"/>
    <s v="0000000185"/>
    <x v="0"/>
    <x v="2"/>
    <d v="2024-05-31T00:00:00"/>
    <x v="19"/>
    <s v="PPRN"/>
    <x v="84"/>
    <n v="15.77"/>
    <n v="0"/>
    <n v="1"/>
  </r>
  <r>
    <s v="31786"/>
    <s v="NP"/>
    <s v="0000000185"/>
    <x v="0"/>
    <x v="0"/>
    <d v="2024-05-31T00:00:00"/>
    <x v="0"/>
    <s v="PPDN"/>
    <x v="0"/>
    <n v="250.71"/>
    <n v="0"/>
    <n v="14"/>
  </r>
  <r>
    <s v="31786"/>
    <s v="NP"/>
    <s v="0000000185"/>
    <x v="0"/>
    <x v="3"/>
    <d v="2024-05-31T00:00:00"/>
    <x v="0"/>
    <s v="PPDN"/>
    <x v="0"/>
    <n v="-315.31"/>
    <n v="0"/>
    <n v="15"/>
  </r>
  <r>
    <s v="31786"/>
    <s v="NP"/>
    <s v="0000000185"/>
    <x v="0"/>
    <x v="3"/>
    <d v="2024-05-31T00:00:00"/>
    <x v="0"/>
    <s v="PPDN"/>
    <x v="0"/>
    <n v="204.57"/>
    <n v="0"/>
    <n v="9"/>
  </r>
  <r>
    <s v="31786"/>
    <s v="NP"/>
    <s v="0000000185"/>
    <x v="0"/>
    <x v="4"/>
    <d v="2024-05-31T00:00:00"/>
    <x v="0"/>
    <s v="PPDN"/>
    <x v="0"/>
    <n v="70.540000000000006"/>
    <n v="0"/>
    <n v="2"/>
  </r>
  <r>
    <s v="31786"/>
    <s v="NP"/>
    <s v="0000000192"/>
    <x v="1"/>
    <x v="5"/>
    <d v="2024-05-31T00:00:00"/>
    <x v="1"/>
    <s v="PDON"/>
    <x v="2"/>
    <n v="498.77"/>
    <n v="0"/>
    <n v="16"/>
  </r>
  <r>
    <s v="31786"/>
    <s v="NP"/>
    <s v="0000000192"/>
    <x v="1"/>
    <x v="5"/>
    <d v="2024-05-31T00:00:00"/>
    <x v="20"/>
    <s v="PDRN"/>
    <x v="85"/>
    <n v="-767.53"/>
    <n v="0"/>
    <n v="23"/>
  </r>
  <r>
    <s v="31786"/>
    <s v="NP"/>
    <s v="0000000192"/>
    <x v="1"/>
    <x v="5"/>
    <d v="2024-05-31T00:00:00"/>
    <x v="20"/>
    <s v="PDRN"/>
    <x v="85"/>
    <n v="58184.75"/>
    <n v="0"/>
    <n v="1367"/>
  </r>
  <r>
    <s v="31786"/>
    <s v="NP"/>
    <s v="0000000192"/>
    <x v="1"/>
    <x v="1"/>
    <d v="2024-05-31T00:00:00"/>
    <x v="1"/>
    <s v="PDON"/>
    <x v="2"/>
    <n v="80.319999999999993"/>
    <n v="0"/>
    <n v="2"/>
  </r>
  <r>
    <s v="31786"/>
    <s v="NP"/>
    <s v="0000000192"/>
    <x v="1"/>
    <x v="1"/>
    <d v="2024-05-31T00:00:00"/>
    <x v="20"/>
    <s v="PDRN"/>
    <x v="85"/>
    <n v="-318.54000000000002"/>
    <n v="0"/>
    <n v="10"/>
  </r>
  <r>
    <s v="31786"/>
    <s v="NP"/>
    <s v="0000000192"/>
    <x v="1"/>
    <x v="1"/>
    <d v="2024-05-31T00:00:00"/>
    <x v="20"/>
    <s v="PDRN"/>
    <x v="85"/>
    <n v="6679.45"/>
    <n v="0"/>
    <n v="168"/>
  </r>
  <r>
    <s v="31786"/>
    <s v="NP"/>
    <s v="0000000192"/>
    <x v="1"/>
    <x v="2"/>
    <d v="2024-05-31T00:00:00"/>
    <x v="1"/>
    <s v="PDON"/>
    <x v="2"/>
    <n v="20.420000000000002"/>
    <n v="0"/>
    <n v="1"/>
  </r>
  <r>
    <s v="31786"/>
    <s v="NP"/>
    <s v="0000000192"/>
    <x v="1"/>
    <x v="2"/>
    <d v="2024-05-31T00:00:00"/>
    <x v="20"/>
    <s v="PDRN"/>
    <x v="85"/>
    <n v="-53.74"/>
    <n v="0"/>
    <n v="2"/>
  </r>
  <r>
    <s v="31786"/>
    <s v="NP"/>
    <s v="0000000192"/>
    <x v="1"/>
    <x v="2"/>
    <d v="2024-05-31T00:00:00"/>
    <x v="20"/>
    <s v="PDRN"/>
    <x v="85"/>
    <n v="745.34"/>
    <n v="0"/>
    <n v="19"/>
  </r>
  <r>
    <s v="31786"/>
    <s v="NP"/>
    <s v="0000000192"/>
    <x v="1"/>
    <x v="0"/>
    <d v="2024-05-31T00:00:00"/>
    <x v="1"/>
    <s v="PDON"/>
    <x v="2"/>
    <n v="16.02"/>
    <n v="0"/>
    <n v="18"/>
  </r>
  <r>
    <s v="31786"/>
    <s v="NP"/>
    <s v="0000000192"/>
    <x v="1"/>
    <x v="0"/>
    <d v="2024-05-31T00:00:00"/>
    <x v="1"/>
    <s v="PDON"/>
    <x v="2"/>
    <n v="3073.2"/>
    <n v="0"/>
    <n v="76"/>
  </r>
  <r>
    <s v="31786"/>
    <s v="NP"/>
    <s v="0000000192"/>
    <x v="1"/>
    <x v="3"/>
    <d v="2024-05-31T00:00:00"/>
    <x v="1"/>
    <s v="PDON"/>
    <x v="2"/>
    <n v="-310.74"/>
    <n v="0"/>
    <n v="6"/>
  </r>
  <r>
    <s v="31786"/>
    <s v="NP"/>
    <s v="0000000192"/>
    <x v="1"/>
    <x v="3"/>
    <d v="2024-05-31T00:00:00"/>
    <x v="1"/>
    <s v="PDON"/>
    <x v="2"/>
    <n v="1515.96"/>
    <n v="0"/>
    <n v="32"/>
  </r>
  <r>
    <s v="31786"/>
    <s v="NP"/>
    <s v="0000000192"/>
    <x v="1"/>
    <x v="4"/>
    <d v="2024-05-31T00:00:00"/>
    <x v="1"/>
    <s v="PDON"/>
    <x v="2"/>
    <n v="-81.88"/>
    <n v="0"/>
    <n v="26"/>
  </r>
  <r>
    <s v="31786"/>
    <s v="NP"/>
    <s v="0000000192"/>
    <x v="1"/>
    <x v="4"/>
    <d v="2024-05-31T00:00:00"/>
    <x v="1"/>
    <s v="PDON"/>
    <x v="2"/>
    <n v="1024.08"/>
    <n v="0"/>
    <n v="35"/>
  </r>
  <r>
    <s v="31786"/>
    <s v="NP"/>
    <s v="0000190862"/>
    <x v="3"/>
    <x v="0"/>
    <d v="2024-05-31T00:00:00"/>
    <x v="14"/>
    <s v="STD-A"/>
    <x v="97"/>
    <n v="11.92"/>
    <n v="0"/>
    <n v="1"/>
  </r>
  <r>
    <s v="31786"/>
    <s v="NP"/>
    <s v="0000258005"/>
    <x v="4"/>
    <x v="5"/>
    <d v="2024-05-31T00:00:00"/>
    <x v="15"/>
    <s v="VISBAS"/>
    <x v="47"/>
    <n v="405.77"/>
    <n v="0"/>
    <n v="89"/>
  </r>
  <r>
    <s v="31786"/>
    <s v="NP"/>
    <s v="0000258005"/>
    <x v="4"/>
    <x v="5"/>
    <d v="2024-05-31T00:00:00"/>
    <x v="15"/>
    <s v="VISEXP"/>
    <x v="46"/>
    <n v="-12.6"/>
    <n v="0"/>
    <n v="2"/>
  </r>
  <r>
    <s v="31786"/>
    <s v="NP"/>
    <s v="0000258005"/>
    <x v="4"/>
    <x v="5"/>
    <d v="2024-05-31T00:00:00"/>
    <x v="15"/>
    <s v="VISEXP"/>
    <x v="46"/>
    <n v="2603.1"/>
    <n v="0"/>
    <n v="283"/>
  </r>
  <r>
    <s v="31786"/>
    <s v="NP"/>
    <s v="0000258005"/>
    <x v="4"/>
    <x v="1"/>
    <d v="2024-05-31T00:00:00"/>
    <x v="15"/>
    <s v="VISBAS"/>
    <x v="47"/>
    <n v="80.47"/>
    <n v="0"/>
    <n v="16"/>
  </r>
  <r>
    <s v="31786"/>
    <s v="NP"/>
    <s v="0000258005"/>
    <x v="4"/>
    <x v="1"/>
    <d v="2024-05-31T00:00:00"/>
    <x v="15"/>
    <s v="VISEXP"/>
    <x v="46"/>
    <n v="406.56"/>
    <n v="0"/>
    <n v="42"/>
  </r>
  <r>
    <s v="31786"/>
    <s v="NP"/>
    <s v="0000258005"/>
    <x v="4"/>
    <x v="2"/>
    <d v="2024-05-31T00:00:00"/>
    <x v="15"/>
    <s v="VISEXP"/>
    <x v="46"/>
    <n v="30.88"/>
    <n v="0"/>
    <n v="4"/>
  </r>
  <r>
    <s v="31786"/>
    <s v="NP"/>
    <s v="0000258005"/>
    <x v="4"/>
    <x v="0"/>
    <d v="2024-05-31T00:00:00"/>
    <x v="15"/>
    <s v="VISBAS"/>
    <x v="47"/>
    <n v="108.58"/>
    <n v="0"/>
    <n v="26"/>
  </r>
  <r>
    <s v="31786"/>
    <s v="NP"/>
    <s v="0000258005"/>
    <x v="4"/>
    <x v="0"/>
    <d v="2024-05-31T00:00:00"/>
    <x v="15"/>
    <s v="VISEXP"/>
    <x v="46"/>
    <n v="54.67"/>
    <n v="0"/>
    <n v="10"/>
  </r>
  <r>
    <s v="31786"/>
    <s v="NP"/>
    <s v="0000258005"/>
    <x v="4"/>
    <x v="0"/>
    <d v="2024-05-31T00:00:00"/>
    <x v="15"/>
    <s v="VISEXP"/>
    <x v="46"/>
    <n v="863.79"/>
    <n v="0"/>
    <n v="79"/>
  </r>
  <r>
    <s v="31786"/>
    <s v="NP"/>
    <s v="0000258005"/>
    <x v="4"/>
    <x v="3"/>
    <d v="2024-05-31T00:00:00"/>
    <x v="15"/>
    <s v="VISBAS"/>
    <x v="47"/>
    <n v="-32.4"/>
    <n v="0"/>
    <n v="9"/>
  </r>
  <r>
    <s v="31786"/>
    <s v="NP"/>
    <s v="0000258005"/>
    <x v="4"/>
    <x v="3"/>
    <d v="2024-05-31T00:00:00"/>
    <x v="15"/>
    <s v="VISBAS"/>
    <x v="47"/>
    <n v="32.01"/>
    <n v="0"/>
    <n v="8"/>
  </r>
  <r>
    <s v="31786"/>
    <s v="NP"/>
    <s v="0000258005"/>
    <x v="4"/>
    <x v="3"/>
    <d v="2024-05-31T00:00:00"/>
    <x v="15"/>
    <s v="VISEXP"/>
    <x v="46"/>
    <n v="-126.82"/>
    <n v="0"/>
    <n v="16"/>
  </r>
  <r>
    <s v="31786"/>
    <s v="NP"/>
    <s v="0000258005"/>
    <x v="4"/>
    <x v="3"/>
    <d v="2024-05-31T00:00:00"/>
    <x v="15"/>
    <s v="VISEXP"/>
    <x v="46"/>
    <n v="407.77"/>
    <n v="0"/>
    <n v="41"/>
  </r>
  <r>
    <s v="31786"/>
    <s v="NP"/>
    <s v="0000258005"/>
    <x v="4"/>
    <x v="4"/>
    <d v="2024-05-31T00:00:00"/>
    <x v="15"/>
    <s v="VISBAS"/>
    <x v="47"/>
    <n v="15.87"/>
    <n v="0"/>
    <n v="4"/>
  </r>
  <r>
    <s v="31786"/>
    <s v="NP"/>
    <s v="0000258005"/>
    <x v="4"/>
    <x v="4"/>
    <d v="2024-05-31T00:00:00"/>
    <x v="15"/>
    <s v="VISEXP"/>
    <x v="46"/>
    <n v="-6.43"/>
    <n v="0"/>
    <n v="15"/>
  </r>
  <r>
    <s v="31786"/>
    <s v="NP"/>
    <s v="0000258005"/>
    <x v="4"/>
    <x v="4"/>
    <d v="2024-05-31T00:00:00"/>
    <x v="15"/>
    <s v="VISEXP"/>
    <x v="46"/>
    <n v="234.73"/>
    <n v="0"/>
    <n v="25"/>
  </r>
  <r>
    <s v="31786"/>
    <s v="TN"/>
    <s v="0000000185"/>
    <x v="0"/>
    <x v="0"/>
    <d v="2024-05-31T00:00:00"/>
    <x v="0"/>
    <s v="PPDN"/>
    <x v="0"/>
    <n v="-306.36"/>
    <n v="0"/>
    <n v="17"/>
  </r>
  <r>
    <s v="31786"/>
    <s v="TN"/>
    <s v="0000000185"/>
    <x v="0"/>
    <x v="0"/>
    <d v="2024-05-31T00:00:00"/>
    <x v="0"/>
    <s v="PPDN"/>
    <x v="0"/>
    <n v="387.88"/>
    <n v="0"/>
    <n v="22"/>
  </r>
  <r>
    <s v="31786"/>
    <s v="TN"/>
    <s v="0000000192"/>
    <x v="1"/>
    <x v="0"/>
    <d v="2024-05-31T00:00:00"/>
    <x v="1"/>
    <s v="PDON"/>
    <x v="2"/>
    <n v="-817.04"/>
    <n v="0"/>
    <n v="50"/>
  </r>
  <r>
    <s v="31786"/>
    <s v="TN"/>
    <s v="0000000192"/>
    <x v="1"/>
    <x v="0"/>
    <d v="2024-05-31T00:00:00"/>
    <x v="1"/>
    <s v="PDON"/>
    <x v="2"/>
    <n v="3701.87"/>
    <n v="0"/>
    <n v="111"/>
  </r>
  <r>
    <s v="31786"/>
    <s v="TN"/>
    <s v="0000000192"/>
    <x v="1"/>
    <x v="0"/>
    <d v="2024-05-31T00:00:00"/>
    <x v="20"/>
    <s v="PDRN"/>
    <x v="85"/>
    <n v="27.41"/>
    <n v="0"/>
    <n v="1"/>
  </r>
  <r>
    <s v="31786"/>
    <s v="TN"/>
    <s v="0000157401"/>
    <x v="2"/>
    <x v="0"/>
    <d v="2024-05-31T00:00:00"/>
    <x v="2"/>
    <s v="BA1X"/>
    <x v="86"/>
    <n v="-5.7"/>
    <n v="0"/>
    <n v="6"/>
  </r>
  <r>
    <s v="31786"/>
    <s v="TN"/>
    <s v="0000157401"/>
    <x v="2"/>
    <x v="0"/>
    <d v="2024-05-31T00:00:00"/>
    <x v="2"/>
    <s v="BA1X"/>
    <x v="86"/>
    <n v="0"/>
    <n v="0"/>
    <n v="9"/>
  </r>
  <r>
    <s v="31786"/>
    <s v="TN"/>
    <s v="0000157401"/>
    <x v="2"/>
    <x v="0"/>
    <d v="2024-05-31T00:00:00"/>
    <x v="3"/>
    <s v="BL1X"/>
    <x v="88"/>
    <n v="-74.37"/>
    <n v="0"/>
    <n v="9"/>
  </r>
  <r>
    <s v="31786"/>
    <s v="TN"/>
    <s v="0000157401"/>
    <x v="2"/>
    <x v="0"/>
    <d v="2024-05-31T00:00:00"/>
    <x v="3"/>
    <s v="BL1X"/>
    <x v="88"/>
    <n v="0"/>
    <n v="0"/>
    <n v="9"/>
  </r>
  <r>
    <s v="31786"/>
    <s v="TN"/>
    <s v="0000157401"/>
    <x v="2"/>
    <x v="0"/>
    <d v="2024-05-31T00:00:00"/>
    <x v="4"/>
    <s v="VC0106"/>
    <x v="22"/>
    <n v="0.13"/>
    <n v="6000"/>
    <n v="1"/>
  </r>
  <r>
    <s v="31786"/>
    <s v="TN"/>
    <s v="0000157401"/>
    <x v="2"/>
    <x v="0"/>
    <d v="2024-05-31T00:00:00"/>
    <x v="4"/>
    <s v="VC0206"/>
    <x v="22"/>
    <n v="0.5"/>
    <n v="12000"/>
    <n v="2"/>
  </r>
  <r>
    <s v="31786"/>
    <s v="TN"/>
    <s v="0000157401"/>
    <x v="2"/>
    <x v="0"/>
    <d v="2024-05-31T00:00:00"/>
    <x v="4"/>
    <s v="VC0306"/>
    <x v="22"/>
    <n v="0.38"/>
    <n v="6000"/>
    <n v="1"/>
  </r>
  <r>
    <s v="31786"/>
    <s v="TN"/>
    <s v="0000157401"/>
    <x v="2"/>
    <x v="0"/>
    <d v="2024-05-31T00:00:00"/>
    <x v="4"/>
    <s v="VC0406"/>
    <x v="22"/>
    <n v="0.5"/>
    <n v="6000"/>
    <n v="1"/>
  </r>
  <r>
    <s v="31786"/>
    <s v="TN"/>
    <s v="0000157401"/>
    <x v="2"/>
    <x v="0"/>
    <d v="2024-05-31T00:00:00"/>
    <x v="5"/>
    <s v="VAD050"/>
    <x v="25"/>
    <n v="1.05"/>
    <n v="50000"/>
    <n v="1"/>
  </r>
  <r>
    <s v="31786"/>
    <s v="TN"/>
    <s v="0000157401"/>
    <x v="2"/>
    <x v="0"/>
    <d v="2024-05-31T00:00:00"/>
    <x v="5"/>
    <s v="VAD060"/>
    <x v="9"/>
    <n v="-1.26"/>
    <n v="60000"/>
    <n v="1"/>
  </r>
  <r>
    <s v="31786"/>
    <s v="TN"/>
    <s v="0000157401"/>
    <x v="2"/>
    <x v="0"/>
    <d v="2024-05-31T00:00:00"/>
    <x v="5"/>
    <s v="VAD060"/>
    <x v="9"/>
    <n v="12.6"/>
    <n v="600000"/>
    <n v="10"/>
  </r>
  <r>
    <s v="31786"/>
    <s v="TN"/>
    <s v="0000157401"/>
    <x v="2"/>
    <x v="0"/>
    <d v="2024-05-31T00:00:00"/>
    <x v="5"/>
    <s v="VAD100"/>
    <x v="10"/>
    <n v="0"/>
    <n v="1000000"/>
    <n v="10"/>
  </r>
  <r>
    <s v="31786"/>
    <s v="TN"/>
    <s v="0000157401"/>
    <x v="2"/>
    <x v="0"/>
    <d v="2024-05-31T00:00:00"/>
    <x v="5"/>
    <s v="VAD100"/>
    <x v="10"/>
    <n v="4.2"/>
    <n v="200000"/>
    <n v="2"/>
  </r>
  <r>
    <s v="31786"/>
    <s v="TN"/>
    <s v="0000157401"/>
    <x v="2"/>
    <x v="0"/>
    <d v="2024-05-31T00:00:00"/>
    <x v="5"/>
    <s v="VAD500"/>
    <x v="11"/>
    <n v="-42"/>
    <n v="6000000"/>
    <n v="12"/>
  </r>
  <r>
    <s v="31786"/>
    <s v="TN"/>
    <s v="0000157401"/>
    <x v="2"/>
    <x v="0"/>
    <d v="2024-05-31T00:00:00"/>
    <x v="6"/>
    <s v="VSC060"/>
    <x v="27"/>
    <n v="1"/>
    <n v="48000"/>
    <n v="2"/>
  </r>
  <r>
    <s v="31786"/>
    <s v="TN"/>
    <s v="0000157401"/>
    <x v="2"/>
    <x v="0"/>
    <d v="2024-05-31T00:00:00"/>
    <x v="6"/>
    <s v="VSO050"/>
    <x v="30"/>
    <n v="0.63"/>
    <n v="30000"/>
    <n v="1"/>
  </r>
  <r>
    <s v="31786"/>
    <s v="TN"/>
    <s v="0000157401"/>
    <x v="2"/>
    <x v="0"/>
    <d v="2024-05-31T00:00:00"/>
    <x v="6"/>
    <s v="VSO060"/>
    <x v="31"/>
    <n v="3.8"/>
    <n v="180000"/>
    <n v="5"/>
  </r>
  <r>
    <s v="31786"/>
    <s v="TN"/>
    <s v="0000190862"/>
    <x v="3"/>
    <x v="0"/>
    <d v="2024-05-31T00:00:00"/>
    <x v="13"/>
    <s v="LTD-01"/>
    <x v="61"/>
    <n v="0"/>
    <n v="0"/>
    <n v="6"/>
  </r>
  <r>
    <s v="31786"/>
    <s v="TN"/>
    <s v="0000190862"/>
    <x v="3"/>
    <x v="0"/>
    <d v="2024-05-31T00:00:00"/>
    <x v="13"/>
    <s v="LTD-01"/>
    <x v="61"/>
    <n v="54.81"/>
    <n v="0"/>
    <n v="3"/>
  </r>
  <r>
    <s v="31786"/>
    <s v="TN"/>
    <s v="0000190862"/>
    <x v="3"/>
    <x v="0"/>
    <d v="2024-05-31T00:00:00"/>
    <x v="13"/>
    <s v="LTD-03"/>
    <x v="92"/>
    <n v="0"/>
    <n v="0"/>
    <n v="1"/>
  </r>
  <r>
    <s v="31786"/>
    <s v="TN"/>
    <s v="0000190862"/>
    <x v="3"/>
    <x v="0"/>
    <d v="2024-05-31T00:00:00"/>
    <x v="13"/>
    <s v="LTD-03"/>
    <x v="99"/>
    <n v="11"/>
    <n v="0"/>
    <n v="3"/>
  </r>
  <r>
    <s v="31786"/>
    <s v="TN"/>
    <s v="0000190862"/>
    <x v="3"/>
    <x v="0"/>
    <d v="2024-05-31T00:00:00"/>
    <x v="13"/>
    <s v="LTD-03"/>
    <x v="100"/>
    <n v="0"/>
    <n v="0"/>
    <n v="2"/>
  </r>
  <r>
    <s v="31786"/>
    <s v="TN"/>
    <s v="0000190862"/>
    <x v="3"/>
    <x v="0"/>
    <d v="2024-05-31T00:00:00"/>
    <x v="13"/>
    <s v="LTD-03"/>
    <x v="94"/>
    <n v="0"/>
    <n v="0"/>
    <n v="3"/>
  </r>
  <r>
    <s v="31786"/>
    <s v="TN"/>
    <s v="0000190862"/>
    <x v="3"/>
    <x v="0"/>
    <d v="2024-05-31T00:00:00"/>
    <x v="13"/>
    <s v="LTD-03"/>
    <x v="96"/>
    <n v="0"/>
    <n v="0"/>
    <n v="2"/>
  </r>
  <r>
    <s v="31786"/>
    <s v="TN"/>
    <s v="0000190862"/>
    <x v="3"/>
    <x v="0"/>
    <d v="2024-05-31T00:00:00"/>
    <x v="13"/>
    <s v="LTD-03"/>
    <x v="101"/>
    <n v="-17.52"/>
    <n v="0"/>
    <n v="2"/>
  </r>
  <r>
    <s v="31786"/>
    <s v="TN"/>
    <s v="0000190862"/>
    <x v="3"/>
    <x v="0"/>
    <d v="2024-05-31T00:00:00"/>
    <x v="13"/>
    <s v="LTD-03"/>
    <x v="102"/>
    <n v="-44.77"/>
    <n v="0"/>
    <n v="4"/>
  </r>
  <r>
    <s v="31786"/>
    <s v="TN"/>
    <s v="0000190862"/>
    <x v="3"/>
    <x v="0"/>
    <d v="2024-05-31T00:00:00"/>
    <x v="13"/>
    <s v="LTD-04"/>
    <x v="81"/>
    <n v="-43.76"/>
    <n v="0"/>
    <n v="2"/>
  </r>
  <r>
    <s v="31786"/>
    <s v="TN"/>
    <s v="0000190862"/>
    <x v="3"/>
    <x v="0"/>
    <d v="2024-05-31T00:00:00"/>
    <x v="14"/>
    <s v="STD-A"/>
    <x v="45"/>
    <n v="0"/>
    <n v="0"/>
    <n v="10"/>
  </r>
  <r>
    <s v="31786"/>
    <s v="TN"/>
    <s v="0000190862"/>
    <x v="3"/>
    <x v="0"/>
    <d v="2024-05-31T00:00:00"/>
    <x v="14"/>
    <s v="STD-A"/>
    <x v="45"/>
    <n v="105.69"/>
    <n v="0"/>
    <n v="7"/>
  </r>
  <r>
    <s v="31786"/>
    <s v="TN"/>
    <s v="0000190862"/>
    <x v="3"/>
    <x v="0"/>
    <d v="2024-05-31T00:00:00"/>
    <x v="14"/>
    <s v="STD-B"/>
    <x v="36"/>
    <n v="-31.2"/>
    <n v="0"/>
    <n v="3"/>
  </r>
  <r>
    <s v="31786"/>
    <s v="TN"/>
    <s v="0000258005"/>
    <x v="4"/>
    <x v="0"/>
    <d v="2024-05-31T00:00:00"/>
    <x v="15"/>
    <s v="VISBAS"/>
    <x v="47"/>
    <n v="23.61"/>
    <n v="0"/>
    <n v="13"/>
  </r>
  <r>
    <s v="31786"/>
    <s v="TN"/>
    <s v="0000258005"/>
    <x v="4"/>
    <x v="0"/>
    <d v="2024-05-31T00:00:00"/>
    <x v="15"/>
    <s v="VISBAS"/>
    <x v="47"/>
    <n v="151.22"/>
    <n v="0"/>
    <n v="32"/>
  </r>
  <r>
    <s v="31786"/>
    <s v="TN"/>
    <s v="0000258005"/>
    <x v="4"/>
    <x v="0"/>
    <d v="2024-05-31T00:00:00"/>
    <x v="15"/>
    <s v="VISEXP"/>
    <x v="46"/>
    <n v="-254.25"/>
    <n v="0"/>
    <n v="37"/>
  </r>
  <r>
    <s v="31786"/>
    <s v="TN"/>
    <s v="0000258005"/>
    <x v="4"/>
    <x v="0"/>
    <d v="2024-05-31T00:00:00"/>
    <x v="15"/>
    <s v="VISEXP"/>
    <x v="46"/>
    <n v="1015.58"/>
    <n v="0"/>
    <n v="105"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1">
  <r>
    <s v="31786"/>
    <s v="NP"/>
    <s v="0000000185"/>
    <x v="0"/>
    <x v="0"/>
    <d v="2024-06-28T00:00:00"/>
    <x v="0"/>
    <s v="PPRN"/>
    <x v="0"/>
    <n v="71.67"/>
    <n v="0"/>
    <x v="0"/>
  </r>
  <r>
    <s v="31786"/>
    <s v="NP"/>
    <s v="0000000185"/>
    <x v="0"/>
    <x v="1"/>
    <d v="2024-06-28T00:00:00"/>
    <x v="0"/>
    <s v="PPRN"/>
    <x v="0"/>
    <n v="194.05"/>
    <n v="0"/>
    <x v="1"/>
  </r>
  <r>
    <s v="31786"/>
    <s v="NP"/>
    <s v="0000000185"/>
    <x v="0"/>
    <x v="2"/>
    <d v="2024-06-28T00:00:00"/>
    <x v="1"/>
    <s v="PPDN"/>
    <x v="1"/>
    <n v="59664.18"/>
    <n v="0"/>
    <x v="2"/>
  </r>
  <r>
    <s v="31786"/>
    <s v="NP"/>
    <s v="0000000185"/>
    <x v="0"/>
    <x v="2"/>
    <d v="2024-06-28T00:00:00"/>
    <x v="1"/>
    <s v="PPDN"/>
    <x v="2"/>
    <n v="58796.58"/>
    <n v="0"/>
    <x v="3"/>
  </r>
  <r>
    <s v="31786"/>
    <s v="NP"/>
    <s v="0000000185"/>
    <x v="0"/>
    <x v="3"/>
    <d v="2024-06-28T00:00:00"/>
    <x v="1"/>
    <s v="PPDN"/>
    <x v="1"/>
    <n v="48159.92"/>
    <n v="0"/>
    <x v="4"/>
  </r>
  <r>
    <s v="31786"/>
    <s v="NP"/>
    <s v="0000000185"/>
    <x v="0"/>
    <x v="4"/>
    <d v="2024-06-28T00:00:00"/>
    <x v="1"/>
    <s v="PPDN"/>
    <x v="1"/>
    <n v="24670.86"/>
    <n v="0"/>
    <x v="5"/>
  </r>
  <r>
    <s v="31786"/>
    <s v="NP"/>
    <s v="0000000192"/>
    <x v="1"/>
    <x v="0"/>
    <d v="2024-06-28T00:00:00"/>
    <x v="2"/>
    <s v="PDRN"/>
    <x v="3"/>
    <n v="13939.23"/>
    <n v="0"/>
    <x v="6"/>
  </r>
  <r>
    <s v="31786"/>
    <s v="NP"/>
    <s v="0000000192"/>
    <x v="1"/>
    <x v="1"/>
    <d v="2024-06-28T00:00:00"/>
    <x v="2"/>
    <s v="PDRN"/>
    <x v="3"/>
    <n v="1870.45"/>
    <n v="0"/>
    <x v="7"/>
  </r>
  <r>
    <s v="31786"/>
    <s v="NP"/>
    <s v="0000000192"/>
    <x v="1"/>
    <x v="2"/>
    <d v="2024-06-28T00:00:00"/>
    <x v="3"/>
    <s v="PDON"/>
    <x v="4"/>
    <n v="439563.76"/>
    <n v="0"/>
    <x v="8"/>
  </r>
  <r>
    <s v="31786"/>
    <s v="NP"/>
    <s v="0000000192"/>
    <x v="1"/>
    <x v="2"/>
    <d v="2024-06-28T00:00:00"/>
    <x v="3"/>
    <s v="PDON"/>
    <x v="5"/>
    <n v="431908.39"/>
    <n v="0"/>
    <x v="9"/>
  </r>
  <r>
    <s v="31786"/>
    <s v="NP"/>
    <s v="0000000192"/>
    <x v="1"/>
    <x v="3"/>
    <d v="2024-06-28T00:00:00"/>
    <x v="3"/>
    <s v="PDON"/>
    <x v="4"/>
    <n v="656107.51"/>
    <n v="0"/>
    <x v="10"/>
  </r>
  <r>
    <s v="31786"/>
    <s v="NP"/>
    <s v="0000000192"/>
    <x v="1"/>
    <x v="4"/>
    <d v="2024-06-28T00:00:00"/>
    <x v="3"/>
    <s v="PDON"/>
    <x v="4"/>
    <n v="239099.62"/>
    <n v="0"/>
    <x v="11"/>
  </r>
  <r>
    <s v="31786"/>
    <s v="NP"/>
    <s v="0000053684"/>
    <x v="2"/>
    <x v="2"/>
    <d v="2024-06-28T00:00:00"/>
    <x v="4"/>
    <s v=""/>
    <x v="6"/>
    <n v="39.01"/>
    <n v="0"/>
    <x v="12"/>
  </r>
  <r>
    <s v="31786"/>
    <s v="NP"/>
    <s v="0000053684"/>
    <x v="2"/>
    <x v="2"/>
    <d v="2024-06-28T00:00:00"/>
    <x v="5"/>
    <s v=""/>
    <x v="7"/>
    <n v="27640.18"/>
    <n v="0"/>
    <x v="13"/>
  </r>
  <r>
    <s v="31786"/>
    <s v="NP"/>
    <s v="0000157401"/>
    <x v="3"/>
    <x v="2"/>
    <d v="2024-06-28T00:00:00"/>
    <x v="6"/>
    <s v="BADC02"/>
    <x v="8"/>
    <n v="-0.19"/>
    <n v="16800"/>
    <x v="14"/>
  </r>
  <r>
    <s v="31786"/>
    <s v="NP"/>
    <s v="0000157401"/>
    <x v="3"/>
    <x v="2"/>
    <d v="2024-06-28T00:00:00"/>
    <x v="7"/>
    <s v="BADE2X"/>
    <x v="9"/>
    <n v="-8.23"/>
    <n v="182000"/>
    <x v="15"/>
  </r>
  <r>
    <s v="31786"/>
    <s v="NP"/>
    <s v="0000157401"/>
    <x v="3"/>
    <x v="2"/>
    <d v="2024-06-28T00:00:00"/>
    <x v="8"/>
    <s v="BA1X"/>
    <x v="10"/>
    <n v="295.74"/>
    <n v="15559850"/>
    <x v="16"/>
  </r>
  <r>
    <s v="31786"/>
    <s v="NP"/>
    <s v="0000157401"/>
    <x v="3"/>
    <x v="2"/>
    <d v="2024-06-28T00:00:00"/>
    <x v="8"/>
    <s v="BA1X"/>
    <x v="11"/>
    <n v="42171.81"/>
    <n v="2219567750"/>
    <x v="17"/>
  </r>
  <r>
    <s v="31786"/>
    <s v="NP"/>
    <s v="0000157401"/>
    <x v="3"/>
    <x v="2"/>
    <d v="2024-06-28T00:00:00"/>
    <x v="8"/>
    <s v="BA1XP"/>
    <x v="11"/>
    <n v="5.41"/>
    <n v="284700"/>
    <x v="15"/>
  </r>
  <r>
    <s v="31786"/>
    <s v="NP"/>
    <s v="0000157401"/>
    <x v="3"/>
    <x v="2"/>
    <d v="2024-06-28T00:00:00"/>
    <x v="8"/>
    <s v="BA50"/>
    <x v="12"/>
    <n v="37.049999999999997"/>
    <n v="1950000"/>
    <x v="18"/>
  </r>
  <r>
    <s v="31786"/>
    <s v="NP"/>
    <s v="0000157401"/>
    <x v="3"/>
    <x v="2"/>
    <d v="2024-06-28T00:00:00"/>
    <x v="8"/>
    <s v="BA50"/>
    <x v="13"/>
    <n v="300.2"/>
    <n v="15800000"/>
    <x v="19"/>
  </r>
  <r>
    <s v="31786"/>
    <s v="NP"/>
    <s v="0000157401"/>
    <x v="3"/>
    <x v="2"/>
    <d v="2024-06-28T00:00:00"/>
    <x v="8"/>
    <s v="BADE40"/>
    <x v="14"/>
    <n v="-1.79"/>
    <n v="363400"/>
    <x v="20"/>
  </r>
  <r>
    <s v="31786"/>
    <s v="NP"/>
    <s v="0000157401"/>
    <x v="3"/>
    <x v="2"/>
    <d v="2024-06-28T00:00:00"/>
    <x v="9"/>
    <s v="BAD6SP"/>
    <x v="15"/>
    <n v="-0.51"/>
    <n v="39000"/>
    <x v="14"/>
  </r>
  <r>
    <s v="31786"/>
    <s v="NP"/>
    <s v="0000157401"/>
    <x v="3"/>
    <x v="2"/>
    <d v="2024-06-28T00:00:00"/>
    <x v="10"/>
    <s v="BLES15"/>
    <x v="16"/>
    <n v="-32.9"/>
    <n v="91000"/>
    <x v="15"/>
  </r>
  <r>
    <s v="31786"/>
    <s v="NP"/>
    <s v="0000157401"/>
    <x v="3"/>
    <x v="2"/>
    <d v="2024-06-28T00:00:00"/>
    <x v="11"/>
    <s v="BLCH02"/>
    <x v="17"/>
    <n v="-0.37"/>
    <n v="6000"/>
    <x v="14"/>
  </r>
  <r>
    <s v="31786"/>
    <s v="NP"/>
    <s v="0000157401"/>
    <x v="3"/>
    <x v="2"/>
    <d v="2024-06-28T00:00:00"/>
    <x v="12"/>
    <s v="BL1X"/>
    <x v="18"/>
    <n v="2520.77"/>
    <n v="15559850"/>
    <x v="16"/>
  </r>
  <r>
    <s v="31786"/>
    <s v="NP"/>
    <s v="0000157401"/>
    <x v="3"/>
    <x v="2"/>
    <d v="2024-06-28T00:00:00"/>
    <x v="12"/>
    <s v="BL1X"/>
    <x v="19"/>
    <n v="359443.33"/>
    <n v="2219567750"/>
    <x v="17"/>
  </r>
  <r>
    <s v="31786"/>
    <s v="NP"/>
    <s v="0000157401"/>
    <x v="3"/>
    <x v="2"/>
    <d v="2024-06-28T00:00:00"/>
    <x v="12"/>
    <s v="BL1X"/>
    <x v="20"/>
    <n v="236174.24"/>
    <n v="1646613400"/>
    <x v="21"/>
  </r>
  <r>
    <s v="31786"/>
    <s v="NP"/>
    <s v="0000157401"/>
    <x v="3"/>
    <x v="2"/>
    <d v="2024-06-28T00:00:00"/>
    <x v="12"/>
    <s v="BL1XP"/>
    <x v="19"/>
    <n v="46.12"/>
    <n v="284700"/>
    <x v="15"/>
  </r>
  <r>
    <s v="31786"/>
    <s v="NP"/>
    <s v="0000157401"/>
    <x v="3"/>
    <x v="2"/>
    <d v="2024-06-28T00:00:00"/>
    <x v="12"/>
    <s v="BL1XP"/>
    <x v="20"/>
    <n v="173.42"/>
    <n v="284700"/>
    <x v="15"/>
  </r>
  <r>
    <s v="31786"/>
    <s v="NP"/>
    <s v="0000157401"/>
    <x v="3"/>
    <x v="2"/>
    <d v="2024-06-28T00:00:00"/>
    <x v="12"/>
    <s v="BL50"/>
    <x v="21"/>
    <n v="315.89999999999998"/>
    <n v="1950000"/>
    <x v="18"/>
  </r>
  <r>
    <s v="31786"/>
    <s v="NP"/>
    <s v="0000157401"/>
    <x v="3"/>
    <x v="2"/>
    <d v="2024-06-28T00:00:00"/>
    <x v="12"/>
    <s v="BL50"/>
    <x v="22"/>
    <n v="2559.6"/>
    <n v="15800000"/>
    <x v="19"/>
  </r>
  <r>
    <s v="31786"/>
    <s v="NP"/>
    <s v="0000157401"/>
    <x v="3"/>
    <x v="2"/>
    <d v="2024-06-28T00:00:00"/>
    <x v="12"/>
    <s v="BLER20"/>
    <x v="23"/>
    <n v="-6.61"/>
    <n v="363400"/>
    <x v="20"/>
  </r>
  <r>
    <s v="31786"/>
    <s v="NP"/>
    <s v="0000157401"/>
    <x v="3"/>
    <x v="2"/>
    <d v="2024-06-28T00:00:00"/>
    <x v="13"/>
    <s v="BLIFSP"/>
    <x v="24"/>
    <n v="-0.59"/>
    <n v="3000"/>
    <x v="14"/>
  </r>
  <r>
    <s v="31786"/>
    <s v="NP"/>
    <s v="0000157401"/>
    <x v="3"/>
    <x v="2"/>
    <d v="2024-06-28T00:00:00"/>
    <x v="14"/>
    <s v=""/>
    <x v="25"/>
    <n v="353436.29"/>
    <n v="0"/>
    <x v="22"/>
  </r>
  <r>
    <s v="31786"/>
    <s v="NP"/>
    <s v="0000157401"/>
    <x v="3"/>
    <x v="2"/>
    <d v="2024-06-28T00:00:00"/>
    <x v="15"/>
    <s v="VC0105"/>
    <x v="26"/>
    <n v="14.52"/>
    <n v="660000"/>
    <x v="23"/>
  </r>
  <r>
    <s v="31786"/>
    <s v="NP"/>
    <s v="0000157401"/>
    <x v="3"/>
    <x v="2"/>
    <d v="2024-06-28T00:00:00"/>
    <x v="15"/>
    <s v="VC0106"/>
    <x v="27"/>
    <n v="151.71"/>
    <n v="7058000"/>
    <x v="24"/>
  </r>
  <r>
    <s v="31786"/>
    <s v="NP"/>
    <s v="0000157401"/>
    <x v="3"/>
    <x v="2"/>
    <d v="2024-06-28T00:00:00"/>
    <x v="15"/>
    <s v="VC0110"/>
    <x v="28"/>
    <n v="62.16"/>
    <n v="2960000"/>
    <x v="25"/>
  </r>
  <r>
    <s v="31786"/>
    <s v="NP"/>
    <s v="0000157401"/>
    <x v="3"/>
    <x v="2"/>
    <d v="2024-06-28T00:00:00"/>
    <x v="15"/>
    <s v="VC0125"/>
    <x v="29"/>
    <n v="115.01"/>
    <n v="5425000"/>
    <x v="26"/>
  </r>
  <r>
    <s v="31786"/>
    <s v="NP"/>
    <s v="0000157401"/>
    <x v="3"/>
    <x v="2"/>
    <d v="2024-06-28T00:00:00"/>
    <x v="15"/>
    <s v="VC0150"/>
    <x v="30"/>
    <n v="259.35000000000002"/>
    <n v="12300000"/>
    <x v="27"/>
  </r>
  <r>
    <s v="31786"/>
    <s v="NP"/>
    <s v="0000157401"/>
    <x v="3"/>
    <x v="2"/>
    <d v="2024-06-28T00:00:00"/>
    <x v="15"/>
    <s v="VC0205"/>
    <x v="26"/>
    <n v="22.47"/>
    <n v="1070000"/>
    <x v="28"/>
  </r>
  <r>
    <s v="31786"/>
    <s v="NP"/>
    <s v="0000157401"/>
    <x v="3"/>
    <x v="2"/>
    <d v="2024-06-28T00:00:00"/>
    <x v="15"/>
    <s v="VC0206"/>
    <x v="27"/>
    <n v="276.08"/>
    <n v="13282000"/>
    <x v="29"/>
  </r>
  <r>
    <s v="31786"/>
    <s v="NP"/>
    <s v="0000157401"/>
    <x v="3"/>
    <x v="2"/>
    <d v="2024-06-28T00:00:00"/>
    <x v="15"/>
    <s v="VC0210"/>
    <x v="28"/>
    <n v="129.36000000000001"/>
    <n v="6160000"/>
    <x v="30"/>
  </r>
  <r>
    <s v="31786"/>
    <s v="NP"/>
    <s v="0000157401"/>
    <x v="3"/>
    <x v="2"/>
    <d v="2024-06-28T00:00:00"/>
    <x v="15"/>
    <s v="VC0225"/>
    <x v="29"/>
    <n v="217.35"/>
    <n v="10410000"/>
    <x v="31"/>
  </r>
  <r>
    <s v="31786"/>
    <s v="NP"/>
    <s v="0000157401"/>
    <x v="3"/>
    <x v="2"/>
    <d v="2024-06-28T00:00:00"/>
    <x v="15"/>
    <s v="VC0250"/>
    <x v="30"/>
    <n v="644.70000000000005"/>
    <n v="30700000"/>
    <x v="32"/>
  </r>
  <r>
    <s v="31786"/>
    <s v="NP"/>
    <s v="0000157401"/>
    <x v="3"/>
    <x v="2"/>
    <d v="2024-06-28T00:00:00"/>
    <x v="15"/>
    <s v="VC0305"/>
    <x v="26"/>
    <n v="7.04"/>
    <n v="330000"/>
    <x v="33"/>
  </r>
  <r>
    <s v="31786"/>
    <s v="NP"/>
    <s v="0000157401"/>
    <x v="3"/>
    <x v="2"/>
    <d v="2024-06-28T00:00:00"/>
    <x v="15"/>
    <s v="VC0306"/>
    <x v="27"/>
    <n v="116.66"/>
    <n v="5526000"/>
    <x v="32"/>
  </r>
  <r>
    <s v="31786"/>
    <s v="NP"/>
    <s v="0000157401"/>
    <x v="3"/>
    <x v="2"/>
    <d v="2024-06-28T00:00:00"/>
    <x v="15"/>
    <s v="VC0310"/>
    <x v="28"/>
    <n v="58.59"/>
    <n v="2790000"/>
    <x v="34"/>
  </r>
  <r>
    <s v="31786"/>
    <s v="NP"/>
    <s v="0000157401"/>
    <x v="3"/>
    <x v="2"/>
    <d v="2024-06-28T00:00:00"/>
    <x v="15"/>
    <s v="VC0325"/>
    <x v="29"/>
    <n v="112.18"/>
    <n v="5335000"/>
    <x v="35"/>
  </r>
  <r>
    <s v="31786"/>
    <s v="NP"/>
    <s v="0000157401"/>
    <x v="3"/>
    <x v="2"/>
    <d v="2024-06-28T00:00:00"/>
    <x v="15"/>
    <s v="VC0350"/>
    <x v="30"/>
    <n v="340.2"/>
    <n v="16200000"/>
    <x v="36"/>
  </r>
  <r>
    <s v="31786"/>
    <s v="NP"/>
    <s v="0000157401"/>
    <x v="3"/>
    <x v="2"/>
    <d v="2024-06-28T00:00:00"/>
    <x v="15"/>
    <s v="VC0405"/>
    <x v="26"/>
    <n v="1.26"/>
    <n v="60000"/>
    <x v="0"/>
  </r>
  <r>
    <s v="31786"/>
    <s v="NP"/>
    <s v="0000157401"/>
    <x v="3"/>
    <x v="2"/>
    <d v="2024-06-28T00:00:00"/>
    <x v="15"/>
    <s v="VC0406"/>
    <x v="27"/>
    <n v="45.5"/>
    <n v="2184000"/>
    <x v="37"/>
  </r>
  <r>
    <s v="31786"/>
    <s v="NP"/>
    <s v="0000157401"/>
    <x v="3"/>
    <x v="2"/>
    <d v="2024-06-28T00:00:00"/>
    <x v="15"/>
    <s v="VC0410"/>
    <x v="28"/>
    <n v="25.2"/>
    <n v="1200000"/>
    <x v="38"/>
  </r>
  <r>
    <s v="31786"/>
    <s v="NP"/>
    <s v="0000157401"/>
    <x v="3"/>
    <x v="2"/>
    <d v="2024-06-28T00:00:00"/>
    <x v="15"/>
    <s v="VC0425"/>
    <x v="29"/>
    <n v="50.4"/>
    <n v="2300000"/>
    <x v="39"/>
  </r>
  <r>
    <s v="31786"/>
    <s v="NP"/>
    <s v="0000157401"/>
    <x v="3"/>
    <x v="2"/>
    <d v="2024-06-28T00:00:00"/>
    <x v="15"/>
    <s v="VC0450"/>
    <x v="30"/>
    <n v="172.2"/>
    <n v="8200000"/>
    <x v="40"/>
  </r>
  <r>
    <s v="31786"/>
    <s v="NP"/>
    <s v="0000157401"/>
    <x v="3"/>
    <x v="2"/>
    <d v="2024-06-28T00:00:00"/>
    <x v="15"/>
    <s v="VC0505"/>
    <x v="26"/>
    <n v="0.53"/>
    <n v="25000"/>
    <x v="14"/>
  </r>
  <r>
    <s v="31786"/>
    <s v="NP"/>
    <s v="0000157401"/>
    <x v="3"/>
    <x v="2"/>
    <d v="2024-06-28T00:00:00"/>
    <x v="15"/>
    <s v="VC0506"/>
    <x v="27"/>
    <n v="17.010000000000002"/>
    <n v="810000"/>
    <x v="41"/>
  </r>
  <r>
    <s v="31786"/>
    <s v="NP"/>
    <s v="0000157401"/>
    <x v="3"/>
    <x v="2"/>
    <d v="2024-06-28T00:00:00"/>
    <x v="15"/>
    <s v="VC0510"/>
    <x v="28"/>
    <n v="9.4499999999999993"/>
    <n v="450000"/>
    <x v="42"/>
  </r>
  <r>
    <s v="31786"/>
    <s v="NP"/>
    <s v="0000157401"/>
    <x v="3"/>
    <x v="2"/>
    <d v="2024-06-28T00:00:00"/>
    <x v="15"/>
    <s v="VC0525"/>
    <x v="29"/>
    <n v="7.89"/>
    <n v="375000"/>
    <x v="0"/>
  </r>
  <r>
    <s v="31786"/>
    <s v="NP"/>
    <s v="0000157401"/>
    <x v="3"/>
    <x v="2"/>
    <d v="2024-06-28T00:00:00"/>
    <x v="15"/>
    <s v="VC0550"/>
    <x v="30"/>
    <n v="47.25"/>
    <n v="2250000"/>
    <x v="42"/>
  </r>
  <r>
    <s v="31786"/>
    <s v="NP"/>
    <s v="0000157401"/>
    <x v="3"/>
    <x v="2"/>
    <d v="2024-06-28T00:00:00"/>
    <x v="15"/>
    <s v="VC0606"/>
    <x v="27"/>
    <n v="2.2799999999999998"/>
    <n v="108000"/>
    <x v="0"/>
  </r>
  <r>
    <s v="31786"/>
    <s v="NP"/>
    <s v="0000157401"/>
    <x v="3"/>
    <x v="2"/>
    <d v="2024-06-28T00:00:00"/>
    <x v="15"/>
    <s v="VC0610"/>
    <x v="28"/>
    <n v="1.26"/>
    <n v="60000"/>
    <x v="14"/>
  </r>
  <r>
    <s v="31786"/>
    <s v="NP"/>
    <s v="0000157401"/>
    <x v="3"/>
    <x v="2"/>
    <d v="2024-06-28T00:00:00"/>
    <x v="15"/>
    <s v="VC0625"/>
    <x v="29"/>
    <n v="3.15"/>
    <n v="150000"/>
    <x v="14"/>
  </r>
  <r>
    <s v="31786"/>
    <s v="NP"/>
    <s v="0000157401"/>
    <x v="3"/>
    <x v="2"/>
    <d v="2024-06-28T00:00:00"/>
    <x v="15"/>
    <s v="VC0650"/>
    <x v="30"/>
    <n v="12.6"/>
    <n v="900000"/>
    <x v="0"/>
  </r>
  <r>
    <s v="31786"/>
    <s v="NP"/>
    <s v="0000157401"/>
    <x v="3"/>
    <x v="2"/>
    <d v="2024-06-28T00:00:00"/>
    <x v="15"/>
    <s v="VC0706"/>
    <x v="27"/>
    <n v="2.64"/>
    <n v="126000"/>
    <x v="0"/>
  </r>
  <r>
    <s v="31786"/>
    <s v="NP"/>
    <s v="0000157401"/>
    <x v="3"/>
    <x v="2"/>
    <d v="2024-06-28T00:00:00"/>
    <x v="15"/>
    <s v="VC0750"/>
    <x v="30"/>
    <n v="14.7"/>
    <n v="700000"/>
    <x v="12"/>
  </r>
  <r>
    <s v="31786"/>
    <s v="NP"/>
    <s v="0000157401"/>
    <x v="3"/>
    <x v="2"/>
    <d v="2024-06-28T00:00:00"/>
    <x v="15"/>
    <s v="VC0806"/>
    <x v="27"/>
    <n v="1.01"/>
    <n v="48000"/>
    <x v="14"/>
  </r>
  <r>
    <s v="31786"/>
    <s v="NP"/>
    <s v="0000157401"/>
    <x v="3"/>
    <x v="2"/>
    <d v="2024-06-28T00:00:00"/>
    <x v="16"/>
    <s v="VAD050"/>
    <x v="31"/>
    <n v="1032.1500000000001"/>
    <n v="49020000"/>
    <x v="43"/>
  </r>
  <r>
    <s v="31786"/>
    <s v="NP"/>
    <s v="0000157401"/>
    <x v="3"/>
    <x v="2"/>
    <d v="2024-06-28T00:00:00"/>
    <x v="16"/>
    <s v="VAD060"/>
    <x v="32"/>
    <n v="9474.36"/>
    <n v="451740000"/>
    <x v="44"/>
  </r>
  <r>
    <s v="31786"/>
    <s v="NP"/>
    <s v="0000157401"/>
    <x v="3"/>
    <x v="2"/>
    <d v="2024-06-28T00:00:00"/>
    <x v="16"/>
    <s v="VAD100"/>
    <x v="33"/>
    <n v="3931.2"/>
    <n v="187200000"/>
    <x v="45"/>
  </r>
  <r>
    <s v="31786"/>
    <s v="NP"/>
    <s v="0000157401"/>
    <x v="3"/>
    <x v="2"/>
    <d v="2024-06-28T00:00:00"/>
    <x v="16"/>
    <s v="VAD250"/>
    <x v="34"/>
    <n v="6195"/>
    <n v="295250000"/>
    <x v="46"/>
  </r>
  <r>
    <s v="31786"/>
    <s v="NP"/>
    <s v="0000157401"/>
    <x v="3"/>
    <x v="2"/>
    <d v="2024-06-28T00:00:00"/>
    <x v="16"/>
    <s v="VAD500"/>
    <x v="35"/>
    <n v="14836.5"/>
    <n v="706000000"/>
    <x v="47"/>
  </r>
  <r>
    <s v="31786"/>
    <s v="NP"/>
    <s v="0000157401"/>
    <x v="3"/>
    <x v="2"/>
    <d v="2024-06-28T00:00:00"/>
    <x v="17"/>
    <s v="VSC050"/>
    <x v="36"/>
    <n v="74.34"/>
    <n v="3540000"/>
    <x v="48"/>
  </r>
  <r>
    <s v="31786"/>
    <s v="NP"/>
    <s v="0000157401"/>
    <x v="3"/>
    <x v="2"/>
    <d v="2024-06-28T00:00:00"/>
    <x v="17"/>
    <s v="VSC060"/>
    <x v="37"/>
    <n v="949.16"/>
    <n v="45792000"/>
    <x v="49"/>
  </r>
  <r>
    <s v="31786"/>
    <s v="NP"/>
    <s v="0000157401"/>
    <x v="3"/>
    <x v="2"/>
    <d v="2024-06-28T00:00:00"/>
    <x v="17"/>
    <s v="VSC100"/>
    <x v="38"/>
    <n v="402.36"/>
    <n v="19230000"/>
    <x v="50"/>
  </r>
  <r>
    <s v="31786"/>
    <s v="NP"/>
    <s v="0000157401"/>
    <x v="3"/>
    <x v="2"/>
    <d v="2024-06-28T00:00:00"/>
    <x v="17"/>
    <s v="VSC250"/>
    <x v="39"/>
    <n v="808.5"/>
    <n v="38500000"/>
    <x v="51"/>
  </r>
  <r>
    <s v="31786"/>
    <s v="NP"/>
    <s v="0000157401"/>
    <x v="3"/>
    <x v="2"/>
    <d v="2024-06-28T00:00:00"/>
    <x v="17"/>
    <s v="VSC500"/>
    <x v="40"/>
    <n v="2255.4"/>
    <n v="107630000"/>
    <x v="52"/>
  </r>
  <r>
    <s v="31786"/>
    <s v="NP"/>
    <s v="0000157401"/>
    <x v="3"/>
    <x v="2"/>
    <d v="2024-06-28T00:00:00"/>
    <x v="17"/>
    <s v="VSO050"/>
    <x v="41"/>
    <n v="105.84"/>
    <n v="5040000"/>
    <x v="53"/>
  </r>
  <r>
    <s v="31786"/>
    <s v="NP"/>
    <s v="0000157401"/>
    <x v="3"/>
    <x v="2"/>
    <d v="2024-06-28T00:00:00"/>
    <x v="17"/>
    <s v="VSO060"/>
    <x v="42"/>
    <n v="1144.82"/>
    <n v="54210000"/>
    <x v="54"/>
  </r>
  <r>
    <s v="31786"/>
    <s v="NP"/>
    <s v="0000157401"/>
    <x v="3"/>
    <x v="2"/>
    <d v="2024-06-28T00:00:00"/>
    <x v="17"/>
    <s v="VSO100"/>
    <x v="43"/>
    <n v="529.20000000000005"/>
    <n v="25290000"/>
    <x v="55"/>
  </r>
  <r>
    <s v="31786"/>
    <s v="NP"/>
    <s v="0000157401"/>
    <x v="3"/>
    <x v="2"/>
    <d v="2024-06-28T00:00:00"/>
    <x v="17"/>
    <s v="VSO250"/>
    <x v="44"/>
    <n v="863.1"/>
    <n v="41250000"/>
    <x v="56"/>
  </r>
  <r>
    <s v="31786"/>
    <s v="NP"/>
    <s v="0000157401"/>
    <x v="3"/>
    <x v="2"/>
    <d v="2024-06-28T00:00:00"/>
    <x v="17"/>
    <s v="VSO500"/>
    <x v="45"/>
    <n v="1776.6"/>
    <n v="84630000"/>
    <x v="57"/>
  </r>
  <r>
    <s v="31786"/>
    <s v="NP"/>
    <s v="0000190862"/>
    <x v="4"/>
    <x v="2"/>
    <d v="2024-06-28T00:00:00"/>
    <x v="18"/>
    <s v="LTD-01"/>
    <x v="46"/>
    <n v="25.82"/>
    <n v="43026.29"/>
    <x v="58"/>
  </r>
  <r>
    <s v="31786"/>
    <s v="NP"/>
    <s v="0000190862"/>
    <x v="4"/>
    <x v="2"/>
    <d v="2024-06-28T00:00:00"/>
    <x v="18"/>
    <s v="LTD-01"/>
    <x v="47"/>
    <n v="30.66"/>
    <n v="51092.88"/>
    <x v="58"/>
  </r>
  <r>
    <s v="31786"/>
    <s v="NP"/>
    <s v="0000190862"/>
    <x v="4"/>
    <x v="2"/>
    <d v="2024-06-28T00:00:00"/>
    <x v="18"/>
    <s v="LTD-01"/>
    <x v="48"/>
    <n v="82.51"/>
    <n v="70672.789999999994"/>
    <x v="59"/>
  </r>
  <r>
    <s v="31786"/>
    <s v="NP"/>
    <s v="0000190862"/>
    <x v="4"/>
    <x v="2"/>
    <d v="2024-06-28T00:00:00"/>
    <x v="18"/>
    <s v="LTD-01"/>
    <x v="49"/>
    <n v="173.09"/>
    <n v="110102.51"/>
    <x v="33"/>
  </r>
  <r>
    <s v="31786"/>
    <s v="NP"/>
    <s v="0000190862"/>
    <x v="4"/>
    <x v="2"/>
    <d v="2024-06-28T00:00:00"/>
    <x v="18"/>
    <s v="LTD-01"/>
    <x v="50"/>
    <n v="147.27000000000001"/>
    <n v="70232.78"/>
    <x v="60"/>
  </r>
  <r>
    <s v="31786"/>
    <s v="NP"/>
    <s v="0000190862"/>
    <x v="4"/>
    <x v="2"/>
    <d v="2024-06-28T00:00:00"/>
    <x v="18"/>
    <s v="LTD-01"/>
    <x v="51"/>
    <n v="133.5"/>
    <n v="51227.39"/>
    <x v="42"/>
  </r>
  <r>
    <s v="31786"/>
    <s v="NP"/>
    <s v="0000190862"/>
    <x v="4"/>
    <x v="2"/>
    <d v="2024-06-28T00:00:00"/>
    <x v="18"/>
    <s v="LTD-01"/>
    <x v="52"/>
    <n v="202.17"/>
    <n v="64891.21"/>
    <x v="61"/>
  </r>
  <r>
    <s v="31786"/>
    <s v="NP"/>
    <s v="0000190862"/>
    <x v="4"/>
    <x v="2"/>
    <d v="2024-06-28T00:00:00"/>
    <x v="18"/>
    <s v="LTD-01"/>
    <x v="53"/>
    <n v="121.72"/>
    <n v="30095.69"/>
    <x v="20"/>
  </r>
  <r>
    <s v="31786"/>
    <s v="NP"/>
    <s v="0000190862"/>
    <x v="4"/>
    <x v="2"/>
    <d v="2024-06-28T00:00:00"/>
    <x v="18"/>
    <s v="LTD-01"/>
    <x v="54"/>
    <n v="50.29"/>
    <n v="17960.66"/>
    <x v="0"/>
  </r>
  <r>
    <s v="31786"/>
    <s v="NP"/>
    <s v="0000190862"/>
    <x v="4"/>
    <x v="2"/>
    <d v="2024-06-28T00:00:00"/>
    <x v="18"/>
    <s v="LTD-01"/>
    <x v="55"/>
    <n v="29.85"/>
    <n v="10658.41"/>
    <x v="12"/>
  </r>
  <r>
    <s v="31786"/>
    <s v="NP"/>
    <s v="0000190862"/>
    <x v="4"/>
    <x v="2"/>
    <d v="2024-06-28T00:00:00"/>
    <x v="18"/>
    <s v="LTD-02"/>
    <x v="56"/>
    <n v="17.61"/>
    <n v="35236.47"/>
    <x v="42"/>
  </r>
  <r>
    <s v="31786"/>
    <s v="NP"/>
    <s v="0000190862"/>
    <x v="4"/>
    <x v="2"/>
    <d v="2024-06-28T00:00:00"/>
    <x v="18"/>
    <s v="LTD-02"/>
    <x v="57"/>
    <n v="41.9"/>
    <n v="74631.350000000006"/>
    <x v="59"/>
  </r>
  <r>
    <s v="31786"/>
    <s v="NP"/>
    <s v="0000190862"/>
    <x v="4"/>
    <x v="2"/>
    <d v="2024-06-28T00:00:00"/>
    <x v="18"/>
    <s v="LTD-02"/>
    <x v="58"/>
    <n v="61.13"/>
    <n v="69932.56"/>
    <x v="58"/>
  </r>
  <r>
    <s v="31786"/>
    <s v="NP"/>
    <s v="0000190862"/>
    <x v="4"/>
    <x v="2"/>
    <d v="2024-06-28T00:00:00"/>
    <x v="18"/>
    <s v="LTD-02"/>
    <x v="59"/>
    <n v="119.06"/>
    <n v="86902.39"/>
    <x v="58"/>
  </r>
  <r>
    <s v="31786"/>
    <s v="NP"/>
    <s v="0000190862"/>
    <x v="4"/>
    <x v="2"/>
    <d v="2024-06-28T00:00:00"/>
    <x v="18"/>
    <s v="LTD-02"/>
    <x v="60"/>
    <n v="125.95"/>
    <n v="77676.41"/>
    <x v="61"/>
  </r>
  <r>
    <s v="31786"/>
    <s v="NP"/>
    <s v="0000190862"/>
    <x v="4"/>
    <x v="2"/>
    <d v="2024-06-28T00:00:00"/>
    <x v="18"/>
    <s v="LTD-02"/>
    <x v="61"/>
    <n v="112.29"/>
    <n v="56443.22"/>
    <x v="42"/>
  </r>
  <r>
    <s v="31786"/>
    <s v="NP"/>
    <s v="0000190862"/>
    <x v="4"/>
    <x v="2"/>
    <d v="2024-06-28T00:00:00"/>
    <x v="18"/>
    <s v="LTD-02"/>
    <x v="62"/>
    <n v="116.41"/>
    <n v="48891.47"/>
    <x v="42"/>
  </r>
  <r>
    <s v="31786"/>
    <s v="NP"/>
    <s v="0000190862"/>
    <x v="4"/>
    <x v="2"/>
    <d v="2024-06-28T00:00:00"/>
    <x v="18"/>
    <s v="LTD-02"/>
    <x v="63"/>
    <n v="112.62"/>
    <n v="36275.9"/>
    <x v="15"/>
  </r>
  <r>
    <s v="31786"/>
    <s v="NP"/>
    <s v="0000190862"/>
    <x v="4"/>
    <x v="2"/>
    <d v="2024-06-28T00:00:00"/>
    <x v="18"/>
    <s v="LTD-02"/>
    <x v="64"/>
    <n v="89.04"/>
    <n v="32162.75"/>
    <x v="15"/>
  </r>
  <r>
    <s v="31786"/>
    <s v="NP"/>
    <s v="0000190862"/>
    <x v="4"/>
    <x v="2"/>
    <d v="2024-06-28T00:00:00"/>
    <x v="18"/>
    <s v="LTD-02"/>
    <x v="65"/>
    <n v="31.1"/>
    <n v="14137.07"/>
    <x v="0"/>
  </r>
  <r>
    <s v="31786"/>
    <s v="NP"/>
    <s v="0000190862"/>
    <x v="4"/>
    <x v="2"/>
    <d v="2024-06-28T00:00:00"/>
    <x v="18"/>
    <s v="LTD-03"/>
    <x v="66"/>
    <n v="3.85"/>
    <n v="5509.66"/>
    <x v="12"/>
  </r>
  <r>
    <s v="31786"/>
    <s v="NP"/>
    <s v="0000190862"/>
    <x v="4"/>
    <x v="2"/>
    <d v="2024-06-28T00:00:00"/>
    <x v="18"/>
    <s v="LTD-03"/>
    <x v="67"/>
    <n v="22.85"/>
    <n v="32659.5"/>
    <x v="20"/>
  </r>
  <r>
    <s v="31786"/>
    <s v="NP"/>
    <s v="0000190862"/>
    <x v="4"/>
    <x v="2"/>
    <d v="2024-06-28T00:00:00"/>
    <x v="18"/>
    <s v="LTD-03"/>
    <x v="68"/>
    <n v="29.8"/>
    <n v="12244.53"/>
    <x v="0"/>
  </r>
  <r>
    <s v="31786"/>
    <s v="NP"/>
    <s v="0000190862"/>
    <x v="4"/>
    <x v="2"/>
    <d v="2024-06-28T00:00:00"/>
    <x v="18"/>
    <s v="LTD-03"/>
    <x v="69"/>
    <n v="32.56"/>
    <n v="9865.18"/>
    <x v="0"/>
  </r>
  <r>
    <s v="31786"/>
    <s v="NP"/>
    <s v="0000190862"/>
    <x v="4"/>
    <x v="2"/>
    <d v="2024-06-28T00:00:00"/>
    <x v="18"/>
    <s v="LTD-03"/>
    <x v="70"/>
    <n v="7.3"/>
    <n v="1872.08"/>
    <x v="14"/>
  </r>
  <r>
    <s v="31786"/>
    <s v="NP"/>
    <s v="0000190862"/>
    <x v="4"/>
    <x v="2"/>
    <d v="2024-06-28T00:00:00"/>
    <x v="18"/>
    <s v="LTD-03"/>
    <x v="71"/>
    <n v="31980.98"/>
    <n v="11520881.48"/>
    <x v="62"/>
  </r>
  <r>
    <s v="31786"/>
    <s v="NP"/>
    <s v="0000190862"/>
    <x v="4"/>
    <x v="2"/>
    <d v="2024-06-28T00:00:00"/>
    <x v="18"/>
    <s v="LTD-03"/>
    <x v="72"/>
    <n v="39584.519999999997"/>
    <n v="14254818.800000001"/>
    <x v="63"/>
  </r>
  <r>
    <s v="31786"/>
    <s v="NP"/>
    <s v="0000190862"/>
    <x v="4"/>
    <x v="2"/>
    <d v="2024-06-28T00:00:00"/>
    <x v="18"/>
    <s v="LTD-03"/>
    <x v="73"/>
    <n v="53900.74"/>
    <n v="19388508.140000001"/>
    <x v="64"/>
  </r>
  <r>
    <s v="31786"/>
    <s v="NP"/>
    <s v="0000190862"/>
    <x v="4"/>
    <x v="2"/>
    <d v="2024-06-28T00:00:00"/>
    <x v="18"/>
    <s v="LTD-03"/>
    <x v="74"/>
    <n v="63429.78"/>
    <n v="22842802.129999999"/>
    <x v="65"/>
  </r>
  <r>
    <s v="31786"/>
    <s v="NP"/>
    <s v="0000190862"/>
    <x v="4"/>
    <x v="2"/>
    <d v="2024-06-28T00:00:00"/>
    <x v="18"/>
    <s v="LTD-03"/>
    <x v="75"/>
    <n v="65447.68"/>
    <n v="23540300.260000002"/>
    <x v="66"/>
  </r>
  <r>
    <s v="31786"/>
    <s v="NP"/>
    <s v="0000190862"/>
    <x v="4"/>
    <x v="2"/>
    <d v="2024-06-28T00:00:00"/>
    <x v="18"/>
    <s v="LTD-03"/>
    <x v="76"/>
    <n v="70679.98"/>
    <n v="25424285.960000001"/>
    <x v="67"/>
  </r>
  <r>
    <s v="31786"/>
    <s v="NP"/>
    <s v="0000190862"/>
    <x v="4"/>
    <x v="2"/>
    <d v="2024-06-28T00:00:00"/>
    <x v="18"/>
    <s v="LTD-03"/>
    <x v="77"/>
    <n v="65178.94"/>
    <n v="23463793.690000001"/>
    <x v="68"/>
  </r>
  <r>
    <s v="31786"/>
    <s v="NP"/>
    <s v="0000190862"/>
    <x v="4"/>
    <x v="2"/>
    <d v="2024-06-28T00:00:00"/>
    <x v="18"/>
    <s v="LTD-03"/>
    <x v="78"/>
    <n v="55891.08"/>
    <n v="20124133.390000001"/>
    <x v="69"/>
  </r>
  <r>
    <s v="31786"/>
    <s v="NP"/>
    <s v="0000190862"/>
    <x v="4"/>
    <x v="2"/>
    <d v="2024-06-28T00:00:00"/>
    <x v="18"/>
    <s v="LTD-03"/>
    <x v="79"/>
    <n v="33727.71"/>
    <n v="12132196.119999999"/>
    <x v="70"/>
  </r>
  <r>
    <s v="31786"/>
    <s v="NP"/>
    <s v="0000190862"/>
    <x v="4"/>
    <x v="2"/>
    <d v="2024-06-28T00:00:00"/>
    <x v="18"/>
    <s v="LTD-03"/>
    <x v="80"/>
    <n v="19657.27"/>
    <n v="7082088.2199999997"/>
    <x v="71"/>
  </r>
  <r>
    <s v="31786"/>
    <s v="NP"/>
    <s v="0000190862"/>
    <x v="4"/>
    <x v="2"/>
    <d v="2024-06-28T00:00:00"/>
    <x v="18"/>
    <s v="LTD-04"/>
    <x v="81"/>
    <n v="63.12"/>
    <n v="105198.85"/>
    <x v="41"/>
  </r>
  <r>
    <s v="31786"/>
    <s v="NP"/>
    <s v="0000190862"/>
    <x v="4"/>
    <x v="2"/>
    <d v="2024-06-28T00:00:00"/>
    <x v="18"/>
    <s v="LTD-04"/>
    <x v="82"/>
    <n v="58.67"/>
    <n v="106940.84"/>
    <x v="72"/>
  </r>
  <r>
    <s v="31786"/>
    <s v="NP"/>
    <s v="0000190862"/>
    <x v="4"/>
    <x v="2"/>
    <d v="2024-06-28T00:00:00"/>
    <x v="18"/>
    <s v="LTD-04"/>
    <x v="83"/>
    <n v="96.44"/>
    <n v="87577.98"/>
    <x v="73"/>
  </r>
  <r>
    <s v="31786"/>
    <s v="NP"/>
    <s v="0000190862"/>
    <x v="4"/>
    <x v="2"/>
    <d v="2024-06-28T00:00:00"/>
    <x v="18"/>
    <s v="LTD-04"/>
    <x v="84"/>
    <n v="155.65"/>
    <n v="94350.24"/>
    <x v="33"/>
  </r>
  <r>
    <s v="31786"/>
    <s v="NP"/>
    <s v="0000190862"/>
    <x v="4"/>
    <x v="2"/>
    <d v="2024-06-28T00:00:00"/>
    <x v="18"/>
    <s v="LTD-04"/>
    <x v="85"/>
    <n v="119.48"/>
    <n v="58463.05"/>
    <x v="61"/>
  </r>
  <r>
    <s v="31786"/>
    <s v="NP"/>
    <s v="0000190862"/>
    <x v="4"/>
    <x v="2"/>
    <d v="2024-06-28T00:00:00"/>
    <x v="18"/>
    <s v="LTD-04"/>
    <x v="86"/>
    <n v="171.96"/>
    <n v="66893.36"/>
    <x v="60"/>
  </r>
  <r>
    <s v="31786"/>
    <s v="NP"/>
    <s v="0000190862"/>
    <x v="4"/>
    <x v="2"/>
    <d v="2024-06-28T00:00:00"/>
    <x v="18"/>
    <s v="LTD-04"/>
    <x v="87"/>
    <n v="287.94"/>
    <n v="95822.89"/>
    <x v="59"/>
  </r>
  <r>
    <s v="31786"/>
    <s v="NP"/>
    <s v="0000190862"/>
    <x v="4"/>
    <x v="2"/>
    <d v="2024-06-28T00:00:00"/>
    <x v="18"/>
    <s v="LTD-04"/>
    <x v="88"/>
    <n v="244.85"/>
    <n v="65431.37"/>
    <x v="74"/>
  </r>
  <r>
    <s v="31786"/>
    <s v="NP"/>
    <s v="0000190862"/>
    <x v="4"/>
    <x v="2"/>
    <d v="2024-06-28T00:00:00"/>
    <x v="18"/>
    <s v="LTD-04"/>
    <x v="89"/>
    <n v="49.3"/>
    <n v="18259.990000000002"/>
    <x v="12"/>
  </r>
  <r>
    <s v="31786"/>
    <s v="NP"/>
    <s v="0000190862"/>
    <x v="4"/>
    <x v="2"/>
    <d v="2024-06-28T00:00:00"/>
    <x v="18"/>
    <s v="LTD-04"/>
    <x v="90"/>
    <n v="50.09"/>
    <n v="18551.07"/>
    <x v="15"/>
  </r>
  <r>
    <s v="31786"/>
    <s v="NP"/>
    <s v="0000190862"/>
    <x v="4"/>
    <x v="2"/>
    <d v="2024-06-28T00:00:00"/>
    <x v="19"/>
    <s v="STD-A"/>
    <x v="91"/>
    <n v="54573.65"/>
    <n v="13322425.710000001"/>
    <x v="75"/>
  </r>
  <r>
    <s v="31786"/>
    <s v="NP"/>
    <s v="0000190862"/>
    <x v="4"/>
    <x v="2"/>
    <d v="2024-06-28T00:00:00"/>
    <x v="19"/>
    <s v="STD-A"/>
    <x v="92"/>
    <n v="700.86"/>
    <n v="170949.84"/>
    <x v="76"/>
  </r>
  <r>
    <s v="31786"/>
    <s v="NP"/>
    <s v="0000190862"/>
    <x v="4"/>
    <x v="2"/>
    <d v="2024-06-28T00:00:00"/>
    <x v="19"/>
    <s v="STD-B"/>
    <x v="93"/>
    <n v="48025.5"/>
    <n v="14558692.52"/>
    <x v="77"/>
  </r>
  <r>
    <s v="31786"/>
    <s v="NP"/>
    <s v="0000190862"/>
    <x v="4"/>
    <x v="2"/>
    <d v="2024-06-28T00:00:00"/>
    <x v="19"/>
    <s v="STD-B"/>
    <x v="94"/>
    <n v="256.89"/>
    <n v="77851.8"/>
    <x v="33"/>
  </r>
  <r>
    <s v="31786"/>
    <s v="NP"/>
    <s v="0000258005"/>
    <x v="5"/>
    <x v="0"/>
    <d v="2024-06-28T00:00:00"/>
    <x v="20"/>
    <s v="VISBAS"/>
    <x v="95"/>
    <n v="3.18"/>
    <n v="0"/>
    <x v="14"/>
  </r>
  <r>
    <s v="31786"/>
    <s v="NP"/>
    <s v="0000258005"/>
    <x v="5"/>
    <x v="1"/>
    <d v="2024-06-28T00:00:00"/>
    <x v="20"/>
    <s v="VISBAS"/>
    <x v="95"/>
    <n v="74.91"/>
    <n v="0"/>
    <x v="59"/>
  </r>
  <r>
    <s v="31786"/>
    <s v="NP"/>
    <s v="0000258005"/>
    <x v="5"/>
    <x v="1"/>
    <d v="2024-06-28T00:00:00"/>
    <x v="20"/>
    <s v="VISEXP"/>
    <x v="96"/>
    <n v="563.96"/>
    <n v="0"/>
    <x v="78"/>
  </r>
  <r>
    <s v="31786"/>
    <s v="NP"/>
    <s v="0000258005"/>
    <x v="5"/>
    <x v="2"/>
    <d v="2024-06-28T00:00:00"/>
    <x v="20"/>
    <s v="VISBAS"/>
    <x v="95"/>
    <n v="40266.43"/>
    <n v="0"/>
    <x v="44"/>
  </r>
  <r>
    <s v="31786"/>
    <s v="NP"/>
    <s v="0000258005"/>
    <x v="5"/>
    <x v="2"/>
    <d v="2024-06-28T00:00:00"/>
    <x v="20"/>
    <s v="VISEXP"/>
    <x v="96"/>
    <n v="164480.46"/>
    <n v="0"/>
    <x v="79"/>
  </r>
  <r>
    <s v="31786"/>
    <s v="NP"/>
    <s v="0000258005"/>
    <x v="5"/>
    <x v="3"/>
    <d v="2024-06-28T00:00:00"/>
    <x v="20"/>
    <s v="VISBAS"/>
    <x v="95"/>
    <n v="29096.34"/>
    <n v="0"/>
    <x v="80"/>
  </r>
  <r>
    <s v="31786"/>
    <s v="NP"/>
    <s v="0000258005"/>
    <x v="5"/>
    <x v="3"/>
    <d v="2024-06-28T00:00:00"/>
    <x v="20"/>
    <s v="VISEXP"/>
    <x v="96"/>
    <n v="134219.38"/>
    <n v="0"/>
    <x v="81"/>
  </r>
  <r>
    <s v="31786"/>
    <s v="NP"/>
    <s v="0000258005"/>
    <x v="5"/>
    <x v="4"/>
    <d v="2024-06-28T00:00:00"/>
    <x v="20"/>
    <s v="VISBAS"/>
    <x v="95"/>
    <n v="11076.75"/>
    <n v="0"/>
    <x v="82"/>
  </r>
  <r>
    <s v="31786"/>
    <s v="NP"/>
    <s v="0000258005"/>
    <x v="5"/>
    <x v="4"/>
    <d v="2024-06-28T00:00:00"/>
    <x v="20"/>
    <s v="VISEXP"/>
    <x v="96"/>
    <n v="67262.22"/>
    <n v="0"/>
    <x v="83"/>
  </r>
  <r>
    <s v="31786"/>
    <s v="NP"/>
    <s v="0000000185"/>
    <x v="0"/>
    <x v="5"/>
    <d v="2024-06-28T00:00:00"/>
    <x v="1"/>
    <s v="PPDN"/>
    <x v="1"/>
    <n v="154.83000000000001"/>
    <n v="0"/>
    <x v="84"/>
  </r>
  <r>
    <s v="31786"/>
    <s v="NP"/>
    <s v="0000000185"/>
    <x v="0"/>
    <x v="5"/>
    <d v="2024-06-28T00:00:00"/>
    <x v="0"/>
    <s v="PPRN"/>
    <x v="0"/>
    <n v="59250.79"/>
    <n v="0"/>
    <x v="85"/>
  </r>
  <r>
    <s v="31786"/>
    <s v="NP"/>
    <s v="0000000185"/>
    <x v="0"/>
    <x v="0"/>
    <d v="2024-06-28T00:00:00"/>
    <x v="1"/>
    <s v="PPDN"/>
    <x v="1"/>
    <n v="40.119999999999997"/>
    <n v="0"/>
    <x v="12"/>
  </r>
  <r>
    <s v="31786"/>
    <s v="NP"/>
    <s v="0000000185"/>
    <x v="0"/>
    <x v="0"/>
    <d v="2024-06-28T00:00:00"/>
    <x v="0"/>
    <s v="PPRN"/>
    <x v="0"/>
    <n v="22242.42"/>
    <n v="0"/>
    <x v="86"/>
  </r>
  <r>
    <s v="31786"/>
    <s v="NP"/>
    <s v="0000000185"/>
    <x v="0"/>
    <x v="1"/>
    <d v="2024-06-28T00:00:00"/>
    <x v="1"/>
    <s v="PPDN"/>
    <x v="1"/>
    <n v="14.47"/>
    <n v="0"/>
    <x v="14"/>
  </r>
  <r>
    <s v="31786"/>
    <s v="NP"/>
    <s v="0000000185"/>
    <x v="0"/>
    <x v="1"/>
    <d v="2024-06-28T00:00:00"/>
    <x v="0"/>
    <s v="PPRN"/>
    <x v="0"/>
    <n v="2654.34"/>
    <n v="0"/>
    <x v="87"/>
  </r>
  <r>
    <s v="31786"/>
    <s v="NP"/>
    <s v="0000000192"/>
    <x v="1"/>
    <x v="5"/>
    <d v="2024-06-28T00:00:00"/>
    <x v="3"/>
    <s v="PDON"/>
    <x v="4"/>
    <n v="1611.79"/>
    <n v="0"/>
    <x v="88"/>
  </r>
  <r>
    <s v="31786"/>
    <s v="NP"/>
    <s v="0000000192"/>
    <x v="1"/>
    <x v="5"/>
    <d v="2024-06-28T00:00:00"/>
    <x v="2"/>
    <s v="PDRN"/>
    <x v="3"/>
    <n v="356106.79"/>
    <n v="0"/>
    <x v="89"/>
  </r>
  <r>
    <s v="31786"/>
    <s v="NP"/>
    <s v="0000000192"/>
    <x v="1"/>
    <x v="0"/>
    <d v="2024-06-28T00:00:00"/>
    <x v="3"/>
    <s v="PDON"/>
    <x v="4"/>
    <n v="366.32"/>
    <n v="0"/>
    <x v="90"/>
  </r>
  <r>
    <s v="31786"/>
    <s v="NP"/>
    <s v="0000000192"/>
    <x v="1"/>
    <x v="0"/>
    <d v="2024-06-28T00:00:00"/>
    <x v="2"/>
    <s v="PDRN"/>
    <x v="3"/>
    <n v="266829.34000000003"/>
    <n v="0"/>
    <x v="91"/>
  </r>
  <r>
    <s v="31786"/>
    <s v="NP"/>
    <s v="0000000192"/>
    <x v="1"/>
    <x v="1"/>
    <d v="2024-06-28T00:00:00"/>
    <x v="3"/>
    <s v="PDON"/>
    <x v="4"/>
    <n v="155.71"/>
    <n v="0"/>
    <x v="92"/>
  </r>
  <r>
    <s v="31786"/>
    <s v="NP"/>
    <s v="0000000192"/>
    <x v="1"/>
    <x v="1"/>
    <d v="2024-06-28T00:00:00"/>
    <x v="2"/>
    <s v="PDRN"/>
    <x v="3"/>
    <n v="18962.759999999998"/>
    <n v="0"/>
    <x v="93"/>
  </r>
  <r>
    <s v="31786"/>
    <s v="NP"/>
    <s v="0000258005"/>
    <x v="5"/>
    <x v="5"/>
    <d v="2024-06-28T00:00:00"/>
    <x v="20"/>
    <s v="VISBAS"/>
    <x v="95"/>
    <n v="3372.25"/>
    <n v="0"/>
    <x v="94"/>
  </r>
  <r>
    <s v="31786"/>
    <s v="NP"/>
    <s v="0000258005"/>
    <x v="5"/>
    <x v="5"/>
    <d v="2024-06-28T00:00:00"/>
    <x v="20"/>
    <s v="VISEXP"/>
    <x v="96"/>
    <n v="16839.560000000001"/>
    <n v="0"/>
    <x v="95"/>
  </r>
  <r>
    <s v="31786"/>
    <s v="NP"/>
    <s v="0000258005"/>
    <x v="5"/>
    <x v="0"/>
    <d v="2024-06-28T00:00:00"/>
    <x v="20"/>
    <s v="VISBAS"/>
    <x v="95"/>
    <n v="1552.89"/>
    <n v="0"/>
    <x v="96"/>
  </r>
  <r>
    <s v="31786"/>
    <s v="NP"/>
    <s v="0000258005"/>
    <x v="5"/>
    <x v="0"/>
    <d v="2024-06-28T00:00:00"/>
    <x v="20"/>
    <s v="VISEXP"/>
    <x v="96"/>
    <n v="7176.62"/>
    <n v="0"/>
    <x v="97"/>
  </r>
  <r>
    <s v="31786"/>
    <s v="NP"/>
    <s v="0000258005"/>
    <x v="5"/>
    <x v="1"/>
    <d v="2024-06-28T00:00:00"/>
    <x v="20"/>
    <s v="VISBAS"/>
    <x v="95"/>
    <n v="12.72"/>
    <n v="0"/>
    <x v="15"/>
  </r>
  <r>
    <s v="31786"/>
    <s v="NP"/>
    <s v="0000258005"/>
    <x v="5"/>
    <x v="1"/>
    <d v="2024-06-28T00:00:00"/>
    <x v="20"/>
    <s v="VISEXP"/>
    <x v="96"/>
    <n v="119.08"/>
    <n v="0"/>
    <x v="98"/>
  </r>
  <r>
    <s v="31786"/>
    <s v="TN"/>
    <s v="0000000185"/>
    <x v="0"/>
    <x v="2"/>
    <d v="2024-06-14T00:00:00"/>
    <x v="1"/>
    <s v="PPDN"/>
    <x v="1"/>
    <n v="-32.14"/>
    <n v="0"/>
    <x v="39"/>
  </r>
  <r>
    <s v="31786"/>
    <s v="TN"/>
    <s v="0000000185"/>
    <x v="0"/>
    <x v="2"/>
    <d v="2024-06-14T00:00:00"/>
    <x v="1"/>
    <s v="PPDN"/>
    <x v="2"/>
    <n v="-32.729999999999997"/>
    <n v="0"/>
    <x v="20"/>
  </r>
  <r>
    <s v="31786"/>
    <s v="TN"/>
    <s v="0000000192"/>
    <x v="1"/>
    <x v="2"/>
    <d v="2024-06-14T00:00:00"/>
    <x v="3"/>
    <s v="PDON"/>
    <x v="4"/>
    <n v="1246.95"/>
    <n v="0"/>
    <x v="99"/>
  </r>
  <r>
    <s v="31786"/>
    <s v="TN"/>
    <s v="0000000192"/>
    <x v="1"/>
    <x v="2"/>
    <d v="2024-06-14T00:00:00"/>
    <x v="3"/>
    <s v="PDON"/>
    <x v="5"/>
    <n v="611.89"/>
    <n v="0"/>
    <x v="100"/>
  </r>
  <r>
    <s v="31786"/>
    <s v="TN"/>
    <s v="0000157401"/>
    <x v="3"/>
    <x v="2"/>
    <d v="2024-05-31T00:00:00"/>
    <x v="16"/>
    <s v="VAD060"/>
    <x v="32"/>
    <n v="2.52"/>
    <n v="120000"/>
    <x v="12"/>
  </r>
  <r>
    <s v="31786"/>
    <s v="TN"/>
    <s v="0000157401"/>
    <x v="3"/>
    <x v="2"/>
    <d v="2024-06-14T00:00:00"/>
    <x v="6"/>
    <s v="BADC01"/>
    <x v="8"/>
    <n v="-0.65"/>
    <n v="90000"/>
    <x v="92"/>
  </r>
  <r>
    <s v="31786"/>
    <s v="TN"/>
    <s v="0000157401"/>
    <x v="3"/>
    <x v="2"/>
    <d v="2024-06-14T00:00:00"/>
    <x v="6"/>
    <s v="BADC02"/>
    <x v="8"/>
    <n v="-0.78"/>
    <n v="60000"/>
    <x v="0"/>
  </r>
  <r>
    <s v="31786"/>
    <s v="TN"/>
    <s v="0000157401"/>
    <x v="3"/>
    <x v="2"/>
    <d v="2024-06-14T00:00:00"/>
    <x v="6"/>
    <s v="BADC03"/>
    <x v="8"/>
    <n v="-0.39"/>
    <n v="30000"/>
    <x v="14"/>
  </r>
  <r>
    <s v="31786"/>
    <s v="TN"/>
    <s v="0000157401"/>
    <x v="3"/>
    <x v="2"/>
    <d v="2024-06-14T00:00:00"/>
    <x v="6"/>
    <s v="BADC04"/>
    <x v="8"/>
    <n v="-0.52"/>
    <n v="20000"/>
    <x v="14"/>
  </r>
  <r>
    <s v="31786"/>
    <s v="TN"/>
    <s v="0000157401"/>
    <x v="3"/>
    <x v="2"/>
    <d v="2024-06-14T00:00:00"/>
    <x v="7"/>
    <s v="BADE2X"/>
    <x v="9"/>
    <n v="-29.47"/>
    <n v="1570000"/>
    <x v="41"/>
  </r>
  <r>
    <s v="31786"/>
    <s v="TN"/>
    <s v="0000157401"/>
    <x v="3"/>
    <x v="2"/>
    <d v="2024-06-14T00:00:00"/>
    <x v="8"/>
    <s v="BADE40"/>
    <x v="14"/>
    <n v="-14.16"/>
    <n v="2210300"/>
    <x v="101"/>
  </r>
  <r>
    <s v="31786"/>
    <s v="TN"/>
    <s v="0000157401"/>
    <x v="3"/>
    <x v="2"/>
    <d v="2024-06-14T00:00:00"/>
    <x v="9"/>
    <s v="BAD4SC"/>
    <x v="97"/>
    <n v="-1.04"/>
    <n v="80000"/>
    <x v="12"/>
  </r>
  <r>
    <s v="31786"/>
    <s v="TN"/>
    <s v="0000157401"/>
    <x v="3"/>
    <x v="2"/>
    <d v="2024-06-14T00:00:00"/>
    <x v="9"/>
    <s v="BAD6SP"/>
    <x v="15"/>
    <n v="-1.02"/>
    <n v="52000"/>
    <x v="12"/>
  </r>
  <r>
    <s v="31786"/>
    <s v="TN"/>
    <s v="0000157401"/>
    <x v="3"/>
    <x v="2"/>
    <d v="2024-06-14T00:00:00"/>
    <x v="10"/>
    <s v="BLES15"/>
    <x v="16"/>
    <n v="-122.43"/>
    <n v="785000"/>
    <x v="41"/>
  </r>
  <r>
    <s v="31786"/>
    <s v="TN"/>
    <s v="0000157401"/>
    <x v="3"/>
    <x v="2"/>
    <d v="2024-06-14T00:00:00"/>
    <x v="11"/>
    <s v="BLCH01"/>
    <x v="17"/>
    <n v="-0.76"/>
    <n v="21000"/>
    <x v="15"/>
  </r>
  <r>
    <s v="31786"/>
    <s v="TN"/>
    <s v="0000157401"/>
    <x v="3"/>
    <x v="2"/>
    <d v="2024-06-14T00:00:00"/>
    <x v="11"/>
    <s v="BLCH02"/>
    <x v="17"/>
    <n v="-0.74"/>
    <n v="12000"/>
    <x v="12"/>
  </r>
  <r>
    <s v="31786"/>
    <s v="TN"/>
    <s v="0000157401"/>
    <x v="3"/>
    <x v="2"/>
    <d v="2024-06-14T00:00:00"/>
    <x v="11"/>
    <s v="BLCH03"/>
    <x v="17"/>
    <n v="-0.56000000000000005"/>
    <n v="9000"/>
    <x v="14"/>
  </r>
  <r>
    <s v="31786"/>
    <s v="TN"/>
    <s v="0000157401"/>
    <x v="3"/>
    <x v="2"/>
    <d v="2024-06-14T00:00:00"/>
    <x v="11"/>
    <s v="BLCH04"/>
    <x v="17"/>
    <n v="-0.74"/>
    <n v="6000"/>
    <x v="14"/>
  </r>
  <r>
    <s v="31786"/>
    <s v="TN"/>
    <s v="0000157401"/>
    <x v="3"/>
    <x v="2"/>
    <d v="2024-06-14T00:00:00"/>
    <x v="11"/>
    <s v="BLCS01"/>
    <x v="98"/>
    <n v="-0.3"/>
    <n v="6000"/>
    <x v="14"/>
  </r>
  <r>
    <s v="31786"/>
    <s v="TN"/>
    <s v="0000157401"/>
    <x v="3"/>
    <x v="2"/>
    <d v="2024-06-14T00:00:00"/>
    <x v="11"/>
    <s v="BLCS02"/>
    <x v="98"/>
    <n v="-0.61"/>
    <n v="6000"/>
    <x v="14"/>
  </r>
  <r>
    <s v="31786"/>
    <s v="TN"/>
    <s v="0000157401"/>
    <x v="3"/>
    <x v="2"/>
    <d v="2024-06-14T00:00:00"/>
    <x v="12"/>
    <s v="BLER20"/>
    <x v="23"/>
    <n v="-55.08"/>
    <n v="2260300"/>
    <x v="38"/>
  </r>
  <r>
    <s v="31786"/>
    <s v="TN"/>
    <s v="0000157401"/>
    <x v="3"/>
    <x v="2"/>
    <d v="2024-06-14T00:00:00"/>
    <x v="13"/>
    <s v="BLIFSC"/>
    <x v="99"/>
    <n v="-0.6"/>
    <n v="6000"/>
    <x v="12"/>
  </r>
  <r>
    <s v="31786"/>
    <s v="TN"/>
    <s v="0000157401"/>
    <x v="3"/>
    <x v="2"/>
    <d v="2024-06-14T00:00:00"/>
    <x v="13"/>
    <s v="BLIFSP"/>
    <x v="24"/>
    <n v="-1.18"/>
    <n v="6000"/>
    <x v="12"/>
  </r>
  <r>
    <s v="31786"/>
    <s v="TN"/>
    <s v="0000157401"/>
    <x v="3"/>
    <x v="2"/>
    <d v="2024-06-14T00:00:00"/>
    <x v="15"/>
    <s v="VC0105"/>
    <x v="26"/>
    <n v="0.22"/>
    <n v="5000"/>
    <x v="14"/>
  </r>
  <r>
    <s v="31786"/>
    <s v="TN"/>
    <s v="0000157401"/>
    <x v="3"/>
    <x v="2"/>
    <d v="2024-06-14T00:00:00"/>
    <x v="15"/>
    <s v="VC0110"/>
    <x v="28"/>
    <n v="0.42"/>
    <n v="130000"/>
    <x v="15"/>
  </r>
  <r>
    <s v="31786"/>
    <s v="TN"/>
    <s v="0000157401"/>
    <x v="3"/>
    <x v="2"/>
    <d v="2024-06-14T00:00:00"/>
    <x v="15"/>
    <s v="VC0125"/>
    <x v="29"/>
    <n v="0.53"/>
    <n v="25000"/>
    <x v="14"/>
  </r>
  <r>
    <s v="31786"/>
    <s v="TN"/>
    <s v="0000157401"/>
    <x v="3"/>
    <x v="2"/>
    <d v="2024-06-14T00:00:00"/>
    <x v="15"/>
    <s v="VC0150"/>
    <x v="30"/>
    <n v="-1.05"/>
    <n v="10000"/>
    <x v="14"/>
  </r>
  <r>
    <s v="31786"/>
    <s v="TN"/>
    <s v="0000157401"/>
    <x v="3"/>
    <x v="2"/>
    <d v="2024-06-14T00:00:00"/>
    <x v="15"/>
    <s v="VC0210"/>
    <x v="28"/>
    <n v="0.42"/>
    <n v="20000"/>
    <x v="14"/>
  </r>
  <r>
    <s v="31786"/>
    <s v="TN"/>
    <s v="0000157401"/>
    <x v="3"/>
    <x v="2"/>
    <d v="2024-06-14T00:00:00"/>
    <x v="15"/>
    <s v="VC0250"/>
    <x v="30"/>
    <n v="-2.1"/>
    <n v="100000"/>
    <x v="14"/>
  </r>
  <r>
    <s v="31786"/>
    <s v="TN"/>
    <s v="0000157401"/>
    <x v="3"/>
    <x v="2"/>
    <d v="2024-06-14T00:00:00"/>
    <x v="15"/>
    <s v="VC0306"/>
    <x v="27"/>
    <n v="-0.76"/>
    <n v="106000"/>
    <x v="12"/>
  </r>
  <r>
    <s v="31786"/>
    <s v="TN"/>
    <s v="0000157401"/>
    <x v="3"/>
    <x v="2"/>
    <d v="2024-06-14T00:00:00"/>
    <x v="15"/>
    <s v="VC0310"/>
    <x v="28"/>
    <n v="-0.63"/>
    <n v="30000"/>
    <x v="14"/>
  </r>
  <r>
    <s v="31786"/>
    <s v="TN"/>
    <s v="0000157401"/>
    <x v="3"/>
    <x v="2"/>
    <d v="2024-06-14T00:00:00"/>
    <x v="15"/>
    <s v="VC0325"/>
    <x v="29"/>
    <n v="-1.58"/>
    <n v="100000"/>
    <x v="14"/>
  </r>
  <r>
    <s v="31786"/>
    <s v="TN"/>
    <s v="0000157401"/>
    <x v="3"/>
    <x v="2"/>
    <d v="2024-06-14T00:00:00"/>
    <x v="15"/>
    <s v="VC0350"/>
    <x v="30"/>
    <n v="3.15"/>
    <n v="150000"/>
    <x v="14"/>
  </r>
  <r>
    <s v="31786"/>
    <s v="TN"/>
    <s v="0000157401"/>
    <x v="3"/>
    <x v="2"/>
    <d v="2024-06-14T00:00:00"/>
    <x v="15"/>
    <s v="VC0410"/>
    <x v="28"/>
    <n v="0.84"/>
    <n v="40000"/>
    <x v="14"/>
  </r>
  <r>
    <s v="31786"/>
    <s v="TN"/>
    <s v="0000157401"/>
    <x v="3"/>
    <x v="2"/>
    <d v="2024-06-14T00:00:00"/>
    <x v="15"/>
    <s v="VC0425"/>
    <x v="29"/>
    <n v="-2.1"/>
    <n v="100000"/>
    <x v="14"/>
  </r>
  <r>
    <s v="31786"/>
    <s v="TN"/>
    <s v="0000157401"/>
    <x v="3"/>
    <x v="2"/>
    <d v="2024-06-14T00:00:00"/>
    <x v="15"/>
    <s v="VC0450"/>
    <x v="30"/>
    <n v="4.2"/>
    <n v="200000"/>
    <x v="14"/>
  </r>
  <r>
    <s v="31786"/>
    <s v="TN"/>
    <s v="0000157401"/>
    <x v="3"/>
    <x v="2"/>
    <d v="2024-06-14T00:00:00"/>
    <x v="15"/>
    <s v="VC0525"/>
    <x v="29"/>
    <n v="2.63"/>
    <n v="125000"/>
    <x v="14"/>
  </r>
  <r>
    <s v="31786"/>
    <s v="TN"/>
    <s v="0000157401"/>
    <x v="3"/>
    <x v="2"/>
    <d v="2024-06-14T00:00:00"/>
    <x v="16"/>
    <s v="VAD050"/>
    <x v="31"/>
    <n v="12.6"/>
    <n v="800000"/>
    <x v="61"/>
  </r>
  <r>
    <s v="31786"/>
    <s v="TN"/>
    <s v="0000157401"/>
    <x v="3"/>
    <x v="2"/>
    <d v="2024-06-14T00:00:00"/>
    <x v="16"/>
    <s v="VAD060"/>
    <x v="32"/>
    <n v="-2.52"/>
    <n v="3200000"/>
    <x v="98"/>
  </r>
  <r>
    <s v="31786"/>
    <s v="TN"/>
    <s v="0000157401"/>
    <x v="3"/>
    <x v="2"/>
    <d v="2024-06-14T00:00:00"/>
    <x v="16"/>
    <s v="VAD100"/>
    <x v="33"/>
    <n v="18.899999999999999"/>
    <n v="3100000"/>
    <x v="102"/>
  </r>
  <r>
    <s v="31786"/>
    <s v="TN"/>
    <s v="0000157401"/>
    <x v="3"/>
    <x v="2"/>
    <d v="2024-06-14T00:00:00"/>
    <x v="16"/>
    <s v="VAD250"/>
    <x v="34"/>
    <n v="15.75"/>
    <n v="2250000"/>
    <x v="84"/>
  </r>
  <r>
    <s v="31786"/>
    <s v="TN"/>
    <s v="0000157401"/>
    <x v="3"/>
    <x v="2"/>
    <d v="2024-06-14T00:00:00"/>
    <x v="16"/>
    <s v="VAD500"/>
    <x v="35"/>
    <n v="21"/>
    <n v="3500000"/>
    <x v="84"/>
  </r>
  <r>
    <s v="31786"/>
    <s v="TN"/>
    <s v="0000157401"/>
    <x v="3"/>
    <x v="2"/>
    <d v="2024-06-14T00:00:00"/>
    <x v="17"/>
    <s v="VSC050"/>
    <x v="36"/>
    <n v="0.84"/>
    <n v="20000"/>
    <x v="14"/>
  </r>
  <r>
    <s v="31786"/>
    <s v="TN"/>
    <s v="0000157401"/>
    <x v="3"/>
    <x v="2"/>
    <d v="2024-06-14T00:00:00"/>
    <x v="17"/>
    <s v="VSC060"/>
    <x v="37"/>
    <n v="-1"/>
    <n v="224000"/>
    <x v="12"/>
  </r>
  <r>
    <s v="31786"/>
    <s v="TN"/>
    <s v="0000157401"/>
    <x v="3"/>
    <x v="2"/>
    <d v="2024-06-14T00:00:00"/>
    <x v="17"/>
    <s v="VSC500"/>
    <x v="40"/>
    <n v="4.2"/>
    <n v="200000"/>
    <x v="14"/>
  </r>
  <r>
    <s v="31786"/>
    <s v="TN"/>
    <s v="0000157401"/>
    <x v="3"/>
    <x v="2"/>
    <d v="2024-06-14T00:00:00"/>
    <x v="17"/>
    <s v="VSO060"/>
    <x v="42"/>
    <n v="-6.84"/>
    <n v="804000"/>
    <x v="1"/>
  </r>
  <r>
    <s v="31786"/>
    <s v="TN"/>
    <s v="0000157401"/>
    <x v="3"/>
    <x v="2"/>
    <d v="2024-06-14T00:00:00"/>
    <x v="17"/>
    <s v="VSO100"/>
    <x v="43"/>
    <n v="2.52"/>
    <n v="60000"/>
    <x v="14"/>
  </r>
  <r>
    <s v="31786"/>
    <s v="TN"/>
    <s v="0000190862"/>
    <x v="4"/>
    <x v="2"/>
    <d v="2024-05-31T00:00:00"/>
    <x v="19"/>
    <s v="STD-A"/>
    <x v="92"/>
    <n v="17.2"/>
    <n v="4195"/>
    <x v="14"/>
  </r>
  <r>
    <s v="31786"/>
    <s v="TN"/>
    <s v="0000190862"/>
    <x v="4"/>
    <x v="2"/>
    <d v="2024-06-14T00:00:00"/>
    <x v="18"/>
    <s v="LTD-01"/>
    <x v="48"/>
    <n v="-15"/>
    <n v="15873.02"/>
    <x v="14"/>
  </r>
  <r>
    <s v="31786"/>
    <s v="TN"/>
    <s v="0000190862"/>
    <x v="4"/>
    <x v="2"/>
    <d v="2024-06-14T00:00:00"/>
    <x v="18"/>
    <s v="LTD-01"/>
    <x v="50"/>
    <n v="9.14"/>
    <n v="4156"/>
    <x v="14"/>
  </r>
  <r>
    <s v="31786"/>
    <s v="TN"/>
    <s v="0000190862"/>
    <x v="4"/>
    <x v="2"/>
    <d v="2024-06-14T00:00:00"/>
    <x v="18"/>
    <s v="LTD-01"/>
    <x v="51"/>
    <n v="-11.71"/>
    <n v="4337"/>
    <x v="14"/>
  </r>
  <r>
    <s v="31786"/>
    <s v="TN"/>
    <s v="0000190862"/>
    <x v="4"/>
    <x v="2"/>
    <d v="2024-06-14T00:00:00"/>
    <x v="18"/>
    <s v="LTD-01"/>
    <x v="53"/>
    <n v="5.19"/>
    <n v="1235"/>
    <x v="14"/>
  </r>
  <r>
    <s v="31786"/>
    <s v="TN"/>
    <s v="0000190862"/>
    <x v="4"/>
    <x v="2"/>
    <d v="2024-06-14T00:00:00"/>
    <x v="18"/>
    <s v="LTD-03"/>
    <x v="73"/>
    <n v="7.85"/>
    <n v="2825"/>
    <x v="14"/>
  </r>
  <r>
    <s v="31786"/>
    <s v="TN"/>
    <s v="0000190862"/>
    <x v="4"/>
    <x v="2"/>
    <d v="2024-06-14T00:00:00"/>
    <x v="18"/>
    <s v="LTD-03"/>
    <x v="78"/>
    <n v="11.58"/>
    <n v="4167"/>
    <x v="14"/>
  </r>
  <r>
    <s v="31786"/>
    <s v="TN"/>
    <s v="0000190862"/>
    <x v="4"/>
    <x v="2"/>
    <d v="2024-06-14T00:00:00"/>
    <x v="18"/>
    <s v="LTD-04"/>
    <x v="83"/>
    <n v="5.13"/>
    <n v="4275"/>
    <x v="14"/>
  </r>
  <r>
    <s v="31786"/>
    <s v="TN"/>
    <s v="0000190862"/>
    <x v="4"/>
    <x v="2"/>
    <d v="2024-06-14T00:00:00"/>
    <x v="18"/>
    <s v="LTD-04"/>
    <x v="85"/>
    <n v="5.99"/>
    <n v="2853"/>
    <x v="14"/>
  </r>
  <r>
    <s v="31786"/>
    <s v="TN"/>
    <s v="0000190862"/>
    <x v="4"/>
    <x v="2"/>
    <d v="2024-06-14T00:00:00"/>
    <x v="18"/>
    <s v="LTD-04"/>
    <x v="89"/>
    <n v="-17.47"/>
    <n v="6470"/>
    <x v="14"/>
  </r>
  <r>
    <s v="31786"/>
    <s v="TN"/>
    <s v="0000190862"/>
    <x v="4"/>
    <x v="2"/>
    <d v="2024-06-14T00:00:00"/>
    <x v="19"/>
    <s v="STD-A"/>
    <x v="92"/>
    <n v="69.06"/>
    <n v="65388.480000000003"/>
    <x v="59"/>
  </r>
  <r>
    <s v="31786"/>
    <s v="TN"/>
    <s v="0000190862"/>
    <x v="4"/>
    <x v="2"/>
    <d v="2024-06-14T00:00:00"/>
    <x v="19"/>
    <s v="STD-B"/>
    <x v="94"/>
    <n v="154.11000000000001"/>
    <n v="56519.75"/>
    <x v="90"/>
  </r>
  <r>
    <s v="31786"/>
    <s v="TN"/>
    <s v="0000258005"/>
    <x v="5"/>
    <x v="2"/>
    <d v="2024-06-14T00:00:00"/>
    <x v="20"/>
    <s v="VISBAS"/>
    <x v="95"/>
    <n v="95.91"/>
    <n v="0"/>
    <x v="103"/>
  </r>
  <r>
    <s v="31786"/>
    <s v="TN"/>
    <s v="0000258005"/>
    <x v="5"/>
    <x v="2"/>
    <d v="2024-06-14T00:00:00"/>
    <x v="20"/>
    <s v="VISEXP"/>
    <x v="96"/>
    <n v="286.94"/>
    <n v="0"/>
    <x v="104"/>
  </r>
  <r>
    <s v="31786"/>
    <s v="TN"/>
    <s v="0000000185"/>
    <x v="0"/>
    <x v="2"/>
    <d v="2024-06-28T00:00:00"/>
    <x v="1"/>
    <s v="PPDN"/>
    <x v="1"/>
    <n v="81528.009999999995"/>
    <n v="0"/>
    <x v="105"/>
  </r>
  <r>
    <s v="31786"/>
    <s v="TN"/>
    <s v="0000000185"/>
    <x v="0"/>
    <x v="2"/>
    <d v="2024-06-28T00:00:00"/>
    <x v="1"/>
    <s v="PPDN"/>
    <x v="2"/>
    <n v="81781.63"/>
    <n v="0"/>
    <x v="106"/>
  </r>
  <r>
    <s v="31786"/>
    <s v="TN"/>
    <s v="0000000192"/>
    <x v="1"/>
    <x v="2"/>
    <d v="2024-05-31T00:00:00"/>
    <x v="3"/>
    <s v="PDON"/>
    <x v="4"/>
    <n v="-50.77"/>
    <n v="0"/>
    <x v="12"/>
  </r>
  <r>
    <s v="31786"/>
    <s v="TN"/>
    <s v="0000000192"/>
    <x v="1"/>
    <x v="2"/>
    <d v="2024-05-31T00:00:00"/>
    <x v="3"/>
    <s v="PDON"/>
    <x v="5"/>
    <n v="-50.78"/>
    <n v="0"/>
    <x v="12"/>
  </r>
  <r>
    <s v="31786"/>
    <s v="TN"/>
    <s v="0000000192"/>
    <x v="1"/>
    <x v="2"/>
    <d v="2024-06-14T00:00:00"/>
    <x v="3"/>
    <s v="PDON"/>
    <x v="4"/>
    <n v="26.61"/>
    <n v="0"/>
    <x v="14"/>
  </r>
  <r>
    <s v="31786"/>
    <s v="TN"/>
    <s v="0000000192"/>
    <x v="1"/>
    <x v="2"/>
    <d v="2024-06-28T00:00:00"/>
    <x v="3"/>
    <s v="PDON"/>
    <x v="4"/>
    <n v="574174.48"/>
    <n v="0"/>
    <x v="107"/>
  </r>
  <r>
    <s v="31786"/>
    <s v="TN"/>
    <s v="0000000192"/>
    <x v="1"/>
    <x v="2"/>
    <d v="2024-06-28T00:00:00"/>
    <x v="3"/>
    <s v="PDON"/>
    <x v="5"/>
    <n v="575828.1"/>
    <n v="0"/>
    <x v="108"/>
  </r>
  <r>
    <s v="31786"/>
    <s v="TN"/>
    <s v="0000053684"/>
    <x v="6"/>
    <x v="2"/>
    <d v="2024-06-28T00:00:00"/>
    <x v="4"/>
    <s v=""/>
    <x v="6"/>
    <n v="112.18"/>
    <n v="0"/>
    <x v="42"/>
  </r>
  <r>
    <s v="31786"/>
    <s v="TN"/>
    <s v="0000053684"/>
    <x v="6"/>
    <x v="2"/>
    <d v="2024-06-28T00:00:00"/>
    <x v="5"/>
    <s v=""/>
    <x v="7"/>
    <n v="31599.97"/>
    <n v="0"/>
    <x v="109"/>
  </r>
  <r>
    <s v="31786"/>
    <s v="TN"/>
    <s v="0000157401"/>
    <x v="7"/>
    <x v="2"/>
    <d v="2024-05-31T00:00:00"/>
    <x v="14"/>
    <s v=""/>
    <x v="25"/>
    <n v="-8.91"/>
    <n v="0"/>
    <x v="12"/>
  </r>
  <r>
    <s v="31786"/>
    <s v="TN"/>
    <s v="0000157401"/>
    <x v="7"/>
    <x v="2"/>
    <d v="2024-06-28T00:00:00"/>
    <x v="14"/>
    <s v=""/>
    <x v="25"/>
    <n v="344679.57"/>
    <n v="0"/>
    <x v="110"/>
  </r>
  <r>
    <s v="31786"/>
    <s v="TN"/>
    <s v="0000157401"/>
    <x v="3"/>
    <x v="2"/>
    <d v="2024-05-31T00:00:00"/>
    <x v="8"/>
    <s v="BA1X"/>
    <x v="11"/>
    <n v="-2.5299999999999998"/>
    <n v="133000"/>
    <x v="12"/>
  </r>
  <r>
    <s v="31786"/>
    <s v="TN"/>
    <s v="0000157401"/>
    <x v="3"/>
    <x v="2"/>
    <d v="2024-05-31T00:00:00"/>
    <x v="12"/>
    <s v="BL1X"/>
    <x v="19"/>
    <n v="-21.55"/>
    <n v="133000"/>
    <x v="12"/>
  </r>
  <r>
    <s v="31786"/>
    <s v="TN"/>
    <s v="0000157401"/>
    <x v="3"/>
    <x v="2"/>
    <d v="2024-05-31T00:00:00"/>
    <x v="12"/>
    <s v="BL1X"/>
    <x v="20"/>
    <n v="-17.190000000000001"/>
    <n v="133000"/>
    <x v="12"/>
  </r>
  <r>
    <s v="31786"/>
    <s v="TN"/>
    <s v="0000157401"/>
    <x v="3"/>
    <x v="2"/>
    <d v="2024-05-31T00:00:00"/>
    <x v="15"/>
    <s v="VC0150"/>
    <x v="30"/>
    <n v="-1.05"/>
    <n v="50000"/>
    <x v="14"/>
  </r>
  <r>
    <s v="31786"/>
    <s v="TN"/>
    <s v="0000157401"/>
    <x v="3"/>
    <x v="2"/>
    <d v="2024-05-31T00:00:00"/>
    <x v="16"/>
    <s v="VAD500"/>
    <x v="35"/>
    <n v="-10.5"/>
    <n v="500000"/>
    <x v="14"/>
  </r>
  <r>
    <s v="31786"/>
    <s v="TN"/>
    <s v="0000157401"/>
    <x v="3"/>
    <x v="2"/>
    <d v="2024-05-31T00:00:00"/>
    <x v="17"/>
    <s v="VSC500"/>
    <x v="40"/>
    <n v="-4.2"/>
    <n v="200000"/>
    <x v="14"/>
  </r>
  <r>
    <s v="31786"/>
    <s v="TN"/>
    <s v="0000157401"/>
    <x v="3"/>
    <x v="2"/>
    <d v="2024-06-28T00:00:00"/>
    <x v="6"/>
    <s v="BADC02"/>
    <x v="8"/>
    <n v="0.26"/>
    <n v="0"/>
    <x v="14"/>
  </r>
  <r>
    <s v="31786"/>
    <s v="TN"/>
    <s v="0000157401"/>
    <x v="3"/>
    <x v="2"/>
    <d v="2024-06-28T00:00:00"/>
    <x v="7"/>
    <s v="BADE2X"/>
    <x v="9"/>
    <n v="-2.2799999999999998"/>
    <n v="60000"/>
    <x v="12"/>
  </r>
  <r>
    <s v="31786"/>
    <s v="TN"/>
    <s v="0000157401"/>
    <x v="3"/>
    <x v="2"/>
    <d v="2024-06-28T00:00:00"/>
    <x v="8"/>
    <s v="BA1X"/>
    <x v="11"/>
    <n v="53463.02"/>
    <n v="2812613350"/>
    <x v="111"/>
  </r>
  <r>
    <s v="31786"/>
    <s v="TN"/>
    <s v="0000157401"/>
    <x v="3"/>
    <x v="2"/>
    <d v="2024-06-28T00:00:00"/>
    <x v="8"/>
    <s v="BA1XP"/>
    <x v="11"/>
    <n v="10"/>
    <n v="525850"/>
    <x v="112"/>
  </r>
  <r>
    <s v="31786"/>
    <s v="TN"/>
    <s v="0000157401"/>
    <x v="3"/>
    <x v="2"/>
    <d v="2024-06-28T00:00:00"/>
    <x v="8"/>
    <s v="BA50"/>
    <x v="13"/>
    <n v="392.35"/>
    <n v="20650000"/>
    <x v="113"/>
  </r>
  <r>
    <s v="31786"/>
    <s v="TN"/>
    <s v="0000157401"/>
    <x v="3"/>
    <x v="2"/>
    <d v="2024-06-28T00:00:00"/>
    <x v="8"/>
    <s v="BADE40"/>
    <x v="14"/>
    <n v="0.76"/>
    <n v="50000"/>
    <x v="14"/>
  </r>
  <r>
    <s v="31786"/>
    <s v="TN"/>
    <s v="0000157401"/>
    <x v="3"/>
    <x v="2"/>
    <d v="2024-06-28T00:00:00"/>
    <x v="9"/>
    <s v="BAD4SC"/>
    <x v="97"/>
    <n v="0.52"/>
    <n v="0"/>
    <x v="14"/>
  </r>
  <r>
    <s v="31786"/>
    <s v="TN"/>
    <s v="0000157401"/>
    <x v="3"/>
    <x v="2"/>
    <d v="2024-06-28T00:00:00"/>
    <x v="10"/>
    <s v="BLES15"/>
    <x v="16"/>
    <n v="-9.1199999999999992"/>
    <n v="30000"/>
    <x v="12"/>
  </r>
  <r>
    <s v="31786"/>
    <s v="TN"/>
    <s v="0000157401"/>
    <x v="3"/>
    <x v="2"/>
    <d v="2024-06-28T00:00:00"/>
    <x v="11"/>
    <s v="BLCS02"/>
    <x v="98"/>
    <n v="0.61"/>
    <n v="0"/>
    <x v="14"/>
  </r>
  <r>
    <s v="31786"/>
    <s v="TN"/>
    <s v="0000157401"/>
    <x v="3"/>
    <x v="2"/>
    <d v="2024-06-28T00:00:00"/>
    <x v="12"/>
    <s v="BL1X"/>
    <x v="19"/>
    <n v="455684.17"/>
    <n v="2812613350"/>
    <x v="111"/>
  </r>
  <r>
    <s v="31786"/>
    <s v="TN"/>
    <s v="0000157401"/>
    <x v="3"/>
    <x v="2"/>
    <d v="2024-06-28T00:00:00"/>
    <x v="12"/>
    <s v="BL1X"/>
    <x v="20"/>
    <n v="229832.19"/>
    <n v="2199061400"/>
    <x v="114"/>
  </r>
  <r>
    <s v="31786"/>
    <s v="TN"/>
    <s v="0000157401"/>
    <x v="3"/>
    <x v="2"/>
    <d v="2024-06-28T00:00:00"/>
    <x v="12"/>
    <s v="BL1XP"/>
    <x v="19"/>
    <n v="85.21"/>
    <n v="525850"/>
    <x v="112"/>
  </r>
  <r>
    <s v="31786"/>
    <s v="TN"/>
    <s v="0000157401"/>
    <x v="3"/>
    <x v="2"/>
    <d v="2024-06-28T00:00:00"/>
    <x v="12"/>
    <s v="BL1XP"/>
    <x v="20"/>
    <n v="140.51"/>
    <n v="375700"/>
    <x v="20"/>
  </r>
  <r>
    <s v="31786"/>
    <s v="TN"/>
    <s v="0000157401"/>
    <x v="3"/>
    <x v="2"/>
    <d v="2024-06-28T00:00:00"/>
    <x v="12"/>
    <s v="BL50"/>
    <x v="22"/>
    <n v="3345.3"/>
    <n v="20650000"/>
    <x v="113"/>
  </r>
  <r>
    <s v="31786"/>
    <s v="TN"/>
    <s v="0000157401"/>
    <x v="3"/>
    <x v="2"/>
    <d v="2024-06-28T00:00:00"/>
    <x v="12"/>
    <s v="BLER20"/>
    <x v="23"/>
    <n v="3.24"/>
    <n v="50000"/>
    <x v="14"/>
  </r>
  <r>
    <s v="31786"/>
    <s v="TN"/>
    <s v="0000157401"/>
    <x v="3"/>
    <x v="2"/>
    <d v="2024-06-28T00:00:00"/>
    <x v="13"/>
    <s v="BLIFSC"/>
    <x v="99"/>
    <n v="0.3"/>
    <n v="0"/>
    <x v="14"/>
  </r>
  <r>
    <s v="31786"/>
    <s v="TN"/>
    <s v="0000157401"/>
    <x v="3"/>
    <x v="2"/>
    <d v="2024-06-28T00:00:00"/>
    <x v="15"/>
    <s v="VC0105"/>
    <x v="26"/>
    <n v="19.579999999999998"/>
    <n v="890000"/>
    <x v="115"/>
  </r>
  <r>
    <s v="31786"/>
    <s v="TN"/>
    <s v="0000157401"/>
    <x v="3"/>
    <x v="2"/>
    <d v="2024-06-28T00:00:00"/>
    <x v="15"/>
    <s v="VC0106"/>
    <x v="27"/>
    <n v="208.13"/>
    <n v="9612000"/>
    <x v="116"/>
  </r>
  <r>
    <s v="31786"/>
    <s v="TN"/>
    <s v="0000157401"/>
    <x v="3"/>
    <x v="2"/>
    <d v="2024-06-28T00:00:00"/>
    <x v="15"/>
    <s v="VC0110"/>
    <x v="28"/>
    <n v="129.15"/>
    <n v="6166000"/>
    <x v="117"/>
  </r>
  <r>
    <s v="31786"/>
    <s v="TN"/>
    <s v="0000157401"/>
    <x v="3"/>
    <x v="2"/>
    <d v="2024-06-28T00:00:00"/>
    <x v="15"/>
    <s v="VC0125"/>
    <x v="29"/>
    <n v="239.56"/>
    <n v="11300000"/>
    <x v="118"/>
  </r>
  <r>
    <s v="31786"/>
    <s v="TN"/>
    <s v="0000157401"/>
    <x v="3"/>
    <x v="2"/>
    <d v="2024-06-28T00:00:00"/>
    <x v="15"/>
    <s v="VC0150"/>
    <x v="30"/>
    <n v="627.9"/>
    <n v="29850000"/>
    <x v="119"/>
  </r>
  <r>
    <s v="31786"/>
    <s v="TN"/>
    <s v="0000157401"/>
    <x v="3"/>
    <x v="2"/>
    <d v="2024-06-28T00:00:00"/>
    <x v="15"/>
    <s v="VC0205"/>
    <x v="26"/>
    <n v="30.03"/>
    <n v="1430000"/>
    <x v="120"/>
  </r>
  <r>
    <s v="31786"/>
    <s v="TN"/>
    <s v="0000157401"/>
    <x v="3"/>
    <x v="2"/>
    <d v="2024-06-28T00:00:00"/>
    <x v="15"/>
    <s v="VC0206"/>
    <x v="27"/>
    <n v="337"/>
    <n v="16176000"/>
    <x v="121"/>
  </r>
  <r>
    <s v="31786"/>
    <s v="TN"/>
    <s v="0000157401"/>
    <x v="3"/>
    <x v="2"/>
    <d v="2024-06-28T00:00:00"/>
    <x v="15"/>
    <s v="VC0210"/>
    <x v="28"/>
    <n v="229.32"/>
    <n v="10920000"/>
    <x v="122"/>
  </r>
  <r>
    <s v="31786"/>
    <s v="TN"/>
    <s v="0000157401"/>
    <x v="3"/>
    <x v="2"/>
    <d v="2024-06-28T00:00:00"/>
    <x v="15"/>
    <s v="VC0225"/>
    <x v="29"/>
    <n v="428.4"/>
    <n v="20400000"/>
    <x v="123"/>
  </r>
  <r>
    <s v="31786"/>
    <s v="TN"/>
    <s v="0000157401"/>
    <x v="3"/>
    <x v="2"/>
    <d v="2024-06-28T00:00:00"/>
    <x v="15"/>
    <s v="VC0250"/>
    <x v="30"/>
    <n v="1249.5"/>
    <n v="59606000"/>
    <x v="119"/>
  </r>
  <r>
    <s v="31786"/>
    <s v="TN"/>
    <s v="0000157401"/>
    <x v="3"/>
    <x v="2"/>
    <d v="2024-06-28T00:00:00"/>
    <x v="15"/>
    <s v="VC0305"/>
    <x v="26"/>
    <n v="16.96"/>
    <n v="810000"/>
    <x v="76"/>
  </r>
  <r>
    <s v="31786"/>
    <s v="TN"/>
    <s v="0000157401"/>
    <x v="3"/>
    <x v="2"/>
    <d v="2024-06-28T00:00:00"/>
    <x v="15"/>
    <s v="VC0306"/>
    <x v="27"/>
    <n v="197.98"/>
    <n v="9378000"/>
    <x v="124"/>
  </r>
  <r>
    <s v="31786"/>
    <s v="TN"/>
    <s v="0000157401"/>
    <x v="3"/>
    <x v="2"/>
    <d v="2024-06-28T00:00:00"/>
    <x v="15"/>
    <s v="VC0310"/>
    <x v="28"/>
    <n v="119.07"/>
    <n v="5740000"/>
    <x v="125"/>
  </r>
  <r>
    <s v="31786"/>
    <s v="TN"/>
    <s v="0000157401"/>
    <x v="3"/>
    <x v="2"/>
    <d v="2024-06-28T00:00:00"/>
    <x v="15"/>
    <s v="VC0325"/>
    <x v="29"/>
    <n v="254.38"/>
    <n v="12075000"/>
    <x v="126"/>
  </r>
  <r>
    <s v="31786"/>
    <s v="TN"/>
    <s v="0000157401"/>
    <x v="3"/>
    <x v="2"/>
    <d v="2024-06-28T00:00:00"/>
    <x v="15"/>
    <s v="VC0350"/>
    <x v="30"/>
    <n v="787.5"/>
    <n v="37500000"/>
    <x v="127"/>
  </r>
  <r>
    <s v="31786"/>
    <s v="TN"/>
    <s v="0000157401"/>
    <x v="3"/>
    <x v="2"/>
    <d v="2024-06-28T00:00:00"/>
    <x v="15"/>
    <s v="VC0405"/>
    <x v="26"/>
    <n v="7.56"/>
    <n v="360000"/>
    <x v="100"/>
  </r>
  <r>
    <s v="31786"/>
    <s v="TN"/>
    <s v="0000157401"/>
    <x v="3"/>
    <x v="2"/>
    <d v="2024-06-28T00:00:00"/>
    <x v="15"/>
    <s v="VC0406"/>
    <x v="27"/>
    <n v="66"/>
    <n v="3168000"/>
    <x v="23"/>
  </r>
  <r>
    <s v="31786"/>
    <s v="TN"/>
    <s v="0000157401"/>
    <x v="3"/>
    <x v="2"/>
    <d v="2024-06-28T00:00:00"/>
    <x v="15"/>
    <s v="VC0410"/>
    <x v="28"/>
    <n v="45.36"/>
    <n v="2080000"/>
    <x v="128"/>
  </r>
  <r>
    <s v="31786"/>
    <s v="TN"/>
    <s v="0000157401"/>
    <x v="3"/>
    <x v="2"/>
    <d v="2024-06-28T00:00:00"/>
    <x v="15"/>
    <s v="VC0425"/>
    <x v="29"/>
    <n v="81.900000000000006"/>
    <n v="3900000"/>
    <x v="18"/>
  </r>
  <r>
    <s v="31786"/>
    <s v="TN"/>
    <s v="0000157401"/>
    <x v="3"/>
    <x v="2"/>
    <d v="2024-06-28T00:00:00"/>
    <x v="15"/>
    <s v="VC0450"/>
    <x v="30"/>
    <n v="302.39999999999998"/>
    <n v="14400000"/>
    <x v="35"/>
  </r>
  <r>
    <s v="31786"/>
    <s v="TN"/>
    <s v="0000157401"/>
    <x v="3"/>
    <x v="2"/>
    <d v="2024-06-28T00:00:00"/>
    <x v="15"/>
    <s v="VC0505"/>
    <x v="26"/>
    <n v="2.12"/>
    <n v="100000"/>
    <x v="15"/>
  </r>
  <r>
    <s v="31786"/>
    <s v="TN"/>
    <s v="0000157401"/>
    <x v="3"/>
    <x v="2"/>
    <d v="2024-06-28T00:00:00"/>
    <x v="15"/>
    <s v="VC0506"/>
    <x v="27"/>
    <n v="25.2"/>
    <n v="1200000"/>
    <x v="129"/>
  </r>
  <r>
    <s v="31786"/>
    <s v="TN"/>
    <s v="0000157401"/>
    <x v="3"/>
    <x v="2"/>
    <d v="2024-06-28T00:00:00"/>
    <x v="15"/>
    <s v="VC0510"/>
    <x v="28"/>
    <n v="15.75"/>
    <n v="750000"/>
    <x v="74"/>
  </r>
  <r>
    <s v="31786"/>
    <s v="TN"/>
    <s v="0000157401"/>
    <x v="3"/>
    <x v="2"/>
    <d v="2024-06-28T00:00:00"/>
    <x v="15"/>
    <s v="VC0525"/>
    <x v="29"/>
    <n v="21.04"/>
    <n v="1000000"/>
    <x v="1"/>
  </r>
  <r>
    <s v="31786"/>
    <s v="TN"/>
    <s v="0000157401"/>
    <x v="3"/>
    <x v="2"/>
    <d v="2024-06-28T00:00:00"/>
    <x v="15"/>
    <s v="VC0550"/>
    <x v="30"/>
    <n v="73.5"/>
    <n v="3500000"/>
    <x v="60"/>
  </r>
  <r>
    <s v="31786"/>
    <s v="TN"/>
    <s v="0000157401"/>
    <x v="3"/>
    <x v="2"/>
    <d v="2024-06-28T00:00:00"/>
    <x v="15"/>
    <s v="VC0606"/>
    <x v="27"/>
    <n v="9.1199999999999992"/>
    <n v="432000"/>
    <x v="61"/>
  </r>
  <r>
    <s v="31786"/>
    <s v="TN"/>
    <s v="0000157401"/>
    <x v="3"/>
    <x v="2"/>
    <d v="2024-06-28T00:00:00"/>
    <x v="15"/>
    <s v="VC0610"/>
    <x v="28"/>
    <n v="1.26"/>
    <n v="60000"/>
    <x v="14"/>
  </r>
  <r>
    <s v="31786"/>
    <s v="TN"/>
    <s v="0000157401"/>
    <x v="3"/>
    <x v="2"/>
    <d v="2024-06-28T00:00:00"/>
    <x v="15"/>
    <s v="VC0625"/>
    <x v="29"/>
    <n v="9.4499999999999993"/>
    <n v="450000"/>
    <x v="0"/>
  </r>
  <r>
    <s v="31786"/>
    <s v="TN"/>
    <s v="0000157401"/>
    <x v="3"/>
    <x v="2"/>
    <d v="2024-06-28T00:00:00"/>
    <x v="15"/>
    <s v="VC0650"/>
    <x v="30"/>
    <n v="50.4"/>
    <n v="2400000"/>
    <x v="1"/>
  </r>
  <r>
    <s v="31786"/>
    <s v="TN"/>
    <s v="0000157401"/>
    <x v="3"/>
    <x v="2"/>
    <d v="2024-06-28T00:00:00"/>
    <x v="15"/>
    <s v="VC0706"/>
    <x v="27"/>
    <n v="3.52"/>
    <n v="168000"/>
    <x v="15"/>
  </r>
  <r>
    <s v="31786"/>
    <s v="TN"/>
    <s v="0000157401"/>
    <x v="3"/>
    <x v="2"/>
    <d v="2024-06-28T00:00:00"/>
    <x v="15"/>
    <s v="VC0710"/>
    <x v="28"/>
    <n v="1.47"/>
    <n v="70000"/>
    <x v="14"/>
  </r>
  <r>
    <s v="31786"/>
    <s v="TN"/>
    <s v="0000157401"/>
    <x v="3"/>
    <x v="2"/>
    <d v="2024-06-28T00:00:00"/>
    <x v="15"/>
    <s v="VC0750"/>
    <x v="30"/>
    <n v="7.35"/>
    <n v="350000"/>
    <x v="14"/>
  </r>
  <r>
    <s v="31786"/>
    <s v="TN"/>
    <s v="0000157401"/>
    <x v="3"/>
    <x v="2"/>
    <d v="2024-06-28T00:00:00"/>
    <x v="15"/>
    <s v="VC0805"/>
    <x v="26"/>
    <n v="0.84"/>
    <n v="40000"/>
    <x v="14"/>
  </r>
  <r>
    <s v="31786"/>
    <s v="TN"/>
    <s v="0000157401"/>
    <x v="3"/>
    <x v="2"/>
    <d v="2024-06-28T00:00:00"/>
    <x v="15"/>
    <s v="VC0806"/>
    <x v="27"/>
    <n v="1.01"/>
    <n v="48000"/>
    <x v="14"/>
  </r>
  <r>
    <s v="31786"/>
    <s v="TN"/>
    <s v="0000157401"/>
    <x v="3"/>
    <x v="2"/>
    <d v="2024-06-28T00:00:00"/>
    <x v="15"/>
    <s v="VC0810"/>
    <x v="28"/>
    <n v="3.36"/>
    <n v="160000"/>
    <x v="12"/>
  </r>
  <r>
    <s v="31786"/>
    <s v="TN"/>
    <s v="0000157401"/>
    <x v="3"/>
    <x v="2"/>
    <d v="2024-06-28T00:00:00"/>
    <x v="15"/>
    <s v="VC0850"/>
    <x v="30"/>
    <n v="25.2"/>
    <n v="1200000"/>
    <x v="0"/>
  </r>
  <r>
    <s v="31786"/>
    <s v="TN"/>
    <s v="0000157401"/>
    <x v="3"/>
    <x v="2"/>
    <d v="2024-06-28T00:00:00"/>
    <x v="15"/>
    <s v="VC0906"/>
    <x v="27"/>
    <n v="2.2599999999999998"/>
    <n v="108000"/>
    <x v="12"/>
  </r>
  <r>
    <s v="31786"/>
    <s v="TN"/>
    <s v="0000157401"/>
    <x v="3"/>
    <x v="2"/>
    <d v="2024-06-28T00:00:00"/>
    <x v="16"/>
    <s v="VAD050"/>
    <x v="31"/>
    <n v="1563.45"/>
    <n v="74200000"/>
    <x v="130"/>
  </r>
  <r>
    <s v="31786"/>
    <s v="TN"/>
    <s v="0000157401"/>
    <x v="3"/>
    <x v="2"/>
    <d v="2024-06-28T00:00:00"/>
    <x v="16"/>
    <s v="VAD060"/>
    <x v="32"/>
    <n v="13167"/>
    <n v="627600000"/>
    <x v="131"/>
  </r>
  <r>
    <s v="31786"/>
    <s v="TN"/>
    <s v="0000157401"/>
    <x v="3"/>
    <x v="2"/>
    <d v="2024-06-28T00:00:00"/>
    <x v="16"/>
    <s v="VAD100"/>
    <x v="33"/>
    <n v="7341.6"/>
    <n v="349900000"/>
    <x v="132"/>
  </r>
  <r>
    <s v="31786"/>
    <s v="TN"/>
    <s v="0000157401"/>
    <x v="3"/>
    <x v="2"/>
    <d v="2024-06-28T00:00:00"/>
    <x v="16"/>
    <s v="VAD250"/>
    <x v="34"/>
    <n v="12652.5"/>
    <n v="602750000"/>
    <x v="133"/>
  </r>
  <r>
    <s v="31786"/>
    <s v="TN"/>
    <s v="0000157401"/>
    <x v="3"/>
    <x v="2"/>
    <d v="2024-06-28T00:00:00"/>
    <x v="16"/>
    <s v="VAD500"/>
    <x v="35"/>
    <n v="32581.5"/>
    <n v="1552000000"/>
    <x v="134"/>
  </r>
  <r>
    <s v="31786"/>
    <s v="TN"/>
    <s v="0000157401"/>
    <x v="3"/>
    <x v="2"/>
    <d v="2024-06-28T00:00:00"/>
    <x v="17"/>
    <s v="VSC050"/>
    <x v="36"/>
    <n v="86.52"/>
    <n v="4120000"/>
    <x v="135"/>
  </r>
  <r>
    <s v="31786"/>
    <s v="TN"/>
    <s v="0000157401"/>
    <x v="3"/>
    <x v="2"/>
    <d v="2024-06-28T00:00:00"/>
    <x v="17"/>
    <s v="VSC060"/>
    <x v="37"/>
    <n v="1137.5"/>
    <n v="54600000"/>
    <x v="136"/>
  </r>
  <r>
    <s v="31786"/>
    <s v="TN"/>
    <s v="0000157401"/>
    <x v="3"/>
    <x v="2"/>
    <d v="2024-06-28T00:00:00"/>
    <x v="17"/>
    <s v="VSC100"/>
    <x v="38"/>
    <n v="715.68"/>
    <n v="34080000"/>
    <x v="137"/>
  </r>
  <r>
    <s v="31786"/>
    <s v="TN"/>
    <s v="0000157401"/>
    <x v="3"/>
    <x v="2"/>
    <d v="2024-06-28T00:00:00"/>
    <x v="17"/>
    <s v="VSC250"/>
    <x v="39"/>
    <n v="1432.2"/>
    <n v="68200000"/>
    <x v="138"/>
  </r>
  <r>
    <s v="31786"/>
    <s v="TN"/>
    <s v="0000157401"/>
    <x v="3"/>
    <x v="2"/>
    <d v="2024-06-28T00:00:00"/>
    <x v="17"/>
    <s v="VSC500"/>
    <x v="40"/>
    <n v="4393.2"/>
    <n v="209460000"/>
    <x v="139"/>
  </r>
  <r>
    <s v="31786"/>
    <s v="TN"/>
    <s v="0000157401"/>
    <x v="3"/>
    <x v="2"/>
    <d v="2024-06-28T00:00:00"/>
    <x v="17"/>
    <s v="VSO050"/>
    <x v="41"/>
    <n v="133.56"/>
    <n v="6360000"/>
    <x v="140"/>
  </r>
  <r>
    <s v="31786"/>
    <s v="TN"/>
    <s v="0000157401"/>
    <x v="3"/>
    <x v="2"/>
    <d v="2024-06-28T00:00:00"/>
    <x v="17"/>
    <s v="VSO060"/>
    <x v="42"/>
    <n v="1394.6"/>
    <n v="66204000"/>
    <x v="141"/>
  </r>
  <r>
    <s v="31786"/>
    <s v="TN"/>
    <s v="0000157401"/>
    <x v="3"/>
    <x v="2"/>
    <d v="2024-06-28T00:00:00"/>
    <x v="17"/>
    <s v="VSO100"/>
    <x v="43"/>
    <n v="830.34"/>
    <n v="39600000"/>
    <x v="142"/>
  </r>
  <r>
    <s v="31786"/>
    <s v="TN"/>
    <s v="0000157401"/>
    <x v="3"/>
    <x v="2"/>
    <d v="2024-06-28T00:00:00"/>
    <x v="17"/>
    <s v="VSO250"/>
    <x v="44"/>
    <n v="1458.45"/>
    <n v="69600000"/>
    <x v="143"/>
  </r>
  <r>
    <s v="31786"/>
    <s v="TN"/>
    <s v="0000157401"/>
    <x v="3"/>
    <x v="2"/>
    <d v="2024-06-28T00:00:00"/>
    <x v="17"/>
    <s v="VSO500"/>
    <x v="45"/>
    <n v="3414.6"/>
    <n v="162600000"/>
    <x v="144"/>
  </r>
  <r>
    <s v="31786"/>
    <s v="TN"/>
    <s v="0000190862"/>
    <x v="4"/>
    <x v="2"/>
    <d v="2024-05-31T00:00:00"/>
    <x v="18"/>
    <s v="LTD-03"/>
    <x v="75"/>
    <n v="-13.48"/>
    <n v="4848"/>
    <x v="14"/>
  </r>
  <r>
    <s v="31786"/>
    <s v="TN"/>
    <s v="0000190862"/>
    <x v="4"/>
    <x v="2"/>
    <d v="2024-05-31T00:00:00"/>
    <x v="18"/>
    <s v="LTD-03"/>
    <x v="78"/>
    <n v="-16.989999999999998"/>
    <n v="6110"/>
    <x v="14"/>
  </r>
  <r>
    <s v="31786"/>
    <s v="TN"/>
    <s v="0000190862"/>
    <x v="4"/>
    <x v="2"/>
    <d v="2024-05-31T00:00:00"/>
    <x v="19"/>
    <s v="STD-A"/>
    <x v="92"/>
    <n v="-19.88"/>
    <n v="4848"/>
    <x v="14"/>
  </r>
  <r>
    <s v="31786"/>
    <s v="TN"/>
    <s v="0000190862"/>
    <x v="4"/>
    <x v="2"/>
    <d v="2024-06-28T00:00:00"/>
    <x v="18"/>
    <s v="LTD-01"/>
    <x v="46"/>
    <n v="110.09"/>
    <n v="183395.93"/>
    <x v="145"/>
  </r>
  <r>
    <s v="31786"/>
    <s v="TN"/>
    <s v="0000190862"/>
    <x v="4"/>
    <x v="2"/>
    <d v="2024-06-28T00:00:00"/>
    <x v="18"/>
    <s v="LTD-01"/>
    <x v="47"/>
    <n v="68.22"/>
    <n v="113693.15"/>
    <x v="41"/>
  </r>
  <r>
    <s v="31786"/>
    <s v="TN"/>
    <s v="0000190862"/>
    <x v="4"/>
    <x v="2"/>
    <d v="2024-06-28T00:00:00"/>
    <x v="18"/>
    <s v="LTD-01"/>
    <x v="48"/>
    <n v="96.87"/>
    <n v="97774.29"/>
    <x v="39"/>
  </r>
  <r>
    <s v="31786"/>
    <s v="TN"/>
    <s v="0000190862"/>
    <x v="4"/>
    <x v="2"/>
    <d v="2024-06-28T00:00:00"/>
    <x v="18"/>
    <s v="LTD-01"/>
    <x v="49"/>
    <n v="174.71"/>
    <n v="114172.7"/>
    <x v="146"/>
  </r>
  <r>
    <s v="31786"/>
    <s v="TN"/>
    <s v="0000190862"/>
    <x v="4"/>
    <x v="2"/>
    <d v="2024-06-28T00:00:00"/>
    <x v="18"/>
    <s v="LTD-01"/>
    <x v="50"/>
    <n v="293.45999999999998"/>
    <n v="140228.76999999999"/>
    <x v="38"/>
  </r>
  <r>
    <s v="31786"/>
    <s v="TN"/>
    <s v="0000190862"/>
    <x v="4"/>
    <x v="2"/>
    <d v="2024-06-28T00:00:00"/>
    <x v="18"/>
    <s v="LTD-01"/>
    <x v="51"/>
    <n v="281.25"/>
    <n v="109326.1"/>
    <x v="39"/>
  </r>
  <r>
    <s v="31786"/>
    <s v="TN"/>
    <s v="0000190862"/>
    <x v="4"/>
    <x v="2"/>
    <d v="2024-06-28T00:00:00"/>
    <x v="18"/>
    <s v="LTD-01"/>
    <x v="52"/>
    <n v="268.24"/>
    <n v="87062.82"/>
    <x v="33"/>
  </r>
  <r>
    <s v="31786"/>
    <s v="TN"/>
    <s v="0000190862"/>
    <x v="4"/>
    <x v="2"/>
    <d v="2024-06-28T00:00:00"/>
    <x v="18"/>
    <s v="LTD-01"/>
    <x v="53"/>
    <n v="269.08"/>
    <n v="68410.899999999994"/>
    <x v="74"/>
  </r>
  <r>
    <s v="31786"/>
    <s v="TN"/>
    <s v="0000190862"/>
    <x v="4"/>
    <x v="2"/>
    <d v="2024-06-28T00:00:00"/>
    <x v="18"/>
    <s v="LTD-01"/>
    <x v="54"/>
    <n v="146.47"/>
    <n v="52307"/>
    <x v="1"/>
  </r>
  <r>
    <s v="31786"/>
    <s v="TN"/>
    <s v="0000190862"/>
    <x v="4"/>
    <x v="2"/>
    <d v="2024-06-28T00:00:00"/>
    <x v="18"/>
    <s v="LTD-02"/>
    <x v="56"/>
    <n v="70.56"/>
    <n v="141072.47"/>
    <x v="38"/>
  </r>
  <r>
    <s v="31786"/>
    <s v="TN"/>
    <s v="0000190862"/>
    <x v="4"/>
    <x v="2"/>
    <d v="2024-06-28T00:00:00"/>
    <x v="18"/>
    <s v="LTD-02"/>
    <x v="57"/>
    <n v="54.24"/>
    <n v="108439"/>
    <x v="72"/>
  </r>
  <r>
    <s v="31786"/>
    <s v="TN"/>
    <s v="0000190862"/>
    <x v="4"/>
    <x v="2"/>
    <d v="2024-06-28T00:00:00"/>
    <x v="18"/>
    <s v="LTD-02"/>
    <x v="58"/>
    <n v="99.81"/>
    <n v="118714.5"/>
    <x v="39"/>
  </r>
  <r>
    <s v="31786"/>
    <s v="TN"/>
    <s v="0000190862"/>
    <x v="4"/>
    <x v="2"/>
    <d v="2024-06-28T00:00:00"/>
    <x v="18"/>
    <s v="LTD-02"/>
    <x v="59"/>
    <n v="207"/>
    <n v="158658.51"/>
    <x v="146"/>
  </r>
  <r>
    <s v="31786"/>
    <s v="TN"/>
    <s v="0000190862"/>
    <x v="4"/>
    <x v="2"/>
    <d v="2024-06-28T00:00:00"/>
    <x v="18"/>
    <s v="LTD-02"/>
    <x v="60"/>
    <n v="337.55"/>
    <n v="200981.45"/>
    <x v="129"/>
  </r>
  <r>
    <s v="31786"/>
    <s v="TN"/>
    <s v="0000190862"/>
    <x v="4"/>
    <x v="2"/>
    <d v="2024-06-28T00:00:00"/>
    <x v="18"/>
    <s v="LTD-02"/>
    <x v="61"/>
    <n v="334.03"/>
    <n v="155829.73000000001"/>
    <x v="147"/>
  </r>
  <r>
    <s v="31786"/>
    <s v="TN"/>
    <s v="0000190862"/>
    <x v="4"/>
    <x v="2"/>
    <d v="2024-06-28T00:00:00"/>
    <x v="18"/>
    <s v="LTD-02"/>
    <x v="62"/>
    <n v="279.27"/>
    <n v="111697"/>
    <x v="73"/>
  </r>
  <r>
    <s v="31786"/>
    <s v="TN"/>
    <s v="0000190862"/>
    <x v="4"/>
    <x v="2"/>
    <d v="2024-06-28T00:00:00"/>
    <x v="18"/>
    <s v="LTD-02"/>
    <x v="63"/>
    <n v="304.64999999999998"/>
    <n v="97445"/>
    <x v="98"/>
  </r>
  <r>
    <s v="31786"/>
    <s v="TN"/>
    <s v="0000190862"/>
    <x v="4"/>
    <x v="2"/>
    <d v="2024-06-28T00:00:00"/>
    <x v="18"/>
    <s v="LTD-02"/>
    <x v="64"/>
    <n v="99.87"/>
    <n v="39775"/>
    <x v="92"/>
  </r>
  <r>
    <s v="31786"/>
    <s v="TN"/>
    <s v="0000190862"/>
    <x v="4"/>
    <x v="2"/>
    <d v="2024-06-28T00:00:00"/>
    <x v="18"/>
    <s v="LTD-02"/>
    <x v="65"/>
    <n v="17.79"/>
    <n v="8087"/>
    <x v="14"/>
  </r>
  <r>
    <s v="31786"/>
    <s v="TN"/>
    <s v="0000190862"/>
    <x v="4"/>
    <x v="2"/>
    <d v="2024-06-28T00:00:00"/>
    <x v="18"/>
    <s v="LTD-03"/>
    <x v="71"/>
    <n v="61842.6"/>
    <n v="22246272.41"/>
    <x v="148"/>
  </r>
  <r>
    <s v="31786"/>
    <s v="TN"/>
    <s v="0000190862"/>
    <x v="4"/>
    <x v="2"/>
    <d v="2024-06-28T00:00:00"/>
    <x v="18"/>
    <s v="LTD-03"/>
    <x v="72"/>
    <n v="64822.39"/>
    <n v="23310242.73"/>
    <x v="149"/>
  </r>
  <r>
    <s v="31786"/>
    <s v="TN"/>
    <s v="0000190862"/>
    <x v="4"/>
    <x v="2"/>
    <d v="2024-06-28T00:00:00"/>
    <x v="18"/>
    <s v="LTD-03"/>
    <x v="73"/>
    <n v="70556.97"/>
    <n v="25380234.760000002"/>
    <x v="150"/>
  </r>
  <r>
    <s v="31786"/>
    <s v="TN"/>
    <s v="0000190862"/>
    <x v="4"/>
    <x v="2"/>
    <d v="2024-06-28T00:00:00"/>
    <x v="18"/>
    <s v="LTD-03"/>
    <x v="74"/>
    <n v="79756.44"/>
    <n v="28681397.050000001"/>
    <x v="151"/>
  </r>
  <r>
    <s v="31786"/>
    <s v="TN"/>
    <s v="0000190862"/>
    <x v="4"/>
    <x v="2"/>
    <d v="2024-06-28T00:00:00"/>
    <x v="18"/>
    <s v="LTD-03"/>
    <x v="75"/>
    <n v="84223.58"/>
    <n v="30296442.460000001"/>
    <x v="152"/>
  </r>
  <r>
    <s v="31786"/>
    <s v="TN"/>
    <s v="0000190862"/>
    <x v="4"/>
    <x v="2"/>
    <d v="2024-06-28T00:00:00"/>
    <x v="18"/>
    <s v="LTD-03"/>
    <x v="76"/>
    <n v="91963.19"/>
    <n v="33080386.100000001"/>
    <x v="153"/>
  </r>
  <r>
    <s v="31786"/>
    <s v="TN"/>
    <s v="0000190862"/>
    <x v="4"/>
    <x v="2"/>
    <d v="2024-06-28T00:00:00"/>
    <x v="18"/>
    <s v="LTD-03"/>
    <x v="77"/>
    <n v="80143.08"/>
    <n v="28828604.75"/>
    <x v="154"/>
  </r>
  <r>
    <s v="31786"/>
    <s v="TN"/>
    <s v="0000190862"/>
    <x v="4"/>
    <x v="2"/>
    <d v="2024-06-28T00:00:00"/>
    <x v="18"/>
    <s v="LTD-03"/>
    <x v="78"/>
    <n v="62070.34"/>
    <n v="22327375.940000001"/>
    <x v="155"/>
  </r>
  <r>
    <s v="31786"/>
    <s v="TN"/>
    <s v="0000190862"/>
    <x v="4"/>
    <x v="2"/>
    <d v="2024-06-28T00:00:00"/>
    <x v="18"/>
    <s v="LTD-03"/>
    <x v="79"/>
    <n v="27134.44"/>
    <n v="9760623.4700000007"/>
    <x v="156"/>
  </r>
  <r>
    <s v="31786"/>
    <s v="TN"/>
    <s v="0000190862"/>
    <x v="4"/>
    <x v="2"/>
    <d v="2024-06-28T00:00:00"/>
    <x v="18"/>
    <s v="LTD-03"/>
    <x v="80"/>
    <n v="12997.45"/>
    <n v="4675306.6500000004"/>
    <x v="157"/>
  </r>
  <r>
    <s v="31786"/>
    <s v="TN"/>
    <s v="0000190862"/>
    <x v="4"/>
    <x v="2"/>
    <d v="2024-06-28T00:00:00"/>
    <x v="18"/>
    <s v="LTD-04"/>
    <x v="81"/>
    <n v="319.5"/>
    <n v="532443.28"/>
    <x v="158"/>
  </r>
  <r>
    <s v="31786"/>
    <s v="TN"/>
    <s v="0000190862"/>
    <x v="4"/>
    <x v="2"/>
    <d v="2024-06-28T00:00:00"/>
    <x v="18"/>
    <s v="LTD-04"/>
    <x v="82"/>
    <n v="280.25"/>
    <n v="488965.04"/>
    <x v="159"/>
  </r>
  <r>
    <s v="31786"/>
    <s v="TN"/>
    <s v="0000190862"/>
    <x v="4"/>
    <x v="2"/>
    <d v="2024-06-28T00:00:00"/>
    <x v="18"/>
    <s v="LTD-04"/>
    <x v="83"/>
    <n v="367.46"/>
    <n v="341718.67"/>
    <x v="160"/>
  </r>
  <r>
    <s v="31786"/>
    <s v="TN"/>
    <s v="0000190862"/>
    <x v="4"/>
    <x v="2"/>
    <d v="2024-06-28T00:00:00"/>
    <x v="18"/>
    <s v="LTD-04"/>
    <x v="84"/>
    <n v="382.83"/>
    <n v="229578.53"/>
    <x v="145"/>
  </r>
  <r>
    <s v="31786"/>
    <s v="TN"/>
    <s v="0000190862"/>
    <x v="4"/>
    <x v="2"/>
    <d v="2024-06-28T00:00:00"/>
    <x v="18"/>
    <s v="LTD-04"/>
    <x v="85"/>
    <n v="419.76"/>
    <n v="203430.8"/>
    <x v="161"/>
  </r>
  <r>
    <s v="31786"/>
    <s v="TN"/>
    <s v="0000190862"/>
    <x v="4"/>
    <x v="2"/>
    <d v="2024-06-28T00:00:00"/>
    <x v="18"/>
    <s v="LTD-04"/>
    <x v="86"/>
    <n v="666.35"/>
    <n v="267418.2"/>
    <x v="162"/>
  </r>
  <r>
    <s v="31786"/>
    <s v="TN"/>
    <s v="0000190862"/>
    <x v="4"/>
    <x v="2"/>
    <d v="2024-06-28T00:00:00"/>
    <x v="18"/>
    <s v="LTD-04"/>
    <x v="87"/>
    <n v="508.02"/>
    <n v="167807.7"/>
    <x v="163"/>
  </r>
  <r>
    <s v="31786"/>
    <s v="TN"/>
    <s v="0000190862"/>
    <x v="4"/>
    <x v="2"/>
    <d v="2024-06-28T00:00:00"/>
    <x v="18"/>
    <s v="LTD-04"/>
    <x v="88"/>
    <n v="264.08"/>
    <n v="72699.02"/>
    <x v="60"/>
  </r>
  <r>
    <s v="31786"/>
    <s v="TN"/>
    <s v="0000190862"/>
    <x v="4"/>
    <x v="2"/>
    <d v="2024-06-28T00:00:00"/>
    <x v="18"/>
    <s v="LTD-04"/>
    <x v="89"/>
    <n v="117.45"/>
    <n v="40660"/>
    <x v="1"/>
  </r>
  <r>
    <s v="31786"/>
    <s v="TN"/>
    <s v="0000190862"/>
    <x v="4"/>
    <x v="2"/>
    <d v="2024-06-28T00:00:00"/>
    <x v="18"/>
    <s v="LTD-04"/>
    <x v="90"/>
    <n v="77.8"/>
    <n v="28816"/>
    <x v="15"/>
  </r>
  <r>
    <s v="31786"/>
    <s v="TN"/>
    <s v="0000190862"/>
    <x v="4"/>
    <x v="2"/>
    <d v="2024-06-28T00:00:00"/>
    <x v="19"/>
    <s v="STD-A"/>
    <x v="92"/>
    <n v="65382.14"/>
    <n v="15978125.24"/>
    <x v="164"/>
  </r>
  <r>
    <s v="31786"/>
    <s v="TN"/>
    <s v="0000190862"/>
    <x v="4"/>
    <x v="2"/>
    <d v="2024-06-28T00:00:00"/>
    <x v="19"/>
    <s v="STD-B"/>
    <x v="94"/>
    <n v="60064.06"/>
    <n v="18241825.91"/>
    <x v="165"/>
  </r>
  <r>
    <s v="31786"/>
    <s v="TN"/>
    <s v="0000258005"/>
    <x v="5"/>
    <x v="2"/>
    <d v="2024-05-31T00:00:00"/>
    <x v="20"/>
    <s v="VISEXP"/>
    <x v="96"/>
    <n v="-24.84"/>
    <n v="0"/>
    <x v="12"/>
  </r>
  <r>
    <s v="31786"/>
    <s v="TN"/>
    <s v="0000258005"/>
    <x v="5"/>
    <x v="2"/>
    <d v="2024-06-14T00:00:00"/>
    <x v="20"/>
    <s v="VISEXP"/>
    <x v="96"/>
    <n v="12.6"/>
    <n v="0"/>
    <x v="14"/>
  </r>
  <r>
    <s v="31786"/>
    <s v="TN"/>
    <s v="0000258005"/>
    <x v="5"/>
    <x v="2"/>
    <d v="2024-06-28T00:00:00"/>
    <x v="20"/>
    <s v="VISBAS"/>
    <x v="95"/>
    <n v="48281.45"/>
    <n v="0"/>
    <x v="166"/>
  </r>
  <r>
    <s v="31786"/>
    <s v="TN"/>
    <s v="0000258005"/>
    <x v="5"/>
    <x v="2"/>
    <d v="2024-06-28T00:00:00"/>
    <x v="20"/>
    <s v="VISEXP"/>
    <x v="96"/>
    <n v="234611.89"/>
    <n v="0"/>
    <x v="167"/>
  </r>
  <r>
    <n v="31786"/>
    <s v="NP"/>
    <n v="185"/>
    <x v="0"/>
    <x v="5"/>
    <d v="2024-06-30T00:00:00"/>
    <x v="0"/>
    <s v="PPRN"/>
    <x v="0"/>
    <n v="-27.95"/>
    <n v="0"/>
    <x v="14"/>
  </r>
  <r>
    <n v="31786"/>
    <s v="NP"/>
    <n v="185"/>
    <x v="0"/>
    <x v="5"/>
    <d v="2024-06-30T00:00:00"/>
    <x v="0"/>
    <s v="PPRN"/>
    <x v="0"/>
    <n v="4994.0200000000004"/>
    <n v="0"/>
    <x v="168"/>
  </r>
  <r>
    <n v="31786"/>
    <s v="NP"/>
    <n v="185"/>
    <x v="0"/>
    <x v="0"/>
    <d v="2024-06-30T00:00:00"/>
    <x v="0"/>
    <s v="PPRN"/>
    <x v="0"/>
    <n v="317.45"/>
    <n v="0"/>
    <x v="59"/>
  </r>
  <r>
    <n v="31786"/>
    <s v="NP"/>
    <n v="185"/>
    <x v="0"/>
    <x v="1"/>
    <d v="2024-06-30T00:00:00"/>
    <x v="0"/>
    <s v="PPRN"/>
    <x v="0"/>
    <n v="15.77"/>
    <n v="0"/>
    <x v="14"/>
  </r>
  <r>
    <n v="31786"/>
    <s v="NP"/>
    <n v="185"/>
    <x v="0"/>
    <x v="2"/>
    <d v="2024-06-30T00:00:00"/>
    <x v="1"/>
    <s v="PPDN"/>
    <x v="1"/>
    <n v="-14.47"/>
    <n v="0"/>
    <x v="14"/>
  </r>
  <r>
    <n v="31786"/>
    <s v="NP"/>
    <n v="185"/>
    <x v="0"/>
    <x v="2"/>
    <d v="2024-06-30T00:00:00"/>
    <x v="1"/>
    <s v="PPDN"/>
    <x v="1"/>
    <n v="413.84"/>
    <n v="0"/>
    <x v="73"/>
  </r>
  <r>
    <n v="31786"/>
    <s v="NP"/>
    <n v="185"/>
    <x v="0"/>
    <x v="3"/>
    <d v="2024-06-30T00:00:00"/>
    <x v="1"/>
    <s v="PPDN"/>
    <x v="1"/>
    <n v="134.38999999999999"/>
    <n v="0"/>
    <x v="20"/>
  </r>
  <r>
    <n v="31786"/>
    <s v="NP"/>
    <n v="185"/>
    <x v="0"/>
    <x v="4"/>
    <d v="2024-06-30T00:00:00"/>
    <x v="1"/>
    <s v="PPDN"/>
    <x v="1"/>
    <n v="147.49"/>
    <n v="0"/>
    <x v="92"/>
  </r>
  <r>
    <n v="31786"/>
    <s v="NP"/>
    <n v="192"/>
    <x v="1"/>
    <x v="5"/>
    <d v="2024-06-30T00:00:00"/>
    <x v="3"/>
    <s v="PDON"/>
    <x v="4"/>
    <n v="497.41"/>
    <n v="0"/>
    <x v="60"/>
  </r>
  <r>
    <n v="31786"/>
    <s v="NP"/>
    <n v="192"/>
    <x v="1"/>
    <x v="5"/>
    <d v="2024-06-30T00:00:00"/>
    <x v="2"/>
    <s v="PDRN"/>
    <x v="3"/>
    <n v="28.67"/>
    <n v="0"/>
    <x v="59"/>
  </r>
  <r>
    <n v="31786"/>
    <s v="NP"/>
    <n v="192"/>
    <x v="1"/>
    <x v="5"/>
    <d v="2024-06-30T00:00:00"/>
    <x v="2"/>
    <s v="PDRN"/>
    <x v="3"/>
    <n v="58664.2"/>
    <n v="0"/>
    <x v="169"/>
  </r>
  <r>
    <n v="31786"/>
    <s v="NP"/>
    <n v="192"/>
    <x v="1"/>
    <x v="0"/>
    <d v="2024-06-30T00:00:00"/>
    <x v="3"/>
    <s v="PDON"/>
    <x v="4"/>
    <n v="80.319999999999993"/>
    <n v="0"/>
    <x v="12"/>
  </r>
  <r>
    <n v="31786"/>
    <s v="NP"/>
    <n v="192"/>
    <x v="1"/>
    <x v="0"/>
    <d v="2024-06-30T00:00:00"/>
    <x v="2"/>
    <s v="PDRN"/>
    <x v="3"/>
    <n v="-134.35"/>
    <n v="0"/>
    <x v="92"/>
  </r>
  <r>
    <n v="31786"/>
    <s v="NP"/>
    <n v="192"/>
    <x v="1"/>
    <x v="0"/>
    <d v="2024-06-30T00:00:00"/>
    <x v="2"/>
    <s v="PDRN"/>
    <x v="3"/>
    <n v="6340.24"/>
    <n v="0"/>
    <x v="170"/>
  </r>
  <r>
    <n v="31786"/>
    <s v="NP"/>
    <n v="192"/>
    <x v="1"/>
    <x v="1"/>
    <d v="2024-06-30T00:00:00"/>
    <x v="3"/>
    <s v="PDON"/>
    <x v="4"/>
    <n v="20.420000000000002"/>
    <n v="0"/>
    <x v="14"/>
  </r>
  <r>
    <n v="31786"/>
    <s v="NP"/>
    <n v="192"/>
    <x v="1"/>
    <x v="1"/>
    <d v="2024-06-30T00:00:00"/>
    <x v="2"/>
    <s v="PDRN"/>
    <x v="3"/>
    <n v="745.34"/>
    <n v="0"/>
    <x v="102"/>
  </r>
  <r>
    <n v="31786"/>
    <s v="NP"/>
    <n v="192"/>
    <x v="1"/>
    <x v="2"/>
    <d v="2024-06-30T00:00:00"/>
    <x v="3"/>
    <s v="PDON"/>
    <x v="4"/>
    <n v="-756.21"/>
    <n v="0"/>
    <x v="171"/>
  </r>
  <r>
    <n v="31786"/>
    <s v="NP"/>
    <n v="192"/>
    <x v="1"/>
    <x v="2"/>
    <d v="2024-06-30T00:00:00"/>
    <x v="3"/>
    <s v="PDON"/>
    <x v="4"/>
    <n v="2526.5"/>
    <n v="0"/>
    <x v="172"/>
  </r>
  <r>
    <n v="31786"/>
    <s v="NP"/>
    <n v="192"/>
    <x v="1"/>
    <x v="3"/>
    <d v="2024-06-30T00:00:00"/>
    <x v="3"/>
    <s v="PDON"/>
    <x v="4"/>
    <n v="1424.04"/>
    <n v="0"/>
    <x v="103"/>
  </r>
  <r>
    <n v="31786"/>
    <s v="NP"/>
    <n v="192"/>
    <x v="1"/>
    <x v="4"/>
    <d v="2024-06-30T00:00:00"/>
    <x v="3"/>
    <s v="PDON"/>
    <x v="4"/>
    <n v="-183.64"/>
    <n v="0"/>
    <x v="112"/>
  </r>
  <r>
    <n v="31786"/>
    <s v="NP"/>
    <n v="192"/>
    <x v="1"/>
    <x v="4"/>
    <d v="2024-06-30T00:00:00"/>
    <x v="3"/>
    <s v="PDON"/>
    <x v="4"/>
    <n v="655.04"/>
    <n v="0"/>
    <x v="171"/>
  </r>
  <r>
    <n v="31786"/>
    <s v="NP"/>
    <n v="190862"/>
    <x v="4"/>
    <x v="2"/>
    <d v="2024-06-30T00:00:00"/>
    <x v="19"/>
    <s v="STD-A"/>
    <x v="91"/>
    <n v="40.479999999999997"/>
    <n v="0"/>
    <x v="0"/>
  </r>
  <r>
    <n v="31786"/>
    <s v="NP"/>
    <n v="258005"/>
    <x v="5"/>
    <x v="5"/>
    <d v="2024-06-30T00:00:00"/>
    <x v="20"/>
    <s v="VISBAS"/>
    <x v="95"/>
    <n v="-3.17"/>
    <n v="0"/>
    <x v="14"/>
  </r>
  <r>
    <n v="31786"/>
    <s v="NP"/>
    <n v="258005"/>
    <x v="5"/>
    <x v="5"/>
    <d v="2024-06-30T00:00:00"/>
    <x v="20"/>
    <s v="VISBAS"/>
    <x v="95"/>
    <n v="402.9"/>
    <n v="0"/>
    <x v="173"/>
  </r>
  <r>
    <n v="31786"/>
    <s v="NP"/>
    <n v="258005"/>
    <x v="5"/>
    <x v="5"/>
    <d v="2024-06-30T00:00:00"/>
    <x v="20"/>
    <s v="VISEXP"/>
    <x v="96"/>
    <n v="2638.32"/>
    <n v="0"/>
    <x v="174"/>
  </r>
  <r>
    <n v="31786"/>
    <s v="NP"/>
    <n v="258005"/>
    <x v="5"/>
    <x v="0"/>
    <d v="2024-06-30T00:00:00"/>
    <x v="20"/>
    <s v="VISBAS"/>
    <x v="95"/>
    <n v="67.959999999999994"/>
    <n v="0"/>
    <x v="60"/>
  </r>
  <r>
    <n v="31786"/>
    <s v="NP"/>
    <n v="258005"/>
    <x v="5"/>
    <x v="0"/>
    <d v="2024-06-30T00:00:00"/>
    <x v="20"/>
    <s v="VISEXP"/>
    <x v="96"/>
    <n v="393.96"/>
    <n v="0"/>
    <x v="40"/>
  </r>
  <r>
    <n v="31786"/>
    <s v="NP"/>
    <n v="258005"/>
    <x v="5"/>
    <x v="1"/>
    <d v="2024-06-30T00:00:00"/>
    <x v="20"/>
    <s v="VISEXP"/>
    <x v="96"/>
    <n v="30.88"/>
    <n v="0"/>
    <x v="15"/>
  </r>
  <r>
    <n v="31786"/>
    <s v="NP"/>
    <n v="258005"/>
    <x v="5"/>
    <x v="2"/>
    <d v="2024-06-30T00:00:00"/>
    <x v="20"/>
    <s v="VISBAS"/>
    <x v="95"/>
    <n v="142.33000000000001"/>
    <n v="0"/>
    <x v="147"/>
  </r>
  <r>
    <n v="31786"/>
    <s v="NP"/>
    <n v="258005"/>
    <x v="5"/>
    <x v="2"/>
    <d v="2024-06-30T00:00:00"/>
    <x v="20"/>
    <s v="VISEXP"/>
    <x v="96"/>
    <n v="-211.79"/>
    <n v="0"/>
    <x v="72"/>
  </r>
  <r>
    <n v="31786"/>
    <s v="NP"/>
    <n v="258005"/>
    <x v="5"/>
    <x v="2"/>
    <d v="2024-06-30T00:00:00"/>
    <x v="20"/>
    <s v="VISEXP"/>
    <x v="96"/>
    <n v="753.04"/>
    <n v="0"/>
    <x v="175"/>
  </r>
  <r>
    <n v="31786"/>
    <s v="NP"/>
    <n v="258005"/>
    <x v="5"/>
    <x v="3"/>
    <d v="2024-06-30T00:00:00"/>
    <x v="20"/>
    <s v="VISBAS"/>
    <x v="95"/>
    <n v="22.29"/>
    <n v="0"/>
    <x v="20"/>
  </r>
  <r>
    <n v="31786"/>
    <s v="NP"/>
    <n v="258005"/>
    <x v="5"/>
    <x v="3"/>
    <d v="2024-06-30T00:00:00"/>
    <x v="20"/>
    <s v="VISEXP"/>
    <x v="96"/>
    <n v="0"/>
    <n v="0"/>
    <x v="61"/>
  </r>
  <r>
    <n v="31786"/>
    <s v="NP"/>
    <n v="258005"/>
    <x v="5"/>
    <x v="3"/>
    <d v="2024-06-30T00:00:00"/>
    <x v="20"/>
    <s v="VISEXP"/>
    <x v="96"/>
    <n v="339.58"/>
    <n v="0"/>
    <x v="176"/>
  </r>
  <r>
    <n v="31786"/>
    <s v="NP"/>
    <n v="258005"/>
    <x v="5"/>
    <x v="4"/>
    <d v="2024-06-30T00:00:00"/>
    <x v="20"/>
    <s v="VISBAS"/>
    <x v="95"/>
    <n v="-6.15"/>
    <n v="0"/>
    <x v="14"/>
  </r>
  <r>
    <n v="31786"/>
    <s v="NP"/>
    <n v="258005"/>
    <x v="5"/>
    <x v="4"/>
    <d v="2024-06-30T00:00:00"/>
    <x v="20"/>
    <s v="VISBAS"/>
    <x v="95"/>
    <n v="16.2"/>
    <n v="0"/>
    <x v="92"/>
  </r>
  <r>
    <n v="31786"/>
    <s v="NP"/>
    <n v="258005"/>
    <x v="5"/>
    <x v="4"/>
    <d v="2024-06-30T00:00:00"/>
    <x v="20"/>
    <s v="VISEXP"/>
    <x v="96"/>
    <n v="252.86"/>
    <n v="0"/>
    <x v="101"/>
  </r>
  <r>
    <n v="31786"/>
    <s v="TN"/>
    <n v="185"/>
    <x v="0"/>
    <x v="2"/>
    <d v="2024-06-30T00:00:00"/>
    <x v="1"/>
    <s v="PPDN"/>
    <x v="1"/>
    <n v="-259.06"/>
    <n v="0"/>
    <x v="100"/>
  </r>
  <r>
    <n v="31786"/>
    <s v="TN"/>
    <n v="185"/>
    <x v="0"/>
    <x v="2"/>
    <d v="2024-06-30T00:00:00"/>
    <x v="1"/>
    <s v="PPDN"/>
    <x v="1"/>
    <n v="517.15"/>
    <n v="0"/>
    <x v="103"/>
  </r>
  <r>
    <n v="31786"/>
    <s v="TN"/>
    <n v="192"/>
    <x v="1"/>
    <x v="2"/>
    <d v="2024-06-30T00:00:00"/>
    <x v="3"/>
    <s v="PDON"/>
    <x v="4"/>
    <n v="-348.39"/>
    <n v="0"/>
    <x v="112"/>
  </r>
  <r>
    <n v="31786"/>
    <s v="TN"/>
    <n v="192"/>
    <x v="1"/>
    <x v="2"/>
    <d v="2024-06-30T00:00:00"/>
    <x v="3"/>
    <s v="PDON"/>
    <x v="4"/>
    <n v="4153.2700000000004"/>
    <n v="0"/>
    <x v="177"/>
  </r>
  <r>
    <n v="31786"/>
    <s v="TN"/>
    <n v="192"/>
    <x v="1"/>
    <x v="2"/>
    <d v="2024-06-30T00:00:00"/>
    <x v="2"/>
    <s v="PDRN"/>
    <x v="3"/>
    <n v="27.41"/>
    <n v="0"/>
    <x v="14"/>
  </r>
  <r>
    <n v="31786"/>
    <s v="TN"/>
    <n v="157401"/>
    <x v="3"/>
    <x v="2"/>
    <d v="2024-06-30T00:00:00"/>
    <x v="6"/>
    <s v="BADC01"/>
    <x v="8"/>
    <n v="-0.13"/>
    <n v="0"/>
    <x v="14"/>
  </r>
  <r>
    <n v="31786"/>
    <s v="TN"/>
    <n v="157401"/>
    <x v="3"/>
    <x v="2"/>
    <d v="2024-06-30T00:00:00"/>
    <x v="7"/>
    <s v="BADE2X"/>
    <x v="9"/>
    <n v="-2.2799999999999998"/>
    <n v="0"/>
    <x v="12"/>
  </r>
  <r>
    <n v="31786"/>
    <s v="TN"/>
    <n v="157401"/>
    <x v="3"/>
    <x v="2"/>
    <d v="2024-06-30T00:00:00"/>
    <x v="8"/>
    <s v="BA1X"/>
    <x v="10"/>
    <n v="0"/>
    <n v="0"/>
    <x v="12"/>
  </r>
  <r>
    <n v="31786"/>
    <s v="TN"/>
    <n v="157401"/>
    <x v="3"/>
    <x v="2"/>
    <d v="2024-06-30T00:00:00"/>
    <x v="10"/>
    <s v="BLES15"/>
    <x v="16"/>
    <n v="-9.1199999999999992"/>
    <n v="0"/>
    <x v="12"/>
  </r>
  <r>
    <n v="31786"/>
    <s v="TN"/>
    <n v="157401"/>
    <x v="3"/>
    <x v="2"/>
    <d v="2024-06-30T00:00:00"/>
    <x v="11"/>
    <s v="BLCH01"/>
    <x v="17"/>
    <n v="-0.19"/>
    <n v="0"/>
    <x v="14"/>
  </r>
  <r>
    <n v="31786"/>
    <s v="TN"/>
    <n v="157401"/>
    <x v="3"/>
    <x v="2"/>
    <d v="2024-06-30T00:00:00"/>
    <x v="12"/>
    <s v="BL1X"/>
    <x v="18"/>
    <n v="0"/>
    <n v="0"/>
    <x v="12"/>
  </r>
  <r>
    <n v="31786"/>
    <s v="TN"/>
    <n v="157401"/>
    <x v="3"/>
    <x v="2"/>
    <d v="2024-06-30T00:00:00"/>
    <x v="15"/>
    <s v="VC0105"/>
    <x v="26"/>
    <n v="-0.11"/>
    <n v="0"/>
    <x v="14"/>
  </r>
  <r>
    <n v="31786"/>
    <s v="TN"/>
    <n v="157401"/>
    <x v="3"/>
    <x v="2"/>
    <d v="2024-06-30T00:00:00"/>
    <x v="15"/>
    <s v="VC0106"/>
    <x v="27"/>
    <n v="0.39"/>
    <n v="0"/>
    <x v="0"/>
  </r>
  <r>
    <n v="31786"/>
    <s v="TN"/>
    <n v="157401"/>
    <x v="3"/>
    <x v="2"/>
    <d v="2024-06-30T00:00:00"/>
    <x v="15"/>
    <s v="VC0206"/>
    <x v="27"/>
    <n v="0.25"/>
    <n v="0"/>
    <x v="14"/>
  </r>
  <r>
    <n v="31786"/>
    <s v="TN"/>
    <n v="157401"/>
    <x v="3"/>
    <x v="2"/>
    <d v="2024-06-30T00:00:00"/>
    <x v="15"/>
    <s v="VC0406"/>
    <x v="27"/>
    <n v="0.5"/>
    <n v="0"/>
    <x v="14"/>
  </r>
  <r>
    <n v="31786"/>
    <s v="TN"/>
    <n v="157401"/>
    <x v="3"/>
    <x v="2"/>
    <d v="2024-06-30T00:00:00"/>
    <x v="16"/>
    <s v="VAD050"/>
    <x v="31"/>
    <n v="-1.05"/>
    <n v="0"/>
    <x v="14"/>
  </r>
  <r>
    <n v="31786"/>
    <s v="TN"/>
    <n v="157401"/>
    <x v="3"/>
    <x v="2"/>
    <d v="2024-06-30T00:00:00"/>
    <x v="16"/>
    <s v="VAD050"/>
    <x v="31"/>
    <n v="2.1"/>
    <n v="0"/>
    <x v="12"/>
  </r>
  <r>
    <n v="31786"/>
    <s v="TN"/>
    <n v="157401"/>
    <x v="3"/>
    <x v="2"/>
    <d v="2024-06-30T00:00:00"/>
    <x v="16"/>
    <s v="VAD060"/>
    <x v="32"/>
    <n v="16.38"/>
    <n v="0"/>
    <x v="58"/>
  </r>
  <r>
    <n v="31786"/>
    <s v="TN"/>
    <n v="157401"/>
    <x v="3"/>
    <x v="2"/>
    <d v="2024-06-30T00:00:00"/>
    <x v="16"/>
    <s v="VAD100"/>
    <x v="33"/>
    <n v="10.5"/>
    <n v="0"/>
    <x v="92"/>
  </r>
  <r>
    <n v="31786"/>
    <s v="TN"/>
    <n v="157401"/>
    <x v="3"/>
    <x v="2"/>
    <d v="2024-06-30T00:00:00"/>
    <x v="16"/>
    <s v="VAD500"/>
    <x v="35"/>
    <n v="-52.5"/>
    <n v="0"/>
    <x v="92"/>
  </r>
  <r>
    <n v="31786"/>
    <s v="TN"/>
    <n v="157401"/>
    <x v="3"/>
    <x v="2"/>
    <d v="2024-06-30T00:00:00"/>
    <x v="17"/>
    <s v="VSC050"/>
    <x v="36"/>
    <n v="-0.42"/>
    <n v="0"/>
    <x v="14"/>
  </r>
  <r>
    <n v="31786"/>
    <s v="TN"/>
    <n v="157401"/>
    <x v="3"/>
    <x v="2"/>
    <d v="2024-06-30T00:00:00"/>
    <x v="17"/>
    <s v="VSC060"/>
    <x v="37"/>
    <n v="0.5"/>
    <n v="0"/>
    <x v="14"/>
  </r>
  <r>
    <n v="31786"/>
    <s v="TN"/>
    <n v="157401"/>
    <x v="3"/>
    <x v="2"/>
    <d v="2024-06-30T00:00:00"/>
    <x v="17"/>
    <s v="VSO050"/>
    <x v="41"/>
    <n v="0.63"/>
    <n v="0"/>
    <x v="14"/>
  </r>
  <r>
    <n v="31786"/>
    <s v="TN"/>
    <n v="157401"/>
    <x v="3"/>
    <x v="2"/>
    <d v="2024-06-30T00:00:00"/>
    <x v="17"/>
    <s v="VSO060"/>
    <x v="42"/>
    <n v="3.8"/>
    <n v="0"/>
    <x v="92"/>
  </r>
  <r>
    <n v="31786"/>
    <s v="TN"/>
    <n v="190862"/>
    <x v="4"/>
    <x v="2"/>
    <d v="2024-06-30T00:00:00"/>
    <x v="18"/>
    <s v="LTD-03"/>
    <x v="68"/>
    <n v="0"/>
    <n v="0"/>
    <x v="14"/>
  </r>
  <r>
    <n v="31786"/>
    <s v="TN"/>
    <n v="190862"/>
    <x v="4"/>
    <x v="2"/>
    <d v="2024-06-30T00:00:00"/>
    <x v="19"/>
    <s v="STD-A"/>
    <x v="92"/>
    <n v="177.14"/>
    <n v="0"/>
    <x v="61"/>
  </r>
  <r>
    <n v="31786"/>
    <s v="TN"/>
    <n v="190862"/>
    <x v="4"/>
    <x v="2"/>
    <d v="2024-06-30T00:00:00"/>
    <x v="19"/>
    <s v="STD-B"/>
    <x v="94"/>
    <n v="-13.58"/>
    <n v="0"/>
    <x v="14"/>
  </r>
  <r>
    <n v="31786"/>
    <s v="TN"/>
    <n v="190862"/>
    <x v="4"/>
    <x v="2"/>
    <d v="2024-06-30T00:00:00"/>
    <x v="19"/>
    <s v="STD-B"/>
    <x v="94"/>
    <n v="76.34"/>
    <n v="0"/>
    <x v="20"/>
  </r>
  <r>
    <n v="31786"/>
    <s v="TN"/>
    <n v="258005"/>
    <x v="5"/>
    <x v="2"/>
    <d v="2024-06-30T00:00:00"/>
    <x v="20"/>
    <s v="VISBAS"/>
    <x v="95"/>
    <n v="-3.18"/>
    <n v="0"/>
    <x v="14"/>
  </r>
  <r>
    <n v="31786"/>
    <s v="TN"/>
    <n v="258005"/>
    <x v="5"/>
    <x v="2"/>
    <d v="2024-06-30T00:00:00"/>
    <x v="20"/>
    <s v="VISBAS"/>
    <x v="95"/>
    <n v="136.47"/>
    <n v="0"/>
    <x v="147"/>
  </r>
  <r>
    <n v="31786"/>
    <s v="TN"/>
    <n v="258005"/>
    <x v="5"/>
    <x v="2"/>
    <d v="2024-06-30T00:00:00"/>
    <x v="20"/>
    <s v="VISEXP"/>
    <x v="96"/>
    <n v="-215.76"/>
    <n v="0"/>
    <x v="103"/>
  </r>
  <r>
    <n v="31786"/>
    <s v="TN"/>
    <n v="258005"/>
    <x v="5"/>
    <x v="2"/>
    <d v="2024-06-30T00:00:00"/>
    <x v="20"/>
    <s v="VISEXP"/>
    <x v="96"/>
    <n v="1203.4000000000001"/>
    <n v="0"/>
    <x v="178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6">
  <r>
    <s v="31786"/>
    <s v="NP"/>
    <s v="0000000185"/>
    <x v="0"/>
    <x v="0"/>
    <d v="2024-07-31T00:00:00"/>
    <x v="0"/>
    <s v="PPDN"/>
    <x v="0"/>
    <n v="140.36000000000001"/>
    <n v="0"/>
    <n v="6"/>
  </r>
  <r>
    <s v="31786"/>
    <s v="NP"/>
    <s v="0000000185"/>
    <x v="0"/>
    <x v="0"/>
    <d v="2024-07-31T00:00:00"/>
    <x v="1"/>
    <s v="PPRN"/>
    <x v="1"/>
    <n v="59335.49"/>
    <n v="0"/>
    <n v="2942"/>
  </r>
  <r>
    <s v="31786"/>
    <s v="NP"/>
    <s v="0000000185"/>
    <x v="0"/>
    <x v="1"/>
    <d v="2024-07-31T00:00:00"/>
    <x v="0"/>
    <s v="PPDN"/>
    <x v="0"/>
    <n v="40.119999999999997"/>
    <n v="0"/>
    <n v="2"/>
  </r>
  <r>
    <s v="31786"/>
    <s v="NP"/>
    <s v="0000000185"/>
    <x v="0"/>
    <x v="1"/>
    <d v="2024-07-31T00:00:00"/>
    <x v="1"/>
    <s v="PPRN"/>
    <x v="1"/>
    <n v="22093.82"/>
    <n v="0"/>
    <n v="1137"/>
  </r>
  <r>
    <s v="31786"/>
    <s v="NP"/>
    <s v="0000000185"/>
    <x v="0"/>
    <x v="2"/>
    <d v="2024-07-31T00:00:00"/>
    <x v="0"/>
    <s v="PPDN"/>
    <x v="0"/>
    <n v="14.47"/>
    <n v="0"/>
    <n v="1"/>
  </r>
  <r>
    <s v="31786"/>
    <s v="NP"/>
    <s v="0000000185"/>
    <x v="0"/>
    <x v="2"/>
    <d v="2024-07-31T00:00:00"/>
    <x v="1"/>
    <s v="PPRN"/>
    <x v="1"/>
    <n v="2528.1799999999998"/>
    <n v="0"/>
    <n v="135"/>
  </r>
  <r>
    <s v="31786"/>
    <s v="NP"/>
    <s v="0000000192"/>
    <x v="1"/>
    <x v="0"/>
    <d v="2024-07-31T00:00:00"/>
    <x v="2"/>
    <s v="PDON"/>
    <x v="2"/>
    <n v="1589.89"/>
    <n v="0"/>
    <n v="49"/>
  </r>
  <r>
    <s v="31786"/>
    <s v="NP"/>
    <s v="0000000192"/>
    <x v="1"/>
    <x v="0"/>
    <d v="2024-07-31T00:00:00"/>
    <x v="3"/>
    <s v="PDRN"/>
    <x v="3"/>
    <n v="358476.54"/>
    <n v="0"/>
    <n v="9262"/>
  </r>
  <r>
    <s v="31786"/>
    <s v="NP"/>
    <s v="0000000192"/>
    <x v="1"/>
    <x v="1"/>
    <d v="2024-07-31T00:00:00"/>
    <x v="2"/>
    <s v="PDON"/>
    <x v="2"/>
    <n v="386.74"/>
    <n v="0"/>
    <n v="13"/>
  </r>
  <r>
    <s v="31786"/>
    <s v="NP"/>
    <s v="0000000192"/>
    <x v="1"/>
    <x v="1"/>
    <d v="2024-07-31T00:00:00"/>
    <x v="3"/>
    <s v="PDRN"/>
    <x v="3"/>
    <n v="268190.87"/>
    <n v="0"/>
    <n v="7322"/>
  </r>
  <r>
    <s v="31786"/>
    <s v="NP"/>
    <s v="0000000192"/>
    <x v="1"/>
    <x v="2"/>
    <d v="2024-07-31T00:00:00"/>
    <x v="2"/>
    <s v="PDON"/>
    <x v="2"/>
    <n v="155.71"/>
    <n v="0"/>
    <n v="5"/>
  </r>
  <r>
    <s v="31786"/>
    <s v="NP"/>
    <s v="0000000192"/>
    <x v="1"/>
    <x v="2"/>
    <d v="2024-07-31T00:00:00"/>
    <x v="3"/>
    <s v="PDRN"/>
    <x v="3"/>
    <n v="18974.169999999998"/>
    <n v="0"/>
    <n v="538"/>
  </r>
  <r>
    <s v="31786"/>
    <s v="NP"/>
    <s v="0000258005"/>
    <x v="2"/>
    <x v="0"/>
    <d v="2024-07-31T00:00:00"/>
    <x v="4"/>
    <s v="VISBAS"/>
    <x v="4"/>
    <n v="3416.8"/>
    <n v="0"/>
    <n v="785"/>
  </r>
  <r>
    <s v="31786"/>
    <s v="NP"/>
    <s v="0000258005"/>
    <x v="2"/>
    <x v="0"/>
    <d v="2024-07-31T00:00:00"/>
    <x v="4"/>
    <s v="VISEXP"/>
    <x v="5"/>
    <n v="16878.759999999998"/>
    <n v="0"/>
    <n v="1974"/>
  </r>
  <r>
    <s v="31786"/>
    <s v="NP"/>
    <s v="0000258005"/>
    <x v="2"/>
    <x v="1"/>
    <d v="2024-07-31T00:00:00"/>
    <x v="4"/>
    <s v="VISBAS"/>
    <x v="4"/>
    <n v="1574.26"/>
    <n v="0"/>
    <n v="375"/>
  </r>
  <r>
    <s v="31786"/>
    <s v="NP"/>
    <s v="0000258005"/>
    <x v="2"/>
    <x v="1"/>
    <d v="2024-07-31T00:00:00"/>
    <x v="4"/>
    <s v="VISEXP"/>
    <x v="5"/>
    <n v="7282.74"/>
    <n v="0"/>
    <n v="912"/>
  </r>
  <r>
    <s v="31786"/>
    <s v="NP"/>
    <s v="0000258005"/>
    <x v="2"/>
    <x v="2"/>
    <d v="2024-07-31T00:00:00"/>
    <x v="4"/>
    <s v="VISBAS"/>
    <x v="4"/>
    <n v="12.72"/>
    <n v="0"/>
    <n v="4"/>
  </r>
  <r>
    <s v="31786"/>
    <s v="NP"/>
    <s v="0000258005"/>
    <x v="2"/>
    <x v="2"/>
    <d v="2024-07-31T00:00:00"/>
    <x v="4"/>
    <s v="VISEXP"/>
    <x v="5"/>
    <n v="125.38"/>
    <n v="0"/>
    <n v="17"/>
  </r>
  <r>
    <s v="31786"/>
    <s v="NP"/>
    <s v="0000000185"/>
    <x v="0"/>
    <x v="1"/>
    <d v="2024-07-31T00:00:00"/>
    <x v="1"/>
    <s v="PPRN"/>
    <x v="1"/>
    <n v="71.67"/>
    <n v="0"/>
    <n v="3"/>
  </r>
  <r>
    <s v="31786"/>
    <s v="NP"/>
    <s v="0000000185"/>
    <x v="0"/>
    <x v="2"/>
    <d v="2024-07-31T00:00:00"/>
    <x v="1"/>
    <s v="PPRN"/>
    <x v="1"/>
    <n v="194.05"/>
    <n v="0"/>
    <n v="8"/>
  </r>
  <r>
    <s v="31786"/>
    <s v="NP"/>
    <s v="0000000185"/>
    <x v="0"/>
    <x v="3"/>
    <d v="2024-07-31T00:00:00"/>
    <x v="0"/>
    <s v="PPDN"/>
    <x v="0"/>
    <n v="59595.03"/>
    <n v="0"/>
    <n v="5250"/>
  </r>
  <r>
    <s v="31786"/>
    <s v="NP"/>
    <s v="0000000185"/>
    <x v="0"/>
    <x v="3"/>
    <d v="2024-07-31T00:00:00"/>
    <x v="0"/>
    <s v="PPDN"/>
    <x v="6"/>
    <n v="58714.46"/>
    <n v="0"/>
    <n v="5202"/>
  </r>
  <r>
    <s v="31786"/>
    <s v="NP"/>
    <s v="0000000185"/>
    <x v="0"/>
    <x v="4"/>
    <d v="2024-07-31T00:00:00"/>
    <x v="0"/>
    <s v="PPDN"/>
    <x v="0"/>
    <n v="48133.07"/>
    <n v="0"/>
    <n v="2160"/>
  </r>
  <r>
    <s v="31786"/>
    <s v="NP"/>
    <s v="0000000185"/>
    <x v="0"/>
    <x v="5"/>
    <d v="2024-07-31T00:00:00"/>
    <x v="0"/>
    <s v="PPDN"/>
    <x v="0"/>
    <n v="24777.54"/>
    <n v="0"/>
    <n v="1254"/>
  </r>
  <r>
    <s v="31786"/>
    <s v="NP"/>
    <s v="0000000192"/>
    <x v="1"/>
    <x v="1"/>
    <d v="2024-07-31T00:00:00"/>
    <x v="3"/>
    <s v="PDRN"/>
    <x v="3"/>
    <n v="14034.52"/>
    <n v="0"/>
    <n v="386"/>
  </r>
  <r>
    <s v="31786"/>
    <s v="NP"/>
    <s v="0000000192"/>
    <x v="1"/>
    <x v="2"/>
    <d v="2024-07-31T00:00:00"/>
    <x v="3"/>
    <s v="PDRN"/>
    <x v="3"/>
    <n v="1876.01"/>
    <n v="0"/>
    <n v="50"/>
  </r>
  <r>
    <s v="31786"/>
    <s v="NP"/>
    <s v="0000000192"/>
    <x v="1"/>
    <x v="3"/>
    <d v="2024-07-31T00:00:00"/>
    <x v="2"/>
    <s v="PDON"/>
    <x v="2"/>
    <n v="440577.17"/>
    <n v="0"/>
    <n v="19958"/>
  </r>
  <r>
    <s v="31786"/>
    <s v="NP"/>
    <s v="0000000192"/>
    <x v="1"/>
    <x v="3"/>
    <d v="2024-07-31T00:00:00"/>
    <x v="2"/>
    <s v="PDON"/>
    <x v="7"/>
    <n v="432059.74"/>
    <n v="0"/>
    <n v="19753"/>
  </r>
  <r>
    <s v="31786"/>
    <s v="NP"/>
    <s v="0000000192"/>
    <x v="1"/>
    <x v="4"/>
    <d v="2024-07-31T00:00:00"/>
    <x v="2"/>
    <s v="PDON"/>
    <x v="2"/>
    <n v="653537.62"/>
    <n v="0"/>
    <n v="15390"/>
  </r>
  <r>
    <s v="31786"/>
    <s v="NP"/>
    <s v="0000000192"/>
    <x v="1"/>
    <x v="4"/>
    <d v="2024-07-31T00:00:00"/>
    <x v="2"/>
    <s v="PDON"/>
    <x v="7"/>
    <n v="60.46"/>
    <n v="0"/>
    <n v="2"/>
  </r>
  <r>
    <s v="31786"/>
    <s v="NP"/>
    <s v="0000000192"/>
    <x v="1"/>
    <x v="5"/>
    <d v="2024-07-31T00:00:00"/>
    <x v="2"/>
    <s v="PDON"/>
    <x v="2"/>
    <n v="237737.77"/>
    <n v="0"/>
    <n v="6871"/>
  </r>
  <r>
    <s v="31786"/>
    <s v="NP"/>
    <s v="0000053684"/>
    <x v="3"/>
    <x v="3"/>
    <d v="2024-07-31T00:00:00"/>
    <x v="5"/>
    <s v=""/>
    <x v="8"/>
    <n v="39.01"/>
    <n v="0"/>
    <n v="2"/>
  </r>
  <r>
    <s v="31786"/>
    <s v="NP"/>
    <s v="0000053684"/>
    <x v="3"/>
    <x v="3"/>
    <d v="2024-07-31T00:00:00"/>
    <x v="6"/>
    <s v=""/>
    <x v="9"/>
    <n v="27296.38"/>
    <n v="0"/>
    <n v="798"/>
  </r>
  <r>
    <s v="31786"/>
    <s v="NP"/>
    <s v="0000157401"/>
    <x v="4"/>
    <x v="3"/>
    <d v="2024-07-31T00:00:00"/>
    <x v="7"/>
    <s v="BA1X"/>
    <x v="10"/>
    <n v="294.45"/>
    <n v="15491350"/>
    <n v="294"/>
  </r>
  <r>
    <s v="31786"/>
    <s v="NP"/>
    <s v="0000157401"/>
    <x v="4"/>
    <x v="3"/>
    <d v="2024-07-31T00:00:00"/>
    <x v="7"/>
    <s v="BA1X"/>
    <x v="11"/>
    <n v="42181.37"/>
    <n v="2219886300"/>
    <n v="31191"/>
  </r>
  <r>
    <s v="31786"/>
    <s v="NP"/>
    <s v="0000157401"/>
    <x v="4"/>
    <x v="3"/>
    <d v="2024-07-31T00:00:00"/>
    <x v="7"/>
    <s v="BA1XP"/>
    <x v="11"/>
    <n v="5.41"/>
    <n v="284700"/>
    <n v="4"/>
  </r>
  <r>
    <s v="31786"/>
    <s v="NP"/>
    <s v="0000157401"/>
    <x v="4"/>
    <x v="3"/>
    <d v="2024-07-31T00:00:00"/>
    <x v="7"/>
    <s v="BA50"/>
    <x v="12"/>
    <n v="37.049999999999997"/>
    <n v="1950000"/>
    <n v="39"/>
  </r>
  <r>
    <s v="31786"/>
    <s v="NP"/>
    <s v="0000157401"/>
    <x v="4"/>
    <x v="3"/>
    <d v="2024-07-31T00:00:00"/>
    <x v="7"/>
    <s v="BA50"/>
    <x v="13"/>
    <n v="319.2"/>
    <n v="16800000"/>
    <n v="336"/>
  </r>
  <r>
    <s v="31786"/>
    <s v="NP"/>
    <s v="0000157401"/>
    <x v="4"/>
    <x v="3"/>
    <d v="2024-07-31T00:00:00"/>
    <x v="8"/>
    <s v="BL1X"/>
    <x v="14"/>
    <n v="2509.6799999999998"/>
    <n v="15491350"/>
    <n v="294"/>
  </r>
  <r>
    <s v="31786"/>
    <s v="NP"/>
    <s v="0000157401"/>
    <x v="4"/>
    <x v="3"/>
    <d v="2024-07-31T00:00:00"/>
    <x v="8"/>
    <s v="BL1X"/>
    <x v="15"/>
    <n v="359533.26"/>
    <n v="2219947300"/>
    <n v="31192"/>
  </r>
  <r>
    <s v="31786"/>
    <s v="NP"/>
    <s v="0000157401"/>
    <x v="4"/>
    <x v="3"/>
    <d v="2024-07-31T00:00:00"/>
    <x v="8"/>
    <s v="BL1X"/>
    <x v="16"/>
    <n v="234068.56"/>
    <n v="1645154650"/>
    <n v="19134"/>
  </r>
  <r>
    <s v="31786"/>
    <s v="NP"/>
    <s v="0000157401"/>
    <x v="4"/>
    <x v="3"/>
    <d v="2024-07-31T00:00:00"/>
    <x v="8"/>
    <s v="BL1XP"/>
    <x v="15"/>
    <n v="46.12"/>
    <n v="284700"/>
    <n v="4"/>
  </r>
  <r>
    <s v="31786"/>
    <s v="NP"/>
    <s v="0000157401"/>
    <x v="4"/>
    <x v="3"/>
    <d v="2024-07-31T00:00:00"/>
    <x v="8"/>
    <s v="BL1XP"/>
    <x v="16"/>
    <n v="173.42"/>
    <n v="284700"/>
    <n v="4"/>
  </r>
  <r>
    <s v="31786"/>
    <s v="NP"/>
    <s v="0000157401"/>
    <x v="4"/>
    <x v="3"/>
    <d v="2024-07-31T00:00:00"/>
    <x v="8"/>
    <s v="BL50"/>
    <x v="17"/>
    <n v="315.89999999999998"/>
    <n v="1950000"/>
    <n v="39"/>
  </r>
  <r>
    <s v="31786"/>
    <s v="NP"/>
    <s v="0000157401"/>
    <x v="4"/>
    <x v="3"/>
    <d v="2024-07-31T00:00:00"/>
    <x v="8"/>
    <s v="BL50"/>
    <x v="18"/>
    <n v="2721.6"/>
    <n v="16800000"/>
    <n v="336"/>
  </r>
  <r>
    <s v="31786"/>
    <s v="NP"/>
    <s v="0000157401"/>
    <x v="4"/>
    <x v="3"/>
    <d v="2024-07-31T00:00:00"/>
    <x v="9"/>
    <s v=""/>
    <x v="19"/>
    <n v="349969.12"/>
    <n v="0"/>
    <n v="10812"/>
  </r>
  <r>
    <s v="31786"/>
    <s v="NP"/>
    <s v="0000157401"/>
    <x v="4"/>
    <x v="3"/>
    <d v="2024-07-31T00:00:00"/>
    <x v="10"/>
    <s v="VC0105"/>
    <x v="20"/>
    <n v="14.63"/>
    <n v="665000"/>
    <n v="133"/>
  </r>
  <r>
    <s v="31786"/>
    <s v="NP"/>
    <s v="0000157401"/>
    <x v="4"/>
    <x v="3"/>
    <d v="2024-07-31T00:00:00"/>
    <x v="10"/>
    <s v="VC0106"/>
    <x v="21"/>
    <n v="150.66999999999999"/>
    <n v="6970000"/>
    <n v="1162"/>
  </r>
  <r>
    <s v="31786"/>
    <s v="NP"/>
    <s v="0000157401"/>
    <x v="4"/>
    <x v="3"/>
    <d v="2024-07-31T00:00:00"/>
    <x v="10"/>
    <s v="VC0110"/>
    <x v="22"/>
    <n v="62.16"/>
    <n v="2955000"/>
    <n v="296"/>
  </r>
  <r>
    <s v="31786"/>
    <s v="NP"/>
    <s v="0000157401"/>
    <x v="4"/>
    <x v="3"/>
    <d v="2024-07-31T00:00:00"/>
    <x v="10"/>
    <s v="VC0125"/>
    <x v="23"/>
    <n v="114.48"/>
    <n v="5455000"/>
    <n v="219"/>
  </r>
  <r>
    <s v="31786"/>
    <s v="NP"/>
    <s v="0000157401"/>
    <x v="4"/>
    <x v="3"/>
    <d v="2024-07-31T00:00:00"/>
    <x v="10"/>
    <s v="VC0150"/>
    <x v="24"/>
    <n v="254.1"/>
    <n v="12050000"/>
    <n v="242"/>
  </r>
  <r>
    <s v="31786"/>
    <s v="NP"/>
    <s v="0000157401"/>
    <x v="4"/>
    <x v="3"/>
    <d v="2024-07-31T00:00:00"/>
    <x v="10"/>
    <s v="VC0205"/>
    <x v="20"/>
    <n v="21.63"/>
    <n v="1030000"/>
    <n v="103"/>
  </r>
  <r>
    <s v="31786"/>
    <s v="NP"/>
    <s v="0000157401"/>
    <x v="4"/>
    <x v="3"/>
    <d v="2024-07-31T00:00:00"/>
    <x v="10"/>
    <s v="VC0206"/>
    <x v="21"/>
    <n v="272.5"/>
    <n v="13114000"/>
    <n v="1094"/>
  </r>
  <r>
    <s v="31786"/>
    <s v="NP"/>
    <s v="0000157401"/>
    <x v="4"/>
    <x v="3"/>
    <d v="2024-07-31T00:00:00"/>
    <x v="10"/>
    <s v="VC0210"/>
    <x v="22"/>
    <n v="126.84"/>
    <n v="6065000"/>
    <n v="304"/>
  </r>
  <r>
    <s v="31786"/>
    <s v="NP"/>
    <s v="0000157401"/>
    <x v="4"/>
    <x v="3"/>
    <d v="2024-07-31T00:00:00"/>
    <x v="10"/>
    <s v="VC0225"/>
    <x v="23"/>
    <n v="217.35"/>
    <n v="10250000"/>
    <n v="205"/>
  </r>
  <r>
    <s v="31786"/>
    <s v="NP"/>
    <s v="0000157401"/>
    <x v="4"/>
    <x v="3"/>
    <d v="2024-07-31T00:00:00"/>
    <x v="10"/>
    <s v="VC0250"/>
    <x v="24"/>
    <n v="646.79999999999995"/>
    <n v="30800000"/>
    <n v="308"/>
  </r>
  <r>
    <s v="31786"/>
    <s v="NP"/>
    <s v="0000157401"/>
    <x v="4"/>
    <x v="3"/>
    <d v="2024-07-31T00:00:00"/>
    <x v="10"/>
    <s v="VC0305"/>
    <x v="20"/>
    <n v="7.04"/>
    <n v="330000"/>
    <n v="22"/>
  </r>
  <r>
    <s v="31786"/>
    <s v="NP"/>
    <s v="0000157401"/>
    <x v="4"/>
    <x v="3"/>
    <d v="2024-07-31T00:00:00"/>
    <x v="10"/>
    <s v="VC0306"/>
    <x v="21"/>
    <n v="114.76"/>
    <n v="5477000"/>
    <n v="305"/>
  </r>
  <r>
    <s v="31786"/>
    <s v="NP"/>
    <s v="0000157401"/>
    <x v="4"/>
    <x v="3"/>
    <d v="2024-07-31T00:00:00"/>
    <x v="10"/>
    <s v="VC0310"/>
    <x v="22"/>
    <n v="57.33"/>
    <n v="2730000"/>
    <n v="91"/>
  </r>
  <r>
    <s v="31786"/>
    <s v="NP"/>
    <s v="0000157401"/>
    <x v="4"/>
    <x v="3"/>
    <d v="2024-07-31T00:00:00"/>
    <x v="10"/>
    <s v="VC0325"/>
    <x v="23"/>
    <n v="112.18"/>
    <n v="5325000"/>
    <n v="71"/>
  </r>
  <r>
    <s v="31786"/>
    <s v="NP"/>
    <s v="0000157401"/>
    <x v="4"/>
    <x v="3"/>
    <d v="2024-07-31T00:00:00"/>
    <x v="10"/>
    <s v="VC0350"/>
    <x v="24"/>
    <n v="340.2"/>
    <n v="16050000"/>
    <n v="107"/>
  </r>
  <r>
    <s v="31786"/>
    <s v="NP"/>
    <s v="0000157401"/>
    <x v="4"/>
    <x v="3"/>
    <d v="2024-07-31T00:00:00"/>
    <x v="10"/>
    <s v="VC0405"/>
    <x v="20"/>
    <n v="1.26"/>
    <n v="60000"/>
    <n v="3"/>
  </r>
  <r>
    <s v="31786"/>
    <s v="NP"/>
    <s v="0000157401"/>
    <x v="4"/>
    <x v="3"/>
    <d v="2024-07-31T00:00:00"/>
    <x v="10"/>
    <s v="VC0406"/>
    <x v="21"/>
    <n v="45.5"/>
    <n v="2136000"/>
    <n v="89"/>
  </r>
  <r>
    <s v="31786"/>
    <s v="NP"/>
    <s v="0000157401"/>
    <x v="4"/>
    <x v="3"/>
    <d v="2024-07-31T00:00:00"/>
    <x v="10"/>
    <s v="VC0410"/>
    <x v="22"/>
    <n v="25.2"/>
    <n v="1200000"/>
    <n v="30"/>
  </r>
  <r>
    <s v="31786"/>
    <s v="NP"/>
    <s v="0000157401"/>
    <x v="4"/>
    <x v="3"/>
    <d v="2024-07-31T00:00:00"/>
    <x v="10"/>
    <s v="VC0425"/>
    <x v="23"/>
    <n v="46.2"/>
    <n v="2200000"/>
    <n v="22"/>
  </r>
  <r>
    <s v="31786"/>
    <s v="NP"/>
    <s v="0000157401"/>
    <x v="4"/>
    <x v="3"/>
    <d v="2024-07-31T00:00:00"/>
    <x v="10"/>
    <s v="VC0450"/>
    <x v="24"/>
    <n v="163.80000000000001"/>
    <n v="8005000"/>
    <n v="41"/>
  </r>
  <r>
    <s v="31786"/>
    <s v="NP"/>
    <s v="0000157401"/>
    <x v="4"/>
    <x v="3"/>
    <d v="2024-07-31T00:00:00"/>
    <x v="10"/>
    <s v="VC0505"/>
    <x v="20"/>
    <n v="0.53"/>
    <n v="25000"/>
    <n v="1"/>
  </r>
  <r>
    <s v="31786"/>
    <s v="NP"/>
    <s v="0000157401"/>
    <x v="4"/>
    <x v="3"/>
    <d v="2024-07-31T00:00:00"/>
    <x v="10"/>
    <s v="VC0506"/>
    <x v="21"/>
    <n v="17.010000000000002"/>
    <n v="810000"/>
    <n v="27"/>
  </r>
  <r>
    <s v="31786"/>
    <s v="NP"/>
    <s v="0000157401"/>
    <x v="4"/>
    <x v="3"/>
    <d v="2024-07-31T00:00:00"/>
    <x v="10"/>
    <s v="VC0510"/>
    <x v="22"/>
    <n v="9.4499999999999993"/>
    <n v="450000"/>
    <n v="9"/>
  </r>
  <r>
    <s v="31786"/>
    <s v="NP"/>
    <s v="0000157401"/>
    <x v="4"/>
    <x v="3"/>
    <d v="2024-07-31T00:00:00"/>
    <x v="10"/>
    <s v="VC0525"/>
    <x v="23"/>
    <n v="7.89"/>
    <n v="375000"/>
    <n v="3"/>
  </r>
  <r>
    <s v="31786"/>
    <s v="NP"/>
    <s v="0000157401"/>
    <x v="4"/>
    <x v="3"/>
    <d v="2024-07-31T00:00:00"/>
    <x v="10"/>
    <s v="VC0550"/>
    <x v="24"/>
    <n v="57.75"/>
    <n v="2500000"/>
    <n v="10"/>
  </r>
  <r>
    <s v="31786"/>
    <s v="NP"/>
    <s v="0000157401"/>
    <x v="4"/>
    <x v="3"/>
    <d v="2024-07-31T00:00:00"/>
    <x v="10"/>
    <s v="VC0606"/>
    <x v="21"/>
    <n v="2.2799999999999998"/>
    <n v="108000"/>
    <n v="3"/>
  </r>
  <r>
    <s v="31786"/>
    <s v="NP"/>
    <s v="0000157401"/>
    <x v="4"/>
    <x v="3"/>
    <d v="2024-07-31T00:00:00"/>
    <x v="10"/>
    <s v="VC0610"/>
    <x v="22"/>
    <n v="1.26"/>
    <n v="60000"/>
    <n v="1"/>
  </r>
  <r>
    <s v="31786"/>
    <s v="NP"/>
    <s v="0000157401"/>
    <x v="4"/>
    <x v="3"/>
    <d v="2024-07-31T00:00:00"/>
    <x v="10"/>
    <s v="VC0625"/>
    <x v="23"/>
    <n v="3.15"/>
    <n v="150000"/>
    <n v="1"/>
  </r>
  <r>
    <s v="31786"/>
    <s v="NP"/>
    <s v="0000157401"/>
    <x v="4"/>
    <x v="3"/>
    <d v="2024-07-31T00:00:00"/>
    <x v="10"/>
    <s v="VC0650"/>
    <x v="24"/>
    <n v="18.899999999999999"/>
    <n v="900000"/>
    <n v="3"/>
  </r>
  <r>
    <s v="31786"/>
    <s v="NP"/>
    <s v="0000157401"/>
    <x v="4"/>
    <x v="3"/>
    <d v="2024-07-31T00:00:00"/>
    <x v="10"/>
    <s v="VC0706"/>
    <x v="21"/>
    <n v="2.64"/>
    <n v="126000"/>
    <n v="3"/>
  </r>
  <r>
    <s v="31786"/>
    <s v="NP"/>
    <s v="0000157401"/>
    <x v="4"/>
    <x v="3"/>
    <d v="2024-07-31T00:00:00"/>
    <x v="10"/>
    <s v="VC0750"/>
    <x v="24"/>
    <n v="14.7"/>
    <n v="700000"/>
    <n v="2"/>
  </r>
  <r>
    <s v="31786"/>
    <s v="NP"/>
    <s v="0000157401"/>
    <x v="4"/>
    <x v="3"/>
    <d v="2024-07-31T00:00:00"/>
    <x v="10"/>
    <s v="VC0806"/>
    <x v="21"/>
    <n v="1.01"/>
    <n v="48000"/>
    <n v="1"/>
  </r>
  <r>
    <s v="31786"/>
    <s v="NP"/>
    <s v="0000157401"/>
    <x v="4"/>
    <x v="3"/>
    <d v="2024-07-31T00:00:00"/>
    <x v="11"/>
    <s v="VAD050"/>
    <x v="25"/>
    <n v="1033.2"/>
    <n v="49150000"/>
    <n v="983"/>
  </r>
  <r>
    <s v="31786"/>
    <s v="NP"/>
    <s v="0000157401"/>
    <x v="4"/>
    <x v="3"/>
    <d v="2024-07-31T00:00:00"/>
    <x v="11"/>
    <s v="VAD060"/>
    <x v="26"/>
    <n v="9384.48"/>
    <n v="446930000"/>
    <n v="7450"/>
  </r>
  <r>
    <s v="31786"/>
    <s v="NP"/>
    <s v="0000157401"/>
    <x v="4"/>
    <x v="3"/>
    <d v="2024-07-31T00:00:00"/>
    <x v="11"/>
    <s v="VAD100"/>
    <x v="27"/>
    <n v="3927"/>
    <n v="186900000"/>
    <n v="1869"/>
  </r>
  <r>
    <s v="31786"/>
    <s v="NP"/>
    <s v="0000157401"/>
    <x v="4"/>
    <x v="3"/>
    <d v="2024-07-31T00:00:00"/>
    <x v="11"/>
    <s v="VAD250"/>
    <x v="28"/>
    <n v="6184.5"/>
    <n v="294250000"/>
    <n v="1177"/>
  </r>
  <r>
    <s v="31786"/>
    <s v="NP"/>
    <s v="0000157401"/>
    <x v="4"/>
    <x v="3"/>
    <d v="2024-07-31T00:00:00"/>
    <x v="11"/>
    <s v="VAD500"/>
    <x v="29"/>
    <n v="14868"/>
    <n v="707000000"/>
    <n v="1415"/>
  </r>
  <r>
    <s v="31786"/>
    <s v="NP"/>
    <s v="0000157401"/>
    <x v="4"/>
    <x v="3"/>
    <d v="2024-07-31T00:00:00"/>
    <x v="12"/>
    <s v="VSC050"/>
    <x v="30"/>
    <n v="73.92"/>
    <n v="3520000"/>
    <n v="176"/>
  </r>
  <r>
    <s v="31786"/>
    <s v="NP"/>
    <s v="0000157401"/>
    <x v="4"/>
    <x v="3"/>
    <d v="2024-07-31T00:00:00"/>
    <x v="12"/>
    <s v="VSC060"/>
    <x v="31"/>
    <n v="929"/>
    <n v="45264000"/>
    <n v="1884"/>
  </r>
  <r>
    <s v="31786"/>
    <s v="NP"/>
    <s v="0000157401"/>
    <x v="4"/>
    <x v="3"/>
    <d v="2024-07-31T00:00:00"/>
    <x v="12"/>
    <s v="VSC100"/>
    <x v="32"/>
    <n v="394.8"/>
    <n v="18876000"/>
    <n v="472"/>
  </r>
  <r>
    <s v="31786"/>
    <s v="NP"/>
    <s v="0000157401"/>
    <x v="4"/>
    <x v="3"/>
    <d v="2024-07-31T00:00:00"/>
    <x v="12"/>
    <s v="VSC250"/>
    <x v="33"/>
    <n v="802.2"/>
    <n v="38200000"/>
    <n v="382"/>
  </r>
  <r>
    <s v="31786"/>
    <s v="NP"/>
    <s v="0000157401"/>
    <x v="4"/>
    <x v="3"/>
    <d v="2024-07-31T00:00:00"/>
    <x v="12"/>
    <s v="VSC500"/>
    <x v="34"/>
    <n v="2247"/>
    <n v="107000000"/>
    <n v="535"/>
  </r>
  <r>
    <s v="31786"/>
    <s v="NP"/>
    <s v="0000157401"/>
    <x v="4"/>
    <x v="3"/>
    <d v="2024-07-31T00:00:00"/>
    <x v="12"/>
    <s v="VSO050"/>
    <x v="35"/>
    <n v="104.58"/>
    <n v="5040000"/>
    <n v="168"/>
  </r>
  <r>
    <s v="31786"/>
    <s v="NP"/>
    <s v="0000157401"/>
    <x v="4"/>
    <x v="3"/>
    <d v="2024-07-31T00:00:00"/>
    <x v="12"/>
    <s v="VSO060"/>
    <x v="36"/>
    <n v="1138.48"/>
    <n v="53352000"/>
    <n v="1482"/>
  </r>
  <r>
    <s v="31786"/>
    <s v="NP"/>
    <s v="0000157401"/>
    <x v="4"/>
    <x v="3"/>
    <d v="2024-07-31T00:00:00"/>
    <x v="12"/>
    <s v="VSO100"/>
    <x v="37"/>
    <n v="530.46"/>
    <n v="25200000"/>
    <n v="420"/>
  </r>
  <r>
    <s v="31786"/>
    <s v="NP"/>
    <s v="0000157401"/>
    <x v="4"/>
    <x v="3"/>
    <d v="2024-07-31T00:00:00"/>
    <x v="12"/>
    <s v="VSO250"/>
    <x v="38"/>
    <n v="859.95"/>
    <n v="40950000"/>
    <n v="273"/>
  </r>
  <r>
    <s v="31786"/>
    <s v="NP"/>
    <s v="0000157401"/>
    <x v="4"/>
    <x v="3"/>
    <d v="2024-07-31T00:00:00"/>
    <x v="12"/>
    <s v="VSO500"/>
    <x v="39"/>
    <n v="1795.5"/>
    <n v="85536000"/>
    <n v="286"/>
  </r>
  <r>
    <s v="31786"/>
    <s v="NP"/>
    <s v="0000157401"/>
    <x v="4"/>
    <x v="4"/>
    <d v="2024-07-31T00:00:00"/>
    <x v="7"/>
    <s v="BA1X"/>
    <x v="11"/>
    <n v="1.9"/>
    <n v="100000"/>
    <n v="2"/>
  </r>
  <r>
    <s v="31786"/>
    <s v="NP"/>
    <s v="0000157401"/>
    <x v="4"/>
    <x v="4"/>
    <d v="2024-07-31T00:00:00"/>
    <x v="8"/>
    <s v="BL1X"/>
    <x v="15"/>
    <n v="16.2"/>
    <n v="100000"/>
    <n v="2"/>
  </r>
  <r>
    <s v="31786"/>
    <s v="NP"/>
    <s v="0000157401"/>
    <x v="4"/>
    <x v="4"/>
    <d v="2024-07-31T00:00:00"/>
    <x v="10"/>
    <s v="VC0205"/>
    <x v="20"/>
    <n v="0.21"/>
    <n v="10000"/>
    <n v="1"/>
  </r>
  <r>
    <s v="31786"/>
    <s v="NP"/>
    <s v="0000157401"/>
    <x v="4"/>
    <x v="4"/>
    <d v="2024-07-31T00:00:00"/>
    <x v="11"/>
    <s v="VAD050"/>
    <x v="25"/>
    <n v="1.05"/>
    <n v="50000"/>
    <n v="1"/>
  </r>
  <r>
    <s v="31786"/>
    <s v="NP"/>
    <s v="0000157401"/>
    <x v="4"/>
    <x v="4"/>
    <d v="2024-07-31T00:00:00"/>
    <x v="12"/>
    <s v="VSC050"/>
    <x v="30"/>
    <n v="0.42"/>
    <n v="20000"/>
    <n v="1"/>
  </r>
  <r>
    <s v="31786"/>
    <s v="NP"/>
    <s v="0000190862"/>
    <x v="5"/>
    <x v="3"/>
    <d v="2024-07-31T00:00:00"/>
    <x v="13"/>
    <s v="LTD-01"/>
    <x v="40"/>
    <n v="27.8"/>
    <n v="46323.12"/>
    <n v="14"/>
  </r>
  <r>
    <s v="31786"/>
    <s v="NP"/>
    <s v="0000190862"/>
    <x v="5"/>
    <x v="3"/>
    <d v="2024-07-31T00:00:00"/>
    <x v="13"/>
    <s v="LTD-01"/>
    <x v="41"/>
    <n v="35.93"/>
    <n v="59869.31"/>
    <n v="15"/>
  </r>
  <r>
    <s v="31786"/>
    <s v="NP"/>
    <s v="0000190862"/>
    <x v="5"/>
    <x v="3"/>
    <d v="2024-07-31T00:00:00"/>
    <x v="13"/>
    <s v="LTD-01"/>
    <x v="42"/>
    <n v="82.51"/>
    <n v="70672.789999999994"/>
    <n v="17"/>
  </r>
  <r>
    <s v="31786"/>
    <s v="NP"/>
    <s v="0000190862"/>
    <x v="5"/>
    <x v="3"/>
    <d v="2024-07-31T00:00:00"/>
    <x v="13"/>
    <s v="LTD-01"/>
    <x v="43"/>
    <n v="173.09"/>
    <n v="110102.51"/>
    <n v="22"/>
  </r>
  <r>
    <s v="31786"/>
    <s v="NP"/>
    <s v="0000190862"/>
    <x v="5"/>
    <x v="3"/>
    <d v="2024-07-31T00:00:00"/>
    <x v="13"/>
    <s v="LTD-01"/>
    <x v="44"/>
    <n v="222.87"/>
    <n v="74529.279999999999"/>
    <n v="15"/>
  </r>
  <r>
    <s v="31786"/>
    <s v="NP"/>
    <s v="0000190862"/>
    <x v="5"/>
    <x v="3"/>
    <d v="2024-07-31T00:00:00"/>
    <x v="13"/>
    <s v="LTD-01"/>
    <x v="45"/>
    <n v="133.5"/>
    <n v="51227.39"/>
    <n v="9"/>
  </r>
  <r>
    <s v="31786"/>
    <s v="NP"/>
    <s v="0000190862"/>
    <x v="5"/>
    <x v="3"/>
    <d v="2024-07-31T00:00:00"/>
    <x v="13"/>
    <s v="LTD-01"/>
    <x v="46"/>
    <n v="202.17"/>
    <n v="64891.21"/>
    <n v="12"/>
  </r>
  <r>
    <s v="31786"/>
    <s v="NP"/>
    <s v="0000190862"/>
    <x v="5"/>
    <x v="3"/>
    <d v="2024-07-31T00:00:00"/>
    <x v="13"/>
    <s v="LTD-01"/>
    <x v="47"/>
    <n v="174.22"/>
    <n v="42595.69"/>
    <n v="7"/>
  </r>
  <r>
    <s v="31786"/>
    <s v="NP"/>
    <s v="0000190862"/>
    <x v="5"/>
    <x v="3"/>
    <d v="2024-07-31T00:00:00"/>
    <x v="13"/>
    <s v="LTD-01"/>
    <x v="48"/>
    <n v="61.48"/>
    <n v="21957.279999999999"/>
    <n v="4"/>
  </r>
  <r>
    <s v="31786"/>
    <s v="NP"/>
    <s v="0000190862"/>
    <x v="5"/>
    <x v="3"/>
    <d v="2024-07-31T00:00:00"/>
    <x v="13"/>
    <s v="LTD-01"/>
    <x v="49"/>
    <n v="29.85"/>
    <n v="10658.41"/>
    <n v="2"/>
  </r>
  <r>
    <s v="31786"/>
    <s v="NP"/>
    <s v="0000190862"/>
    <x v="5"/>
    <x v="3"/>
    <d v="2024-07-31T00:00:00"/>
    <x v="13"/>
    <s v="LTD-02"/>
    <x v="50"/>
    <n v="17.61"/>
    <n v="35236.47"/>
    <n v="9"/>
  </r>
  <r>
    <s v="31786"/>
    <s v="NP"/>
    <s v="0000190862"/>
    <x v="5"/>
    <x v="3"/>
    <d v="2024-07-31T00:00:00"/>
    <x v="13"/>
    <s v="LTD-02"/>
    <x v="51"/>
    <n v="39.4"/>
    <n v="78798.009999999995"/>
    <n v="18"/>
  </r>
  <r>
    <s v="31786"/>
    <s v="NP"/>
    <s v="0000190862"/>
    <x v="5"/>
    <x v="3"/>
    <d v="2024-07-31T00:00:00"/>
    <x v="13"/>
    <s v="LTD-02"/>
    <x v="52"/>
    <n v="63.3"/>
    <n v="72347.679999999993"/>
    <n v="14"/>
  </r>
  <r>
    <s v="31786"/>
    <s v="NP"/>
    <s v="0000190862"/>
    <x v="5"/>
    <x v="3"/>
    <d v="2024-07-31T00:00:00"/>
    <x v="13"/>
    <s v="LTD-02"/>
    <x v="53"/>
    <n v="119.06"/>
    <n v="86902.39"/>
    <n v="13"/>
  </r>
  <r>
    <s v="31786"/>
    <s v="NP"/>
    <s v="0000190862"/>
    <x v="5"/>
    <x v="3"/>
    <d v="2024-07-31T00:00:00"/>
    <x v="13"/>
    <s v="LTD-02"/>
    <x v="54"/>
    <n v="112.46"/>
    <n v="69741.58"/>
    <n v="11"/>
  </r>
  <r>
    <s v="31786"/>
    <s v="NP"/>
    <s v="0000190862"/>
    <x v="5"/>
    <x v="3"/>
    <d v="2024-07-31T00:00:00"/>
    <x v="13"/>
    <s v="LTD-02"/>
    <x v="55"/>
    <n v="125.78"/>
    <n v="64378.05"/>
    <n v="10"/>
  </r>
  <r>
    <s v="31786"/>
    <s v="NP"/>
    <s v="0000190862"/>
    <x v="5"/>
    <x v="3"/>
    <d v="2024-07-31T00:00:00"/>
    <x v="13"/>
    <s v="LTD-02"/>
    <x v="56"/>
    <n v="147.66"/>
    <n v="61391.47"/>
    <n v="10"/>
  </r>
  <r>
    <s v="31786"/>
    <s v="NP"/>
    <s v="0000190862"/>
    <x v="5"/>
    <x v="3"/>
    <d v="2024-07-31T00:00:00"/>
    <x v="13"/>
    <s v="LTD-02"/>
    <x v="57"/>
    <n v="112.62"/>
    <n v="36275.9"/>
    <n v="4"/>
  </r>
  <r>
    <s v="31786"/>
    <s v="NP"/>
    <s v="0000190862"/>
    <x v="5"/>
    <x v="3"/>
    <d v="2024-07-31T00:00:00"/>
    <x v="13"/>
    <s v="LTD-02"/>
    <x v="58"/>
    <n v="89.04"/>
    <n v="32162.75"/>
    <n v="4"/>
  </r>
  <r>
    <s v="31786"/>
    <s v="NP"/>
    <s v="0000190862"/>
    <x v="5"/>
    <x v="3"/>
    <d v="2024-07-31T00:00:00"/>
    <x v="13"/>
    <s v="LTD-02"/>
    <x v="59"/>
    <n v="31.1"/>
    <n v="14137.07"/>
    <n v="3"/>
  </r>
  <r>
    <s v="31786"/>
    <s v="NP"/>
    <s v="0000190862"/>
    <x v="5"/>
    <x v="3"/>
    <d v="2024-07-31T00:00:00"/>
    <x v="13"/>
    <s v="LTD-03"/>
    <x v="60"/>
    <n v="3.85"/>
    <n v="5509.66"/>
    <n v="2"/>
  </r>
  <r>
    <s v="31786"/>
    <s v="NP"/>
    <s v="0000190862"/>
    <x v="5"/>
    <x v="3"/>
    <d v="2024-07-31T00:00:00"/>
    <x v="13"/>
    <s v="LTD-03"/>
    <x v="61"/>
    <n v="26.61"/>
    <n v="38034.5"/>
    <n v="7"/>
  </r>
  <r>
    <s v="31786"/>
    <s v="NP"/>
    <s v="0000190862"/>
    <x v="5"/>
    <x v="3"/>
    <d v="2024-07-31T00:00:00"/>
    <x v="13"/>
    <s v="LTD-03"/>
    <x v="62"/>
    <n v="19.12"/>
    <n v="8287.66"/>
    <n v="2"/>
  </r>
  <r>
    <s v="31786"/>
    <s v="NP"/>
    <s v="0000190862"/>
    <x v="5"/>
    <x v="3"/>
    <d v="2024-07-31T00:00:00"/>
    <x v="13"/>
    <s v="LTD-03"/>
    <x v="63"/>
    <n v="43.24"/>
    <n v="13822.05"/>
    <n v="4"/>
  </r>
  <r>
    <s v="31786"/>
    <s v="NP"/>
    <s v="0000190862"/>
    <x v="5"/>
    <x v="3"/>
    <d v="2024-07-31T00:00:00"/>
    <x v="13"/>
    <s v="LTD-03"/>
    <x v="64"/>
    <n v="7.3"/>
    <n v="1872.08"/>
    <n v="1"/>
  </r>
  <r>
    <s v="31786"/>
    <s v="NP"/>
    <s v="0000190862"/>
    <x v="5"/>
    <x v="3"/>
    <d v="2024-07-31T00:00:00"/>
    <x v="13"/>
    <s v="LTD-03"/>
    <x v="65"/>
    <n v="31917.96"/>
    <n v="11483505.859999999"/>
    <n v="3027"/>
  </r>
  <r>
    <s v="31786"/>
    <s v="NP"/>
    <s v="0000190862"/>
    <x v="5"/>
    <x v="3"/>
    <d v="2024-07-31T00:00:00"/>
    <x v="13"/>
    <s v="LTD-03"/>
    <x v="66"/>
    <n v="39230.050000000003"/>
    <n v="14134556.689999999"/>
    <n v="2965"/>
  </r>
  <r>
    <s v="31786"/>
    <s v="NP"/>
    <s v="0000190862"/>
    <x v="5"/>
    <x v="3"/>
    <d v="2024-07-31T00:00:00"/>
    <x v="13"/>
    <s v="LTD-03"/>
    <x v="67"/>
    <n v="53859.45"/>
    <n v="19373638.620000001"/>
    <n v="3533"/>
  </r>
  <r>
    <s v="31786"/>
    <s v="NP"/>
    <s v="0000190862"/>
    <x v="5"/>
    <x v="3"/>
    <d v="2024-07-31T00:00:00"/>
    <x v="13"/>
    <s v="LTD-03"/>
    <x v="68"/>
    <n v="63644.01"/>
    <n v="22915840.68"/>
    <n v="3855"/>
  </r>
  <r>
    <s v="31786"/>
    <s v="NP"/>
    <s v="0000190862"/>
    <x v="5"/>
    <x v="3"/>
    <d v="2024-07-31T00:00:00"/>
    <x v="13"/>
    <s v="LTD-03"/>
    <x v="69"/>
    <n v="65573.25"/>
    <n v="23587342.41"/>
    <n v="3804"/>
  </r>
  <r>
    <s v="31786"/>
    <s v="NP"/>
    <s v="0000190862"/>
    <x v="5"/>
    <x v="3"/>
    <d v="2024-07-31T00:00:00"/>
    <x v="13"/>
    <s v="LTD-03"/>
    <x v="70"/>
    <n v="70633.850000000006"/>
    <n v="25407690.739999998"/>
    <n v="4062"/>
  </r>
  <r>
    <s v="31786"/>
    <s v="NP"/>
    <s v="0000190862"/>
    <x v="5"/>
    <x v="3"/>
    <d v="2024-07-31T00:00:00"/>
    <x v="13"/>
    <s v="LTD-03"/>
    <x v="71"/>
    <n v="65175.12"/>
    <n v="23444065.02"/>
    <n v="3744"/>
  </r>
  <r>
    <s v="31786"/>
    <s v="NP"/>
    <s v="0000190862"/>
    <x v="5"/>
    <x v="3"/>
    <d v="2024-07-31T00:00:00"/>
    <x v="13"/>
    <s v="LTD-03"/>
    <x v="72"/>
    <n v="55560.47"/>
    <n v="19996634.059999999"/>
    <n v="3217"/>
  </r>
  <r>
    <s v="31786"/>
    <s v="NP"/>
    <s v="0000190862"/>
    <x v="5"/>
    <x v="3"/>
    <d v="2024-07-31T00:00:00"/>
    <x v="13"/>
    <s v="LTD-03"/>
    <x v="73"/>
    <n v="32914.1"/>
    <n v="11839538.810000001"/>
    <n v="1695"/>
  </r>
  <r>
    <s v="31786"/>
    <s v="NP"/>
    <s v="0000190862"/>
    <x v="5"/>
    <x v="3"/>
    <d v="2024-07-31T00:00:00"/>
    <x v="13"/>
    <s v="LTD-03"/>
    <x v="74"/>
    <n v="19265.7"/>
    <n v="6930047.1100000003"/>
    <n v="924"/>
  </r>
  <r>
    <s v="31786"/>
    <s v="NP"/>
    <s v="0000190862"/>
    <x v="5"/>
    <x v="3"/>
    <d v="2024-07-31T00:00:00"/>
    <x v="13"/>
    <s v="LTD-04"/>
    <x v="75"/>
    <n v="65.31"/>
    <n v="108856.18"/>
    <n v="28"/>
  </r>
  <r>
    <s v="31786"/>
    <s v="NP"/>
    <s v="0000190862"/>
    <x v="5"/>
    <x v="3"/>
    <d v="2024-07-31T00:00:00"/>
    <x v="13"/>
    <s v="LTD-04"/>
    <x v="76"/>
    <n v="68.739999999999995"/>
    <n v="123723.87"/>
    <n v="28"/>
  </r>
  <r>
    <s v="31786"/>
    <s v="NP"/>
    <s v="0000190862"/>
    <x v="5"/>
    <x v="3"/>
    <d v="2024-07-31T00:00:00"/>
    <x v="13"/>
    <s v="LTD-04"/>
    <x v="77"/>
    <n v="100.5"/>
    <n v="94347.39"/>
    <n v="22"/>
  </r>
  <r>
    <s v="31786"/>
    <s v="NP"/>
    <s v="0000190862"/>
    <x v="5"/>
    <x v="3"/>
    <d v="2024-07-31T00:00:00"/>
    <x v="13"/>
    <s v="LTD-04"/>
    <x v="78"/>
    <n v="160.66999999999999"/>
    <n v="98650.32"/>
    <n v="22"/>
  </r>
  <r>
    <s v="31786"/>
    <s v="NP"/>
    <s v="0000190862"/>
    <x v="5"/>
    <x v="3"/>
    <d v="2024-07-31T00:00:00"/>
    <x v="13"/>
    <s v="LTD-04"/>
    <x v="79"/>
    <n v="119.96"/>
    <n v="58746.3"/>
    <n v="13"/>
  </r>
  <r>
    <s v="31786"/>
    <s v="NP"/>
    <s v="0000190862"/>
    <x v="5"/>
    <x v="3"/>
    <d v="2024-07-31T00:00:00"/>
    <x v="13"/>
    <s v="LTD-04"/>
    <x v="80"/>
    <n v="171.96"/>
    <n v="66893.36"/>
    <n v="14"/>
  </r>
  <r>
    <s v="31786"/>
    <s v="NP"/>
    <s v="0000190862"/>
    <x v="5"/>
    <x v="3"/>
    <d v="2024-07-31T00:00:00"/>
    <x v="13"/>
    <s v="LTD-04"/>
    <x v="81"/>
    <n v="287.94"/>
    <n v="95822.89"/>
    <n v="17"/>
  </r>
  <r>
    <s v="31786"/>
    <s v="NP"/>
    <s v="0000190862"/>
    <x v="5"/>
    <x v="3"/>
    <d v="2024-07-31T00:00:00"/>
    <x v="13"/>
    <s v="LTD-04"/>
    <x v="82"/>
    <n v="244.85"/>
    <n v="65431.37"/>
    <n v="15"/>
  </r>
  <r>
    <s v="31786"/>
    <s v="NP"/>
    <s v="0000190862"/>
    <x v="5"/>
    <x v="3"/>
    <d v="2024-07-31T00:00:00"/>
    <x v="13"/>
    <s v="LTD-04"/>
    <x v="83"/>
    <n v="49.3"/>
    <n v="18259.990000000002"/>
    <n v="2"/>
  </r>
  <r>
    <s v="31786"/>
    <s v="NP"/>
    <s v="0000190862"/>
    <x v="5"/>
    <x v="3"/>
    <d v="2024-07-31T00:00:00"/>
    <x v="13"/>
    <s v="LTD-04"/>
    <x v="84"/>
    <n v="50.09"/>
    <n v="18551.07"/>
    <n v="4"/>
  </r>
  <r>
    <s v="31786"/>
    <s v="NP"/>
    <s v="0000190862"/>
    <x v="5"/>
    <x v="3"/>
    <d v="2024-07-31T00:00:00"/>
    <x v="14"/>
    <s v="STD-A"/>
    <x v="85"/>
    <n v="55075.86"/>
    <n v="13457832.560000001"/>
    <n v="2736"/>
  </r>
  <r>
    <s v="31786"/>
    <s v="NP"/>
    <s v="0000190862"/>
    <x v="5"/>
    <x v="3"/>
    <d v="2024-07-31T00:00:00"/>
    <x v="14"/>
    <s v="STD-A"/>
    <x v="86"/>
    <n v="817.02"/>
    <n v="178033.17"/>
    <n v="55"/>
  </r>
  <r>
    <s v="31786"/>
    <s v="NP"/>
    <s v="0000190862"/>
    <x v="5"/>
    <x v="3"/>
    <d v="2024-07-31T00:00:00"/>
    <x v="14"/>
    <s v="STD-B"/>
    <x v="87"/>
    <n v="48441.59"/>
    <n v="14668365.640000001"/>
    <n v="2580"/>
  </r>
  <r>
    <s v="31786"/>
    <s v="NP"/>
    <s v="0000190862"/>
    <x v="5"/>
    <x v="3"/>
    <d v="2024-07-31T00:00:00"/>
    <x v="14"/>
    <s v="STD-B"/>
    <x v="88"/>
    <n v="270.08"/>
    <n v="81848.42"/>
    <n v="23"/>
  </r>
  <r>
    <s v="31786"/>
    <s v="NP"/>
    <s v="0000258005"/>
    <x v="2"/>
    <x v="1"/>
    <d v="2024-07-31T00:00:00"/>
    <x v="4"/>
    <s v="VISBAS"/>
    <x v="4"/>
    <n v="3.18"/>
    <n v="0"/>
    <n v="1"/>
  </r>
  <r>
    <s v="31786"/>
    <s v="NP"/>
    <s v="0000258005"/>
    <x v="2"/>
    <x v="2"/>
    <d v="2024-07-31T00:00:00"/>
    <x v="4"/>
    <s v="VISBAS"/>
    <x v="4"/>
    <n v="78.09"/>
    <n v="0"/>
    <n v="18"/>
  </r>
  <r>
    <s v="31786"/>
    <s v="NP"/>
    <s v="0000258005"/>
    <x v="2"/>
    <x v="2"/>
    <d v="2024-07-31T00:00:00"/>
    <x v="4"/>
    <s v="VISEXP"/>
    <x v="5"/>
    <n v="507.98"/>
    <n v="0"/>
    <n v="60"/>
  </r>
  <r>
    <s v="31786"/>
    <s v="NP"/>
    <s v="0000258005"/>
    <x v="2"/>
    <x v="3"/>
    <d v="2024-07-31T00:00:00"/>
    <x v="4"/>
    <s v="VISBAS"/>
    <x v="4"/>
    <n v="40500.199999999997"/>
    <n v="0"/>
    <n v="7567"/>
  </r>
  <r>
    <s v="31786"/>
    <s v="NP"/>
    <s v="0000258005"/>
    <x v="2"/>
    <x v="3"/>
    <d v="2024-07-31T00:00:00"/>
    <x v="4"/>
    <s v="VISEXP"/>
    <x v="5"/>
    <n v="163808.85999999999"/>
    <n v="0"/>
    <n v="14658"/>
  </r>
  <r>
    <s v="31786"/>
    <s v="NP"/>
    <s v="0000258005"/>
    <x v="2"/>
    <x v="4"/>
    <d v="2024-07-31T00:00:00"/>
    <x v="4"/>
    <s v="VISBAS"/>
    <x v="4"/>
    <n v="29048.560000000001"/>
    <n v="0"/>
    <n v="5575"/>
  </r>
  <r>
    <s v="31786"/>
    <s v="NP"/>
    <s v="0000258005"/>
    <x v="2"/>
    <x v="4"/>
    <d v="2024-07-31T00:00:00"/>
    <x v="4"/>
    <s v="VISEXP"/>
    <x v="5"/>
    <n v="133389.46"/>
    <n v="0"/>
    <n v="12335"/>
  </r>
  <r>
    <s v="31786"/>
    <s v="NP"/>
    <s v="0000258005"/>
    <x v="2"/>
    <x v="5"/>
    <d v="2024-07-31T00:00:00"/>
    <x v="4"/>
    <s v="VISBAS"/>
    <x v="4"/>
    <n v="11100.88"/>
    <n v="0"/>
    <n v="2417"/>
  </r>
  <r>
    <s v="31786"/>
    <s v="NP"/>
    <s v="0000258005"/>
    <x v="2"/>
    <x v="5"/>
    <d v="2024-07-31T00:00:00"/>
    <x v="4"/>
    <s v="VISEXP"/>
    <x v="5"/>
    <n v="67188.14"/>
    <n v="0"/>
    <n v="7123"/>
  </r>
  <r>
    <s v="31786"/>
    <s v="TN"/>
    <s v="0000000185"/>
    <x v="0"/>
    <x v="3"/>
    <d v="2024-07-15T00:00:00"/>
    <x v="0"/>
    <s v="PPDN"/>
    <x v="0"/>
    <n v="7.09"/>
    <n v="0"/>
    <n v="1"/>
  </r>
  <r>
    <s v="31786"/>
    <s v="TN"/>
    <s v="0000000185"/>
    <x v="0"/>
    <x v="3"/>
    <d v="2024-07-31T00:00:00"/>
    <x v="0"/>
    <s v="PPDN"/>
    <x v="0"/>
    <n v="81792.23"/>
    <n v="0"/>
    <n v="7281"/>
  </r>
  <r>
    <s v="31786"/>
    <s v="TN"/>
    <s v="0000000185"/>
    <x v="0"/>
    <x v="3"/>
    <d v="2024-07-31T00:00:00"/>
    <x v="0"/>
    <s v="PPDN"/>
    <x v="6"/>
    <n v="82138.53"/>
    <n v="0"/>
    <n v="7284"/>
  </r>
  <r>
    <s v="31786"/>
    <s v="TN"/>
    <s v="0000000192"/>
    <x v="1"/>
    <x v="3"/>
    <d v="2024-07-15T00:00:00"/>
    <x v="2"/>
    <s v="PDON"/>
    <x v="2"/>
    <n v="10.01"/>
    <n v="0"/>
    <n v="1"/>
  </r>
  <r>
    <s v="31786"/>
    <s v="TN"/>
    <s v="0000000192"/>
    <x v="1"/>
    <x v="3"/>
    <d v="2024-07-31T00:00:00"/>
    <x v="2"/>
    <s v="PDON"/>
    <x v="2"/>
    <n v="575636.07999999996"/>
    <n v="0"/>
    <n v="26447"/>
  </r>
  <r>
    <s v="31786"/>
    <s v="TN"/>
    <s v="0000000192"/>
    <x v="1"/>
    <x v="3"/>
    <d v="2024-07-31T00:00:00"/>
    <x v="2"/>
    <s v="PDON"/>
    <x v="7"/>
    <n v="577186.78"/>
    <n v="0"/>
    <n v="26457"/>
  </r>
  <r>
    <s v="31786"/>
    <s v="TN"/>
    <s v="0000053684"/>
    <x v="6"/>
    <x v="3"/>
    <d v="2024-07-31T00:00:00"/>
    <x v="5"/>
    <s v=""/>
    <x v="8"/>
    <n v="112.18"/>
    <n v="0"/>
    <n v="9"/>
  </r>
  <r>
    <s v="31786"/>
    <s v="TN"/>
    <s v="0000053684"/>
    <x v="6"/>
    <x v="3"/>
    <d v="2024-07-31T00:00:00"/>
    <x v="6"/>
    <s v=""/>
    <x v="9"/>
    <n v="31276.76"/>
    <n v="0"/>
    <n v="1509"/>
  </r>
  <r>
    <s v="31786"/>
    <s v="TN"/>
    <s v="0000157401"/>
    <x v="7"/>
    <x v="3"/>
    <d v="2024-06-28T00:00:00"/>
    <x v="9"/>
    <s v=""/>
    <x v="19"/>
    <n v="-231.98"/>
    <n v="0"/>
    <n v="2"/>
  </r>
  <r>
    <s v="31786"/>
    <s v="TN"/>
    <s v="0000157401"/>
    <x v="7"/>
    <x v="3"/>
    <d v="2024-07-31T00:00:00"/>
    <x v="9"/>
    <s v=""/>
    <x v="19"/>
    <n v="341943.17"/>
    <n v="0"/>
    <n v="12763"/>
  </r>
  <r>
    <s v="31786"/>
    <s v="TN"/>
    <s v="0000157401"/>
    <x v="4"/>
    <x v="3"/>
    <d v="2024-06-28T00:00:00"/>
    <x v="7"/>
    <s v="BA1X"/>
    <x v="11"/>
    <n v="-0.95"/>
    <n v="50000"/>
    <n v="1"/>
  </r>
  <r>
    <s v="31786"/>
    <s v="TN"/>
    <s v="0000157401"/>
    <x v="4"/>
    <x v="3"/>
    <d v="2024-06-28T00:00:00"/>
    <x v="8"/>
    <s v="BL1X"/>
    <x v="15"/>
    <n v="-8.1"/>
    <n v="50000"/>
    <n v="1"/>
  </r>
  <r>
    <s v="31786"/>
    <s v="TN"/>
    <s v="0000157401"/>
    <x v="4"/>
    <x v="3"/>
    <d v="2024-07-15T00:00:00"/>
    <x v="11"/>
    <s v="VAD500"/>
    <x v="29"/>
    <n v="10.5"/>
    <n v="500000"/>
    <n v="1"/>
  </r>
  <r>
    <s v="31786"/>
    <s v="TN"/>
    <s v="0000157401"/>
    <x v="4"/>
    <x v="3"/>
    <d v="2024-07-31T00:00:00"/>
    <x v="15"/>
    <s v="BADC01"/>
    <x v="89"/>
    <n v="0.13"/>
    <n v="0"/>
    <n v="1"/>
  </r>
  <r>
    <s v="31786"/>
    <s v="TN"/>
    <s v="0000157401"/>
    <x v="4"/>
    <x v="3"/>
    <d v="2024-07-31T00:00:00"/>
    <x v="15"/>
    <s v="BADC02"/>
    <x v="89"/>
    <n v="0.52"/>
    <n v="0"/>
    <n v="2"/>
  </r>
  <r>
    <s v="31786"/>
    <s v="TN"/>
    <s v="0000157401"/>
    <x v="4"/>
    <x v="3"/>
    <d v="2024-07-31T00:00:00"/>
    <x v="15"/>
    <s v="BADC03"/>
    <x v="89"/>
    <n v="1.17"/>
    <n v="0"/>
    <n v="3"/>
  </r>
  <r>
    <s v="31786"/>
    <s v="TN"/>
    <s v="0000157401"/>
    <x v="4"/>
    <x v="3"/>
    <d v="2024-07-31T00:00:00"/>
    <x v="15"/>
    <s v="BADC06"/>
    <x v="89"/>
    <n v="0.78"/>
    <n v="0"/>
    <n v="1"/>
  </r>
  <r>
    <s v="31786"/>
    <s v="TN"/>
    <s v="0000157401"/>
    <x v="4"/>
    <x v="3"/>
    <d v="2024-07-31T00:00:00"/>
    <x v="16"/>
    <s v="BADE2X"/>
    <x v="90"/>
    <n v="14.76"/>
    <n v="0"/>
    <n v="14"/>
  </r>
  <r>
    <s v="31786"/>
    <s v="TN"/>
    <s v="0000157401"/>
    <x v="4"/>
    <x v="3"/>
    <d v="2024-07-31T00:00:00"/>
    <x v="7"/>
    <s v="BA1X"/>
    <x v="11"/>
    <n v="53582.84"/>
    <n v="2818808300"/>
    <n v="40518"/>
  </r>
  <r>
    <s v="31786"/>
    <s v="TN"/>
    <s v="0000157401"/>
    <x v="4"/>
    <x v="3"/>
    <d v="2024-07-31T00:00:00"/>
    <x v="7"/>
    <s v="BA1XP"/>
    <x v="11"/>
    <n v="10"/>
    <n v="525850"/>
    <n v="10"/>
  </r>
  <r>
    <s v="31786"/>
    <s v="TN"/>
    <s v="0000157401"/>
    <x v="4"/>
    <x v="3"/>
    <d v="2024-07-31T00:00:00"/>
    <x v="7"/>
    <s v="BA50"/>
    <x v="13"/>
    <n v="402.8"/>
    <n v="21200000"/>
    <n v="424"/>
  </r>
  <r>
    <s v="31786"/>
    <s v="TN"/>
    <s v="0000157401"/>
    <x v="4"/>
    <x v="3"/>
    <d v="2024-07-31T00:00:00"/>
    <x v="7"/>
    <s v="BADE40"/>
    <x v="91"/>
    <n v="9.83"/>
    <n v="1056650"/>
    <n v="14"/>
  </r>
  <r>
    <s v="31786"/>
    <s v="TN"/>
    <s v="0000157401"/>
    <x v="4"/>
    <x v="3"/>
    <d v="2024-07-31T00:00:00"/>
    <x v="17"/>
    <s v="BAD4SC"/>
    <x v="92"/>
    <n v="2.08"/>
    <n v="0"/>
    <n v="4"/>
  </r>
  <r>
    <s v="31786"/>
    <s v="TN"/>
    <s v="0000157401"/>
    <x v="4"/>
    <x v="3"/>
    <d v="2024-07-31T00:00:00"/>
    <x v="17"/>
    <s v="BAD6SP"/>
    <x v="93"/>
    <n v="3.87"/>
    <n v="0"/>
    <n v="6"/>
  </r>
  <r>
    <s v="31786"/>
    <s v="TN"/>
    <s v="0000157401"/>
    <x v="4"/>
    <x v="3"/>
    <d v="2024-07-31T00:00:00"/>
    <x v="18"/>
    <s v="BLES15"/>
    <x v="94"/>
    <n v="59.04"/>
    <n v="0"/>
    <n v="14"/>
  </r>
  <r>
    <s v="31786"/>
    <s v="TN"/>
    <s v="0000157401"/>
    <x v="4"/>
    <x v="3"/>
    <d v="2024-07-31T00:00:00"/>
    <x v="19"/>
    <s v="BLCH01"/>
    <x v="95"/>
    <n v="0.19"/>
    <n v="0"/>
    <n v="1"/>
  </r>
  <r>
    <s v="31786"/>
    <s v="TN"/>
    <s v="0000157401"/>
    <x v="4"/>
    <x v="3"/>
    <d v="2024-07-31T00:00:00"/>
    <x v="19"/>
    <s v="BLCH02"/>
    <x v="95"/>
    <n v="0.37"/>
    <n v="0"/>
    <n v="1"/>
  </r>
  <r>
    <s v="31786"/>
    <s v="TN"/>
    <s v="0000157401"/>
    <x v="4"/>
    <x v="3"/>
    <d v="2024-07-31T00:00:00"/>
    <x v="19"/>
    <s v="BLCH03"/>
    <x v="95"/>
    <n v="0.56000000000000005"/>
    <n v="0"/>
    <n v="1"/>
  </r>
  <r>
    <s v="31786"/>
    <s v="TN"/>
    <s v="0000157401"/>
    <x v="4"/>
    <x v="3"/>
    <d v="2024-07-31T00:00:00"/>
    <x v="19"/>
    <s v="BLCS02"/>
    <x v="96"/>
    <n v="0.61"/>
    <n v="0"/>
    <n v="1"/>
  </r>
  <r>
    <s v="31786"/>
    <s v="TN"/>
    <s v="0000157401"/>
    <x v="4"/>
    <x v="3"/>
    <d v="2024-07-31T00:00:00"/>
    <x v="19"/>
    <s v="BLCS03"/>
    <x v="96"/>
    <n v="1.82"/>
    <n v="0"/>
    <n v="2"/>
  </r>
  <r>
    <s v="31786"/>
    <s v="TN"/>
    <s v="0000157401"/>
    <x v="4"/>
    <x v="3"/>
    <d v="2024-07-31T00:00:00"/>
    <x v="19"/>
    <s v="BLCS06"/>
    <x v="96"/>
    <n v="1.82"/>
    <n v="0"/>
    <n v="1"/>
  </r>
  <r>
    <s v="31786"/>
    <s v="TN"/>
    <s v="0000157401"/>
    <x v="4"/>
    <x v="3"/>
    <d v="2024-07-31T00:00:00"/>
    <x v="8"/>
    <s v="BL1X"/>
    <x v="15"/>
    <n v="456705.44"/>
    <n v="2818808300"/>
    <n v="40518"/>
  </r>
  <r>
    <s v="31786"/>
    <s v="TN"/>
    <s v="0000157401"/>
    <x v="4"/>
    <x v="3"/>
    <d v="2024-07-31T00:00:00"/>
    <x v="8"/>
    <s v="BL1X"/>
    <x v="16"/>
    <n v="227849.9"/>
    <n v="2198583650"/>
    <n v="27560"/>
  </r>
  <r>
    <s v="31786"/>
    <s v="TN"/>
    <s v="0000157401"/>
    <x v="4"/>
    <x v="3"/>
    <d v="2024-07-31T00:00:00"/>
    <x v="8"/>
    <s v="BL1XP"/>
    <x v="15"/>
    <n v="85.21"/>
    <n v="525850"/>
    <n v="10"/>
  </r>
  <r>
    <s v="31786"/>
    <s v="TN"/>
    <s v="0000157401"/>
    <x v="4"/>
    <x v="3"/>
    <d v="2024-07-31T00:00:00"/>
    <x v="8"/>
    <s v="BL1XP"/>
    <x v="16"/>
    <n v="140.51"/>
    <n v="375700"/>
    <n v="6"/>
  </r>
  <r>
    <s v="31786"/>
    <s v="TN"/>
    <s v="0000157401"/>
    <x v="4"/>
    <x v="3"/>
    <d v="2024-07-31T00:00:00"/>
    <x v="8"/>
    <s v="BL50"/>
    <x v="18"/>
    <n v="3434.4"/>
    <n v="21200000"/>
    <n v="424"/>
  </r>
  <r>
    <s v="31786"/>
    <s v="TN"/>
    <s v="0000157401"/>
    <x v="4"/>
    <x v="3"/>
    <d v="2024-07-31T00:00:00"/>
    <x v="8"/>
    <s v="BLER20"/>
    <x v="97"/>
    <n v="41.97"/>
    <n v="1056650"/>
    <n v="14"/>
  </r>
  <r>
    <s v="31786"/>
    <s v="TN"/>
    <s v="0000157401"/>
    <x v="4"/>
    <x v="3"/>
    <d v="2024-07-31T00:00:00"/>
    <x v="20"/>
    <s v="BLIFSC"/>
    <x v="98"/>
    <n v="1.2"/>
    <n v="0"/>
    <n v="4"/>
  </r>
  <r>
    <s v="31786"/>
    <s v="TN"/>
    <s v="0000157401"/>
    <x v="4"/>
    <x v="3"/>
    <d v="2024-07-31T00:00:00"/>
    <x v="20"/>
    <s v="BLIFSP"/>
    <x v="99"/>
    <n v="3.54"/>
    <n v="0"/>
    <n v="6"/>
  </r>
  <r>
    <s v="31786"/>
    <s v="TN"/>
    <s v="0000157401"/>
    <x v="4"/>
    <x v="3"/>
    <d v="2024-07-31T00:00:00"/>
    <x v="10"/>
    <s v="VC0105"/>
    <x v="20"/>
    <n v="19.579999999999998"/>
    <n v="890000"/>
    <n v="178"/>
  </r>
  <r>
    <s v="31786"/>
    <s v="TN"/>
    <s v="0000157401"/>
    <x v="4"/>
    <x v="3"/>
    <d v="2024-07-31T00:00:00"/>
    <x v="10"/>
    <s v="VC0106"/>
    <x v="21"/>
    <n v="208.52"/>
    <n v="9594000"/>
    <n v="1600"/>
  </r>
  <r>
    <s v="31786"/>
    <s v="TN"/>
    <s v="0000157401"/>
    <x v="4"/>
    <x v="3"/>
    <d v="2024-07-31T00:00:00"/>
    <x v="10"/>
    <s v="VC0110"/>
    <x v="22"/>
    <n v="130.62"/>
    <n v="6220000"/>
    <n v="622"/>
  </r>
  <r>
    <s v="31786"/>
    <s v="TN"/>
    <s v="0000157401"/>
    <x v="4"/>
    <x v="3"/>
    <d v="2024-07-31T00:00:00"/>
    <x v="10"/>
    <s v="VC0125"/>
    <x v="23"/>
    <n v="238.5"/>
    <n v="11331000"/>
    <n v="454"/>
  </r>
  <r>
    <s v="31786"/>
    <s v="TN"/>
    <s v="0000157401"/>
    <x v="4"/>
    <x v="3"/>
    <d v="2024-07-31T00:00:00"/>
    <x v="10"/>
    <s v="VC0150"/>
    <x v="24"/>
    <n v="630"/>
    <n v="30050000"/>
    <n v="601"/>
  </r>
  <r>
    <s v="31786"/>
    <s v="TN"/>
    <s v="0000157401"/>
    <x v="4"/>
    <x v="3"/>
    <d v="2024-07-31T00:00:00"/>
    <x v="10"/>
    <s v="VC0205"/>
    <x v="20"/>
    <n v="30.45"/>
    <n v="1450000"/>
    <n v="145"/>
  </r>
  <r>
    <s v="31786"/>
    <s v="TN"/>
    <s v="0000157401"/>
    <x v="4"/>
    <x v="3"/>
    <d v="2024-07-31T00:00:00"/>
    <x v="10"/>
    <s v="VC0206"/>
    <x v="21"/>
    <n v="332.25"/>
    <n v="16014000"/>
    <n v="1335"/>
  </r>
  <r>
    <s v="31786"/>
    <s v="TN"/>
    <s v="0000157401"/>
    <x v="4"/>
    <x v="3"/>
    <d v="2024-07-31T00:00:00"/>
    <x v="10"/>
    <s v="VC0210"/>
    <x v="22"/>
    <n v="228.06"/>
    <n v="10912000"/>
    <n v="546"/>
  </r>
  <r>
    <s v="31786"/>
    <s v="TN"/>
    <s v="0000157401"/>
    <x v="4"/>
    <x v="3"/>
    <d v="2024-07-31T00:00:00"/>
    <x v="10"/>
    <s v="VC0225"/>
    <x v="23"/>
    <n v="441"/>
    <n v="20850000"/>
    <n v="417"/>
  </r>
  <r>
    <s v="31786"/>
    <s v="TN"/>
    <s v="0000157401"/>
    <x v="4"/>
    <x v="3"/>
    <d v="2024-07-31T00:00:00"/>
    <x v="10"/>
    <s v="VC0250"/>
    <x v="24"/>
    <n v="1239"/>
    <n v="59100000"/>
    <n v="591"/>
  </r>
  <r>
    <s v="31786"/>
    <s v="TN"/>
    <s v="0000157401"/>
    <x v="4"/>
    <x v="3"/>
    <d v="2024-07-31T00:00:00"/>
    <x v="10"/>
    <s v="VC0305"/>
    <x v="20"/>
    <n v="17.28"/>
    <n v="810000"/>
    <n v="54"/>
  </r>
  <r>
    <s v="31786"/>
    <s v="TN"/>
    <s v="0000157401"/>
    <x v="4"/>
    <x v="3"/>
    <d v="2024-07-31T00:00:00"/>
    <x v="10"/>
    <s v="VC0306"/>
    <x v="21"/>
    <n v="194.94"/>
    <n v="9252000"/>
    <n v="514"/>
  </r>
  <r>
    <s v="31786"/>
    <s v="TN"/>
    <s v="0000157401"/>
    <x v="4"/>
    <x v="3"/>
    <d v="2024-07-31T00:00:00"/>
    <x v="10"/>
    <s v="VC0310"/>
    <x v="22"/>
    <n v="120.96"/>
    <n v="5760000"/>
    <n v="192"/>
  </r>
  <r>
    <s v="31786"/>
    <s v="TN"/>
    <s v="0000157401"/>
    <x v="4"/>
    <x v="3"/>
    <d v="2024-07-31T00:00:00"/>
    <x v="10"/>
    <s v="VC0325"/>
    <x v="23"/>
    <n v="257.54000000000002"/>
    <n v="12225000"/>
    <n v="163"/>
  </r>
  <r>
    <s v="31786"/>
    <s v="TN"/>
    <s v="0000157401"/>
    <x v="4"/>
    <x v="3"/>
    <d v="2024-07-31T00:00:00"/>
    <x v="10"/>
    <s v="VC0350"/>
    <x v="24"/>
    <n v="793.8"/>
    <n v="37800000"/>
    <n v="252"/>
  </r>
  <r>
    <s v="31786"/>
    <s v="TN"/>
    <s v="0000157401"/>
    <x v="4"/>
    <x v="3"/>
    <d v="2024-07-31T00:00:00"/>
    <x v="10"/>
    <s v="VC0405"/>
    <x v="20"/>
    <n v="7.14"/>
    <n v="340000"/>
    <n v="17"/>
  </r>
  <r>
    <s v="31786"/>
    <s v="TN"/>
    <s v="0000157401"/>
    <x v="4"/>
    <x v="3"/>
    <d v="2024-07-31T00:00:00"/>
    <x v="10"/>
    <s v="VC0406"/>
    <x v="21"/>
    <n v="64.5"/>
    <n v="3096000"/>
    <n v="129"/>
  </r>
  <r>
    <s v="31786"/>
    <s v="TN"/>
    <s v="0000157401"/>
    <x v="4"/>
    <x v="3"/>
    <d v="2024-07-31T00:00:00"/>
    <x v="10"/>
    <s v="VC0410"/>
    <x v="22"/>
    <n v="44.52"/>
    <n v="2120000"/>
    <n v="53"/>
  </r>
  <r>
    <s v="31786"/>
    <s v="TN"/>
    <s v="0000157401"/>
    <x v="4"/>
    <x v="3"/>
    <d v="2024-07-31T00:00:00"/>
    <x v="10"/>
    <s v="VC0425"/>
    <x v="23"/>
    <n v="84"/>
    <n v="4100000"/>
    <n v="41"/>
  </r>
  <r>
    <s v="31786"/>
    <s v="TN"/>
    <s v="0000157401"/>
    <x v="4"/>
    <x v="3"/>
    <d v="2024-07-31T00:00:00"/>
    <x v="10"/>
    <s v="VC0450"/>
    <x v="24"/>
    <n v="306.60000000000002"/>
    <n v="14800000"/>
    <n v="74"/>
  </r>
  <r>
    <s v="31786"/>
    <s v="TN"/>
    <s v="0000157401"/>
    <x v="4"/>
    <x v="3"/>
    <d v="2024-07-31T00:00:00"/>
    <x v="10"/>
    <s v="VC0505"/>
    <x v="20"/>
    <n v="2.12"/>
    <n v="100000"/>
    <n v="4"/>
  </r>
  <r>
    <s v="31786"/>
    <s v="TN"/>
    <s v="0000157401"/>
    <x v="4"/>
    <x v="3"/>
    <d v="2024-07-31T00:00:00"/>
    <x v="10"/>
    <s v="VC0506"/>
    <x v="21"/>
    <n v="24.57"/>
    <n v="1170000"/>
    <n v="39"/>
  </r>
  <r>
    <s v="31786"/>
    <s v="TN"/>
    <s v="0000157401"/>
    <x v="4"/>
    <x v="3"/>
    <d v="2024-07-31T00:00:00"/>
    <x v="10"/>
    <s v="VC0510"/>
    <x v="22"/>
    <n v="15.75"/>
    <n v="750000"/>
    <n v="15"/>
  </r>
  <r>
    <s v="31786"/>
    <s v="TN"/>
    <s v="0000157401"/>
    <x v="4"/>
    <x v="3"/>
    <d v="2024-07-31T00:00:00"/>
    <x v="10"/>
    <s v="VC0525"/>
    <x v="23"/>
    <n v="21.04"/>
    <n v="1000000"/>
    <n v="8"/>
  </r>
  <r>
    <s v="31786"/>
    <s v="TN"/>
    <s v="0000157401"/>
    <x v="4"/>
    <x v="3"/>
    <d v="2024-07-31T00:00:00"/>
    <x v="10"/>
    <s v="VC0550"/>
    <x v="24"/>
    <n v="94.5"/>
    <n v="4250000"/>
    <n v="17"/>
  </r>
  <r>
    <s v="31786"/>
    <s v="TN"/>
    <s v="0000157401"/>
    <x v="4"/>
    <x v="3"/>
    <d v="2024-07-31T00:00:00"/>
    <x v="10"/>
    <s v="VC0606"/>
    <x v="21"/>
    <n v="8.36"/>
    <n v="396000"/>
    <n v="11"/>
  </r>
  <r>
    <s v="31786"/>
    <s v="TN"/>
    <s v="0000157401"/>
    <x v="4"/>
    <x v="3"/>
    <d v="2024-07-31T00:00:00"/>
    <x v="10"/>
    <s v="VC0610"/>
    <x v="22"/>
    <n v="1.26"/>
    <n v="60000"/>
    <n v="1"/>
  </r>
  <r>
    <s v="31786"/>
    <s v="TN"/>
    <s v="0000157401"/>
    <x v="4"/>
    <x v="3"/>
    <d v="2024-07-31T00:00:00"/>
    <x v="10"/>
    <s v="VC0625"/>
    <x v="23"/>
    <n v="9.4499999999999993"/>
    <n v="450000"/>
    <n v="3"/>
  </r>
  <r>
    <s v="31786"/>
    <s v="TN"/>
    <s v="0000157401"/>
    <x v="4"/>
    <x v="3"/>
    <d v="2024-07-31T00:00:00"/>
    <x v="10"/>
    <s v="VC0650"/>
    <x v="24"/>
    <n v="37.799999999999997"/>
    <n v="2106000"/>
    <n v="8"/>
  </r>
  <r>
    <s v="31786"/>
    <s v="TN"/>
    <s v="0000157401"/>
    <x v="4"/>
    <x v="3"/>
    <d v="2024-07-31T00:00:00"/>
    <x v="10"/>
    <s v="VC0706"/>
    <x v="21"/>
    <n v="3.52"/>
    <n v="168000"/>
    <n v="4"/>
  </r>
  <r>
    <s v="31786"/>
    <s v="TN"/>
    <s v="0000157401"/>
    <x v="4"/>
    <x v="3"/>
    <d v="2024-07-31T00:00:00"/>
    <x v="10"/>
    <s v="VC0710"/>
    <x v="22"/>
    <n v="1.47"/>
    <n v="70000"/>
    <n v="1"/>
  </r>
  <r>
    <s v="31786"/>
    <s v="TN"/>
    <s v="0000157401"/>
    <x v="4"/>
    <x v="3"/>
    <d v="2024-07-31T00:00:00"/>
    <x v="10"/>
    <s v="VC0750"/>
    <x v="24"/>
    <n v="7.35"/>
    <n v="350000"/>
    <n v="1"/>
  </r>
  <r>
    <s v="31786"/>
    <s v="TN"/>
    <s v="0000157401"/>
    <x v="4"/>
    <x v="3"/>
    <d v="2024-07-31T00:00:00"/>
    <x v="10"/>
    <s v="VC0805"/>
    <x v="20"/>
    <n v="0.84"/>
    <n v="40000"/>
    <n v="1"/>
  </r>
  <r>
    <s v="31786"/>
    <s v="TN"/>
    <s v="0000157401"/>
    <x v="4"/>
    <x v="3"/>
    <d v="2024-07-31T00:00:00"/>
    <x v="10"/>
    <s v="VC0806"/>
    <x v="21"/>
    <n v="1.01"/>
    <n v="48000"/>
    <n v="1"/>
  </r>
  <r>
    <s v="31786"/>
    <s v="TN"/>
    <s v="0000157401"/>
    <x v="4"/>
    <x v="3"/>
    <d v="2024-07-31T00:00:00"/>
    <x v="10"/>
    <s v="VC0810"/>
    <x v="22"/>
    <n v="3.36"/>
    <n v="160000"/>
    <n v="2"/>
  </r>
  <r>
    <s v="31786"/>
    <s v="TN"/>
    <s v="0000157401"/>
    <x v="4"/>
    <x v="3"/>
    <d v="2024-07-31T00:00:00"/>
    <x v="10"/>
    <s v="VC0850"/>
    <x v="24"/>
    <n v="25.2"/>
    <n v="1200000"/>
    <n v="3"/>
  </r>
  <r>
    <s v="31786"/>
    <s v="TN"/>
    <s v="0000157401"/>
    <x v="4"/>
    <x v="3"/>
    <d v="2024-07-31T00:00:00"/>
    <x v="10"/>
    <s v="VC0906"/>
    <x v="21"/>
    <n v="2.2599999999999998"/>
    <n v="108000"/>
    <n v="2"/>
  </r>
  <r>
    <s v="31786"/>
    <s v="TN"/>
    <s v="0000157401"/>
    <x v="4"/>
    <x v="3"/>
    <d v="2024-07-31T00:00:00"/>
    <x v="11"/>
    <s v="VAD050"/>
    <x v="25"/>
    <n v="1592.85"/>
    <n v="75950000"/>
    <n v="1519"/>
  </r>
  <r>
    <s v="31786"/>
    <s v="TN"/>
    <s v="0000157401"/>
    <x v="4"/>
    <x v="3"/>
    <d v="2024-07-31T00:00:00"/>
    <x v="11"/>
    <s v="VAD060"/>
    <x v="26"/>
    <n v="13080.06"/>
    <n v="623880000"/>
    <n v="10400"/>
  </r>
  <r>
    <s v="31786"/>
    <s v="TN"/>
    <s v="0000157401"/>
    <x v="4"/>
    <x v="3"/>
    <d v="2024-07-31T00:00:00"/>
    <x v="11"/>
    <s v="VAD100"/>
    <x v="27"/>
    <n v="7434"/>
    <n v="354500000"/>
    <n v="3545"/>
  </r>
  <r>
    <s v="31786"/>
    <s v="TN"/>
    <s v="0000157401"/>
    <x v="4"/>
    <x v="3"/>
    <d v="2024-07-31T00:00:00"/>
    <x v="11"/>
    <s v="VAD250"/>
    <x v="28"/>
    <n v="12857.25"/>
    <n v="613000000"/>
    <n v="2452"/>
  </r>
  <r>
    <s v="31786"/>
    <s v="TN"/>
    <s v="0000157401"/>
    <x v="4"/>
    <x v="3"/>
    <d v="2024-07-31T00:00:00"/>
    <x v="11"/>
    <s v="VAD500"/>
    <x v="29"/>
    <n v="32802"/>
    <n v="1564500000"/>
    <n v="3129"/>
  </r>
  <r>
    <s v="31786"/>
    <s v="TN"/>
    <s v="0000157401"/>
    <x v="4"/>
    <x v="3"/>
    <d v="2024-07-31T00:00:00"/>
    <x v="12"/>
    <s v="VSC050"/>
    <x v="30"/>
    <n v="87.36"/>
    <n v="4160000"/>
    <n v="208"/>
  </r>
  <r>
    <s v="31786"/>
    <s v="TN"/>
    <s v="0000157401"/>
    <x v="4"/>
    <x v="3"/>
    <d v="2024-07-31T00:00:00"/>
    <x v="12"/>
    <s v="VSC060"/>
    <x v="31"/>
    <n v="1129"/>
    <n v="54216000"/>
    <n v="2259"/>
  </r>
  <r>
    <s v="31786"/>
    <s v="TN"/>
    <s v="0000157401"/>
    <x v="4"/>
    <x v="3"/>
    <d v="2024-07-31T00:00:00"/>
    <x v="12"/>
    <s v="VSC100"/>
    <x v="32"/>
    <n v="719.04"/>
    <n v="34280000"/>
    <n v="857"/>
  </r>
  <r>
    <s v="31786"/>
    <s v="TN"/>
    <s v="0000157401"/>
    <x v="4"/>
    <x v="3"/>
    <d v="2024-07-31T00:00:00"/>
    <x v="12"/>
    <s v="VSC250"/>
    <x v="33"/>
    <n v="1430.1"/>
    <n v="68360000"/>
    <n v="684"/>
  </r>
  <r>
    <s v="31786"/>
    <s v="TN"/>
    <s v="0000157401"/>
    <x v="4"/>
    <x v="3"/>
    <d v="2024-07-31T00:00:00"/>
    <x v="12"/>
    <s v="VSC500"/>
    <x v="34"/>
    <n v="4397.3999999999996"/>
    <n v="209400000"/>
    <n v="1047"/>
  </r>
  <r>
    <s v="31786"/>
    <s v="TN"/>
    <s v="0000157401"/>
    <x v="4"/>
    <x v="3"/>
    <d v="2024-07-31T00:00:00"/>
    <x v="12"/>
    <s v="VSO050"/>
    <x v="35"/>
    <n v="138.6"/>
    <n v="6600000"/>
    <n v="220"/>
  </r>
  <r>
    <s v="31786"/>
    <s v="TN"/>
    <s v="0000157401"/>
    <x v="4"/>
    <x v="3"/>
    <d v="2024-07-31T00:00:00"/>
    <x v="12"/>
    <s v="VSO060"/>
    <x v="36"/>
    <n v="1386.24"/>
    <n v="65772000"/>
    <n v="1829"/>
  </r>
  <r>
    <s v="31786"/>
    <s v="TN"/>
    <s v="0000157401"/>
    <x v="4"/>
    <x v="3"/>
    <d v="2024-07-31T00:00:00"/>
    <x v="12"/>
    <s v="VSO100"/>
    <x v="37"/>
    <n v="837.9"/>
    <n v="39960000"/>
    <n v="666"/>
  </r>
  <r>
    <s v="31786"/>
    <s v="TN"/>
    <s v="0000157401"/>
    <x v="4"/>
    <x v="3"/>
    <d v="2024-07-31T00:00:00"/>
    <x v="12"/>
    <s v="VSO250"/>
    <x v="38"/>
    <n v="1480.5"/>
    <n v="70500000"/>
    <n v="471"/>
  </r>
  <r>
    <s v="31786"/>
    <s v="TN"/>
    <s v="0000157401"/>
    <x v="4"/>
    <x v="3"/>
    <d v="2024-07-31T00:00:00"/>
    <x v="12"/>
    <s v="VSO500"/>
    <x v="39"/>
    <n v="3433.5"/>
    <n v="164460000"/>
    <n v="549"/>
  </r>
  <r>
    <s v="31786"/>
    <s v="TN"/>
    <s v="0000190862"/>
    <x v="5"/>
    <x v="3"/>
    <d v="2024-06-28T00:00:00"/>
    <x v="13"/>
    <s v="LTD-03"/>
    <x v="72"/>
    <n v="-9.3800000000000008"/>
    <n v="3373"/>
    <n v="1"/>
  </r>
  <r>
    <s v="31786"/>
    <s v="TN"/>
    <s v="0000190862"/>
    <x v="5"/>
    <x v="3"/>
    <d v="2024-07-31T00:00:00"/>
    <x v="13"/>
    <s v="LTD-01"/>
    <x v="40"/>
    <n v="110.01"/>
    <n v="183270.93"/>
    <n v="46"/>
  </r>
  <r>
    <s v="31786"/>
    <s v="TN"/>
    <s v="0000190862"/>
    <x v="5"/>
    <x v="3"/>
    <d v="2024-07-31T00:00:00"/>
    <x v="13"/>
    <s v="LTD-01"/>
    <x v="41"/>
    <n v="78.739999999999995"/>
    <n v="131210.15"/>
    <n v="30"/>
  </r>
  <r>
    <s v="31786"/>
    <s v="TN"/>
    <s v="0000190862"/>
    <x v="5"/>
    <x v="3"/>
    <d v="2024-07-31T00:00:00"/>
    <x v="13"/>
    <s v="LTD-01"/>
    <x v="42"/>
    <n v="104.19"/>
    <n v="106412.64"/>
    <n v="25"/>
  </r>
  <r>
    <s v="31786"/>
    <s v="TN"/>
    <s v="0000190862"/>
    <x v="5"/>
    <x v="3"/>
    <d v="2024-07-31T00:00:00"/>
    <x v="13"/>
    <s v="LTD-01"/>
    <x v="43"/>
    <n v="187.74"/>
    <n v="118130.7"/>
    <n v="25"/>
  </r>
  <r>
    <s v="31786"/>
    <s v="TN"/>
    <s v="0000190862"/>
    <x v="5"/>
    <x v="3"/>
    <d v="2024-07-31T00:00:00"/>
    <x v="13"/>
    <s v="LTD-01"/>
    <x v="44"/>
    <n v="305.36"/>
    <n v="147517.76999999999"/>
    <n v="32"/>
  </r>
  <r>
    <s v="31786"/>
    <s v="TN"/>
    <s v="0000190862"/>
    <x v="5"/>
    <x v="3"/>
    <d v="2024-07-31T00:00:00"/>
    <x v="13"/>
    <s v="LTD-01"/>
    <x v="45"/>
    <n v="287.49"/>
    <n v="111636.1"/>
    <n v="23"/>
  </r>
  <r>
    <s v="31786"/>
    <s v="TN"/>
    <s v="0000190862"/>
    <x v="5"/>
    <x v="3"/>
    <d v="2024-07-31T00:00:00"/>
    <x v="13"/>
    <s v="LTD-01"/>
    <x v="46"/>
    <n v="240.58"/>
    <n v="78417.119999999995"/>
    <n v="20"/>
  </r>
  <r>
    <s v="31786"/>
    <s v="TN"/>
    <s v="0000190862"/>
    <x v="5"/>
    <x v="3"/>
    <d v="2024-07-31T00:00:00"/>
    <x v="13"/>
    <s v="LTD-01"/>
    <x v="47"/>
    <n v="311.77999999999997"/>
    <n v="68352.600000000006"/>
    <n v="16"/>
  </r>
  <r>
    <s v="31786"/>
    <s v="TN"/>
    <s v="0000190862"/>
    <x v="5"/>
    <x v="3"/>
    <d v="2024-07-31T00:00:00"/>
    <x v="13"/>
    <s v="LTD-01"/>
    <x v="48"/>
    <n v="146.47"/>
    <n v="52307"/>
    <n v="8"/>
  </r>
  <r>
    <s v="31786"/>
    <s v="TN"/>
    <s v="0000190862"/>
    <x v="5"/>
    <x v="3"/>
    <d v="2024-07-31T00:00:00"/>
    <x v="13"/>
    <s v="LTD-02"/>
    <x v="50"/>
    <n v="73.790000000000006"/>
    <n v="147537.47"/>
    <n v="32"/>
  </r>
  <r>
    <s v="31786"/>
    <s v="TN"/>
    <s v="0000190862"/>
    <x v="5"/>
    <x v="3"/>
    <d v="2024-07-31T00:00:00"/>
    <x v="13"/>
    <s v="LTD-02"/>
    <x v="51"/>
    <n v="61.49"/>
    <n v="122935"/>
    <n v="28"/>
  </r>
  <r>
    <s v="31786"/>
    <s v="TN"/>
    <s v="0000190862"/>
    <x v="5"/>
    <x v="3"/>
    <d v="2024-07-31T00:00:00"/>
    <x v="13"/>
    <s v="LTD-02"/>
    <x v="52"/>
    <n v="109.21"/>
    <n v="132335.5"/>
    <n v="26"/>
  </r>
  <r>
    <s v="31786"/>
    <s v="TN"/>
    <s v="0000190862"/>
    <x v="5"/>
    <x v="3"/>
    <d v="2024-07-31T00:00:00"/>
    <x v="13"/>
    <s v="LTD-02"/>
    <x v="53"/>
    <n v="207.08"/>
    <n v="158714.51"/>
    <n v="26"/>
  </r>
  <r>
    <s v="31786"/>
    <s v="TN"/>
    <s v="0000190862"/>
    <x v="5"/>
    <x v="3"/>
    <d v="2024-07-31T00:00:00"/>
    <x v="13"/>
    <s v="LTD-02"/>
    <x v="54"/>
    <n v="318.77"/>
    <n v="194170.45"/>
    <n v="41"/>
  </r>
  <r>
    <s v="31786"/>
    <s v="TN"/>
    <s v="0000190862"/>
    <x v="5"/>
    <x v="3"/>
    <d v="2024-07-31T00:00:00"/>
    <x v="13"/>
    <s v="LTD-02"/>
    <x v="55"/>
    <n v="309.07"/>
    <n v="147766.73000000001"/>
    <n v="29"/>
  </r>
  <r>
    <s v="31786"/>
    <s v="TN"/>
    <s v="0000190862"/>
    <x v="5"/>
    <x v="3"/>
    <d v="2024-07-31T00:00:00"/>
    <x v="13"/>
    <s v="LTD-02"/>
    <x v="56"/>
    <n v="276.17"/>
    <n v="111119"/>
    <n v="20"/>
  </r>
  <r>
    <s v="31786"/>
    <s v="TN"/>
    <s v="0000190862"/>
    <x v="5"/>
    <x v="3"/>
    <d v="2024-07-31T00:00:00"/>
    <x v="13"/>
    <s v="LTD-02"/>
    <x v="57"/>
    <n v="306.23"/>
    <n v="99063"/>
    <n v="16"/>
  </r>
  <r>
    <s v="31786"/>
    <s v="TN"/>
    <s v="0000190862"/>
    <x v="5"/>
    <x v="3"/>
    <d v="2024-07-31T00:00:00"/>
    <x v="13"/>
    <s v="LTD-02"/>
    <x v="58"/>
    <n v="110.04"/>
    <n v="42856"/>
    <n v="6"/>
  </r>
  <r>
    <s v="31786"/>
    <s v="TN"/>
    <s v="0000190862"/>
    <x v="5"/>
    <x v="3"/>
    <d v="2024-07-31T00:00:00"/>
    <x v="13"/>
    <s v="LTD-02"/>
    <x v="59"/>
    <n v="17.79"/>
    <n v="8087"/>
    <n v="1"/>
  </r>
  <r>
    <s v="31786"/>
    <s v="TN"/>
    <s v="0000190862"/>
    <x v="5"/>
    <x v="3"/>
    <d v="2024-07-31T00:00:00"/>
    <x v="13"/>
    <s v="LTD-03"/>
    <x v="65"/>
    <n v="61950.16"/>
    <n v="22279383.350000001"/>
    <n v="5024"/>
  </r>
  <r>
    <s v="31786"/>
    <s v="TN"/>
    <s v="0000190862"/>
    <x v="5"/>
    <x v="3"/>
    <d v="2024-07-31T00:00:00"/>
    <x v="13"/>
    <s v="LTD-03"/>
    <x v="66"/>
    <n v="64532.38"/>
    <n v="23211430.859999999"/>
    <n v="4471"/>
  </r>
  <r>
    <s v="31786"/>
    <s v="TN"/>
    <s v="0000190862"/>
    <x v="5"/>
    <x v="3"/>
    <d v="2024-07-31T00:00:00"/>
    <x v="13"/>
    <s v="LTD-03"/>
    <x v="67"/>
    <n v="71132.38"/>
    <n v="25587263.059999999"/>
    <n v="4529"/>
  </r>
  <r>
    <s v="31786"/>
    <s v="TN"/>
    <s v="0000190862"/>
    <x v="5"/>
    <x v="3"/>
    <d v="2024-07-31T00:00:00"/>
    <x v="13"/>
    <s v="LTD-03"/>
    <x v="68"/>
    <n v="79485.14"/>
    <n v="28591871.829999998"/>
    <n v="4808"/>
  </r>
  <r>
    <s v="31786"/>
    <s v="TN"/>
    <s v="0000190862"/>
    <x v="5"/>
    <x v="3"/>
    <d v="2024-07-31T00:00:00"/>
    <x v="13"/>
    <s v="LTD-03"/>
    <x v="69"/>
    <n v="84751.77"/>
    <n v="30486481.469999999"/>
    <n v="5048"/>
  </r>
  <r>
    <s v="31786"/>
    <s v="TN"/>
    <s v="0000190862"/>
    <x v="5"/>
    <x v="3"/>
    <d v="2024-07-31T00:00:00"/>
    <x v="13"/>
    <s v="LTD-03"/>
    <x v="70"/>
    <n v="91606.17"/>
    <n v="32951991.52"/>
    <n v="5403"/>
  </r>
  <r>
    <s v="31786"/>
    <s v="TN"/>
    <s v="0000190862"/>
    <x v="5"/>
    <x v="3"/>
    <d v="2024-07-31T00:00:00"/>
    <x v="13"/>
    <s v="LTD-03"/>
    <x v="71"/>
    <n v="80595.05"/>
    <n v="28991196.210000001"/>
    <n v="4710"/>
  </r>
  <r>
    <s v="31786"/>
    <s v="TN"/>
    <s v="0000190862"/>
    <x v="5"/>
    <x v="3"/>
    <d v="2024-07-31T00:00:00"/>
    <x v="13"/>
    <s v="LTD-03"/>
    <x v="72"/>
    <n v="62325.91"/>
    <n v="22419306.760000002"/>
    <n v="3765"/>
  </r>
  <r>
    <s v="31786"/>
    <s v="TN"/>
    <s v="0000190862"/>
    <x v="5"/>
    <x v="3"/>
    <d v="2024-07-31T00:00:00"/>
    <x v="13"/>
    <s v="LTD-03"/>
    <x v="73"/>
    <n v="27111.91"/>
    <n v="9728072.5199999996"/>
    <n v="1565"/>
  </r>
  <r>
    <s v="31786"/>
    <s v="TN"/>
    <s v="0000190862"/>
    <x v="5"/>
    <x v="3"/>
    <d v="2024-07-31T00:00:00"/>
    <x v="13"/>
    <s v="LTD-03"/>
    <x v="74"/>
    <n v="12776.18"/>
    <n v="4595713.63"/>
    <n v="711"/>
  </r>
  <r>
    <s v="31786"/>
    <s v="TN"/>
    <s v="0000190862"/>
    <x v="5"/>
    <x v="3"/>
    <d v="2024-07-31T00:00:00"/>
    <x v="13"/>
    <s v="LTD-04"/>
    <x v="75"/>
    <n v="350.85"/>
    <n v="592260.28"/>
    <n v="140"/>
  </r>
  <r>
    <s v="31786"/>
    <s v="TN"/>
    <s v="0000190862"/>
    <x v="5"/>
    <x v="3"/>
    <d v="2024-07-31T00:00:00"/>
    <x v="13"/>
    <s v="LTD-04"/>
    <x v="76"/>
    <n v="296.57"/>
    <n v="501566.44"/>
    <n v="113"/>
  </r>
  <r>
    <s v="31786"/>
    <s v="TN"/>
    <s v="0000190862"/>
    <x v="5"/>
    <x v="3"/>
    <d v="2024-07-31T00:00:00"/>
    <x v="13"/>
    <s v="LTD-04"/>
    <x v="77"/>
    <n v="373.11"/>
    <n v="352767.27"/>
    <n v="73"/>
  </r>
  <r>
    <s v="31786"/>
    <s v="TN"/>
    <s v="0000190862"/>
    <x v="5"/>
    <x v="3"/>
    <d v="2024-07-31T00:00:00"/>
    <x v="13"/>
    <s v="LTD-04"/>
    <x v="78"/>
    <n v="400.66"/>
    <n v="244411.53"/>
    <n v="48"/>
  </r>
  <r>
    <s v="31786"/>
    <s v="TN"/>
    <s v="0000190862"/>
    <x v="5"/>
    <x v="3"/>
    <d v="2024-07-31T00:00:00"/>
    <x v="13"/>
    <s v="LTD-04"/>
    <x v="79"/>
    <n v="422.61"/>
    <n v="209657.8"/>
    <n v="47"/>
  </r>
  <r>
    <s v="31786"/>
    <s v="TN"/>
    <s v="0000190862"/>
    <x v="5"/>
    <x v="3"/>
    <d v="2024-07-31T00:00:00"/>
    <x v="13"/>
    <s v="LTD-04"/>
    <x v="80"/>
    <n v="658.45"/>
    <n v="267418.2"/>
    <n v="53"/>
  </r>
  <r>
    <s v="31786"/>
    <s v="TN"/>
    <s v="0000190862"/>
    <x v="5"/>
    <x v="3"/>
    <d v="2024-07-31T00:00:00"/>
    <x v="13"/>
    <s v="LTD-04"/>
    <x v="81"/>
    <n v="551.41"/>
    <n v="182911.7"/>
    <n v="39"/>
  </r>
  <r>
    <s v="31786"/>
    <s v="TN"/>
    <s v="0000190862"/>
    <x v="5"/>
    <x v="3"/>
    <d v="2024-07-31T00:00:00"/>
    <x v="13"/>
    <s v="LTD-04"/>
    <x v="82"/>
    <n v="297.64999999999998"/>
    <n v="81501.02"/>
    <n v="16"/>
  </r>
  <r>
    <s v="31786"/>
    <s v="TN"/>
    <s v="0000190862"/>
    <x v="5"/>
    <x v="3"/>
    <d v="2024-07-31T00:00:00"/>
    <x v="13"/>
    <s v="LTD-04"/>
    <x v="83"/>
    <n v="105.45"/>
    <n v="36214"/>
    <n v="7"/>
  </r>
  <r>
    <s v="31786"/>
    <s v="TN"/>
    <s v="0000190862"/>
    <x v="5"/>
    <x v="3"/>
    <d v="2024-07-31T00:00:00"/>
    <x v="13"/>
    <s v="LTD-04"/>
    <x v="84"/>
    <n v="89.8"/>
    <n v="33262"/>
    <n v="5"/>
  </r>
  <r>
    <s v="31786"/>
    <s v="TN"/>
    <s v="0000190862"/>
    <x v="5"/>
    <x v="3"/>
    <d v="2024-07-31T00:00:00"/>
    <x v="14"/>
    <s v="STD-A"/>
    <x v="86"/>
    <n v="66148.850000000006"/>
    <n v="16147512.630000001"/>
    <n v="3472"/>
  </r>
  <r>
    <s v="31786"/>
    <s v="TN"/>
    <s v="0000190862"/>
    <x v="5"/>
    <x v="3"/>
    <d v="2024-07-31T00:00:00"/>
    <x v="14"/>
    <s v="STD-B"/>
    <x v="88"/>
    <n v="60970.48"/>
    <n v="18510564.199999999"/>
    <n v="3672"/>
  </r>
  <r>
    <s v="31786"/>
    <s v="TN"/>
    <s v="0000258005"/>
    <x v="2"/>
    <x v="3"/>
    <d v="2024-07-15T00:00:00"/>
    <x v="4"/>
    <s v="VISEXP"/>
    <x v="5"/>
    <n v="6.3"/>
    <n v="0"/>
    <n v="1"/>
  </r>
  <r>
    <s v="31786"/>
    <s v="TN"/>
    <s v="0000258005"/>
    <x v="2"/>
    <x v="3"/>
    <d v="2024-07-31T00:00:00"/>
    <x v="4"/>
    <s v="VISBAS"/>
    <x v="4"/>
    <n v="48704.38"/>
    <n v="0"/>
    <n v="8841"/>
  </r>
  <r>
    <s v="31786"/>
    <s v="TN"/>
    <s v="0000258005"/>
    <x v="2"/>
    <x v="3"/>
    <d v="2024-07-31T00:00:00"/>
    <x v="4"/>
    <s v="VISEXP"/>
    <x v="5"/>
    <n v="234697.19"/>
    <n v="0"/>
    <n v="21251"/>
  </r>
  <r>
    <s v="31786"/>
    <s v="TN"/>
    <s v="0000000185"/>
    <x v="0"/>
    <x v="3"/>
    <d v="2024-07-15T00:00:00"/>
    <x v="0"/>
    <s v="PPDN"/>
    <x v="0"/>
    <n v="97.58"/>
    <n v="0"/>
    <n v="23"/>
  </r>
  <r>
    <s v="31786"/>
    <s v="TN"/>
    <s v="0000000185"/>
    <x v="0"/>
    <x v="3"/>
    <d v="2024-07-15T00:00:00"/>
    <x v="0"/>
    <s v="PPDN"/>
    <x v="6"/>
    <n v="12.57"/>
    <n v="0"/>
    <n v="2"/>
  </r>
  <r>
    <s v="31786"/>
    <s v="TN"/>
    <s v="0000000192"/>
    <x v="1"/>
    <x v="3"/>
    <d v="2024-07-15T00:00:00"/>
    <x v="2"/>
    <s v="PDON"/>
    <x v="2"/>
    <n v="622.84"/>
    <n v="0"/>
    <n v="72"/>
  </r>
  <r>
    <s v="31786"/>
    <s v="TN"/>
    <s v="0000000192"/>
    <x v="1"/>
    <x v="3"/>
    <d v="2024-07-15T00:00:00"/>
    <x v="2"/>
    <s v="PDON"/>
    <x v="7"/>
    <n v="577.05999999999995"/>
    <n v="0"/>
    <n v="13"/>
  </r>
  <r>
    <s v="31786"/>
    <s v="TN"/>
    <s v="0000157401"/>
    <x v="4"/>
    <x v="3"/>
    <d v="2024-07-15T00:00:00"/>
    <x v="15"/>
    <s v="BADC01"/>
    <x v="89"/>
    <n v="-0.13"/>
    <n v="10000"/>
    <n v="1"/>
  </r>
  <r>
    <s v="31786"/>
    <s v="TN"/>
    <s v="0000157401"/>
    <x v="4"/>
    <x v="3"/>
    <d v="2024-07-15T00:00:00"/>
    <x v="16"/>
    <s v="BADE2X"/>
    <x v="90"/>
    <n v="-5.7"/>
    <n v="240000"/>
    <n v="5"/>
  </r>
  <r>
    <s v="31786"/>
    <s v="TN"/>
    <s v="0000157401"/>
    <x v="4"/>
    <x v="3"/>
    <d v="2024-07-15T00:00:00"/>
    <x v="7"/>
    <s v="BA1X"/>
    <x v="11"/>
    <n v="12.83"/>
    <n v="375000"/>
    <n v="7"/>
  </r>
  <r>
    <s v="31786"/>
    <s v="TN"/>
    <s v="0000157401"/>
    <x v="4"/>
    <x v="3"/>
    <d v="2024-07-15T00:00:00"/>
    <x v="7"/>
    <s v="BADE40"/>
    <x v="91"/>
    <n v="-1.52"/>
    <n v="310000"/>
    <n v="4"/>
  </r>
  <r>
    <s v="31786"/>
    <s v="TN"/>
    <s v="0000157401"/>
    <x v="4"/>
    <x v="3"/>
    <d v="2024-07-15T00:00:00"/>
    <x v="17"/>
    <s v="BAD6SP"/>
    <x v="93"/>
    <n v="0.78"/>
    <n v="0"/>
    <n v="1"/>
  </r>
  <r>
    <s v="31786"/>
    <s v="TN"/>
    <s v="0000157401"/>
    <x v="4"/>
    <x v="3"/>
    <d v="2024-07-15T00:00:00"/>
    <x v="18"/>
    <s v="BLES15"/>
    <x v="94"/>
    <n v="-22.8"/>
    <n v="120000"/>
    <n v="5"/>
  </r>
  <r>
    <s v="31786"/>
    <s v="TN"/>
    <s v="0000157401"/>
    <x v="4"/>
    <x v="3"/>
    <d v="2024-07-15T00:00:00"/>
    <x v="19"/>
    <s v="BLCH01"/>
    <x v="95"/>
    <n v="-0.19"/>
    <n v="3000"/>
    <n v="1"/>
  </r>
  <r>
    <s v="31786"/>
    <s v="TN"/>
    <s v="0000157401"/>
    <x v="4"/>
    <x v="3"/>
    <d v="2024-07-15T00:00:00"/>
    <x v="8"/>
    <s v="BL1X"/>
    <x v="15"/>
    <n v="109.35"/>
    <n v="375000"/>
    <n v="7"/>
  </r>
  <r>
    <s v="31786"/>
    <s v="TN"/>
    <s v="0000157401"/>
    <x v="4"/>
    <x v="3"/>
    <d v="2024-07-15T00:00:00"/>
    <x v="8"/>
    <s v="BLER20"/>
    <x v="97"/>
    <n v="-6.48"/>
    <n v="310000"/>
    <n v="4"/>
  </r>
  <r>
    <s v="31786"/>
    <s v="TN"/>
    <s v="0000157401"/>
    <x v="4"/>
    <x v="3"/>
    <d v="2024-07-15T00:00:00"/>
    <x v="20"/>
    <s v="BLIFSP"/>
    <x v="99"/>
    <n v="0.59"/>
    <n v="0"/>
    <n v="1"/>
  </r>
  <r>
    <s v="31786"/>
    <s v="TN"/>
    <s v="0000157401"/>
    <x v="4"/>
    <x v="3"/>
    <d v="2024-07-15T00:00:00"/>
    <x v="10"/>
    <s v="VC0106"/>
    <x v="21"/>
    <n v="-0.13"/>
    <n v="6000"/>
    <n v="1"/>
  </r>
  <r>
    <s v="31786"/>
    <s v="TN"/>
    <s v="0000157401"/>
    <x v="4"/>
    <x v="3"/>
    <d v="2024-07-15T00:00:00"/>
    <x v="10"/>
    <s v="VC0125"/>
    <x v="23"/>
    <n v="-0.53"/>
    <n v="6000"/>
    <n v="1"/>
  </r>
  <r>
    <s v="31786"/>
    <s v="TN"/>
    <s v="0000157401"/>
    <x v="4"/>
    <x v="3"/>
    <d v="2024-07-15T00:00:00"/>
    <x v="10"/>
    <s v="VC0150"/>
    <x v="24"/>
    <n v="3.15"/>
    <n v="150000"/>
    <n v="3"/>
  </r>
  <r>
    <s v="31786"/>
    <s v="TN"/>
    <s v="0000157401"/>
    <x v="4"/>
    <x v="3"/>
    <d v="2024-07-15T00:00:00"/>
    <x v="10"/>
    <s v="VC0206"/>
    <x v="21"/>
    <n v="0.75"/>
    <n v="24000"/>
    <n v="2"/>
  </r>
  <r>
    <s v="31786"/>
    <s v="TN"/>
    <s v="0000157401"/>
    <x v="4"/>
    <x v="3"/>
    <d v="2024-07-15T00:00:00"/>
    <x v="10"/>
    <s v="VC0250"/>
    <x v="24"/>
    <n v="-2.1"/>
    <n v="25000"/>
    <n v="1"/>
  </r>
  <r>
    <s v="31786"/>
    <s v="TN"/>
    <s v="0000157401"/>
    <x v="4"/>
    <x v="3"/>
    <d v="2024-07-15T00:00:00"/>
    <x v="10"/>
    <s v="VC0305"/>
    <x v="20"/>
    <n v="0.32"/>
    <n v="15000"/>
    <n v="1"/>
  </r>
  <r>
    <s v="31786"/>
    <s v="TN"/>
    <s v="0000157401"/>
    <x v="4"/>
    <x v="3"/>
    <d v="2024-07-15T00:00:00"/>
    <x v="10"/>
    <s v="VC0306"/>
    <x v="21"/>
    <n v="-0.76"/>
    <n v="6000"/>
    <n v="1"/>
  </r>
  <r>
    <s v="31786"/>
    <s v="TN"/>
    <s v="0000157401"/>
    <x v="4"/>
    <x v="3"/>
    <d v="2024-07-15T00:00:00"/>
    <x v="10"/>
    <s v="VC0310"/>
    <x v="22"/>
    <n v="1.89"/>
    <n v="60000"/>
    <n v="2"/>
  </r>
  <r>
    <s v="31786"/>
    <s v="TN"/>
    <s v="0000157401"/>
    <x v="4"/>
    <x v="3"/>
    <d v="2024-07-15T00:00:00"/>
    <x v="10"/>
    <s v="VC0325"/>
    <x v="23"/>
    <n v="3.16"/>
    <n v="150000"/>
    <n v="2"/>
  </r>
  <r>
    <s v="31786"/>
    <s v="TN"/>
    <s v="0000157401"/>
    <x v="4"/>
    <x v="3"/>
    <d v="2024-07-15T00:00:00"/>
    <x v="10"/>
    <s v="VC0450"/>
    <x v="24"/>
    <n v="8.4"/>
    <n v="200000"/>
    <n v="1"/>
  </r>
  <r>
    <s v="31786"/>
    <s v="TN"/>
    <s v="0000157401"/>
    <x v="4"/>
    <x v="3"/>
    <d v="2024-07-15T00:00:00"/>
    <x v="11"/>
    <s v="VAD100"/>
    <x v="27"/>
    <n v="14.7"/>
    <n v="800000"/>
    <n v="8"/>
  </r>
  <r>
    <s v="31786"/>
    <s v="TN"/>
    <s v="0000157401"/>
    <x v="4"/>
    <x v="3"/>
    <d v="2024-07-15T00:00:00"/>
    <x v="11"/>
    <s v="VAD500"/>
    <x v="29"/>
    <n v="42"/>
    <n v="4350000"/>
    <n v="10"/>
  </r>
  <r>
    <s v="31786"/>
    <s v="TN"/>
    <s v="0000157401"/>
    <x v="4"/>
    <x v="3"/>
    <d v="2024-07-15T00:00:00"/>
    <x v="12"/>
    <s v="VSC060"/>
    <x v="31"/>
    <n v="-1.5"/>
    <n v="180000"/>
    <n v="3"/>
  </r>
  <r>
    <s v="31786"/>
    <s v="TN"/>
    <s v="0000157401"/>
    <x v="4"/>
    <x v="3"/>
    <d v="2024-07-15T00:00:00"/>
    <x v="12"/>
    <s v="VSC100"/>
    <x v="32"/>
    <n v="2.52"/>
    <n v="80000"/>
    <n v="2"/>
  </r>
  <r>
    <s v="31786"/>
    <s v="TN"/>
    <s v="0000157401"/>
    <x v="4"/>
    <x v="3"/>
    <d v="2024-07-15T00:00:00"/>
    <x v="12"/>
    <s v="VSC250"/>
    <x v="33"/>
    <n v="-6.3"/>
    <n v="380000"/>
    <n v="5"/>
  </r>
  <r>
    <s v="31786"/>
    <s v="TN"/>
    <s v="0000157401"/>
    <x v="4"/>
    <x v="3"/>
    <d v="2024-07-15T00:00:00"/>
    <x v="12"/>
    <s v="VSC500"/>
    <x v="34"/>
    <n v="4.2"/>
    <n v="1000000"/>
    <n v="6"/>
  </r>
  <r>
    <s v="31786"/>
    <s v="TN"/>
    <s v="0000157401"/>
    <x v="4"/>
    <x v="3"/>
    <d v="2024-07-15T00:00:00"/>
    <x v="12"/>
    <s v="VSO050"/>
    <x v="35"/>
    <n v="1.26"/>
    <n v="60000"/>
    <n v="2"/>
  </r>
  <r>
    <s v="31786"/>
    <s v="TN"/>
    <s v="0000157401"/>
    <x v="4"/>
    <x v="3"/>
    <d v="2024-07-15T00:00:00"/>
    <x v="12"/>
    <s v="VSO100"/>
    <x v="37"/>
    <n v="1.26"/>
    <n v="60000"/>
    <n v="1"/>
  </r>
  <r>
    <s v="31786"/>
    <s v="TN"/>
    <s v="0000157401"/>
    <x v="4"/>
    <x v="3"/>
    <d v="2024-07-15T00:00:00"/>
    <x v="12"/>
    <s v="VSO250"/>
    <x v="38"/>
    <n v="-3.15"/>
    <n v="60000"/>
    <n v="1"/>
  </r>
  <r>
    <s v="31786"/>
    <s v="TN"/>
    <s v="0000157401"/>
    <x v="4"/>
    <x v="3"/>
    <d v="2024-07-15T00:00:00"/>
    <x v="12"/>
    <s v="VSO500"/>
    <x v="39"/>
    <n v="-6.3"/>
    <n v="660000"/>
    <n v="3"/>
  </r>
  <r>
    <s v="31786"/>
    <s v="TN"/>
    <s v="0000190862"/>
    <x v="5"/>
    <x v="3"/>
    <d v="2024-07-15T00:00:00"/>
    <x v="13"/>
    <s v="LTD-03"/>
    <x v="65"/>
    <n v="16.34"/>
    <n v="2940"/>
    <n v="1"/>
  </r>
  <r>
    <s v="31786"/>
    <s v="TN"/>
    <s v="0000190862"/>
    <x v="5"/>
    <x v="3"/>
    <d v="2024-07-15T00:00:00"/>
    <x v="13"/>
    <s v="LTD-03"/>
    <x v="68"/>
    <n v="67.62"/>
    <n v="4055"/>
    <n v="1"/>
  </r>
  <r>
    <s v="31786"/>
    <s v="TN"/>
    <s v="0000190862"/>
    <x v="5"/>
    <x v="3"/>
    <d v="2024-07-15T00:00:00"/>
    <x v="13"/>
    <s v="LTD-03"/>
    <x v="69"/>
    <n v="27.54"/>
    <n v="9905"/>
    <n v="2"/>
  </r>
  <r>
    <s v="31786"/>
    <s v="TN"/>
    <s v="0000190862"/>
    <x v="5"/>
    <x v="3"/>
    <d v="2024-07-15T00:00:00"/>
    <x v="13"/>
    <s v="LTD-03"/>
    <x v="71"/>
    <n v="13.06"/>
    <n v="4698.25"/>
    <n v="2"/>
  </r>
  <r>
    <s v="31786"/>
    <s v="TN"/>
    <s v="0000190862"/>
    <x v="5"/>
    <x v="3"/>
    <d v="2024-07-15T00:00:00"/>
    <x v="13"/>
    <s v="LTD-04"/>
    <x v="75"/>
    <n v="-1.71"/>
    <n v="2853"/>
    <n v="1"/>
  </r>
  <r>
    <s v="31786"/>
    <s v="TN"/>
    <s v="0000190862"/>
    <x v="5"/>
    <x v="3"/>
    <d v="2024-07-15T00:00:00"/>
    <x v="13"/>
    <s v="LTD-04"/>
    <x v="76"/>
    <n v="7.1"/>
    <n v="5915"/>
    <n v="1"/>
  </r>
  <r>
    <s v="31786"/>
    <s v="TN"/>
    <s v="0000190862"/>
    <x v="5"/>
    <x v="3"/>
    <d v="2024-07-15T00:00:00"/>
    <x v="13"/>
    <s v="LTD-04"/>
    <x v="77"/>
    <n v="3.11"/>
    <n v="2593"/>
    <n v="1"/>
  </r>
  <r>
    <s v="31786"/>
    <s v="TN"/>
    <s v="0000190862"/>
    <x v="5"/>
    <x v="3"/>
    <d v="2024-07-15T00:00:00"/>
    <x v="13"/>
    <s v="LTD-04"/>
    <x v="79"/>
    <n v="4.28"/>
    <n v="2517"/>
    <n v="1"/>
  </r>
  <r>
    <s v="31786"/>
    <s v="TN"/>
    <s v="0000190862"/>
    <x v="5"/>
    <x v="3"/>
    <d v="2024-07-15T00:00:00"/>
    <x v="13"/>
    <s v="LTD-04"/>
    <x v="81"/>
    <n v="13.25"/>
    <n v="4275"/>
    <n v="1"/>
  </r>
  <r>
    <s v="31786"/>
    <s v="TN"/>
    <s v="0000190862"/>
    <x v="5"/>
    <x v="3"/>
    <d v="2024-07-15T00:00:00"/>
    <x v="14"/>
    <s v="STD-A"/>
    <x v="86"/>
    <n v="164.62"/>
    <n v="47569"/>
    <n v="13"/>
  </r>
  <r>
    <s v="31786"/>
    <s v="TN"/>
    <s v="0000190862"/>
    <x v="5"/>
    <x v="3"/>
    <d v="2024-07-15T00:00:00"/>
    <x v="14"/>
    <s v="STD-B"/>
    <x v="88"/>
    <n v="34.33"/>
    <n v="50005"/>
    <n v="12"/>
  </r>
  <r>
    <s v="31786"/>
    <s v="TN"/>
    <s v="0000258005"/>
    <x v="2"/>
    <x v="3"/>
    <d v="2024-07-15T00:00:00"/>
    <x v="4"/>
    <s v="VISBAS"/>
    <x v="4"/>
    <n v="114.89"/>
    <n v="0"/>
    <n v="35"/>
  </r>
  <r>
    <s v="31786"/>
    <s v="TN"/>
    <s v="0000258005"/>
    <x v="2"/>
    <x v="3"/>
    <d v="2024-07-15T00:00:00"/>
    <x v="4"/>
    <s v="VISEXP"/>
    <x v="5"/>
    <n v="254.42"/>
    <n v="0"/>
    <n v="56"/>
  </r>
  <r>
    <s v="31786"/>
    <s v="NP"/>
    <s v="0000000185"/>
    <x v="0"/>
    <x v="0"/>
    <d v="2024-07-31T00:00:00"/>
    <x v="1"/>
    <s v="PPRN"/>
    <x v="1"/>
    <n v="5145.18"/>
    <n v="0"/>
    <n v="235"/>
  </r>
  <r>
    <s v="31786"/>
    <s v="NP"/>
    <s v="0000000185"/>
    <x v="0"/>
    <x v="1"/>
    <d v="2024-07-31T00:00:00"/>
    <x v="1"/>
    <s v="PPRN"/>
    <x v="1"/>
    <n v="380.53"/>
    <n v="0"/>
    <n v="21"/>
  </r>
  <r>
    <s v="31786"/>
    <s v="NP"/>
    <s v="0000000185"/>
    <x v="0"/>
    <x v="2"/>
    <d v="2024-07-31T00:00:00"/>
    <x v="1"/>
    <s v="PPRN"/>
    <x v="1"/>
    <n v="15.77"/>
    <n v="0"/>
    <n v="1"/>
  </r>
  <r>
    <s v="31786"/>
    <s v="NP"/>
    <s v="0000000185"/>
    <x v="0"/>
    <x v="3"/>
    <d v="2024-07-31T00:00:00"/>
    <x v="0"/>
    <s v="PPDN"/>
    <x v="0"/>
    <n v="-43.41"/>
    <n v="0"/>
    <n v="5"/>
  </r>
  <r>
    <s v="31786"/>
    <s v="NP"/>
    <s v="0000000185"/>
    <x v="0"/>
    <x v="3"/>
    <d v="2024-07-31T00:00:00"/>
    <x v="0"/>
    <s v="PPDN"/>
    <x v="0"/>
    <n v="362.55"/>
    <n v="0"/>
    <n v="20"/>
  </r>
  <r>
    <s v="31786"/>
    <s v="NP"/>
    <s v="0000000185"/>
    <x v="0"/>
    <x v="4"/>
    <d v="2024-07-31T00:00:00"/>
    <x v="0"/>
    <s v="PPDN"/>
    <x v="0"/>
    <n v="99.12"/>
    <n v="0"/>
    <n v="5"/>
  </r>
  <r>
    <s v="31786"/>
    <s v="NP"/>
    <s v="0000000185"/>
    <x v="0"/>
    <x v="5"/>
    <d v="2024-07-31T00:00:00"/>
    <x v="0"/>
    <s v="PPDN"/>
    <x v="0"/>
    <n v="154.07"/>
    <n v="0"/>
    <n v="7"/>
  </r>
  <r>
    <s v="31786"/>
    <s v="NP"/>
    <s v="0000000192"/>
    <x v="1"/>
    <x v="0"/>
    <d v="2024-07-31T00:00:00"/>
    <x v="2"/>
    <s v="PDON"/>
    <x v="2"/>
    <n v="336.09"/>
    <n v="0"/>
    <n v="9"/>
  </r>
  <r>
    <s v="31786"/>
    <s v="NP"/>
    <s v="0000000192"/>
    <x v="1"/>
    <x v="0"/>
    <d v="2024-07-31T00:00:00"/>
    <x v="3"/>
    <s v="PDRN"/>
    <x v="3"/>
    <n v="-323.37"/>
    <n v="0"/>
    <n v="19"/>
  </r>
  <r>
    <s v="31786"/>
    <s v="NP"/>
    <s v="0000000192"/>
    <x v="1"/>
    <x v="0"/>
    <d v="2024-07-31T00:00:00"/>
    <x v="3"/>
    <s v="PDRN"/>
    <x v="3"/>
    <n v="58784.49"/>
    <n v="0"/>
    <n v="1382"/>
  </r>
  <r>
    <s v="31786"/>
    <s v="NP"/>
    <s v="0000000192"/>
    <x v="1"/>
    <x v="1"/>
    <d v="2024-07-31T00:00:00"/>
    <x v="2"/>
    <s v="PDON"/>
    <x v="2"/>
    <n v="163.47999999999999"/>
    <n v="0"/>
    <n v="3"/>
  </r>
  <r>
    <s v="31786"/>
    <s v="NP"/>
    <s v="0000000192"/>
    <x v="1"/>
    <x v="1"/>
    <d v="2024-07-31T00:00:00"/>
    <x v="3"/>
    <s v="PDRN"/>
    <x v="3"/>
    <n v="-26.87"/>
    <n v="0"/>
    <n v="3"/>
  </r>
  <r>
    <s v="31786"/>
    <s v="NP"/>
    <s v="0000000192"/>
    <x v="1"/>
    <x v="1"/>
    <d v="2024-07-31T00:00:00"/>
    <x v="3"/>
    <s v="PDRN"/>
    <x v="3"/>
    <n v="6524.13"/>
    <n v="0"/>
    <n v="165"/>
  </r>
  <r>
    <s v="31786"/>
    <s v="NP"/>
    <s v="0000000192"/>
    <x v="1"/>
    <x v="2"/>
    <d v="2024-07-31T00:00:00"/>
    <x v="2"/>
    <s v="PDON"/>
    <x v="2"/>
    <n v="20.420000000000002"/>
    <n v="0"/>
    <n v="1"/>
  </r>
  <r>
    <s v="31786"/>
    <s v="NP"/>
    <s v="0000000192"/>
    <x v="1"/>
    <x v="2"/>
    <d v="2024-07-31T00:00:00"/>
    <x v="3"/>
    <s v="PDRN"/>
    <x v="3"/>
    <n v="-26.09"/>
    <n v="0"/>
    <n v="1"/>
  </r>
  <r>
    <s v="31786"/>
    <s v="NP"/>
    <s v="0000000192"/>
    <x v="1"/>
    <x v="2"/>
    <d v="2024-07-31T00:00:00"/>
    <x v="3"/>
    <s v="PDRN"/>
    <x v="3"/>
    <n v="772.21"/>
    <n v="0"/>
    <n v="20"/>
  </r>
  <r>
    <s v="31786"/>
    <s v="NP"/>
    <s v="0000000192"/>
    <x v="1"/>
    <x v="3"/>
    <d v="2024-07-31T00:00:00"/>
    <x v="2"/>
    <s v="PDON"/>
    <x v="2"/>
    <n v="2793.55"/>
    <n v="0"/>
    <n v="79"/>
  </r>
  <r>
    <s v="31786"/>
    <s v="NP"/>
    <s v="0000000192"/>
    <x v="1"/>
    <x v="4"/>
    <d v="2024-07-31T00:00:00"/>
    <x v="2"/>
    <s v="PDON"/>
    <x v="2"/>
    <n v="-287.89"/>
    <n v="0"/>
    <n v="5"/>
  </r>
  <r>
    <s v="31786"/>
    <s v="NP"/>
    <s v="0000000192"/>
    <x v="1"/>
    <x v="4"/>
    <d v="2024-07-31T00:00:00"/>
    <x v="2"/>
    <s v="PDON"/>
    <x v="2"/>
    <n v="1464.75"/>
    <n v="0"/>
    <n v="35"/>
  </r>
  <r>
    <s v="31786"/>
    <s v="NP"/>
    <s v="0000000192"/>
    <x v="1"/>
    <x v="5"/>
    <d v="2024-07-31T00:00:00"/>
    <x v="2"/>
    <s v="PDON"/>
    <x v="2"/>
    <n v="-83.16"/>
    <n v="0"/>
    <n v="1"/>
  </r>
  <r>
    <s v="31786"/>
    <s v="NP"/>
    <s v="0000000192"/>
    <x v="1"/>
    <x v="5"/>
    <d v="2024-07-31T00:00:00"/>
    <x v="2"/>
    <s v="PDON"/>
    <x v="2"/>
    <n v="815.56"/>
    <n v="0"/>
    <n v="33"/>
  </r>
  <r>
    <s v="31786"/>
    <s v="NP"/>
    <s v="0000157401"/>
    <x v="4"/>
    <x v="3"/>
    <d v="2024-07-31T00:00:00"/>
    <x v="11"/>
    <s v="VAD060"/>
    <x v="26"/>
    <n v="2.52"/>
    <n v="120000"/>
    <n v="2"/>
  </r>
  <r>
    <s v="31786"/>
    <s v="NP"/>
    <s v="0000190862"/>
    <x v="5"/>
    <x v="3"/>
    <d v="2024-07-31T00:00:00"/>
    <x v="14"/>
    <s v="STD-A"/>
    <x v="85"/>
    <n v="26.2"/>
    <n v="0"/>
    <n v="2"/>
  </r>
  <r>
    <s v="31786"/>
    <s v="NP"/>
    <s v="0000258005"/>
    <x v="2"/>
    <x v="0"/>
    <d v="2024-07-31T00:00:00"/>
    <x v="4"/>
    <s v="VISBAS"/>
    <x v="4"/>
    <n v="393.18"/>
    <n v="0"/>
    <n v="85"/>
  </r>
  <r>
    <s v="31786"/>
    <s v="NP"/>
    <s v="0000258005"/>
    <x v="2"/>
    <x v="0"/>
    <d v="2024-07-31T00:00:00"/>
    <x v="4"/>
    <s v="VISEXP"/>
    <x v="5"/>
    <n v="-6.3"/>
    <n v="0"/>
    <n v="1"/>
  </r>
  <r>
    <s v="31786"/>
    <s v="NP"/>
    <s v="0000258005"/>
    <x v="2"/>
    <x v="0"/>
    <d v="2024-07-31T00:00:00"/>
    <x v="4"/>
    <s v="VISEXP"/>
    <x v="5"/>
    <n v="2619.42"/>
    <n v="0"/>
    <n v="282"/>
  </r>
  <r>
    <s v="31786"/>
    <s v="NP"/>
    <s v="0000258005"/>
    <x v="2"/>
    <x v="1"/>
    <d v="2024-07-31T00:00:00"/>
    <x v="4"/>
    <s v="VISBAS"/>
    <x v="4"/>
    <n v="80.14"/>
    <n v="0"/>
    <n v="15"/>
  </r>
  <r>
    <s v="31786"/>
    <s v="NP"/>
    <s v="0000258005"/>
    <x v="2"/>
    <x v="1"/>
    <d v="2024-07-31T00:00:00"/>
    <x v="4"/>
    <s v="VISEXP"/>
    <x v="5"/>
    <n v="-11.36"/>
    <n v="0"/>
    <n v="2"/>
  </r>
  <r>
    <s v="31786"/>
    <s v="NP"/>
    <s v="0000258005"/>
    <x v="2"/>
    <x v="1"/>
    <d v="2024-07-31T00:00:00"/>
    <x v="4"/>
    <s v="VISEXP"/>
    <x v="5"/>
    <n v="436.2"/>
    <n v="0"/>
    <n v="45"/>
  </r>
  <r>
    <s v="31786"/>
    <s v="NP"/>
    <s v="0000258005"/>
    <x v="2"/>
    <x v="2"/>
    <d v="2024-07-31T00:00:00"/>
    <x v="4"/>
    <s v="VISEXP"/>
    <x v="5"/>
    <n v="25.2"/>
    <n v="0"/>
    <n v="4"/>
  </r>
  <r>
    <s v="31786"/>
    <s v="NP"/>
    <s v="0000258005"/>
    <x v="2"/>
    <x v="3"/>
    <d v="2024-07-31T00:00:00"/>
    <x v="4"/>
    <s v="VISBAS"/>
    <x v="4"/>
    <n v="127.06"/>
    <n v="0"/>
    <n v="30"/>
  </r>
  <r>
    <s v="31786"/>
    <s v="NP"/>
    <s v="0000258005"/>
    <x v="2"/>
    <x v="3"/>
    <d v="2024-07-31T00:00:00"/>
    <x v="4"/>
    <s v="VISEXP"/>
    <x v="5"/>
    <n v="-19.34"/>
    <n v="0"/>
    <n v="6"/>
  </r>
  <r>
    <s v="31786"/>
    <s v="NP"/>
    <s v="0000258005"/>
    <x v="2"/>
    <x v="3"/>
    <d v="2024-07-31T00:00:00"/>
    <x v="4"/>
    <s v="VISEXP"/>
    <x v="5"/>
    <n v="761.97"/>
    <n v="0"/>
    <n v="77"/>
  </r>
  <r>
    <s v="31786"/>
    <s v="NP"/>
    <s v="0000258005"/>
    <x v="2"/>
    <x v="4"/>
    <d v="2024-07-31T00:00:00"/>
    <x v="4"/>
    <s v="VISBAS"/>
    <x v="4"/>
    <n v="-6.36"/>
    <n v="0"/>
    <n v="2"/>
  </r>
  <r>
    <s v="31786"/>
    <s v="NP"/>
    <s v="0000258005"/>
    <x v="2"/>
    <x v="4"/>
    <d v="2024-07-31T00:00:00"/>
    <x v="4"/>
    <s v="VISBAS"/>
    <x v="4"/>
    <n v="19.11"/>
    <n v="0"/>
    <n v="5"/>
  </r>
  <r>
    <s v="31786"/>
    <s v="NP"/>
    <s v="0000258005"/>
    <x v="2"/>
    <x v="4"/>
    <d v="2024-07-31T00:00:00"/>
    <x v="4"/>
    <s v="VISEXP"/>
    <x v="5"/>
    <n v="-18.54"/>
    <n v="0"/>
    <n v="1"/>
  </r>
  <r>
    <s v="31786"/>
    <s v="NP"/>
    <s v="0000258005"/>
    <x v="2"/>
    <x v="4"/>
    <d v="2024-07-31T00:00:00"/>
    <x v="4"/>
    <s v="VISEXP"/>
    <x v="5"/>
    <n v="415.45"/>
    <n v="0"/>
    <n v="43"/>
  </r>
  <r>
    <s v="31786"/>
    <s v="NP"/>
    <s v="0000258005"/>
    <x v="2"/>
    <x v="5"/>
    <d v="2024-07-31T00:00:00"/>
    <x v="4"/>
    <s v="VISBAS"/>
    <x v="4"/>
    <n v="12.96"/>
    <n v="0"/>
    <n v="4"/>
  </r>
  <r>
    <s v="31786"/>
    <s v="NP"/>
    <s v="0000258005"/>
    <x v="2"/>
    <x v="5"/>
    <d v="2024-07-31T00:00:00"/>
    <x v="4"/>
    <s v="VISEXP"/>
    <x v="5"/>
    <n v="-18.91"/>
    <n v="0"/>
    <n v="1"/>
  </r>
  <r>
    <s v="31786"/>
    <s v="NP"/>
    <s v="0000258005"/>
    <x v="2"/>
    <x v="5"/>
    <d v="2024-07-31T00:00:00"/>
    <x v="4"/>
    <s v="VISEXP"/>
    <x v="5"/>
    <n v="304.68"/>
    <n v="0"/>
    <n v="39"/>
  </r>
  <r>
    <s v="31786"/>
    <s v="TN"/>
    <s v="0000000185"/>
    <x v="0"/>
    <x v="3"/>
    <d v="2024-07-31T00:00:00"/>
    <x v="0"/>
    <s v="PPDN"/>
    <x v="0"/>
    <n v="-42.64"/>
    <n v="0"/>
    <n v="2"/>
  </r>
  <r>
    <s v="31786"/>
    <s v="TN"/>
    <s v="0000000185"/>
    <x v="0"/>
    <x v="3"/>
    <d v="2024-07-31T00:00:00"/>
    <x v="0"/>
    <s v="PPDN"/>
    <x v="0"/>
    <n v="497.7"/>
    <n v="0"/>
    <n v="33"/>
  </r>
  <r>
    <s v="31786"/>
    <s v="TN"/>
    <s v="0000000192"/>
    <x v="1"/>
    <x v="3"/>
    <d v="2024-07-31T00:00:00"/>
    <x v="2"/>
    <s v="PDON"/>
    <x v="2"/>
    <n v="-936.24"/>
    <n v="0"/>
    <n v="37"/>
  </r>
  <r>
    <s v="31786"/>
    <s v="TN"/>
    <s v="0000000192"/>
    <x v="1"/>
    <x v="3"/>
    <d v="2024-07-31T00:00:00"/>
    <x v="2"/>
    <s v="PDON"/>
    <x v="2"/>
    <n v="4434.5200000000004"/>
    <n v="0"/>
    <n v="141"/>
  </r>
  <r>
    <s v="31786"/>
    <s v="TN"/>
    <s v="0000000192"/>
    <x v="1"/>
    <x v="3"/>
    <d v="2024-07-31T00:00:00"/>
    <x v="3"/>
    <s v="PDRN"/>
    <x v="3"/>
    <n v="27.41"/>
    <n v="0"/>
    <n v="1"/>
  </r>
  <r>
    <s v="31786"/>
    <s v="TN"/>
    <s v="0000157401"/>
    <x v="4"/>
    <x v="3"/>
    <d v="2024-07-31T00:00:00"/>
    <x v="10"/>
    <s v="VC0106"/>
    <x v="21"/>
    <n v="0.26"/>
    <n v="12000"/>
    <n v="2"/>
  </r>
  <r>
    <s v="31786"/>
    <s v="TN"/>
    <s v="0000157401"/>
    <x v="4"/>
    <x v="3"/>
    <d v="2024-07-31T00:00:00"/>
    <x v="10"/>
    <s v="VC0206"/>
    <x v="21"/>
    <n v="-0.5"/>
    <n v="12000"/>
    <n v="2"/>
  </r>
  <r>
    <s v="31786"/>
    <s v="TN"/>
    <s v="0000157401"/>
    <x v="4"/>
    <x v="3"/>
    <d v="2024-07-31T00:00:00"/>
    <x v="10"/>
    <s v="VC0210"/>
    <x v="22"/>
    <n v="0.84"/>
    <n v="20000"/>
    <n v="2"/>
  </r>
  <r>
    <s v="31786"/>
    <s v="TN"/>
    <s v="0000157401"/>
    <x v="4"/>
    <x v="3"/>
    <d v="2024-07-31T00:00:00"/>
    <x v="10"/>
    <s v="VC0406"/>
    <x v="21"/>
    <n v="0.5"/>
    <n v="6000"/>
    <n v="1"/>
  </r>
  <r>
    <s v="31786"/>
    <s v="TN"/>
    <s v="0000157401"/>
    <x v="4"/>
    <x v="3"/>
    <d v="2024-07-31T00:00:00"/>
    <x v="11"/>
    <s v="VAD050"/>
    <x v="25"/>
    <n v="-2.1"/>
    <n v="100000"/>
    <n v="2"/>
  </r>
  <r>
    <s v="31786"/>
    <s v="TN"/>
    <s v="0000157401"/>
    <x v="4"/>
    <x v="3"/>
    <d v="2024-07-31T00:00:00"/>
    <x v="11"/>
    <s v="VAD050"/>
    <x v="25"/>
    <n v="1.05"/>
    <n v="50000"/>
    <n v="1"/>
  </r>
  <r>
    <s v="31786"/>
    <s v="TN"/>
    <s v="0000157401"/>
    <x v="4"/>
    <x v="3"/>
    <d v="2024-07-31T00:00:00"/>
    <x v="11"/>
    <s v="VAD060"/>
    <x v="26"/>
    <n v="-3.78"/>
    <n v="180000"/>
    <n v="3"/>
  </r>
  <r>
    <s v="31786"/>
    <s v="TN"/>
    <s v="0000157401"/>
    <x v="4"/>
    <x v="3"/>
    <d v="2024-07-31T00:00:00"/>
    <x v="11"/>
    <s v="VAD060"/>
    <x v="26"/>
    <n v="15.12"/>
    <n v="720000"/>
    <n v="12"/>
  </r>
  <r>
    <s v="31786"/>
    <s v="TN"/>
    <s v="0000157401"/>
    <x v="4"/>
    <x v="3"/>
    <d v="2024-07-31T00:00:00"/>
    <x v="11"/>
    <s v="VAD100"/>
    <x v="27"/>
    <n v="8.4"/>
    <n v="400000"/>
    <n v="4"/>
  </r>
  <r>
    <s v="31786"/>
    <s v="TN"/>
    <s v="0000157401"/>
    <x v="4"/>
    <x v="3"/>
    <d v="2024-07-31T00:00:00"/>
    <x v="11"/>
    <s v="VAD250"/>
    <x v="28"/>
    <n v="10.5"/>
    <n v="500000"/>
    <n v="2"/>
  </r>
  <r>
    <s v="31786"/>
    <s v="TN"/>
    <s v="0000157401"/>
    <x v="4"/>
    <x v="3"/>
    <d v="2024-07-31T00:00:00"/>
    <x v="11"/>
    <s v="VAD500"/>
    <x v="29"/>
    <n v="10.5"/>
    <n v="500000"/>
    <n v="1"/>
  </r>
  <r>
    <s v="31786"/>
    <s v="TN"/>
    <s v="0000157401"/>
    <x v="4"/>
    <x v="3"/>
    <d v="2024-07-31T00:00:00"/>
    <x v="12"/>
    <s v="VSC060"/>
    <x v="31"/>
    <n v="0.5"/>
    <n v="24000"/>
    <n v="1"/>
  </r>
  <r>
    <s v="31786"/>
    <s v="TN"/>
    <s v="0000157401"/>
    <x v="4"/>
    <x v="3"/>
    <d v="2024-07-31T00:00:00"/>
    <x v="12"/>
    <s v="VSO050"/>
    <x v="35"/>
    <n v="-1.26"/>
    <n v="60000"/>
    <n v="2"/>
  </r>
  <r>
    <s v="31786"/>
    <s v="TN"/>
    <s v="0000157401"/>
    <x v="4"/>
    <x v="3"/>
    <d v="2024-07-31T00:00:00"/>
    <x v="12"/>
    <s v="VSO060"/>
    <x v="36"/>
    <n v="2.2799999999999998"/>
    <n v="108000"/>
    <n v="3"/>
  </r>
  <r>
    <s v="31786"/>
    <s v="TN"/>
    <s v="0000190862"/>
    <x v="5"/>
    <x v="3"/>
    <d v="2024-07-31T00:00:00"/>
    <x v="14"/>
    <s v="STD-A"/>
    <x v="86"/>
    <n v="-49.9"/>
    <n v="0"/>
    <n v="4"/>
  </r>
  <r>
    <s v="31786"/>
    <s v="TN"/>
    <s v="0000190862"/>
    <x v="5"/>
    <x v="3"/>
    <d v="2024-07-31T00:00:00"/>
    <x v="14"/>
    <s v="STD-A"/>
    <x v="86"/>
    <n v="279.48"/>
    <n v="0"/>
    <n v="17"/>
  </r>
  <r>
    <s v="31786"/>
    <s v="TN"/>
    <s v="0000190862"/>
    <x v="5"/>
    <x v="3"/>
    <d v="2024-07-31T00:00:00"/>
    <x v="14"/>
    <s v="STD-B"/>
    <x v="88"/>
    <n v="-15.86"/>
    <n v="0"/>
    <n v="1"/>
  </r>
  <r>
    <s v="31786"/>
    <s v="TN"/>
    <s v="0000190862"/>
    <x v="5"/>
    <x v="3"/>
    <d v="2024-07-31T00:00:00"/>
    <x v="14"/>
    <s v="STD-B"/>
    <x v="88"/>
    <n v="69.17"/>
    <n v="0"/>
    <n v="5"/>
  </r>
  <r>
    <s v="31786"/>
    <s v="TN"/>
    <s v="0000258005"/>
    <x v="2"/>
    <x v="3"/>
    <d v="2024-07-31T00:00:00"/>
    <x v="4"/>
    <s v="VISBAS"/>
    <x v="4"/>
    <n v="-19.18"/>
    <n v="0"/>
    <n v="3"/>
  </r>
  <r>
    <s v="31786"/>
    <s v="TN"/>
    <s v="0000258005"/>
    <x v="2"/>
    <x v="3"/>
    <d v="2024-07-31T00:00:00"/>
    <x v="4"/>
    <s v="VISBAS"/>
    <x v="4"/>
    <n v="205.34"/>
    <n v="0"/>
    <n v="44"/>
  </r>
  <r>
    <s v="31786"/>
    <s v="TN"/>
    <s v="0000258005"/>
    <x v="2"/>
    <x v="3"/>
    <d v="2024-07-31T00:00:00"/>
    <x v="4"/>
    <s v="VISEXP"/>
    <x v="5"/>
    <n v="-260.63"/>
    <n v="0"/>
    <n v="23"/>
  </r>
  <r>
    <s v="31786"/>
    <s v="TN"/>
    <s v="0000258005"/>
    <x v="2"/>
    <x v="3"/>
    <d v="2024-07-31T00:00:00"/>
    <x v="4"/>
    <s v="VISEXP"/>
    <x v="5"/>
    <n v="1156.73"/>
    <n v="0"/>
    <n v="123"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9">
  <r>
    <s v="31786"/>
    <s v="NP"/>
    <s v="0000000185"/>
    <x v="0"/>
    <x v="0"/>
    <d v="2024-08-31T00:00:00"/>
    <x v="0"/>
    <s v="PPRN"/>
    <x v="0"/>
    <n v="-144.81"/>
    <n v="0"/>
    <n v="9"/>
  </r>
  <r>
    <s v="31786"/>
    <s v="NP"/>
    <s v="0000000185"/>
    <x v="0"/>
    <x v="0"/>
    <d v="2024-08-31T00:00:00"/>
    <x v="0"/>
    <s v="PPRN"/>
    <x v="0"/>
    <n v="5171.53"/>
    <n v="0"/>
    <n v="233"/>
  </r>
  <r>
    <s v="31786"/>
    <s v="NP"/>
    <s v="0000000185"/>
    <x v="0"/>
    <x v="1"/>
    <d v="2024-08-31T00:00:00"/>
    <x v="0"/>
    <s v="PPRN"/>
    <x v="0"/>
    <n v="333.22"/>
    <n v="0"/>
    <n v="18"/>
  </r>
  <r>
    <s v="31786"/>
    <s v="NP"/>
    <s v="0000000185"/>
    <x v="0"/>
    <x v="2"/>
    <d v="2024-08-31T00:00:00"/>
    <x v="0"/>
    <s v="PPRN"/>
    <x v="0"/>
    <n v="15.77"/>
    <n v="0"/>
    <n v="1"/>
  </r>
  <r>
    <s v="31786"/>
    <s v="NP"/>
    <s v="0000000185"/>
    <x v="0"/>
    <x v="3"/>
    <d v="2024-08-31T00:00:00"/>
    <x v="1"/>
    <s v="PPDN"/>
    <x v="1"/>
    <n v="-132.68"/>
    <n v="0"/>
    <n v="5"/>
  </r>
  <r>
    <s v="31786"/>
    <s v="NP"/>
    <s v="0000000185"/>
    <x v="0"/>
    <x v="3"/>
    <d v="2024-08-31T00:00:00"/>
    <x v="1"/>
    <s v="PPDN"/>
    <x v="1"/>
    <n v="331.48"/>
    <n v="0"/>
    <n v="20"/>
  </r>
  <r>
    <s v="31786"/>
    <s v="NP"/>
    <s v="0000000185"/>
    <x v="0"/>
    <x v="4"/>
    <d v="2024-08-31T00:00:00"/>
    <x v="1"/>
    <s v="PPDN"/>
    <x v="1"/>
    <n v="99.12"/>
    <n v="0"/>
    <n v="5"/>
  </r>
  <r>
    <s v="31786"/>
    <s v="NP"/>
    <s v="0000000185"/>
    <x v="0"/>
    <x v="5"/>
    <d v="2024-08-31T00:00:00"/>
    <x v="1"/>
    <s v="PPDN"/>
    <x v="1"/>
    <n v="-176.35"/>
    <n v="0"/>
    <n v="5"/>
  </r>
  <r>
    <s v="31786"/>
    <s v="NP"/>
    <s v="0000000185"/>
    <x v="0"/>
    <x v="5"/>
    <d v="2024-08-31T00:00:00"/>
    <x v="1"/>
    <s v="PPDN"/>
    <x v="1"/>
    <n v="75.39"/>
    <n v="0"/>
    <n v="3"/>
  </r>
  <r>
    <s v="31786"/>
    <s v="NP"/>
    <s v="0000000192"/>
    <x v="1"/>
    <x v="0"/>
    <d v="2024-08-31T00:00:00"/>
    <x v="2"/>
    <s v="PDON"/>
    <x v="2"/>
    <n v="376.25"/>
    <n v="0"/>
    <n v="10"/>
  </r>
  <r>
    <s v="31786"/>
    <s v="NP"/>
    <s v="0000000192"/>
    <x v="1"/>
    <x v="0"/>
    <d v="2024-08-31T00:00:00"/>
    <x v="3"/>
    <s v="PDRN"/>
    <x v="3"/>
    <n v="-509.57"/>
    <n v="0"/>
    <n v="15"/>
  </r>
  <r>
    <s v="31786"/>
    <s v="NP"/>
    <s v="0000000192"/>
    <x v="1"/>
    <x v="0"/>
    <d v="2024-08-31T00:00:00"/>
    <x v="3"/>
    <s v="PDRN"/>
    <x v="3"/>
    <n v="60195.45"/>
    <n v="0"/>
    <n v="1411"/>
  </r>
  <r>
    <s v="31786"/>
    <s v="NP"/>
    <s v="0000000192"/>
    <x v="1"/>
    <x v="1"/>
    <d v="2024-08-31T00:00:00"/>
    <x v="2"/>
    <s v="PDON"/>
    <x v="2"/>
    <n v="80.319999999999993"/>
    <n v="0"/>
    <n v="2"/>
  </r>
  <r>
    <s v="31786"/>
    <s v="NP"/>
    <s v="0000000192"/>
    <x v="1"/>
    <x v="1"/>
    <d v="2024-08-31T00:00:00"/>
    <x v="3"/>
    <s v="PDRN"/>
    <x v="3"/>
    <n v="-244.05"/>
    <n v="0"/>
    <n v="9"/>
  </r>
  <r>
    <s v="31786"/>
    <s v="NP"/>
    <s v="0000000192"/>
    <x v="1"/>
    <x v="1"/>
    <d v="2024-08-31T00:00:00"/>
    <x v="3"/>
    <s v="PDRN"/>
    <x v="3"/>
    <n v="6572.58"/>
    <n v="0"/>
    <n v="163"/>
  </r>
  <r>
    <s v="31786"/>
    <s v="NP"/>
    <s v="0000000192"/>
    <x v="1"/>
    <x v="2"/>
    <d v="2024-08-31T00:00:00"/>
    <x v="2"/>
    <s v="PDON"/>
    <x v="2"/>
    <n v="20.420000000000002"/>
    <n v="0"/>
    <n v="1"/>
  </r>
  <r>
    <s v="31786"/>
    <s v="NP"/>
    <s v="0000000192"/>
    <x v="1"/>
    <x v="2"/>
    <d v="2024-08-31T00:00:00"/>
    <x v="3"/>
    <s v="PDRN"/>
    <x v="3"/>
    <n v="772.21"/>
    <n v="0"/>
    <n v="20"/>
  </r>
  <r>
    <s v="31786"/>
    <s v="NP"/>
    <s v="0000000192"/>
    <x v="1"/>
    <x v="3"/>
    <d v="2024-08-31T00:00:00"/>
    <x v="2"/>
    <s v="PDON"/>
    <x v="2"/>
    <n v="-163.06"/>
    <n v="0"/>
    <n v="2"/>
  </r>
  <r>
    <s v="31786"/>
    <s v="NP"/>
    <s v="0000000192"/>
    <x v="1"/>
    <x v="3"/>
    <d v="2024-08-31T00:00:00"/>
    <x v="2"/>
    <s v="PDON"/>
    <x v="2"/>
    <n v="3356.02"/>
    <n v="0"/>
    <n v="87"/>
  </r>
  <r>
    <s v="31786"/>
    <s v="NP"/>
    <s v="0000000192"/>
    <x v="1"/>
    <x v="4"/>
    <d v="2024-08-31T00:00:00"/>
    <x v="2"/>
    <s v="PDON"/>
    <x v="2"/>
    <n v="-221.68"/>
    <n v="0"/>
    <n v="10"/>
  </r>
  <r>
    <s v="31786"/>
    <s v="NP"/>
    <s v="0000000192"/>
    <x v="1"/>
    <x v="4"/>
    <d v="2024-08-31T00:00:00"/>
    <x v="2"/>
    <s v="PDON"/>
    <x v="2"/>
    <n v="2003.71"/>
    <n v="0"/>
    <n v="46"/>
  </r>
  <r>
    <s v="31786"/>
    <s v="NP"/>
    <s v="0000000192"/>
    <x v="1"/>
    <x v="5"/>
    <d v="2024-08-31T00:00:00"/>
    <x v="2"/>
    <s v="PDON"/>
    <x v="2"/>
    <n v="-102.1"/>
    <n v="0"/>
    <n v="5"/>
  </r>
  <r>
    <s v="31786"/>
    <s v="NP"/>
    <s v="0000000192"/>
    <x v="1"/>
    <x v="5"/>
    <d v="2024-08-31T00:00:00"/>
    <x v="2"/>
    <s v="PDON"/>
    <x v="2"/>
    <n v="692.92"/>
    <n v="0"/>
    <n v="28"/>
  </r>
  <r>
    <s v="31786"/>
    <s v="NP"/>
    <s v="0000157401"/>
    <x v="2"/>
    <x v="3"/>
    <d v="2024-08-31T00:00:00"/>
    <x v="4"/>
    <s v="VAD060"/>
    <x v="4"/>
    <n v="2.52"/>
    <n v="120000"/>
    <n v="2"/>
  </r>
  <r>
    <s v="31786"/>
    <s v="NP"/>
    <s v="0000190862"/>
    <x v="3"/>
    <x v="3"/>
    <d v="2024-08-31T00:00:00"/>
    <x v="5"/>
    <s v="STD-A"/>
    <x v="5"/>
    <n v="-42.84"/>
    <n v="0"/>
    <n v="3"/>
  </r>
  <r>
    <s v="31786"/>
    <s v="NP"/>
    <s v="0000190862"/>
    <x v="3"/>
    <x v="3"/>
    <d v="2024-08-31T00:00:00"/>
    <x v="5"/>
    <s v="STD-A"/>
    <x v="5"/>
    <n v="11.92"/>
    <n v="0"/>
    <n v="1"/>
  </r>
  <r>
    <s v="31786"/>
    <s v="NP"/>
    <s v="0000190862"/>
    <x v="3"/>
    <x v="3"/>
    <d v="2024-08-31T00:00:00"/>
    <x v="5"/>
    <s v="STD-B"/>
    <x v="6"/>
    <n v="28.18"/>
    <n v="0"/>
    <n v="3"/>
  </r>
  <r>
    <s v="31786"/>
    <s v="NP"/>
    <s v="0000258005"/>
    <x v="4"/>
    <x v="0"/>
    <d v="2024-08-31T00:00:00"/>
    <x v="6"/>
    <s v="VISBAS"/>
    <x v="7"/>
    <n v="11.9"/>
    <n v="0"/>
    <n v="4"/>
  </r>
  <r>
    <s v="31786"/>
    <s v="NP"/>
    <s v="0000258005"/>
    <x v="4"/>
    <x v="0"/>
    <d v="2024-08-31T00:00:00"/>
    <x v="6"/>
    <s v="VISBAS"/>
    <x v="7"/>
    <n v="408.75"/>
    <n v="0"/>
    <n v="89"/>
  </r>
  <r>
    <s v="31786"/>
    <s v="NP"/>
    <s v="0000258005"/>
    <x v="4"/>
    <x v="0"/>
    <d v="2024-08-31T00:00:00"/>
    <x v="6"/>
    <s v="VISEXP"/>
    <x v="8"/>
    <n v="-50.04"/>
    <n v="0"/>
    <n v="6"/>
  </r>
  <r>
    <s v="31786"/>
    <s v="NP"/>
    <s v="0000258005"/>
    <x v="4"/>
    <x v="0"/>
    <d v="2024-08-31T00:00:00"/>
    <x v="6"/>
    <s v="VISEXP"/>
    <x v="8"/>
    <n v="2679.94"/>
    <n v="0"/>
    <n v="287"/>
  </r>
  <r>
    <s v="31786"/>
    <s v="NP"/>
    <s v="0000258005"/>
    <x v="4"/>
    <x v="1"/>
    <d v="2024-08-31T00:00:00"/>
    <x v="6"/>
    <s v="VISBAS"/>
    <x v="7"/>
    <n v="-6.03"/>
    <n v="0"/>
    <n v="1"/>
  </r>
  <r>
    <s v="31786"/>
    <s v="NP"/>
    <s v="0000258005"/>
    <x v="4"/>
    <x v="1"/>
    <d v="2024-08-31T00:00:00"/>
    <x v="6"/>
    <s v="VISBAS"/>
    <x v="7"/>
    <n v="76.84"/>
    <n v="0"/>
    <n v="15"/>
  </r>
  <r>
    <s v="31786"/>
    <s v="NP"/>
    <s v="0000258005"/>
    <x v="4"/>
    <x v="1"/>
    <d v="2024-08-31T00:00:00"/>
    <x v="6"/>
    <s v="VISEXP"/>
    <x v="8"/>
    <n v="455.88"/>
    <n v="0"/>
    <n v="45"/>
  </r>
  <r>
    <s v="31786"/>
    <s v="NP"/>
    <s v="0000258005"/>
    <x v="4"/>
    <x v="2"/>
    <d v="2024-08-31T00:00:00"/>
    <x v="6"/>
    <s v="VISEXP"/>
    <x v="8"/>
    <n v="25.2"/>
    <n v="0"/>
    <n v="4"/>
  </r>
  <r>
    <s v="31786"/>
    <s v="NP"/>
    <s v="0000258005"/>
    <x v="4"/>
    <x v="3"/>
    <d v="2024-08-31T00:00:00"/>
    <x v="6"/>
    <s v="VISBAS"/>
    <x v="7"/>
    <n v="-18.09"/>
    <n v="0"/>
    <n v="3"/>
  </r>
  <r>
    <s v="31786"/>
    <s v="NP"/>
    <s v="0000258005"/>
    <x v="4"/>
    <x v="3"/>
    <d v="2024-08-31T00:00:00"/>
    <x v="6"/>
    <s v="VISBAS"/>
    <x v="7"/>
    <n v="120.69"/>
    <n v="0"/>
    <n v="26"/>
  </r>
  <r>
    <s v="31786"/>
    <s v="NP"/>
    <s v="0000258005"/>
    <x v="4"/>
    <x v="3"/>
    <d v="2024-08-31T00:00:00"/>
    <x v="6"/>
    <s v="VISEXP"/>
    <x v="8"/>
    <n v="-37.08"/>
    <n v="0"/>
    <n v="2"/>
  </r>
  <r>
    <s v="31786"/>
    <s v="NP"/>
    <s v="0000258005"/>
    <x v="4"/>
    <x v="3"/>
    <d v="2024-08-31T00:00:00"/>
    <x v="6"/>
    <s v="VISEXP"/>
    <x v="8"/>
    <n v="983.1"/>
    <n v="0"/>
    <n v="101"/>
  </r>
  <r>
    <s v="31786"/>
    <s v="NP"/>
    <s v="0000258005"/>
    <x v="4"/>
    <x v="4"/>
    <d v="2024-08-31T00:00:00"/>
    <x v="6"/>
    <s v="VISBAS"/>
    <x v="7"/>
    <n v="19.11"/>
    <n v="0"/>
    <n v="5"/>
  </r>
  <r>
    <s v="31786"/>
    <s v="NP"/>
    <s v="0000258005"/>
    <x v="4"/>
    <x v="4"/>
    <d v="2024-08-31T00:00:00"/>
    <x v="6"/>
    <s v="VISEXP"/>
    <x v="8"/>
    <n v="-85.06"/>
    <n v="0"/>
    <n v="7"/>
  </r>
  <r>
    <s v="31786"/>
    <s v="NP"/>
    <s v="0000258005"/>
    <x v="4"/>
    <x v="4"/>
    <d v="2024-08-31T00:00:00"/>
    <x v="6"/>
    <s v="VISEXP"/>
    <x v="8"/>
    <n v="389.34"/>
    <n v="0"/>
    <n v="40"/>
  </r>
  <r>
    <s v="31786"/>
    <s v="NP"/>
    <s v="0000258005"/>
    <x v="4"/>
    <x v="5"/>
    <d v="2024-08-31T00:00:00"/>
    <x v="6"/>
    <s v="VISBAS"/>
    <x v="7"/>
    <n v="16.2"/>
    <n v="0"/>
    <n v="5"/>
  </r>
  <r>
    <s v="31786"/>
    <s v="NP"/>
    <s v="0000258005"/>
    <x v="4"/>
    <x v="5"/>
    <d v="2024-08-31T00:00:00"/>
    <x v="6"/>
    <s v="VISEXP"/>
    <x v="8"/>
    <n v="-129.75"/>
    <n v="0"/>
    <n v="11"/>
  </r>
  <r>
    <s v="31786"/>
    <s v="NP"/>
    <s v="0000258005"/>
    <x v="4"/>
    <x v="5"/>
    <d v="2024-08-31T00:00:00"/>
    <x v="6"/>
    <s v="VISEXP"/>
    <x v="8"/>
    <n v="221.85"/>
    <n v="0"/>
    <n v="29"/>
  </r>
  <r>
    <s v="31786"/>
    <s v="TN"/>
    <s v="0000000185"/>
    <x v="0"/>
    <x v="3"/>
    <d v="2024-08-31T00:00:00"/>
    <x v="1"/>
    <s v="PPDN"/>
    <x v="1"/>
    <n v="-113.51"/>
    <n v="0"/>
    <n v="10"/>
  </r>
  <r>
    <s v="31786"/>
    <s v="TN"/>
    <s v="0000000185"/>
    <x v="0"/>
    <x v="3"/>
    <d v="2024-08-31T00:00:00"/>
    <x v="1"/>
    <s v="PPDN"/>
    <x v="1"/>
    <n v="516.9"/>
    <n v="0"/>
    <n v="31"/>
  </r>
  <r>
    <s v="31786"/>
    <s v="TN"/>
    <s v="0000000192"/>
    <x v="1"/>
    <x v="3"/>
    <d v="2024-08-31T00:00:00"/>
    <x v="2"/>
    <s v="PDON"/>
    <x v="2"/>
    <n v="-1019.27"/>
    <n v="0"/>
    <n v="29"/>
  </r>
  <r>
    <s v="31786"/>
    <s v="TN"/>
    <s v="0000000192"/>
    <x v="1"/>
    <x v="3"/>
    <d v="2024-08-31T00:00:00"/>
    <x v="2"/>
    <s v="PDON"/>
    <x v="2"/>
    <n v="3511.37"/>
    <n v="0"/>
    <n v="122"/>
  </r>
  <r>
    <s v="31786"/>
    <s v="TN"/>
    <s v="0000000192"/>
    <x v="1"/>
    <x v="3"/>
    <d v="2024-08-31T00:00:00"/>
    <x v="3"/>
    <s v="PDRN"/>
    <x v="3"/>
    <n v="27.41"/>
    <n v="0"/>
    <n v="1"/>
  </r>
  <r>
    <s v="31786"/>
    <s v="TN"/>
    <s v="0000157401"/>
    <x v="2"/>
    <x v="3"/>
    <d v="2024-08-31T00:00:00"/>
    <x v="7"/>
    <s v="VC0106"/>
    <x v="9"/>
    <n v="-0.65"/>
    <n v="30000"/>
    <n v="5"/>
  </r>
  <r>
    <s v="31786"/>
    <s v="TN"/>
    <s v="0000157401"/>
    <x v="2"/>
    <x v="3"/>
    <d v="2024-08-31T00:00:00"/>
    <x v="7"/>
    <s v="VC0125"/>
    <x v="10"/>
    <n v="0.53"/>
    <n v="25000"/>
    <n v="1"/>
  </r>
  <r>
    <s v="31786"/>
    <s v="TN"/>
    <s v="0000157401"/>
    <x v="2"/>
    <x v="3"/>
    <d v="2024-08-31T00:00:00"/>
    <x v="7"/>
    <s v="VC0210"/>
    <x v="11"/>
    <n v="0.42"/>
    <n v="10000"/>
    <n v="1"/>
  </r>
  <r>
    <s v="31786"/>
    <s v="TN"/>
    <s v="0000157401"/>
    <x v="2"/>
    <x v="3"/>
    <d v="2024-08-31T00:00:00"/>
    <x v="7"/>
    <s v="VC0250"/>
    <x v="12"/>
    <n v="2.1"/>
    <n v="50000"/>
    <n v="1"/>
  </r>
  <r>
    <s v="31786"/>
    <s v="TN"/>
    <s v="0000157401"/>
    <x v="2"/>
    <x v="3"/>
    <d v="2024-08-31T00:00:00"/>
    <x v="7"/>
    <s v="VC0306"/>
    <x v="9"/>
    <n v="0.38"/>
    <n v="6000"/>
    <n v="1"/>
  </r>
  <r>
    <s v="31786"/>
    <s v="TN"/>
    <s v="0000157401"/>
    <x v="2"/>
    <x v="3"/>
    <d v="2024-08-31T00:00:00"/>
    <x v="7"/>
    <s v="VC0406"/>
    <x v="9"/>
    <n v="-1.5"/>
    <n v="18000"/>
    <n v="3"/>
  </r>
  <r>
    <s v="31786"/>
    <s v="TN"/>
    <s v="0000157401"/>
    <x v="2"/>
    <x v="3"/>
    <d v="2024-08-31T00:00:00"/>
    <x v="4"/>
    <s v="VAD050"/>
    <x v="13"/>
    <n v="-1.05"/>
    <n v="50000"/>
    <n v="1"/>
  </r>
  <r>
    <s v="31786"/>
    <s v="TN"/>
    <s v="0000157401"/>
    <x v="2"/>
    <x v="3"/>
    <d v="2024-08-31T00:00:00"/>
    <x v="4"/>
    <s v="VAD050"/>
    <x v="13"/>
    <n v="3.15"/>
    <n v="150000"/>
    <n v="3"/>
  </r>
  <r>
    <s v="31786"/>
    <s v="TN"/>
    <s v="0000157401"/>
    <x v="2"/>
    <x v="3"/>
    <d v="2024-08-31T00:00:00"/>
    <x v="4"/>
    <s v="VAD060"/>
    <x v="4"/>
    <n v="-21.42"/>
    <n v="1020000"/>
    <n v="17"/>
  </r>
  <r>
    <s v="31786"/>
    <s v="TN"/>
    <s v="0000157401"/>
    <x v="2"/>
    <x v="3"/>
    <d v="2024-08-31T00:00:00"/>
    <x v="4"/>
    <s v="VAD060"/>
    <x v="4"/>
    <n v="5.04"/>
    <n v="240000"/>
    <n v="4"/>
  </r>
  <r>
    <s v="31786"/>
    <s v="TN"/>
    <s v="0000157401"/>
    <x v="2"/>
    <x v="3"/>
    <d v="2024-08-31T00:00:00"/>
    <x v="4"/>
    <s v="VAD100"/>
    <x v="14"/>
    <n v="-6.3"/>
    <n v="300000"/>
    <n v="3"/>
  </r>
  <r>
    <s v="31786"/>
    <s v="TN"/>
    <s v="0000157401"/>
    <x v="2"/>
    <x v="3"/>
    <d v="2024-08-31T00:00:00"/>
    <x v="4"/>
    <s v="VAD100"/>
    <x v="14"/>
    <n v="6.3"/>
    <n v="300000"/>
    <n v="3"/>
  </r>
  <r>
    <s v="31786"/>
    <s v="TN"/>
    <s v="0000157401"/>
    <x v="2"/>
    <x v="3"/>
    <d v="2024-08-31T00:00:00"/>
    <x v="4"/>
    <s v="VAD250"/>
    <x v="15"/>
    <n v="10.5"/>
    <n v="500000"/>
    <n v="2"/>
  </r>
  <r>
    <s v="31786"/>
    <s v="TN"/>
    <s v="0000157401"/>
    <x v="2"/>
    <x v="3"/>
    <d v="2024-08-31T00:00:00"/>
    <x v="4"/>
    <s v="VAD500"/>
    <x v="16"/>
    <n v="31.5"/>
    <n v="1500000"/>
    <n v="3"/>
  </r>
  <r>
    <s v="31786"/>
    <s v="TN"/>
    <s v="0000157401"/>
    <x v="2"/>
    <x v="3"/>
    <d v="2024-08-31T00:00:00"/>
    <x v="8"/>
    <s v="VSC060"/>
    <x v="17"/>
    <n v="-1"/>
    <n v="48000"/>
    <n v="2"/>
  </r>
  <r>
    <s v="31786"/>
    <s v="TN"/>
    <s v="0000157401"/>
    <x v="2"/>
    <x v="3"/>
    <d v="2024-08-31T00:00:00"/>
    <x v="8"/>
    <s v="VSC060"/>
    <x v="17"/>
    <n v="0.5"/>
    <n v="24000"/>
    <n v="1"/>
  </r>
  <r>
    <s v="31786"/>
    <s v="TN"/>
    <s v="0000157401"/>
    <x v="2"/>
    <x v="3"/>
    <d v="2024-08-31T00:00:00"/>
    <x v="8"/>
    <s v="VSC250"/>
    <x v="18"/>
    <n v="2.1"/>
    <n v="100000"/>
    <n v="1"/>
  </r>
  <r>
    <s v="31786"/>
    <s v="TN"/>
    <s v="0000157401"/>
    <x v="2"/>
    <x v="3"/>
    <d v="2024-08-31T00:00:00"/>
    <x v="8"/>
    <s v="VSC500"/>
    <x v="19"/>
    <n v="4.2"/>
    <n v="200000"/>
    <n v="1"/>
  </r>
  <r>
    <s v="31786"/>
    <s v="TN"/>
    <s v="0000157401"/>
    <x v="2"/>
    <x v="3"/>
    <d v="2024-08-31T00:00:00"/>
    <x v="8"/>
    <s v="VSO060"/>
    <x v="20"/>
    <n v="-3.8"/>
    <n v="180000"/>
    <n v="5"/>
  </r>
  <r>
    <s v="31786"/>
    <s v="TN"/>
    <s v="0000157401"/>
    <x v="2"/>
    <x v="3"/>
    <d v="2024-08-31T00:00:00"/>
    <x v="8"/>
    <s v="VSO500"/>
    <x v="21"/>
    <n v="6.3"/>
    <n v="300000"/>
    <n v="1"/>
  </r>
  <r>
    <s v="31786"/>
    <s v="TN"/>
    <s v="0000190862"/>
    <x v="3"/>
    <x v="3"/>
    <d v="2024-08-31T00:00:00"/>
    <x v="9"/>
    <s v="LTD-01"/>
    <x v="22"/>
    <n v="54.81"/>
    <n v="0"/>
    <n v="3"/>
  </r>
  <r>
    <s v="31786"/>
    <s v="TN"/>
    <s v="0000190862"/>
    <x v="3"/>
    <x v="3"/>
    <d v="2024-08-31T00:00:00"/>
    <x v="5"/>
    <s v="STD-A"/>
    <x v="23"/>
    <n v="-147.97"/>
    <n v="0"/>
    <n v="10"/>
  </r>
  <r>
    <s v="31786"/>
    <s v="TN"/>
    <s v="0000190862"/>
    <x v="3"/>
    <x v="3"/>
    <d v="2024-08-31T00:00:00"/>
    <x v="5"/>
    <s v="STD-A"/>
    <x v="23"/>
    <n v="178.9"/>
    <n v="0"/>
    <n v="10"/>
  </r>
  <r>
    <s v="31786"/>
    <s v="TN"/>
    <s v="0000190862"/>
    <x v="3"/>
    <x v="3"/>
    <d v="2024-08-31T00:00:00"/>
    <x v="5"/>
    <s v="STD-B"/>
    <x v="24"/>
    <n v="-29.34"/>
    <n v="0"/>
    <n v="3"/>
  </r>
  <r>
    <s v="31786"/>
    <s v="TN"/>
    <s v="0000190862"/>
    <x v="3"/>
    <x v="3"/>
    <d v="2024-08-31T00:00:00"/>
    <x v="5"/>
    <s v="STD-B"/>
    <x v="24"/>
    <n v="73.38"/>
    <n v="0"/>
    <n v="5"/>
  </r>
  <r>
    <s v="31786"/>
    <s v="TN"/>
    <s v="0000258005"/>
    <x v="4"/>
    <x v="3"/>
    <d v="2024-08-31T00:00:00"/>
    <x v="6"/>
    <s v="VISBAS"/>
    <x v="7"/>
    <n v="-50.51"/>
    <n v="0"/>
    <n v="11"/>
  </r>
  <r>
    <s v="31786"/>
    <s v="TN"/>
    <s v="0000258005"/>
    <x v="4"/>
    <x v="3"/>
    <d v="2024-08-31T00:00:00"/>
    <x v="6"/>
    <s v="VISBAS"/>
    <x v="7"/>
    <n v="155.49"/>
    <n v="0"/>
    <n v="37"/>
  </r>
  <r>
    <s v="31786"/>
    <s v="TN"/>
    <s v="0000258005"/>
    <x v="4"/>
    <x v="3"/>
    <d v="2024-08-31T00:00:00"/>
    <x v="6"/>
    <s v="VISEXP"/>
    <x v="8"/>
    <n v="-251.81"/>
    <n v="0"/>
    <n v="20"/>
  </r>
  <r>
    <s v="31786"/>
    <s v="TN"/>
    <s v="0000258005"/>
    <x v="4"/>
    <x v="3"/>
    <d v="2024-08-31T00:00:00"/>
    <x v="6"/>
    <s v="VISEXP"/>
    <x v="8"/>
    <n v="1005.23"/>
    <n v="0"/>
    <n v="118"/>
  </r>
  <r>
    <s v="31786"/>
    <s v="NP"/>
    <s v="0000000185"/>
    <x v="0"/>
    <x v="0"/>
    <d v="2024-08-30T00:00:00"/>
    <x v="1"/>
    <s v="PPDN"/>
    <x v="1"/>
    <n v="194.95"/>
    <n v="0"/>
    <n v="8"/>
  </r>
  <r>
    <s v="31786"/>
    <s v="NP"/>
    <s v="0000000185"/>
    <x v="0"/>
    <x v="0"/>
    <d v="2024-08-30T00:00:00"/>
    <x v="0"/>
    <s v="PPRN"/>
    <x v="0"/>
    <n v="59571.07"/>
    <n v="0"/>
    <n v="2945"/>
  </r>
  <r>
    <s v="31786"/>
    <s v="NP"/>
    <s v="0000000185"/>
    <x v="0"/>
    <x v="1"/>
    <d v="2024-08-30T00:00:00"/>
    <x v="1"/>
    <s v="PPDN"/>
    <x v="1"/>
    <n v="40.119999999999997"/>
    <n v="0"/>
    <n v="2"/>
  </r>
  <r>
    <s v="31786"/>
    <s v="NP"/>
    <s v="0000000185"/>
    <x v="0"/>
    <x v="1"/>
    <d v="2024-08-30T00:00:00"/>
    <x v="0"/>
    <s v="PPRN"/>
    <x v="0"/>
    <n v="22360.18"/>
    <n v="0"/>
    <n v="1148"/>
  </r>
  <r>
    <s v="31786"/>
    <s v="NP"/>
    <s v="0000000185"/>
    <x v="0"/>
    <x v="2"/>
    <d v="2024-08-30T00:00:00"/>
    <x v="1"/>
    <s v="PPDN"/>
    <x v="1"/>
    <n v="14.47"/>
    <n v="0"/>
    <n v="1"/>
  </r>
  <r>
    <s v="31786"/>
    <s v="NP"/>
    <s v="0000000185"/>
    <x v="0"/>
    <x v="2"/>
    <d v="2024-08-30T00:00:00"/>
    <x v="0"/>
    <s v="PPRN"/>
    <x v="0"/>
    <n v="2575.4899999999998"/>
    <n v="0"/>
    <n v="134"/>
  </r>
  <r>
    <s v="31786"/>
    <s v="NP"/>
    <s v="0000000192"/>
    <x v="1"/>
    <x v="0"/>
    <d v="2024-08-30T00:00:00"/>
    <x v="2"/>
    <s v="PDON"/>
    <x v="2"/>
    <n v="1671.57"/>
    <n v="0"/>
    <n v="51"/>
  </r>
  <r>
    <s v="31786"/>
    <s v="NP"/>
    <s v="0000000192"/>
    <x v="1"/>
    <x v="0"/>
    <d v="2024-08-30T00:00:00"/>
    <x v="3"/>
    <s v="PDRN"/>
    <x v="3"/>
    <n v="359188.56"/>
    <n v="0"/>
    <n v="9294"/>
  </r>
  <r>
    <s v="31786"/>
    <s v="NP"/>
    <s v="0000000192"/>
    <x v="1"/>
    <x v="1"/>
    <d v="2024-08-30T00:00:00"/>
    <x v="2"/>
    <s v="PDON"/>
    <x v="2"/>
    <n v="386.74"/>
    <n v="0"/>
    <n v="12"/>
  </r>
  <r>
    <s v="31786"/>
    <s v="NP"/>
    <s v="0000000192"/>
    <x v="1"/>
    <x v="1"/>
    <d v="2024-08-30T00:00:00"/>
    <x v="3"/>
    <s v="PDRN"/>
    <x v="3"/>
    <n v="272330.32"/>
    <n v="0"/>
    <n v="7448"/>
  </r>
  <r>
    <s v="31786"/>
    <s v="NP"/>
    <s v="0000000192"/>
    <x v="1"/>
    <x v="2"/>
    <d v="2024-08-30T00:00:00"/>
    <x v="2"/>
    <s v="PDON"/>
    <x v="2"/>
    <n v="155.71"/>
    <n v="0"/>
    <n v="5"/>
  </r>
  <r>
    <s v="31786"/>
    <s v="NP"/>
    <s v="0000000192"/>
    <x v="1"/>
    <x v="2"/>
    <d v="2024-08-30T00:00:00"/>
    <x v="3"/>
    <s v="PDRN"/>
    <x v="3"/>
    <n v="18938.18"/>
    <n v="0"/>
    <n v="537"/>
  </r>
  <r>
    <s v="31786"/>
    <s v="NP"/>
    <s v="0000258005"/>
    <x v="4"/>
    <x v="0"/>
    <d v="2024-08-30T00:00:00"/>
    <x v="6"/>
    <s v="VISBAS"/>
    <x v="7"/>
    <n v="3360.16"/>
    <n v="0"/>
    <n v="782"/>
  </r>
  <r>
    <s v="31786"/>
    <s v="NP"/>
    <s v="0000258005"/>
    <x v="4"/>
    <x v="0"/>
    <d v="2024-08-30T00:00:00"/>
    <x v="6"/>
    <s v="VISEXP"/>
    <x v="8"/>
    <n v="16802.28"/>
    <n v="0"/>
    <n v="1964"/>
  </r>
  <r>
    <s v="31786"/>
    <s v="NP"/>
    <s v="0000258005"/>
    <x v="4"/>
    <x v="1"/>
    <d v="2024-08-30T00:00:00"/>
    <x v="6"/>
    <s v="VISBAS"/>
    <x v="7"/>
    <n v="1767.48"/>
    <n v="0"/>
    <n v="417"/>
  </r>
  <r>
    <s v="31786"/>
    <s v="NP"/>
    <s v="0000258005"/>
    <x v="4"/>
    <x v="1"/>
    <d v="2024-08-30T00:00:00"/>
    <x v="6"/>
    <s v="VISEXP"/>
    <x v="8"/>
    <n v="7772.7"/>
    <n v="0"/>
    <n v="967"/>
  </r>
  <r>
    <s v="31786"/>
    <s v="NP"/>
    <s v="0000258005"/>
    <x v="4"/>
    <x v="2"/>
    <d v="2024-08-30T00:00:00"/>
    <x v="6"/>
    <s v="VISBAS"/>
    <x v="7"/>
    <n v="12.72"/>
    <n v="0"/>
    <n v="4"/>
  </r>
  <r>
    <s v="31786"/>
    <s v="NP"/>
    <s v="0000258005"/>
    <x v="4"/>
    <x v="2"/>
    <d v="2024-08-30T00:00:00"/>
    <x v="6"/>
    <s v="VISEXP"/>
    <x v="8"/>
    <n v="119.08"/>
    <n v="0"/>
    <n v="17"/>
  </r>
  <r>
    <s v="31786"/>
    <s v="NP"/>
    <s v="0000000185"/>
    <x v="0"/>
    <x v="1"/>
    <d v="2024-08-30T00:00:00"/>
    <x v="0"/>
    <s v="PPRN"/>
    <x v="0"/>
    <n v="71.67"/>
    <n v="0"/>
    <n v="3"/>
  </r>
  <r>
    <s v="31786"/>
    <s v="NP"/>
    <s v="0000000185"/>
    <x v="0"/>
    <x v="2"/>
    <d v="2024-08-30T00:00:00"/>
    <x v="0"/>
    <s v="PPRN"/>
    <x v="0"/>
    <n v="194.05"/>
    <n v="0"/>
    <n v="8"/>
  </r>
  <r>
    <s v="31786"/>
    <s v="NP"/>
    <s v="0000000185"/>
    <x v="0"/>
    <x v="3"/>
    <d v="2024-08-30T00:00:00"/>
    <x v="1"/>
    <s v="PPDN"/>
    <x v="1"/>
    <n v="59759.71"/>
    <n v="0"/>
    <n v="5286"/>
  </r>
  <r>
    <s v="31786"/>
    <s v="NP"/>
    <s v="0000000185"/>
    <x v="0"/>
    <x v="3"/>
    <d v="2024-08-30T00:00:00"/>
    <x v="1"/>
    <s v="PPDN"/>
    <x v="25"/>
    <n v="58973.62"/>
    <n v="0"/>
    <n v="5231"/>
  </r>
  <r>
    <s v="31786"/>
    <s v="NP"/>
    <s v="0000000185"/>
    <x v="0"/>
    <x v="4"/>
    <d v="2024-08-30T00:00:00"/>
    <x v="1"/>
    <s v="PPDN"/>
    <x v="1"/>
    <n v="48444.28"/>
    <n v="0"/>
    <n v="2180"/>
  </r>
  <r>
    <s v="31786"/>
    <s v="NP"/>
    <s v="0000000185"/>
    <x v="0"/>
    <x v="5"/>
    <d v="2024-08-30T00:00:00"/>
    <x v="1"/>
    <s v="PPDN"/>
    <x v="1"/>
    <n v="24916.62"/>
    <n v="0"/>
    <n v="1259"/>
  </r>
  <r>
    <s v="31786"/>
    <s v="NP"/>
    <s v="0000000192"/>
    <x v="1"/>
    <x v="1"/>
    <d v="2024-08-30T00:00:00"/>
    <x v="2"/>
    <s v="PDON"/>
    <x v="2"/>
    <n v="40.840000000000003"/>
    <n v="0"/>
    <n v="1"/>
  </r>
  <r>
    <s v="31786"/>
    <s v="NP"/>
    <s v="0000000192"/>
    <x v="1"/>
    <x v="1"/>
    <d v="2024-08-30T00:00:00"/>
    <x v="3"/>
    <s v="PDRN"/>
    <x v="3"/>
    <n v="14026.79"/>
    <n v="0"/>
    <n v="389"/>
  </r>
  <r>
    <s v="31786"/>
    <s v="NP"/>
    <s v="0000000192"/>
    <x v="1"/>
    <x v="2"/>
    <d v="2024-08-30T00:00:00"/>
    <x v="3"/>
    <s v="PDRN"/>
    <x v="3"/>
    <n v="1956.62"/>
    <n v="0"/>
    <n v="49"/>
  </r>
  <r>
    <s v="31786"/>
    <s v="NP"/>
    <s v="0000000192"/>
    <x v="1"/>
    <x v="3"/>
    <d v="2024-08-30T00:00:00"/>
    <x v="2"/>
    <s v="PDON"/>
    <x v="2"/>
    <n v="441286.75"/>
    <n v="0"/>
    <n v="20083"/>
  </r>
  <r>
    <s v="31786"/>
    <s v="NP"/>
    <s v="0000000192"/>
    <x v="1"/>
    <x v="3"/>
    <d v="2024-08-30T00:00:00"/>
    <x v="2"/>
    <s v="PDON"/>
    <x v="26"/>
    <n v="434140.89"/>
    <n v="0"/>
    <n v="19871"/>
  </r>
  <r>
    <s v="31786"/>
    <s v="NP"/>
    <s v="0000000192"/>
    <x v="1"/>
    <x v="4"/>
    <d v="2024-08-30T00:00:00"/>
    <x v="2"/>
    <s v="PDON"/>
    <x v="2"/>
    <n v="666830.31000000006"/>
    <n v="0"/>
    <n v="15658"/>
  </r>
  <r>
    <s v="31786"/>
    <s v="NP"/>
    <s v="0000000192"/>
    <x v="1"/>
    <x v="4"/>
    <d v="2024-08-30T00:00:00"/>
    <x v="2"/>
    <s v="PDON"/>
    <x v="26"/>
    <n v="40.770000000000003"/>
    <n v="0"/>
    <n v="1"/>
  </r>
  <r>
    <s v="31786"/>
    <s v="NP"/>
    <s v="0000000192"/>
    <x v="1"/>
    <x v="5"/>
    <d v="2024-08-30T00:00:00"/>
    <x v="2"/>
    <s v="PDON"/>
    <x v="2"/>
    <n v="237885.41"/>
    <n v="0"/>
    <n v="6893"/>
  </r>
  <r>
    <s v="31786"/>
    <s v="NP"/>
    <s v="0000053684"/>
    <x v="5"/>
    <x v="3"/>
    <d v="2024-08-30T00:00:00"/>
    <x v="10"/>
    <s v=""/>
    <x v="27"/>
    <n v="39.01"/>
    <n v="0"/>
    <n v="2"/>
  </r>
  <r>
    <s v="31786"/>
    <s v="NP"/>
    <s v="0000053684"/>
    <x v="5"/>
    <x v="3"/>
    <d v="2024-08-30T00:00:00"/>
    <x v="11"/>
    <s v=""/>
    <x v="28"/>
    <n v="26432.639999999999"/>
    <n v="0"/>
    <n v="786"/>
  </r>
  <r>
    <s v="31786"/>
    <s v="NP"/>
    <s v="0000157401"/>
    <x v="2"/>
    <x v="3"/>
    <d v="2024-08-30T00:00:00"/>
    <x v="12"/>
    <s v="BA1X"/>
    <x v="29"/>
    <n v="298.44"/>
    <n v="15700750"/>
    <n v="298"/>
  </r>
  <r>
    <s v="31786"/>
    <s v="NP"/>
    <s v="0000157401"/>
    <x v="2"/>
    <x v="3"/>
    <d v="2024-08-30T00:00:00"/>
    <x v="12"/>
    <s v="BA1X"/>
    <x v="30"/>
    <n v="42378.82"/>
    <n v="2229747700"/>
    <n v="31308"/>
  </r>
  <r>
    <s v="31786"/>
    <s v="NP"/>
    <s v="0000157401"/>
    <x v="2"/>
    <x v="3"/>
    <d v="2024-08-30T00:00:00"/>
    <x v="12"/>
    <s v="BA1XP"/>
    <x v="30"/>
    <n v="5.41"/>
    <n v="284700"/>
    <n v="4"/>
  </r>
  <r>
    <s v="31786"/>
    <s v="NP"/>
    <s v="0000157401"/>
    <x v="2"/>
    <x v="3"/>
    <d v="2024-08-30T00:00:00"/>
    <x v="12"/>
    <s v="BA50"/>
    <x v="31"/>
    <n v="36.1"/>
    <n v="1900000"/>
    <n v="38"/>
  </r>
  <r>
    <s v="31786"/>
    <s v="NP"/>
    <s v="0000157401"/>
    <x v="2"/>
    <x v="3"/>
    <d v="2024-08-30T00:00:00"/>
    <x v="12"/>
    <s v="BA50"/>
    <x v="32"/>
    <n v="370.5"/>
    <n v="19500000"/>
    <n v="390"/>
  </r>
  <r>
    <s v="31786"/>
    <s v="NP"/>
    <s v="0000157401"/>
    <x v="2"/>
    <x v="3"/>
    <d v="2024-08-30T00:00:00"/>
    <x v="13"/>
    <s v="BL1X"/>
    <x v="33"/>
    <n v="2543.6"/>
    <n v="15700750"/>
    <n v="298"/>
  </r>
  <r>
    <s v="31786"/>
    <s v="NP"/>
    <s v="0000157401"/>
    <x v="2"/>
    <x v="3"/>
    <d v="2024-08-30T00:00:00"/>
    <x v="13"/>
    <s v="BL1X"/>
    <x v="34"/>
    <n v="361204.36"/>
    <n v="2229747700"/>
    <n v="31308"/>
  </r>
  <r>
    <s v="31786"/>
    <s v="NP"/>
    <s v="0000157401"/>
    <x v="2"/>
    <x v="3"/>
    <d v="2024-08-30T00:00:00"/>
    <x v="13"/>
    <s v="BL1X"/>
    <x v="35"/>
    <n v="231120.55"/>
    <n v="1653870800"/>
    <n v="19232"/>
  </r>
  <r>
    <s v="31786"/>
    <s v="NP"/>
    <s v="0000157401"/>
    <x v="2"/>
    <x v="3"/>
    <d v="2024-08-30T00:00:00"/>
    <x v="13"/>
    <s v="BL1XP"/>
    <x v="34"/>
    <n v="46.12"/>
    <n v="284700"/>
    <n v="4"/>
  </r>
  <r>
    <s v="31786"/>
    <s v="NP"/>
    <s v="0000157401"/>
    <x v="2"/>
    <x v="3"/>
    <d v="2024-08-30T00:00:00"/>
    <x v="13"/>
    <s v="BL1XP"/>
    <x v="35"/>
    <n v="173.42"/>
    <n v="284700"/>
    <n v="4"/>
  </r>
  <r>
    <s v="31786"/>
    <s v="NP"/>
    <s v="0000157401"/>
    <x v="2"/>
    <x v="3"/>
    <d v="2024-08-30T00:00:00"/>
    <x v="13"/>
    <s v="BL50"/>
    <x v="36"/>
    <n v="307.8"/>
    <n v="1900000"/>
    <n v="38"/>
  </r>
  <r>
    <s v="31786"/>
    <s v="NP"/>
    <s v="0000157401"/>
    <x v="2"/>
    <x v="3"/>
    <d v="2024-08-30T00:00:00"/>
    <x v="13"/>
    <s v="BL50"/>
    <x v="37"/>
    <n v="3159"/>
    <n v="19500000"/>
    <n v="390"/>
  </r>
  <r>
    <s v="31786"/>
    <s v="NP"/>
    <s v="0000157401"/>
    <x v="2"/>
    <x v="3"/>
    <d v="2024-08-30T00:00:00"/>
    <x v="14"/>
    <s v=""/>
    <x v="38"/>
    <n v="346195.43"/>
    <n v="0"/>
    <n v="10691"/>
  </r>
  <r>
    <s v="31786"/>
    <s v="NP"/>
    <s v="0000157401"/>
    <x v="2"/>
    <x v="3"/>
    <d v="2024-08-30T00:00:00"/>
    <x v="7"/>
    <s v="VC0105"/>
    <x v="39"/>
    <n v="14.74"/>
    <n v="675000"/>
    <n v="135"/>
  </r>
  <r>
    <s v="31786"/>
    <s v="NP"/>
    <s v="0000157401"/>
    <x v="2"/>
    <x v="3"/>
    <d v="2024-08-30T00:00:00"/>
    <x v="7"/>
    <s v="VC0106"/>
    <x v="9"/>
    <n v="149.37"/>
    <n v="6894000"/>
    <n v="1149"/>
  </r>
  <r>
    <s v="31786"/>
    <s v="NP"/>
    <s v="0000157401"/>
    <x v="2"/>
    <x v="3"/>
    <d v="2024-08-30T00:00:00"/>
    <x v="7"/>
    <s v="VC0110"/>
    <x v="11"/>
    <n v="62.58"/>
    <n v="2980000"/>
    <n v="298"/>
  </r>
  <r>
    <s v="31786"/>
    <s v="NP"/>
    <s v="0000157401"/>
    <x v="2"/>
    <x v="3"/>
    <d v="2024-08-30T00:00:00"/>
    <x v="7"/>
    <s v="VC0125"/>
    <x v="10"/>
    <n v="113.95"/>
    <n v="5380000"/>
    <n v="216"/>
  </r>
  <r>
    <s v="31786"/>
    <s v="NP"/>
    <s v="0000157401"/>
    <x v="2"/>
    <x v="3"/>
    <d v="2024-08-30T00:00:00"/>
    <x v="7"/>
    <s v="VC0150"/>
    <x v="12"/>
    <n v="257.25"/>
    <n v="12250000"/>
    <n v="245"/>
  </r>
  <r>
    <s v="31786"/>
    <s v="NP"/>
    <s v="0000157401"/>
    <x v="2"/>
    <x v="3"/>
    <d v="2024-08-30T00:00:00"/>
    <x v="7"/>
    <s v="VC0205"/>
    <x v="39"/>
    <n v="21.84"/>
    <n v="1035000"/>
    <n v="104"/>
  </r>
  <r>
    <s v="31786"/>
    <s v="NP"/>
    <s v="0000157401"/>
    <x v="2"/>
    <x v="3"/>
    <d v="2024-08-30T00:00:00"/>
    <x v="7"/>
    <s v="VC0206"/>
    <x v="9"/>
    <n v="267.75"/>
    <n v="12852000"/>
    <n v="1071"/>
  </r>
  <r>
    <s v="31786"/>
    <s v="NP"/>
    <s v="0000157401"/>
    <x v="2"/>
    <x v="3"/>
    <d v="2024-08-30T00:00:00"/>
    <x v="7"/>
    <s v="VC0210"/>
    <x v="11"/>
    <n v="125.58"/>
    <n v="5980000"/>
    <n v="299"/>
  </r>
  <r>
    <s v="31786"/>
    <s v="NP"/>
    <s v="0000157401"/>
    <x v="2"/>
    <x v="3"/>
    <d v="2024-08-30T00:00:00"/>
    <x v="7"/>
    <s v="VC0225"/>
    <x v="10"/>
    <n v="217.35"/>
    <n v="10300000"/>
    <n v="206"/>
  </r>
  <r>
    <s v="31786"/>
    <s v="NP"/>
    <s v="0000157401"/>
    <x v="2"/>
    <x v="3"/>
    <d v="2024-08-30T00:00:00"/>
    <x v="7"/>
    <s v="VC0250"/>
    <x v="12"/>
    <n v="644.70000000000005"/>
    <n v="30700000"/>
    <n v="307"/>
  </r>
  <r>
    <s v="31786"/>
    <s v="NP"/>
    <s v="0000157401"/>
    <x v="2"/>
    <x v="3"/>
    <d v="2024-08-30T00:00:00"/>
    <x v="7"/>
    <s v="VC0305"/>
    <x v="39"/>
    <n v="7.04"/>
    <n v="330000"/>
    <n v="22"/>
  </r>
  <r>
    <s v="31786"/>
    <s v="NP"/>
    <s v="0000157401"/>
    <x v="2"/>
    <x v="3"/>
    <d v="2024-08-30T00:00:00"/>
    <x v="7"/>
    <s v="VC0306"/>
    <x v="9"/>
    <n v="112.48"/>
    <n v="5328000"/>
    <n v="296"/>
  </r>
  <r>
    <s v="31786"/>
    <s v="NP"/>
    <s v="0000157401"/>
    <x v="2"/>
    <x v="3"/>
    <d v="2024-08-30T00:00:00"/>
    <x v="7"/>
    <s v="VC0310"/>
    <x v="11"/>
    <n v="56.7"/>
    <n v="2700000"/>
    <n v="90"/>
  </r>
  <r>
    <s v="31786"/>
    <s v="NP"/>
    <s v="0000157401"/>
    <x v="2"/>
    <x v="3"/>
    <d v="2024-08-30T00:00:00"/>
    <x v="7"/>
    <s v="VC0325"/>
    <x v="10"/>
    <n v="110.6"/>
    <n v="5250000"/>
    <n v="70"/>
  </r>
  <r>
    <s v="31786"/>
    <s v="NP"/>
    <s v="0000157401"/>
    <x v="2"/>
    <x v="3"/>
    <d v="2024-08-30T00:00:00"/>
    <x v="7"/>
    <s v="VC0350"/>
    <x v="12"/>
    <n v="330.75"/>
    <n v="15750000"/>
    <n v="105"/>
  </r>
  <r>
    <s v="31786"/>
    <s v="NP"/>
    <s v="0000157401"/>
    <x v="2"/>
    <x v="3"/>
    <d v="2024-08-30T00:00:00"/>
    <x v="7"/>
    <s v="VC0405"/>
    <x v="39"/>
    <n v="1.26"/>
    <n v="60000"/>
    <n v="3"/>
  </r>
  <r>
    <s v="31786"/>
    <s v="NP"/>
    <s v="0000157401"/>
    <x v="2"/>
    <x v="3"/>
    <d v="2024-08-30T00:00:00"/>
    <x v="7"/>
    <s v="VC0406"/>
    <x v="9"/>
    <n v="45.5"/>
    <n v="2112000"/>
    <n v="88"/>
  </r>
  <r>
    <s v="31786"/>
    <s v="NP"/>
    <s v="0000157401"/>
    <x v="2"/>
    <x v="3"/>
    <d v="2024-08-30T00:00:00"/>
    <x v="7"/>
    <s v="VC0410"/>
    <x v="11"/>
    <n v="23.52"/>
    <n v="1120000"/>
    <n v="28"/>
  </r>
  <r>
    <s v="31786"/>
    <s v="NP"/>
    <s v="0000157401"/>
    <x v="2"/>
    <x v="3"/>
    <d v="2024-08-30T00:00:00"/>
    <x v="7"/>
    <s v="VC0425"/>
    <x v="10"/>
    <n v="46.2"/>
    <n v="2200000"/>
    <n v="22"/>
  </r>
  <r>
    <s v="31786"/>
    <s v="NP"/>
    <s v="0000157401"/>
    <x v="2"/>
    <x v="3"/>
    <d v="2024-08-30T00:00:00"/>
    <x v="7"/>
    <s v="VC0450"/>
    <x v="12"/>
    <n v="163.80000000000001"/>
    <n v="7800000"/>
    <n v="39"/>
  </r>
  <r>
    <s v="31786"/>
    <s v="NP"/>
    <s v="0000157401"/>
    <x v="2"/>
    <x v="3"/>
    <d v="2024-08-30T00:00:00"/>
    <x v="7"/>
    <s v="VC0505"/>
    <x v="39"/>
    <n v="0.53"/>
    <n v="25000"/>
    <n v="1"/>
  </r>
  <r>
    <s v="31786"/>
    <s v="NP"/>
    <s v="0000157401"/>
    <x v="2"/>
    <x v="3"/>
    <d v="2024-08-30T00:00:00"/>
    <x v="7"/>
    <s v="VC0506"/>
    <x v="9"/>
    <n v="14.49"/>
    <n v="785000"/>
    <n v="27"/>
  </r>
  <r>
    <s v="31786"/>
    <s v="NP"/>
    <s v="0000157401"/>
    <x v="2"/>
    <x v="3"/>
    <d v="2024-08-30T00:00:00"/>
    <x v="7"/>
    <s v="VC0510"/>
    <x v="11"/>
    <n v="10.5"/>
    <n v="500000"/>
    <n v="10"/>
  </r>
  <r>
    <s v="31786"/>
    <s v="NP"/>
    <s v="0000157401"/>
    <x v="2"/>
    <x v="3"/>
    <d v="2024-08-30T00:00:00"/>
    <x v="7"/>
    <s v="VC0525"/>
    <x v="10"/>
    <n v="7.89"/>
    <n v="375000"/>
    <n v="3"/>
  </r>
  <r>
    <s v="31786"/>
    <s v="NP"/>
    <s v="0000157401"/>
    <x v="2"/>
    <x v="3"/>
    <d v="2024-08-30T00:00:00"/>
    <x v="7"/>
    <s v="VC0550"/>
    <x v="12"/>
    <n v="52.5"/>
    <n v="2500000"/>
    <n v="10"/>
  </r>
  <r>
    <s v="31786"/>
    <s v="NP"/>
    <s v="0000157401"/>
    <x v="2"/>
    <x v="3"/>
    <d v="2024-08-30T00:00:00"/>
    <x v="7"/>
    <s v="VC0606"/>
    <x v="9"/>
    <n v="2.2799999999999998"/>
    <n v="108000"/>
    <n v="3"/>
  </r>
  <r>
    <s v="31786"/>
    <s v="NP"/>
    <s v="0000157401"/>
    <x v="2"/>
    <x v="3"/>
    <d v="2024-08-30T00:00:00"/>
    <x v="7"/>
    <s v="VC0625"/>
    <x v="10"/>
    <n v="3.15"/>
    <n v="150000"/>
    <n v="1"/>
  </r>
  <r>
    <s v="31786"/>
    <s v="NP"/>
    <s v="0000157401"/>
    <x v="2"/>
    <x v="3"/>
    <d v="2024-08-30T00:00:00"/>
    <x v="7"/>
    <s v="VC0650"/>
    <x v="12"/>
    <n v="18.899999999999999"/>
    <n v="900000"/>
    <n v="3"/>
  </r>
  <r>
    <s v="31786"/>
    <s v="NP"/>
    <s v="0000157401"/>
    <x v="2"/>
    <x v="3"/>
    <d v="2024-08-30T00:00:00"/>
    <x v="7"/>
    <s v="VC0706"/>
    <x v="9"/>
    <n v="2.64"/>
    <n v="126000"/>
    <n v="3"/>
  </r>
  <r>
    <s v="31786"/>
    <s v="NP"/>
    <s v="0000157401"/>
    <x v="2"/>
    <x v="3"/>
    <d v="2024-08-30T00:00:00"/>
    <x v="7"/>
    <s v="VC0750"/>
    <x v="12"/>
    <n v="14.7"/>
    <n v="700000"/>
    <n v="2"/>
  </r>
  <r>
    <s v="31786"/>
    <s v="NP"/>
    <s v="0000157401"/>
    <x v="2"/>
    <x v="3"/>
    <d v="2024-08-30T00:00:00"/>
    <x v="7"/>
    <s v="VC0806"/>
    <x v="9"/>
    <n v="1.01"/>
    <n v="48000"/>
    <n v="1"/>
  </r>
  <r>
    <s v="31786"/>
    <s v="NP"/>
    <s v="0000157401"/>
    <x v="2"/>
    <x v="3"/>
    <d v="2024-08-30T00:00:00"/>
    <x v="4"/>
    <s v="VAD050"/>
    <x v="13"/>
    <n v="1078.3499999999999"/>
    <n v="51850000"/>
    <n v="1028"/>
  </r>
  <r>
    <s v="31786"/>
    <s v="NP"/>
    <s v="0000157401"/>
    <x v="2"/>
    <x v="3"/>
    <d v="2024-08-30T00:00:00"/>
    <x v="4"/>
    <s v="VAD060"/>
    <x v="4"/>
    <n v="9209.34"/>
    <n v="439470000"/>
    <n v="7315"/>
  </r>
  <r>
    <s v="31786"/>
    <s v="NP"/>
    <s v="0000157401"/>
    <x v="2"/>
    <x v="3"/>
    <d v="2024-08-30T00:00:00"/>
    <x v="4"/>
    <s v="VAD100"/>
    <x v="14"/>
    <n v="3962.7"/>
    <n v="189800000"/>
    <n v="1890"/>
  </r>
  <r>
    <s v="31786"/>
    <s v="NP"/>
    <s v="0000157401"/>
    <x v="2"/>
    <x v="3"/>
    <d v="2024-08-30T00:00:00"/>
    <x v="4"/>
    <s v="VAD250"/>
    <x v="15"/>
    <n v="6221.25"/>
    <n v="296000000"/>
    <n v="1184"/>
  </r>
  <r>
    <s v="31786"/>
    <s v="NP"/>
    <s v="0000157401"/>
    <x v="2"/>
    <x v="3"/>
    <d v="2024-08-30T00:00:00"/>
    <x v="4"/>
    <s v="VAD500"/>
    <x v="16"/>
    <n v="15067.5"/>
    <n v="717000000"/>
    <n v="1435"/>
  </r>
  <r>
    <s v="31786"/>
    <s v="NP"/>
    <s v="0000157401"/>
    <x v="2"/>
    <x v="3"/>
    <d v="2024-08-30T00:00:00"/>
    <x v="8"/>
    <s v="VSC050"/>
    <x v="40"/>
    <n v="73.5"/>
    <n v="3500000"/>
    <n v="175"/>
  </r>
  <r>
    <s v="31786"/>
    <s v="NP"/>
    <s v="0000157401"/>
    <x v="2"/>
    <x v="3"/>
    <d v="2024-08-30T00:00:00"/>
    <x v="8"/>
    <s v="VSC060"/>
    <x v="17"/>
    <n v="920.5"/>
    <n v="44412000"/>
    <n v="1851"/>
  </r>
  <r>
    <s v="31786"/>
    <s v="NP"/>
    <s v="0000157401"/>
    <x v="2"/>
    <x v="3"/>
    <d v="2024-08-30T00:00:00"/>
    <x v="8"/>
    <s v="VSC100"/>
    <x v="41"/>
    <n v="390.6"/>
    <n v="18740000"/>
    <n v="469"/>
  </r>
  <r>
    <s v="31786"/>
    <s v="NP"/>
    <s v="0000157401"/>
    <x v="2"/>
    <x v="3"/>
    <d v="2024-08-30T00:00:00"/>
    <x v="8"/>
    <s v="VSC250"/>
    <x v="18"/>
    <n v="791.7"/>
    <n v="37720000"/>
    <n v="378"/>
  </r>
  <r>
    <s v="31786"/>
    <s v="NP"/>
    <s v="0000157401"/>
    <x v="2"/>
    <x v="3"/>
    <d v="2024-08-30T00:00:00"/>
    <x v="8"/>
    <s v="VSC500"/>
    <x v="19"/>
    <n v="2247"/>
    <n v="107000000"/>
    <n v="535"/>
  </r>
  <r>
    <s v="31786"/>
    <s v="NP"/>
    <s v="0000157401"/>
    <x v="2"/>
    <x v="3"/>
    <d v="2024-08-30T00:00:00"/>
    <x v="8"/>
    <s v="VSO050"/>
    <x v="42"/>
    <n v="105.84"/>
    <n v="5040000"/>
    <n v="168"/>
  </r>
  <r>
    <s v="31786"/>
    <s v="NP"/>
    <s v="0000157401"/>
    <x v="2"/>
    <x v="3"/>
    <d v="2024-08-30T00:00:00"/>
    <x v="8"/>
    <s v="VSO060"/>
    <x v="20"/>
    <n v="1102.76"/>
    <n v="52236000"/>
    <n v="1451"/>
  </r>
  <r>
    <s v="31786"/>
    <s v="NP"/>
    <s v="0000157401"/>
    <x v="2"/>
    <x v="3"/>
    <d v="2024-08-30T00:00:00"/>
    <x v="8"/>
    <s v="VSO100"/>
    <x v="43"/>
    <n v="538.02"/>
    <n v="25560000"/>
    <n v="426"/>
  </r>
  <r>
    <s v="31786"/>
    <s v="NP"/>
    <s v="0000157401"/>
    <x v="2"/>
    <x v="3"/>
    <d v="2024-08-30T00:00:00"/>
    <x v="8"/>
    <s v="VSO250"/>
    <x v="44"/>
    <n v="872.55"/>
    <n v="41550000"/>
    <n v="277"/>
  </r>
  <r>
    <s v="31786"/>
    <s v="NP"/>
    <s v="0000157401"/>
    <x v="2"/>
    <x v="3"/>
    <d v="2024-08-30T00:00:00"/>
    <x v="8"/>
    <s v="VSO500"/>
    <x v="21"/>
    <n v="1808.1"/>
    <n v="86100000"/>
    <n v="287"/>
  </r>
  <r>
    <s v="31786"/>
    <s v="NP"/>
    <s v="0000157401"/>
    <x v="2"/>
    <x v="4"/>
    <d v="2024-08-30T00:00:00"/>
    <x v="12"/>
    <s v="BA1X"/>
    <x v="30"/>
    <n v="0.95"/>
    <n v="50000"/>
    <n v="1"/>
  </r>
  <r>
    <s v="31786"/>
    <s v="NP"/>
    <s v="0000157401"/>
    <x v="2"/>
    <x v="4"/>
    <d v="2024-08-30T00:00:00"/>
    <x v="13"/>
    <s v="BL1X"/>
    <x v="34"/>
    <n v="8.1"/>
    <n v="50000"/>
    <n v="1"/>
  </r>
  <r>
    <s v="31786"/>
    <s v="NP"/>
    <s v="0000157401"/>
    <x v="2"/>
    <x v="4"/>
    <d v="2024-08-30T00:00:00"/>
    <x v="7"/>
    <s v="VC0125"/>
    <x v="10"/>
    <n v="-0.53"/>
    <n v="25000"/>
    <n v="1"/>
  </r>
  <r>
    <s v="31786"/>
    <s v="NP"/>
    <s v="0000157401"/>
    <x v="2"/>
    <x v="4"/>
    <d v="2024-08-30T00:00:00"/>
    <x v="4"/>
    <s v="VAD250"/>
    <x v="15"/>
    <n v="-5.25"/>
    <n v="250000"/>
    <n v="1"/>
  </r>
  <r>
    <s v="31786"/>
    <s v="NP"/>
    <s v="0000157401"/>
    <x v="2"/>
    <x v="4"/>
    <d v="2024-08-30T00:00:00"/>
    <x v="8"/>
    <s v="VSC250"/>
    <x v="18"/>
    <n v="-2.1"/>
    <n v="100000"/>
    <n v="1"/>
  </r>
  <r>
    <s v="31786"/>
    <s v="NP"/>
    <s v="0000190862"/>
    <x v="3"/>
    <x v="3"/>
    <d v="2024-08-30T00:00:00"/>
    <x v="9"/>
    <s v="LTD-01"/>
    <x v="45"/>
    <n v="27.8"/>
    <n v="46323.12"/>
    <n v="14"/>
  </r>
  <r>
    <s v="31786"/>
    <s v="NP"/>
    <s v="0000190862"/>
    <x v="3"/>
    <x v="3"/>
    <d v="2024-08-30T00:00:00"/>
    <x v="9"/>
    <s v="LTD-01"/>
    <x v="46"/>
    <n v="41.18"/>
    <n v="68610.05"/>
    <n v="17"/>
  </r>
  <r>
    <s v="31786"/>
    <s v="NP"/>
    <s v="0000190862"/>
    <x v="3"/>
    <x v="3"/>
    <d v="2024-08-30T00:00:00"/>
    <x v="9"/>
    <s v="LTD-01"/>
    <x v="47"/>
    <n v="92.7"/>
    <n v="83175.95"/>
    <n v="20"/>
  </r>
  <r>
    <s v="31786"/>
    <s v="NP"/>
    <s v="0000190862"/>
    <x v="3"/>
    <x v="3"/>
    <d v="2024-08-30T00:00:00"/>
    <x v="9"/>
    <s v="LTD-01"/>
    <x v="48"/>
    <n v="174.81"/>
    <n v="110276.6"/>
    <n v="22"/>
  </r>
  <r>
    <s v="31786"/>
    <s v="NP"/>
    <s v="0000190862"/>
    <x v="3"/>
    <x v="3"/>
    <d v="2024-08-30T00:00:00"/>
    <x v="9"/>
    <s v="LTD-01"/>
    <x v="49"/>
    <n v="162.63"/>
    <n v="77902.45"/>
    <n v="16"/>
  </r>
  <r>
    <s v="31786"/>
    <s v="NP"/>
    <s v="0000190862"/>
    <x v="3"/>
    <x v="3"/>
    <d v="2024-08-30T00:00:00"/>
    <x v="9"/>
    <s v="LTD-01"/>
    <x v="50"/>
    <n v="143.16"/>
    <n v="55575.05"/>
    <n v="10"/>
  </r>
  <r>
    <s v="31786"/>
    <s v="NP"/>
    <s v="0000190862"/>
    <x v="3"/>
    <x v="3"/>
    <d v="2024-08-30T00:00:00"/>
    <x v="9"/>
    <s v="LTD-01"/>
    <x v="51"/>
    <n v="242.17"/>
    <n v="77391.210000000006"/>
    <n v="13"/>
  </r>
  <r>
    <s v="31786"/>
    <s v="NP"/>
    <s v="0000190862"/>
    <x v="3"/>
    <x v="3"/>
    <d v="2024-08-30T00:00:00"/>
    <x v="9"/>
    <s v="LTD-01"/>
    <x v="22"/>
    <n v="194.27"/>
    <n v="47368.44"/>
    <n v="8"/>
  </r>
  <r>
    <s v="31786"/>
    <s v="NP"/>
    <s v="0000190862"/>
    <x v="3"/>
    <x v="3"/>
    <d v="2024-08-30T00:00:00"/>
    <x v="9"/>
    <s v="LTD-01"/>
    <x v="52"/>
    <n v="61.48"/>
    <n v="21957.279999999999"/>
    <n v="4"/>
  </r>
  <r>
    <s v="31786"/>
    <s v="NP"/>
    <s v="0000190862"/>
    <x v="3"/>
    <x v="3"/>
    <d v="2024-08-30T00:00:00"/>
    <x v="9"/>
    <s v="LTD-01"/>
    <x v="53"/>
    <n v="29.85"/>
    <n v="10658.41"/>
    <n v="2"/>
  </r>
  <r>
    <s v="31786"/>
    <s v="NP"/>
    <s v="0000190862"/>
    <x v="3"/>
    <x v="3"/>
    <d v="2024-08-30T00:00:00"/>
    <x v="9"/>
    <s v="LTD-02"/>
    <x v="54"/>
    <n v="19.899999999999999"/>
    <n v="39819.800000000003"/>
    <n v="10"/>
  </r>
  <r>
    <s v="31786"/>
    <s v="NP"/>
    <s v="0000190862"/>
    <x v="3"/>
    <x v="3"/>
    <d v="2024-08-30T00:00:00"/>
    <x v="9"/>
    <s v="LTD-02"/>
    <x v="55"/>
    <n v="41.13"/>
    <n v="82244.34"/>
    <n v="19"/>
  </r>
  <r>
    <s v="31786"/>
    <s v="NP"/>
    <s v="0000190862"/>
    <x v="3"/>
    <x v="3"/>
    <d v="2024-08-30T00:00:00"/>
    <x v="9"/>
    <s v="LTD-02"/>
    <x v="56"/>
    <n v="57.66"/>
    <n v="69486.429999999993"/>
    <n v="14"/>
  </r>
  <r>
    <s v="31786"/>
    <s v="NP"/>
    <s v="0000190862"/>
    <x v="3"/>
    <x v="3"/>
    <d v="2024-08-30T00:00:00"/>
    <x v="9"/>
    <s v="LTD-02"/>
    <x v="57"/>
    <n v="134.13999999999999"/>
    <n v="99952.46"/>
    <n v="15"/>
  </r>
  <r>
    <s v="31786"/>
    <s v="NP"/>
    <s v="0000190862"/>
    <x v="3"/>
    <x v="3"/>
    <d v="2024-08-30T00:00:00"/>
    <x v="9"/>
    <s v="LTD-02"/>
    <x v="58"/>
    <n v="105.66"/>
    <n v="66759.92"/>
    <n v="11"/>
  </r>
  <r>
    <s v="31786"/>
    <s v="NP"/>
    <s v="0000190862"/>
    <x v="3"/>
    <x v="3"/>
    <d v="2024-08-30T00:00:00"/>
    <x v="9"/>
    <s v="LTD-02"/>
    <x v="59"/>
    <n v="152.04"/>
    <n v="78552.87"/>
    <n v="12"/>
  </r>
  <r>
    <s v="31786"/>
    <s v="NP"/>
    <s v="0000190862"/>
    <x v="3"/>
    <x v="3"/>
    <d v="2024-08-30T00:00:00"/>
    <x v="9"/>
    <s v="LTD-02"/>
    <x v="60"/>
    <n v="135.16"/>
    <n v="56391.47"/>
    <n v="9"/>
  </r>
  <r>
    <s v="31786"/>
    <s v="NP"/>
    <s v="0000190862"/>
    <x v="3"/>
    <x v="3"/>
    <d v="2024-08-30T00:00:00"/>
    <x v="9"/>
    <s v="LTD-02"/>
    <x v="61"/>
    <n v="125.12"/>
    <n v="41275.9"/>
    <n v="5"/>
  </r>
  <r>
    <s v="31786"/>
    <s v="NP"/>
    <s v="0000190862"/>
    <x v="3"/>
    <x v="3"/>
    <d v="2024-08-30T00:00:00"/>
    <x v="9"/>
    <s v="LTD-02"/>
    <x v="62"/>
    <n v="75.680000000000007"/>
    <n v="32162.75"/>
    <n v="4"/>
  </r>
  <r>
    <s v="31786"/>
    <s v="NP"/>
    <s v="0000190862"/>
    <x v="3"/>
    <x v="3"/>
    <d v="2024-08-30T00:00:00"/>
    <x v="9"/>
    <s v="LTD-02"/>
    <x v="63"/>
    <n v="31.1"/>
    <n v="14137.07"/>
    <n v="3"/>
  </r>
  <r>
    <s v="31786"/>
    <s v="NP"/>
    <s v="0000190862"/>
    <x v="3"/>
    <x v="3"/>
    <d v="2024-08-30T00:00:00"/>
    <x v="9"/>
    <s v="LTD-03"/>
    <x v="64"/>
    <n v="2.5099999999999998"/>
    <n v="3591"/>
    <n v="1"/>
  </r>
  <r>
    <s v="31786"/>
    <s v="NP"/>
    <s v="0000190862"/>
    <x v="3"/>
    <x v="3"/>
    <d v="2024-08-30T00:00:00"/>
    <x v="9"/>
    <s v="LTD-03"/>
    <x v="65"/>
    <n v="21.38"/>
    <n v="34698.92"/>
    <n v="6"/>
  </r>
  <r>
    <s v="31786"/>
    <s v="NP"/>
    <s v="0000190862"/>
    <x v="3"/>
    <x v="3"/>
    <d v="2024-08-30T00:00:00"/>
    <x v="9"/>
    <s v="LTD-03"/>
    <x v="66"/>
    <n v="2.33"/>
    <n v="3335.58"/>
    <n v="1"/>
  </r>
  <r>
    <s v="31786"/>
    <s v="NP"/>
    <s v="0000190862"/>
    <x v="3"/>
    <x v="3"/>
    <d v="2024-08-30T00:00:00"/>
    <x v="9"/>
    <s v="LTD-03"/>
    <x v="67"/>
    <n v="19.12"/>
    <n v="8287.66"/>
    <n v="2"/>
  </r>
  <r>
    <s v="31786"/>
    <s v="NP"/>
    <s v="0000190862"/>
    <x v="3"/>
    <x v="3"/>
    <d v="2024-08-30T00:00:00"/>
    <x v="9"/>
    <s v="LTD-03"/>
    <x v="68"/>
    <n v="62.49"/>
    <n v="19655.38"/>
    <n v="5"/>
  </r>
  <r>
    <s v="31786"/>
    <s v="NP"/>
    <s v="0000190862"/>
    <x v="3"/>
    <x v="3"/>
    <d v="2024-08-30T00:00:00"/>
    <x v="9"/>
    <s v="LTD-03"/>
    <x v="69"/>
    <n v="7.3"/>
    <n v="1872.08"/>
    <n v="1"/>
  </r>
  <r>
    <s v="31786"/>
    <s v="NP"/>
    <s v="0000190862"/>
    <x v="3"/>
    <x v="3"/>
    <d v="2024-08-30T00:00:00"/>
    <x v="9"/>
    <s v="LTD-03"/>
    <x v="70"/>
    <n v="32874.910000000003"/>
    <n v="11825291.24"/>
    <n v="3086"/>
  </r>
  <r>
    <s v="31786"/>
    <s v="NP"/>
    <s v="0000190862"/>
    <x v="3"/>
    <x v="3"/>
    <d v="2024-08-30T00:00:00"/>
    <x v="9"/>
    <s v="LTD-03"/>
    <x v="71"/>
    <n v="40563.39"/>
    <n v="14590999.92"/>
    <n v="3041"/>
  </r>
  <r>
    <s v="31786"/>
    <s v="NP"/>
    <s v="0000190862"/>
    <x v="3"/>
    <x v="3"/>
    <d v="2024-08-30T00:00:00"/>
    <x v="9"/>
    <s v="LTD-03"/>
    <x v="72"/>
    <n v="54336.31"/>
    <n v="19545184.120000001"/>
    <n v="3558"/>
  </r>
  <r>
    <s v="31786"/>
    <s v="NP"/>
    <s v="0000190862"/>
    <x v="3"/>
    <x v="3"/>
    <d v="2024-08-30T00:00:00"/>
    <x v="9"/>
    <s v="LTD-03"/>
    <x v="73"/>
    <n v="64523.25"/>
    <n v="23209603.059999999"/>
    <n v="3896"/>
  </r>
  <r>
    <s v="31786"/>
    <s v="NP"/>
    <s v="0000190862"/>
    <x v="3"/>
    <x v="3"/>
    <d v="2024-08-30T00:00:00"/>
    <x v="9"/>
    <s v="LTD-03"/>
    <x v="74"/>
    <n v="66064.649999999994"/>
    <n v="23764097.920000002"/>
    <n v="3839"/>
  </r>
  <r>
    <s v="31786"/>
    <s v="NP"/>
    <s v="0000190862"/>
    <x v="3"/>
    <x v="3"/>
    <d v="2024-08-30T00:00:00"/>
    <x v="9"/>
    <s v="LTD-03"/>
    <x v="75"/>
    <n v="70462.5"/>
    <n v="25357108.879999999"/>
    <n v="4056"/>
  </r>
  <r>
    <s v="31786"/>
    <s v="NP"/>
    <s v="0000190862"/>
    <x v="3"/>
    <x v="3"/>
    <d v="2024-08-30T00:00:00"/>
    <x v="9"/>
    <s v="LTD-03"/>
    <x v="76"/>
    <n v="65389.29"/>
    <n v="23521096.370000001"/>
    <n v="3766"/>
  </r>
  <r>
    <s v="31786"/>
    <s v="NP"/>
    <s v="0000190862"/>
    <x v="3"/>
    <x v="3"/>
    <d v="2024-08-30T00:00:00"/>
    <x v="9"/>
    <s v="LTD-03"/>
    <x v="77"/>
    <n v="55308.45"/>
    <n v="19899269.780000001"/>
    <n v="3204"/>
  </r>
  <r>
    <s v="31786"/>
    <s v="NP"/>
    <s v="0000190862"/>
    <x v="3"/>
    <x v="3"/>
    <d v="2024-08-30T00:00:00"/>
    <x v="9"/>
    <s v="LTD-03"/>
    <x v="78"/>
    <n v="33099.54"/>
    <n v="11906225.08"/>
    <n v="1712"/>
  </r>
  <r>
    <s v="31786"/>
    <s v="NP"/>
    <s v="0000190862"/>
    <x v="3"/>
    <x v="3"/>
    <d v="2024-08-30T00:00:00"/>
    <x v="9"/>
    <s v="LTD-03"/>
    <x v="79"/>
    <n v="19017.740000000002"/>
    <n v="6852837.6100000003"/>
    <n v="911"/>
  </r>
  <r>
    <s v="31786"/>
    <s v="NP"/>
    <s v="0000190862"/>
    <x v="3"/>
    <x v="3"/>
    <d v="2024-08-30T00:00:00"/>
    <x v="9"/>
    <s v="LTD-04"/>
    <x v="80"/>
    <n v="66.209999999999994"/>
    <n v="110350.77"/>
    <n v="28"/>
  </r>
  <r>
    <s v="31786"/>
    <s v="NP"/>
    <s v="0000190862"/>
    <x v="3"/>
    <x v="3"/>
    <d v="2024-08-30T00:00:00"/>
    <x v="9"/>
    <s v="LTD-04"/>
    <x v="81"/>
    <n v="79.83"/>
    <n v="133051.62"/>
    <n v="29"/>
  </r>
  <r>
    <s v="31786"/>
    <s v="NP"/>
    <s v="0000190862"/>
    <x v="3"/>
    <x v="3"/>
    <d v="2024-08-30T00:00:00"/>
    <x v="9"/>
    <s v="LTD-04"/>
    <x v="82"/>
    <n v="104.33"/>
    <n v="97062.05"/>
    <n v="23"/>
  </r>
  <r>
    <s v="31786"/>
    <s v="NP"/>
    <s v="0000190862"/>
    <x v="3"/>
    <x v="3"/>
    <d v="2024-08-30T00:00:00"/>
    <x v="9"/>
    <s v="LTD-04"/>
    <x v="83"/>
    <n v="164.81"/>
    <n v="102288.68"/>
    <n v="23"/>
  </r>
  <r>
    <s v="31786"/>
    <s v="NP"/>
    <s v="0000190862"/>
    <x v="3"/>
    <x v="3"/>
    <d v="2024-08-30T00:00:00"/>
    <x v="9"/>
    <s v="LTD-04"/>
    <x v="84"/>
    <n v="151.71"/>
    <n v="77421.3"/>
    <n v="16"/>
  </r>
  <r>
    <s v="31786"/>
    <s v="NP"/>
    <s v="0000190862"/>
    <x v="3"/>
    <x v="3"/>
    <d v="2024-08-30T00:00:00"/>
    <x v="9"/>
    <s v="LTD-04"/>
    <x v="85"/>
    <n v="171.96"/>
    <n v="66893.36"/>
    <n v="14"/>
  </r>
  <r>
    <s v="31786"/>
    <s v="NP"/>
    <s v="0000190862"/>
    <x v="3"/>
    <x v="3"/>
    <d v="2024-08-30T00:00:00"/>
    <x v="9"/>
    <s v="LTD-04"/>
    <x v="86"/>
    <n v="287.94"/>
    <n v="95822.89"/>
    <n v="17"/>
  </r>
  <r>
    <s v="31786"/>
    <s v="NP"/>
    <s v="0000190862"/>
    <x v="3"/>
    <x v="3"/>
    <d v="2024-08-30T00:00:00"/>
    <x v="9"/>
    <s v="LTD-04"/>
    <x v="87"/>
    <n v="207.4"/>
    <n v="56296.79"/>
    <n v="13"/>
  </r>
  <r>
    <s v="31786"/>
    <s v="NP"/>
    <s v="0000190862"/>
    <x v="3"/>
    <x v="3"/>
    <d v="2024-08-30T00:00:00"/>
    <x v="9"/>
    <s v="LTD-04"/>
    <x v="88"/>
    <n v="86.75"/>
    <n v="27394.57"/>
    <n v="4"/>
  </r>
  <r>
    <s v="31786"/>
    <s v="NP"/>
    <s v="0000190862"/>
    <x v="3"/>
    <x v="3"/>
    <d v="2024-08-30T00:00:00"/>
    <x v="9"/>
    <s v="LTD-04"/>
    <x v="89"/>
    <n v="55.01"/>
    <n v="20374.98"/>
    <n v="5"/>
  </r>
  <r>
    <s v="31786"/>
    <s v="NP"/>
    <s v="0000190862"/>
    <x v="3"/>
    <x v="3"/>
    <d v="2024-08-30T00:00:00"/>
    <x v="5"/>
    <s v="STD-A"/>
    <x v="5"/>
    <n v="57763.93"/>
    <n v="14112171.199999999"/>
    <n v="2837"/>
  </r>
  <r>
    <s v="31786"/>
    <s v="NP"/>
    <s v="0000190862"/>
    <x v="3"/>
    <x v="3"/>
    <d v="2024-08-30T00:00:00"/>
    <x v="5"/>
    <s v="STD-A"/>
    <x v="23"/>
    <n v="729.9"/>
    <n v="188258.5"/>
    <n v="57"/>
  </r>
  <r>
    <s v="31786"/>
    <s v="NP"/>
    <s v="0000190862"/>
    <x v="3"/>
    <x v="3"/>
    <d v="2024-08-30T00:00:00"/>
    <x v="5"/>
    <s v="STD-B"/>
    <x v="6"/>
    <n v="49389.87"/>
    <n v="14961754"/>
    <n v="2638"/>
  </r>
  <r>
    <s v="31786"/>
    <s v="NP"/>
    <s v="0000190862"/>
    <x v="3"/>
    <x v="3"/>
    <d v="2024-08-30T00:00:00"/>
    <x v="5"/>
    <s v="STD-B"/>
    <x v="24"/>
    <n v="278.5"/>
    <n v="84401"/>
    <n v="24"/>
  </r>
  <r>
    <s v="31786"/>
    <s v="NP"/>
    <s v="0000190862"/>
    <x v="3"/>
    <x v="4"/>
    <d v="2024-08-30T00:00:00"/>
    <x v="5"/>
    <s v="STD-B"/>
    <x v="90"/>
    <n v="-7.41"/>
    <n v="4166.66"/>
    <n v="1"/>
  </r>
  <r>
    <s v="31786"/>
    <s v="NP"/>
    <s v="0000258005"/>
    <x v="4"/>
    <x v="1"/>
    <d v="2024-08-30T00:00:00"/>
    <x v="6"/>
    <s v="VISBAS"/>
    <x v="7"/>
    <n v="3.18"/>
    <n v="0"/>
    <n v="1"/>
  </r>
  <r>
    <s v="31786"/>
    <s v="NP"/>
    <s v="0000258005"/>
    <x v="4"/>
    <x v="2"/>
    <d v="2024-08-30T00:00:00"/>
    <x v="6"/>
    <s v="VISBAS"/>
    <x v="7"/>
    <n v="78.09"/>
    <n v="0"/>
    <n v="18"/>
  </r>
  <r>
    <s v="31786"/>
    <s v="NP"/>
    <s v="0000258005"/>
    <x v="4"/>
    <x v="2"/>
    <d v="2024-08-30T00:00:00"/>
    <x v="6"/>
    <s v="VISEXP"/>
    <x v="8"/>
    <n v="520.58000000000004"/>
    <n v="0"/>
    <n v="58"/>
  </r>
  <r>
    <s v="31786"/>
    <s v="NP"/>
    <s v="0000258005"/>
    <x v="4"/>
    <x v="3"/>
    <d v="2024-08-30T00:00:00"/>
    <x v="6"/>
    <s v="VISBAS"/>
    <x v="7"/>
    <n v="40923.79"/>
    <n v="0"/>
    <n v="7682"/>
  </r>
  <r>
    <s v="31786"/>
    <s v="NP"/>
    <s v="0000258005"/>
    <x v="4"/>
    <x v="3"/>
    <d v="2024-08-30T00:00:00"/>
    <x v="6"/>
    <s v="VISEXP"/>
    <x v="8"/>
    <n v="164476.26999999999"/>
    <n v="0"/>
    <n v="14718"/>
  </r>
  <r>
    <s v="31786"/>
    <s v="NP"/>
    <s v="0000258005"/>
    <x v="4"/>
    <x v="4"/>
    <d v="2024-08-30T00:00:00"/>
    <x v="6"/>
    <s v="VISBAS"/>
    <x v="7"/>
    <n v="30284.7"/>
    <n v="0"/>
    <n v="5772"/>
  </r>
  <r>
    <s v="31786"/>
    <s v="NP"/>
    <s v="0000258005"/>
    <x v="4"/>
    <x v="4"/>
    <d v="2024-08-30T00:00:00"/>
    <x v="6"/>
    <s v="VISEXP"/>
    <x v="8"/>
    <n v="135107.46"/>
    <n v="0"/>
    <n v="12428"/>
  </r>
  <r>
    <s v="31786"/>
    <s v="NP"/>
    <s v="0000258005"/>
    <x v="4"/>
    <x v="5"/>
    <d v="2024-08-30T00:00:00"/>
    <x v="6"/>
    <s v="VISBAS"/>
    <x v="7"/>
    <n v="11103.88"/>
    <n v="0"/>
    <n v="2438"/>
  </r>
  <r>
    <s v="31786"/>
    <s v="NP"/>
    <s v="0000258005"/>
    <x v="4"/>
    <x v="5"/>
    <d v="2024-08-30T00:00:00"/>
    <x v="6"/>
    <s v="VISEXP"/>
    <x v="8"/>
    <n v="67003.839999999997"/>
    <n v="0"/>
    <n v="7146"/>
  </r>
  <r>
    <s v="31786"/>
    <s v="TN"/>
    <s v="0000000185"/>
    <x v="0"/>
    <x v="3"/>
    <d v="2024-08-15T00:00:00"/>
    <x v="1"/>
    <s v="PPDN"/>
    <x v="1"/>
    <n v="-7.09"/>
    <n v="0"/>
    <n v="1"/>
  </r>
  <r>
    <s v="31786"/>
    <s v="TN"/>
    <s v="0000000185"/>
    <x v="0"/>
    <x v="3"/>
    <d v="2024-08-15T00:00:00"/>
    <x v="1"/>
    <s v="PPDN"/>
    <x v="25"/>
    <n v="-7.1"/>
    <n v="0"/>
    <n v="1"/>
  </r>
  <r>
    <s v="31786"/>
    <s v="TN"/>
    <s v="0000000185"/>
    <x v="0"/>
    <x v="3"/>
    <d v="2024-08-30T00:00:00"/>
    <x v="1"/>
    <s v="PPDN"/>
    <x v="1"/>
    <n v="82010.05"/>
    <n v="0"/>
    <n v="7290"/>
  </r>
  <r>
    <s v="31786"/>
    <s v="TN"/>
    <s v="0000000185"/>
    <x v="0"/>
    <x v="3"/>
    <d v="2024-08-30T00:00:00"/>
    <x v="1"/>
    <s v="PPDN"/>
    <x v="25"/>
    <n v="82208.37"/>
    <n v="0"/>
    <n v="7292"/>
  </r>
  <r>
    <s v="31786"/>
    <s v="TN"/>
    <s v="0000000192"/>
    <x v="1"/>
    <x v="3"/>
    <d v="2024-08-15T00:00:00"/>
    <x v="2"/>
    <s v="PDON"/>
    <x v="2"/>
    <n v="19.68"/>
    <n v="0"/>
    <n v="1"/>
  </r>
  <r>
    <s v="31786"/>
    <s v="TN"/>
    <s v="0000000192"/>
    <x v="1"/>
    <x v="3"/>
    <d v="2024-08-15T00:00:00"/>
    <x v="2"/>
    <s v="PDON"/>
    <x v="26"/>
    <n v="-39.36"/>
    <n v="0"/>
    <n v="1"/>
  </r>
  <r>
    <s v="31786"/>
    <s v="TN"/>
    <s v="0000000192"/>
    <x v="1"/>
    <x v="3"/>
    <d v="2024-08-30T00:00:00"/>
    <x v="2"/>
    <s v="PDON"/>
    <x v="2"/>
    <n v="577147.73"/>
    <n v="0"/>
    <n v="26510"/>
  </r>
  <r>
    <s v="31786"/>
    <s v="TN"/>
    <s v="0000000192"/>
    <x v="1"/>
    <x v="3"/>
    <d v="2024-08-30T00:00:00"/>
    <x v="2"/>
    <s v="PDON"/>
    <x v="26"/>
    <n v="577878.18999999994"/>
    <n v="0"/>
    <n v="26520"/>
  </r>
  <r>
    <s v="31786"/>
    <s v="TN"/>
    <s v="0000053684"/>
    <x v="6"/>
    <x v="3"/>
    <d v="2024-08-30T00:00:00"/>
    <x v="10"/>
    <s v=""/>
    <x v="27"/>
    <n v="112.18"/>
    <n v="0"/>
    <n v="9"/>
  </r>
  <r>
    <s v="31786"/>
    <s v="TN"/>
    <s v="0000053684"/>
    <x v="6"/>
    <x v="3"/>
    <d v="2024-08-30T00:00:00"/>
    <x v="11"/>
    <s v=""/>
    <x v="28"/>
    <n v="31018.3"/>
    <n v="0"/>
    <n v="1498"/>
  </r>
  <r>
    <s v="31786"/>
    <s v="TN"/>
    <s v="0000157401"/>
    <x v="7"/>
    <x v="3"/>
    <d v="2024-08-30T00:00:00"/>
    <x v="14"/>
    <s v=""/>
    <x v="38"/>
    <n v="340089.2"/>
    <n v="0"/>
    <n v="12706"/>
  </r>
  <r>
    <s v="31786"/>
    <s v="TN"/>
    <s v="0000157401"/>
    <x v="2"/>
    <x v="3"/>
    <d v="2024-08-15T00:00:00"/>
    <x v="12"/>
    <s v="BA1X"/>
    <x v="30"/>
    <n v="-0.95"/>
    <n v="50000"/>
    <n v="1"/>
  </r>
  <r>
    <s v="31786"/>
    <s v="TN"/>
    <s v="0000157401"/>
    <x v="2"/>
    <x v="3"/>
    <d v="2024-08-15T00:00:00"/>
    <x v="13"/>
    <s v="BL1X"/>
    <x v="34"/>
    <n v="-8.1"/>
    <n v="50000"/>
    <n v="1"/>
  </r>
  <r>
    <s v="31786"/>
    <s v="TN"/>
    <s v="0000157401"/>
    <x v="2"/>
    <x v="3"/>
    <d v="2024-08-15T00:00:00"/>
    <x v="4"/>
    <s v="VAD060"/>
    <x v="4"/>
    <n v="-1.26"/>
    <n v="120000"/>
    <n v="2"/>
  </r>
  <r>
    <s v="31786"/>
    <s v="TN"/>
    <s v="0000157401"/>
    <x v="2"/>
    <x v="3"/>
    <d v="2024-08-15T00:00:00"/>
    <x v="4"/>
    <s v="VAD250"/>
    <x v="15"/>
    <n v="-5.25"/>
    <n v="250000"/>
    <n v="1"/>
  </r>
  <r>
    <s v="31786"/>
    <s v="TN"/>
    <s v="0000157401"/>
    <x v="2"/>
    <x v="3"/>
    <d v="2024-08-30T00:00:00"/>
    <x v="15"/>
    <s v="BADE2X"/>
    <x v="91"/>
    <n v="-1.1399999999999999"/>
    <n v="60000"/>
    <n v="1"/>
  </r>
  <r>
    <s v="31786"/>
    <s v="TN"/>
    <s v="0000157401"/>
    <x v="2"/>
    <x v="3"/>
    <d v="2024-08-30T00:00:00"/>
    <x v="12"/>
    <s v="BA1X"/>
    <x v="30"/>
    <n v="53675.5"/>
    <n v="2823925450"/>
    <n v="40620"/>
  </r>
  <r>
    <s v="31786"/>
    <s v="TN"/>
    <s v="0000157401"/>
    <x v="2"/>
    <x v="3"/>
    <d v="2024-08-30T00:00:00"/>
    <x v="12"/>
    <s v="BA1XP"/>
    <x v="30"/>
    <n v="10"/>
    <n v="525850"/>
    <n v="10"/>
  </r>
  <r>
    <s v="31786"/>
    <s v="TN"/>
    <s v="0000157401"/>
    <x v="2"/>
    <x v="3"/>
    <d v="2024-08-30T00:00:00"/>
    <x v="12"/>
    <s v="BA50"/>
    <x v="32"/>
    <n v="425.6"/>
    <n v="22400000"/>
    <n v="448"/>
  </r>
  <r>
    <s v="31786"/>
    <s v="TN"/>
    <s v="0000157401"/>
    <x v="2"/>
    <x v="3"/>
    <d v="2024-08-30T00:00:00"/>
    <x v="12"/>
    <s v="BADE40"/>
    <x v="92"/>
    <n v="-0.76"/>
    <n v="74000"/>
    <n v="1"/>
  </r>
  <r>
    <s v="31786"/>
    <s v="TN"/>
    <s v="0000157401"/>
    <x v="2"/>
    <x v="3"/>
    <d v="2024-08-30T00:00:00"/>
    <x v="16"/>
    <s v="BAD6SP"/>
    <x v="93"/>
    <n v="-0.78"/>
    <n v="60000"/>
    <n v="1"/>
  </r>
  <r>
    <s v="31786"/>
    <s v="TN"/>
    <s v="0000157401"/>
    <x v="2"/>
    <x v="3"/>
    <d v="2024-08-30T00:00:00"/>
    <x v="17"/>
    <s v="BLES15"/>
    <x v="94"/>
    <n v="-4.5599999999999996"/>
    <n v="30000"/>
    <n v="1"/>
  </r>
  <r>
    <s v="31786"/>
    <s v="TN"/>
    <s v="0000157401"/>
    <x v="2"/>
    <x v="3"/>
    <d v="2024-08-30T00:00:00"/>
    <x v="13"/>
    <s v="BL1X"/>
    <x v="34"/>
    <n v="457495.28"/>
    <n v="2823925450"/>
    <n v="40620"/>
  </r>
  <r>
    <s v="31786"/>
    <s v="TN"/>
    <s v="0000157401"/>
    <x v="2"/>
    <x v="3"/>
    <d v="2024-08-30T00:00:00"/>
    <x v="13"/>
    <s v="BL1X"/>
    <x v="35"/>
    <n v="226568.64"/>
    <n v="2199219300"/>
    <n v="27568"/>
  </r>
  <r>
    <s v="31786"/>
    <s v="TN"/>
    <s v="0000157401"/>
    <x v="2"/>
    <x v="3"/>
    <d v="2024-08-30T00:00:00"/>
    <x v="13"/>
    <s v="BL1XP"/>
    <x v="34"/>
    <n v="85.21"/>
    <n v="525850"/>
    <n v="10"/>
  </r>
  <r>
    <s v="31786"/>
    <s v="TN"/>
    <s v="0000157401"/>
    <x v="2"/>
    <x v="3"/>
    <d v="2024-08-30T00:00:00"/>
    <x v="13"/>
    <s v="BL1XP"/>
    <x v="35"/>
    <n v="140.51"/>
    <n v="375700"/>
    <n v="6"/>
  </r>
  <r>
    <s v="31786"/>
    <s v="TN"/>
    <s v="0000157401"/>
    <x v="2"/>
    <x v="3"/>
    <d v="2024-08-30T00:00:00"/>
    <x v="13"/>
    <s v="BL50"/>
    <x v="37"/>
    <n v="3628.8"/>
    <n v="22400000"/>
    <n v="448"/>
  </r>
  <r>
    <s v="31786"/>
    <s v="TN"/>
    <s v="0000157401"/>
    <x v="2"/>
    <x v="3"/>
    <d v="2024-08-30T00:00:00"/>
    <x v="13"/>
    <s v="BLER20"/>
    <x v="95"/>
    <n v="-3.24"/>
    <n v="74000"/>
    <n v="1"/>
  </r>
  <r>
    <s v="31786"/>
    <s v="TN"/>
    <s v="0000157401"/>
    <x v="2"/>
    <x v="3"/>
    <d v="2024-08-30T00:00:00"/>
    <x v="18"/>
    <s v="BLIFSP"/>
    <x v="96"/>
    <n v="-0.59"/>
    <n v="3000"/>
    <n v="1"/>
  </r>
  <r>
    <s v="31786"/>
    <s v="TN"/>
    <s v="0000157401"/>
    <x v="2"/>
    <x v="3"/>
    <d v="2024-08-30T00:00:00"/>
    <x v="7"/>
    <s v="VC0105"/>
    <x v="39"/>
    <n v="19.8"/>
    <n v="900000"/>
    <n v="180"/>
  </r>
  <r>
    <s v="31786"/>
    <s v="TN"/>
    <s v="0000157401"/>
    <x v="2"/>
    <x v="3"/>
    <d v="2024-08-30T00:00:00"/>
    <x v="7"/>
    <s v="VC0106"/>
    <x v="9"/>
    <n v="207.35"/>
    <n v="9576000"/>
    <n v="1596"/>
  </r>
  <r>
    <s v="31786"/>
    <s v="TN"/>
    <s v="0000157401"/>
    <x v="2"/>
    <x v="3"/>
    <d v="2024-08-30T00:00:00"/>
    <x v="7"/>
    <s v="VC0110"/>
    <x v="11"/>
    <n v="131.66999999999999"/>
    <n v="6270000"/>
    <n v="627"/>
  </r>
  <r>
    <s v="31786"/>
    <s v="TN"/>
    <s v="0000157401"/>
    <x v="2"/>
    <x v="3"/>
    <d v="2024-08-30T00:00:00"/>
    <x v="7"/>
    <s v="VC0125"/>
    <x v="10"/>
    <n v="239.56"/>
    <n v="11300000"/>
    <n v="452"/>
  </r>
  <r>
    <s v="31786"/>
    <s v="TN"/>
    <s v="0000157401"/>
    <x v="2"/>
    <x v="3"/>
    <d v="2024-08-30T00:00:00"/>
    <x v="7"/>
    <s v="VC0150"/>
    <x v="12"/>
    <n v="640.5"/>
    <n v="30550000"/>
    <n v="611"/>
  </r>
  <r>
    <s v="31786"/>
    <s v="TN"/>
    <s v="0000157401"/>
    <x v="2"/>
    <x v="3"/>
    <d v="2024-08-30T00:00:00"/>
    <x v="7"/>
    <s v="VC0205"/>
    <x v="39"/>
    <n v="31.71"/>
    <n v="1510000"/>
    <n v="151"/>
  </r>
  <r>
    <s v="31786"/>
    <s v="TN"/>
    <s v="0000157401"/>
    <x v="2"/>
    <x v="3"/>
    <d v="2024-08-30T00:00:00"/>
    <x v="7"/>
    <s v="VC0206"/>
    <x v="9"/>
    <n v="329.75"/>
    <n v="15840000"/>
    <n v="1320"/>
  </r>
  <r>
    <s v="31786"/>
    <s v="TN"/>
    <s v="0000157401"/>
    <x v="2"/>
    <x v="3"/>
    <d v="2024-08-30T00:00:00"/>
    <x v="7"/>
    <s v="VC0210"/>
    <x v="11"/>
    <n v="226.8"/>
    <n v="10800000"/>
    <n v="540"/>
  </r>
  <r>
    <s v="31786"/>
    <s v="TN"/>
    <s v="0000157401"/>
    <x v="2"/>
    <x v="3"/>
    <d v="2024-08-30T00:00:00"/>
    <x v="7"/>
    <s v="VC0225"/>
    <x v="10"/>
    <n v="434.7"/>
    <n v="20700000"/>
    <n v="414"/>
  </r>
  <r>
    <s v="31786"/>
    <s v="TN"/>
    <s v="0000157401"/>
    <x v="2"/>
    <x v="3"/>
    <d v="2024-08-30T00:00:00"/>
    <x v="7"/>
    <s v="VC0250"/>
    <x v="12"/>
    <n v="1245.3"/>
    <n v="59100000"/>
    <n v="591"/>
  </r>
  <r>
    <s v="31786"/>
    <s v="TN"/>
    <s v="0000157401"/>
    <x v="2"/>
    <x v="3"/>
    <d v="2024-08-30T00:00:00"/>
    <x v="7"/>
    <s v="VC0305"/>
    <x v="39"/>
    <n v="17.28"/>
    <n v="810000"/>
    <n v="54"/>
  </r>
  <r>
    <s v="31786"/>
    <s v="TN"/>
    <s v="0000157401"/>
    <x v="2"/>
    <x v="3"/>
    <d v="2024-08-30T00:00:00"/>
    <x v="7"/>
    <s v="VC0306"/>
    <x v="9"/>
    <n v="191.14"/>
    <n v="9054000"/>
    <n v="503"/>
  </r>
  <r>
    <s v="31786"/>
    <s v="TN"/>
    <s v="0000157401"/>
    <x v="2"/>
    <x v="3"/>
    <d v="2024-08-30T00:00:00"/>
    <x v="7"/>
    <s v="VC0310"/>
    <x v="11"/>
    <n v="120.96"/>
    <n v="5760000"/>
    <n v="192"/>
  </r>
  <r>
    <s v="31786"/>
    <s v="TN"/>
    <s v="0000157401"/>
    <x v="2"/>
    <x v="3"/>
    <d v="2024-08-30T00:00:00"/>
    <x v="7"/>
    <s v="VC0325"/>
    <x v="10"/>
    <n v="259.12"/>
    <n v="12725000"/>
    <n v="166"/>
  </r>
  <r>
    <s v="31786"/>
    <s v="TN"/>
    <s v="0000157401"/>
    <x v="2"/>
    <x v="3"/>
    <d v="2024-08-30T00:00:00"/>
    <x v="7"/>
    <s v="VC0350"/>
    <x v="12"/>
    <n v="787.5"/>
    <n v="37656000"/>
    <n v="252"/>
  </r>
  <r>
    <s v="31786"/>
    <s v="TN"/>
    <s v="0000157401"/>
    <x v="2"/>
    <x v="3"/>
    <d v="2024-08-30T00:00:00"/>
    <x v="7"/>
    <s v="VC0405"/>
    <x v="39"/>
    <n v="6.72"/>
    <n v="320000"/>
    <n v="16"/>
  </r>
  <r>
    <s v="31786"/>
    <s v="TN"/>
    <s v="0000157401"/>
    <x v="2"/>
    <x v="3"/>
    <d v="2024-08-30T00:00:00"/>
    <x v="7"/>
    <s v="VC0406"/>
    <x v="9"/>
    <n v="62"/>
    <n v="2976000"/>
    <n v="124"/>
  </r>
  <r>
    <s v="31786"/>
    <s v="TN"/>
    <s v="0000157401"/>
    <x v="2"/>
    <x v="3"/>
    <d v="2024-08-30T00:00:00"/>
    <x v="7"/>
    <s v="VC0410"/>
    <x v="11"/>
    <n v="43.68"/>
    <n v="2080000"/>
    <n v="52"/>
  </r>
  <r>
    <s v="31786"/>
    <s v="TN"/>
    <s v="0000157401"/>
    <x v="2"/>
    <x v="3"/>
    <d v="2024-08-30T00:00:00"/>
    <x v="7"/>
    <s v="VC0425"/>
    <x v="10"/>
    <n v="86.1"/>
    <n v="4100000"/>
    <n v="41"/>
  </r>
  <r>
    <s v="31786"/>
    <s v="TN"/>
    <s v="0000157401"/>
    <x v="2"/>
    <x v="3"/>
    <d v="2024-08-30T00:00:00"/>
    <x v="7"/>
    <s v="VC0450"/>
    <x v="12"/>
    <n v="323.39999999999998"/>
    <n v="15400000"/>
    <n v="77"/>
  </r>
  <r>
    <s v="31786"/>
    <s v="TN"/>
    <s v="0000157401"/>
    <x v="2"/>
    <x v="3"/>
    <d v="2024-08-30T00:00:00"/>
    <x v="7"/>
    <s v="VC0505"/>
    <x v="39"/>
    <n v="2.12"/>
    <n v="100000"/>
    <n v="4"/>
  </r>
  <r>
    <s v="31786"/>
    <s v="TN"/>
    <s v="0000157401"/>
    <x v="2"/>
    <x v="3"/>
    <d v="2024-08-30T00:00:00"/>
    <x v="7"/>
    <s v="VC0506"/>
    <x v="9"/>
    <n v="24.57"/>
    <n v="1170000"/>
    <n v="39"/>
  </r>
  <r>
    <s v="31786"/>
    <s v="TN"/>
    <s v="0000157401"/>
    <x v="2"/>
    <x v="3"/>
    <d v="2024-08-30T00:00:00"/>
    <x v="7"/>
    <s v="VC0510"/>
    <x v="11"/>
    <n v="15.75"/>
    <n v="750000"/>
    <n v="15"/>
  </r>
  <r>
    <s v="31786"/>
    <s v="TN"/>
    <s v="0000157401"/>
    <x v="2"/>
    <x v="3"/>
    <d v="2024-08-30T00:00:00"/>
    <x v="7"/>
    <s v="VC0525"/>
    <x v="10"/>
    <n v="18.41"/>
    <n v="875000"/>
    <n v="7"/>
  </r>
  <r>
    <s v="31786"/>
    <s v="TN"/>
    <s v="0000157401"/>
    <x v="2"/>
    <x v="3"/>
    <d v="2024-08-30T00:00:00"/>
    <x v="7"/>
    <s v="VC0550"/>
    <x v="12"/>
    <n v="89.25"/>
    <n v="4500000"/>
    <n v="18"/>
  </r>
  <r>
    <s v="31786"/>
    <s v="TN"/>
    <s v="0000157401"/>
    <x v="2"/>
    <x v="3"/>
    <d v="2024-08-30T00:00:00"/>
    <x v="7"/>
    <s v="VC0606"/>
    <x v="9"/>
    <n v="7.6"/>
    <n v="360000"/>
    <n v="10"/>
  </r>
  <r>
    <s v="31786"/>
    <s v="TN"/>
    <s v="0000157401"/>
    <x v="2"/>
    <x v="3"/>
    <d v="2024-08-30T00:00:00"/>
    <x v="7"/>
    <s v="VC0610"/>
    <x v="11"/>
    <n v="1.26"/>
    <n v="60000"/>
    <n v="1"/>
  </r>
  <r>
    <s v="31786"/>
    <s v="TN"/>
    <s v="0000157401"/>
    <x v="2"/>
    <x v="3"/>
    <d v="2024-08-30T00:00:00"/>
    <x v="7"/>
    <s v="VC0625"/>
    <x v="10"/>
    <n v="9.4499999999999993"/>
    <n v="450000"/>
    <n v="3"/>
  </r>
  <r>
    <s v="31786"/>
    <s v="TN"/>
    <s v="0000157401"/>
    <x v="2"/>
    <x v="3"/>
    <d v="2024-08-30T00:00:00"/>
    <x v="7"/>
    <s v="VC0650"/>
    <x v="12"/>
    <n v="37.799999999999997"/>
    <n v="1800000"/>
    <n v="6"/>
  </r>
  <r>
    <s v="31786"/>
    <s v="TN"/>
    <s v="0000157401"/>
    <x v="2"/>
    <x v="3"/>
    <d v="2024-08-30T00:00:00"/>
    <x v="7"/>
    <s v="VC0706"/>
    <x v="9"/>
    <n v="3.52"/>
    <n v="168000"/>
    <n v="4"/>
  </r>
  <r>
    <s v="31786"/>
    <s v="TN"/>
    <s v="0000157401"/>
    <x v="2"/>
    <x v="3"/>
    <d v="2024-08-30T00:00:00"/>
    <x v="7"/>
    <s v="VC0710"/>
    <x v="11"/>
    <n v="1.47"/>
    <n v="70000"/>
    <n v="1"/>
  </r>
  <r>
    <s v="31786"/>
    <s v="TN"/>
    <s v="0000157401"/>
    <x v="2"/>
    <x v="3"/>
    <d v="2024-08-30T00:00:00"/>
    <x v="7"/>
    <s v="VC0750"/>
    <x v="12"/>
    <n v="7.35"/>
    <n v="350000"/>
    <n v="1"/>
  </r>
  <r>
    <s v="31786"/>
    <s v="TN"/>
    <s v="0000157401"/>
    <x v="2"/>
    <x v="3"/>
    <d v="2024-08-30T00:00:00"/>
    <x v="7"/>
    <s v="VC0805"/>
    <x v="39"/>
    <n v="0.84"/>
    <n v="40000"/>
    <n v="1"/>
  </r>
  <r>
    <s v="31786"/>
    <s v="TN"/>
    <s v="0000157401"/>
    <x v="2"/>
    <x v="3"/>
    <d v="2024-08-30T00:00:00"/>
    <x v="7"/>
    <s v="VC0806"/>
    <x v="9"/>
    <n v="1.01"/>
    <n v="48000"/>
    <n v="1"/>
  </r>
  <r>
    <s v="31786"/>
    <s v="TN"/>
    <s v="0000157401"/>
    <x v="2"/>
    <x v="3"/>
    <d v="2024-08-30T00:00:00"/>
    <x v="7"/>
    <s v="VC0810"/>
    <x v="11"/>
    <n v="3.36"/>
    <n v="160000"/>
    <n v="2"/>
  </r>
  <r>
    <s v="31786"/>
    <s v="TN"/>
    <s v="0000157401"/>
    <x v="2"/>
    <x v="3"/>
    <d v="2024-08-30T00:00:00"/>
    <x v="7"/>
    <s v="VC0850"/>
    <x v="12"/>
    <n v="25.2"/>
    <n v="1200000"/>
    <n v="3"/>
  </r>
  <r>
    <s v="31786"/>
    <s v="TN"/>
    <s v="0000157401"/>
    <x v="2"/>
    <x v="3"/>
    <d v="2024-08-30T00:00:00"/>
    <x v="7"/>
    <s v="VC0906"/>
    <x v="9"/>
    <n v="2.2599999999999998"/>
    <n v="108000"/>
    <n v="2"/>
  </r>
  <r>
    <s v="31786"/>
    <s v="TN"/>
    <s v="0000157401"/>
    <x v="2"/>
    <x v="3"/>
    <d v="2024-08-30T00:00:00"/>
    <x v="4"/>
    <s v="VAD050"/>
    <x v="13"/>
    <n v="1630.65"/>
    <n v="77600000"/>
    <n v="1552"/>
  </r>
  <r>
    <s v="31786"/>
    <s v="TN"/>
    <s v="0000157401"/>
    <x v="2"/>
    <x v="3"/>
    <d v="2024-08-30T00:00:00"/>
    <x v="4"/>
    <s v="VAD060"/>
    <x v="4"/>
    <n v="13003.2"/>
    <n v="619660000"/>
    <n v="10327"/>
  </r>
  <r>
    <s v="31786"/>
    <s v="TN"/>
    <s v="0000157401"/>
    <x v="2"/>
    <x v="3"/>
    <d v="2024-08-30T00:00:00"/>
    <x v="4"/>
    <s v="VAD100"/>
    <x v="14"/>
    <n v="7471.8"/>
    <n v="356100000"/>
    <n v="3561"/>
  </r>
  <r>
    <s v="31786"/>
    <s v="TN"/>
    <s v="0000157401"/>
    <x v="2"/>
    <x v="3"/>
    <d v="2024-08-30T00:00:00"/>
    <x v="4"/>
    <s v="VAD250"/>
    <x v="15"/>
    <n v="12978"/>
    <n v="618050000"/>
    <n v="2473"/>
  </r>
  <r>
    <s v="31786"/>
    <s v="TN"/>
    <s v="0000157401"/>
    <x v="2"/>
    <x v="3"/>
    <d v="2024-08-30T00:00:00"/>
    <x v="4"/>
    <s v="VAD500"/>
    <x v="16"/>
    <n v="33253.5"/>
    <n v="1584100000"/>
    <n v="3169"/>
  </r>
  <r>
    <s v="31786"/>
    <s v="TN"/>
    <s v="0000157401"/>
    <x v="2"/>
    <x v="3"/>
    <d v="2024-08-30T00:00:00"/>
    <x v="8"/>
    <s v="VSC050"/>
    <x v="40"/>
    <n v="87.78"/>
    <n v="4180000"/>
    <n v="209"/>
  </r>
  <r>
    <s v="31786"/>
    <s v="TN"/>
    <s v="0000157401"/>
    <x v="2"/>
    <x v="3"/>
    <d v="2024-08-30T00:00:00"/>
    <x v="8"/>
    <s v="VSC060"/>
    <x v="17"/>
    <n v="1119"/>
    <n v="53736000"/>
    <n v="2239"/>
  </r>
  <r>
    <s v="31786"/>
    <s v="TN"/>
    <s v="0000157401"/>
    <x v="2"/>
    <x v="3"/>
    <d v="2024-08-30T00:00:00"/>
    <x v="8"/>
    <s v="VSC100"/>
    <x v="41"/>
    <n v="718.2"/>
    <n v="34300000"/>
    <n v="857"/>
  </r>
  <r>
    <s v="31786"/>
    <s v="TN"/>
    <s v="0000157401"/>
    <x v="2"/>
    <x v="3"/>
    <d v="2024-08-30T00:00:00"/>
    <x v="8"/>
    <s v="VSC250"/>
    <x v="18"/>
    <n v="1438.5"/>
    <n v="68500000"/>
    <n v="685"/>
  </r>
  <r>
    <s v="31786"/>
    <s v="TN"/>
    <s v="0000157401"/>
    <x v="2"/>
    <x v="3"/>
    <d v="2024-08-30T00:00:00"/>
    <x v="8"/>
    <s v="VSC500"/>
    <x v="19"/>
    <n v="4401.6000000000004"/>
    <n v="210060000"/>
    <n v="1051"/>
  </r>
  <r>
    <s v="31786"/>
    <s v="TN"/>
    <s v="0000157401"/>
    <x v="2"/>
    <x v="3"/>
    <d v="2024-08-30T00:00:00"/>
    <x v="8"/>
    <s v="VSO050"/>
    <x v="42"/>
    <n v="139.22999999999999"/>
    <n v="6630000"/>
    <n v="221"/>
  </r>
  <r>
    <s v="31786"/>
    <s v="TN"/>
    <s v="0000157401"/>
    <x v="2"/>
    <x v="3"/>
    <d v="2024-08-30T00:00:00"/>
    <x v="8"/>
    <s v="VSO060"/>
    <x v="20"/>
    <n v="1368.76"/>
    <n v="65300000"/>
    <n v="1808"/>
  </r>
  <r>
    <s v="31786"/>
    <s v="TN"/>
    <s v="0000157401"/>
    <x v="2"/>
    <x v="3"/>
    <d v="2024-08-30T00:00:00"/>
    <x v="8"/>
    <s v="VSO100"/>
    <x v="43"/>
    <n v="841.68"/>
    <n v="40080000"/>
    <n v="668"/>
  </r>
  <r>
    <s v="31786"/>
    <s v="TN"/>
    <s v="0000157401"/>
    <x v="2"/>
    <x v="3"/>
    <d v="2024-08-30T00:00:00"/>
    <x v="8"/>
    <s v="VSO250"/>
    <x v="44"/>
    <n v="1496.25"/>
    <n v="71250000"/>
    <n v="475"/>
  </r>
  <r>
    <s v="31786"/>
    <s v="TN"/>
    <s v="0000157401"/>
    <x v="2"/>
    <x v="3"/>
    <d v="2024-08-30T00:00:00"/>
    <x v="8"/>
    <s v="VSO500"/>
    <x v="21"/>
    <n v="3477.6"/>
    <n v="165300000"/>
    <n v="551"/>
  </r>
  <r>
    <s v="31786"/>
    <s v="TN"/>
    <s v="0000190862"/>
    <x v="3"/>
    <x v="3"/>
    <d v="2024-08-15T00:00:00"/>
    <x v="9"/>
    <s v="LTD-03"/>
    <x v="77"/>
    <n v="-11.45"/>
    <n v="4117"/>
    <n v="1"/>
  </r>
  <r>
    <s v="31786"/>
    <s v="TN"/>
    <s v="0000190862"/>
    <x v="3"/>
    <x v="3"/>
    <d v="2024-08-30T00:00:00"/>
    <x v="9"/>
    <s v="LTD-01"/>
    <x v="45"/>
    <n v="114.3"/>
    <n v="190427.93"/>
    <n v="47"/>
  </r>
  <r>
    <s v="31786"/>
    <s v="TN"/>
    <s v="0000190862"/>
    <x v="3"/>
    <x v="3"/>
    <d v="2024-08-30T00:00:00"/>
    <x v="9"/>
    <s v="LTD-01"/>
    <x v="46"/>
    <n v="80.430000000000007"/>
    <n v="134033.15"/>
    <n v="31"/>
  </r>
  <r>
    <s v="31786"/>
    <s v="TN"/>
    <s v="0000190862"/>
    <x v="3"/>
    <x v="3"/>
    <d v="2024-08-30T00:00:00"/>
    <x v="9"/>
    <s v="LTD-01"/>
    <x v="47"/>
    <n v="141.16999999999999"/>
    <n v="139178.29"/>
    <n v="31"/>
  </r>
  <r>
    <s v="31786"/>
    <s v="TN"/>
    <s v="0000190862"/>
    <x v="3"/>
    <x v="3"/>
    <d v="2024-08-30T00:00:00"/>
    <x v="9"/>
    <s v="LTD-01"/>
    <x v="48"/>
    <n v="177.15"/>
    <n v="113573.7"/>
    <n v="24"/>
  </r>
  <r>
    <s v="31786"/>
    <s v="TN"/>
    <s v="0000190862"/>
    <x v="3"/>
    <x v="3"/>
    <d v="2024-08-30T00:00:00"/>
    <x v="9"/>
    <s v="LTD-01"/>
    <x v="49"/>
    <n v="345.21"/>
    <n v="165515.76999999999"/>
    <n v="35"/>
  </r>
  <r>
    <s v="31786"/>
    <s v="TN"/>
    <s v="0000190862"/>
    <x v="3"/>
    <x v="3"/>
    <d v="2024-08-30T00:00:00"/>
    <x v="9"/>
    <s v="LTD-01"/>
    <x v="50"/>
    <n v="293.74"/>
    <n v="115703.1"/>
    <n v="25"/>
  </r>
  <r>
    <s v="31786"/>
    <s v="TN"/>
    <s v="0000190862"/>
    <x v="3"/>
    <x v="3"/>
    <d v="2024-08-30T00:00:00"/>
    <x v="9"/>
    <s v="LTD-01"/>
    <x v="51"/>
    <n v="261.11"/>
    <n v="85496.12"/>
    <n v="21"/>
  </r>
  <r>
    <s v="31786"/>
    <s v="TN"/>
    <s v="0000190862"/>
    <x v="3"/>
    <x v="3"/>
    <d v="2024-08-30T00:00:00"/>
    <x v="9"/>
    <s v="LTD-01"/>
    <x v="22"/>
    <n v="243.13"/>
    <n v="59944.2"/>
    <n v="14"/>
  </r>
  <r>
    <s v="31786"/>
    <s v="TN"/>
    <s v="0000190862"/>
    <x v="3"/>
    <x v="3"/>
    <d v="2024-08-30T00:00:00"/>
    <x v="9"/>
    <s v="LTD-01"/>
    <x v="52"/>
    <n v="146.47"/>
    <n v="52307"/>
    <n v="8"/>
  </r>
  <r>
    <s v="31786"/>
    <s v="TN"/>
    <s v="0000190862"/>
    <x v="3"/>
    <x v="3"/>
    <d v="2024-08-30T00:00:00"/>
    <x v="9"/>
    <s v="LTD-02"/>
    <x v="54"/>
    <n v="77.56"/>
    <n v="155062.47"/>
    <n v="34"/>
  </r>
  <r>
    <s v="31786"/>
    <s v="TN"/>
    <s v="0000190862"/>
    <x v="3"/>
    <x v="3"/>
    <d v="2024-08-30T00:00:00"/>
    <x v="9"/>
    <s v="LTD-02"/>
    <x v="55"/>
    <n v="62.98"/>
    <n v="125915"/>
    <n v="28"/>
  </r>
  <r>
    <s v="31786"/>
    <s v="TN"/>
    <s v="0000190862"/>
    <x v="3"/>
    <x v="3"/>
    <d v="2024-08-30T00:00:00"/>
    <x v="9"/>
    <s v="LTD-02"/>
    <x v="56"/>
    <n v="115.75"/>
    <n v="139634.5"/>
    <n v="28"/>
  </r>
  <r>
    <s v="31786"/>
    <s v="TN"/>
    <s v="0000190862"/>
    <x v="3"/>
    <x v="3"/>
    <d v="2024-08-30T00:00:00"/>
    <x v="9"/>
    <s v="LTD-02"/>
    <x v="57"/>
    <n v="208.49"/>
    <n v="161757.25"/>
    <n v="27"/>
  </r>
  <r>
    <s v="31786"/>
    <s v="TN"/>
    <s v="0000190862"/>
    <x v="3"/>
    <x v="3"/>
    <d v="2024-08-30T00:00:00"/>
    <x v="9"/>
    <s v="LTD-02"/>
    <x v="58"/>
    <n v="331.48"/>
    <n v="197412.45"/>
    <n v="42"/>
  </r>
  <r>
    <s v="31786"/>
    <s v="TN"/>
    <s v="0000190862"/>
    <x v="3"/>
    <x v="3"/>
    <d v="2024-08-30T00:00:00"/>
    <x v="9"/>
    <s v="LTD-02"/>
    <x v="59"/>
    <n v="309.23"/>
    <n v="148592.23000000001"/>
    <n v="29"/>
  </r>
  <r>
    <s v="31786"/>
    <s v="TN"/>
    <s v="0000190862"/>
    <x v="3"/>
    <x v="3"/>
    <d v="2024-08-30T00:00:00"/>
    <x v="9"/>
    <s v="LTD-02"/>
    <x v="60"/>
    <n v="293.08999999999997"/>
    <n v="118382.5"/>
    <n v="22"/>
  </r>
  <r>
    <s v="31786"/>
    <s v="TN"/>
    <s v="0000190862"/>
    <x v="3"/>
    <x v="3"/>
    <d v="2024-08-30T00:00:00"/>
    <x v="9"/>
    <s v="LTD-02"/>
    <x v="61"/>
    <n v="321.05"/>
    <n v="104989"/>
    <n v="17"/>
  </r>
  <r>
    <s v="31786"/>
    <s v="TN"/>
    <s v="0000190862"/>
    <x v="3"/>
    <x v="3"/>
    <d v="2024-08-30T00:00:00"/>
    <x v="9"/>
    <s v="LTD-02"/>
    <x v="62"/>
    <n v="110.04"/>
    <n v="42856"/>
    <n v="6"/>
  </r>
  <r>
    <s v="31786"/>
    <s v="TN"/>
    <s v="0000190862"/>
    <x v="3"/>
    <x v="3"/>
    <d v="2024-08-30T00:00:00"/>
    <x v="9"/>
    <s v="LTD-02"/>
    <x v="63"/>
    <n v="17.79"/>
    <n v="8087"/>
    <n v="1"/>
  </r>
  <r>
    <s v="31786"/>
    <s v="TN"/>
    <s v="0000190862"/>
    <x v="3"/>
    <x v="3"/>
    <d v="2024-08-30T00:00:00"/>
    <x v="9"/>
    <s v="LTD-03"/>
    <x v="70"/>
    <n v="61599.040000000001"/>
    <n v="22158698.41"/>
    <n v="5017"/>
  </r>
  <r>
    <s v="31786"/>
    <s v="TN"/>
    <s v="0000190862"/>
    <x v="3"/>
    <x v="3"/>
    <d v="2024-08-30T00:00:00"/>
    <x v="9"/>
    <s v="LTD-03"/>
    <x v="71"/>
    <n v="63913.2"/>
    <n v="22985972.140000001"/>
    <n v="4439"/>
  </r>
  <r>
    <s v="31786"/>
    <s v="TN"/>
    <s v="0000190862"/>
    <x v="3"/>
    <x v="3"/>
    <d v="2024-08-30T00:00:00"/>
    <x v="9"/>
    <s v="LTD-03"/>
    <x v="72"/>
    <n v="71422.5"/>
    <n v="25691662.440000001"/>
    <n v="4559"/>
  </r>
  <r>
    <s v="31786"/>
    <s v="TN"/>
    <s v="0000190862"/>
    <x v="3"/>
    <x v="3"/>
    <d v="2024-08-30T00:00:00"/>
    <x v="9"/>
    <s v="LTD-03"/>
    <x v="73"/>
    <n v="79725.55"/>
    <n v="28678333.199999999"/>
    <n v="4818"/>
  </r>
  <r>
    <s v="31786"/>
    <s v="TN"/>
    <s v="0000190862"/>
    <x v="3"/>
    <x v="3"/>
    <d v="2024-08-30T00:00:00"/>
    <x v="9"/>
    <s v="LTD-03"/>
    <x v="74"/>
    <n v="85095.88"/>
    <n v="30610242.5"/>
    <n v="5074"/>
  </r>
  <r>
    <s v="31786"/>
    <s v="TN"/>
    <s v="0000190862"/>
    <x v="3"/>
    <x v="3"/>
    <d v="2024-08-30T00:00:00"/>
    <x v="9"/>
    <s v="LTD-03"/>
    <x v="75"/>
    <n v="91537.97"/>
    <n v="32927467.670000002"/>
    <n v="5392"/>
  </r>
  <r>
    <s v="31786"/>
    <s v="TN"/>
    <s v="0000190862"/>
    <x v="3"/>
    <x v="3"/>
    <d v="2024-08-30T00:00:00"/>
    <x v="9"/>
    <s v="LTD-03"/>
    <x v="76"/>
    <n v="80891.820000000007"/>
    <n v="29097961.609999999"/>
    <n v="4730"/>
  </r>
  <r>
    <s v="31786"/>
    <s v="TN"/>
    <s v="0000190862"/>
    <x v="3"/>
    <x v="3"/>
    <d v="2024-08-30T00:00:00"/>
    <x v="9"/>
    <s v="LTD-03"/>
    <x v="77"/>
    <n v="62578.97"/>
    <n v="22507123.829999998"/>
    <n v="3778"/>
  </r>
  <r>
    <s v="31786"/>
    <s v="TN"/>
    <s v="0000190862"/>
    <x v="3"/>
    <x v="3"/>
    <d v="2024-08-30T00:00:00"/>
    <x v="9"/>
    <s v="LTD-03"/>
    <x v="78"/>
    <n v="27102.7"/>
    <n v="9749207.6099999994"/>
    <n v="1568"/>
  </r>
  <r>
    <s v="31786"/>
    <s v="TN"/>
    <s v="0000190862"/>
    <x v="3"/>
    <x v="3"/>
    <d v="2024-08-30T00:00:00"/>
    <x v="9"/>
    <s v="LTD-03"/>
    <x v="79"/>
    <n v="12850.99"/>
    <n v="4622626.38"/>
    <n v="721"/>
  </r>
  <r>
    <s v="31786"/>
    <s v="TN"/>
    <s v="0000190862"/>
    <x v="3"/>
    <x v="3"/>
    <d v="2024-08-30T00:00:00"/>
    <x v="9"/>
    <s v="LTD-04"/>
    <x v="80"/>
    <n v="367.3"/>
    <n v="612244.28"/>
    <n v="146"/>
  </r>
  <r>
    <s v="31786"/>
    <s v="TN"/>
    <s v="0000190862"/>
    <x v="3"/>
    <x v="3"/>
    <d v="2024-08-30T00:00:00"/>
    <x v="9"/>
    <s v="LTD-04"/>
    <x v="81"/>
    <n v="306.18"/>
    <n v="510264.29"/>
    <n v="116"/>
  </r>
  <r>
    <s v="31786"/>
    <s v="TN"/>
    <s v="0000190862"/>
    <x v="3"/>
    <x v="3"/>
    <d v="2024-08-30T00:00:00"/>
    <x v="9"/>
    <s v="LTD-04"/>
    <x v="82"/>
    <n v="385.14"/>
    <n v="371306.43"/>
    <n v="77"/>
  </r>
  <r>
    <s v="31786"/>
    <s v="TN"/>
    <s v="0000190862"/>
    <x v="3"/>
    <x v="3"/>
    <d v="2024-08-30T00:00:00"/>
    <x v="9"/>
    <s v="LTD-04"/>
    <x v="83"/>
    <n v="412.85"/>
    <n v="256289.18"/>
    <n v="51"/>
  </r>
  <r>
    <s v="31786"/>
    <s v="TN"/>
    <s v="0000190862"/>
    <x v="3"/>
    <x v="3"/>
    <d v="2024-08-30T00:00:00"/>
    <x v="9"/>
    <s v="LTD-04"/>
    <x v="84"/>
    <n v="449.75"/>
    <n v="225591.8"/>
    <n v="49"/>
  </r>
  <r>
    <s v="31786"/>
    <s v="TN"/>
    <s v="0000190862"/>
    <x v="3"/>
    <x v="3"/>
    <d v="2024-08-30T00:00:00"/>
    <x v="9"/>
    <s v="LTD-04"/>
    <x v="85"/>
    <n v="641.89"/>
    <n v="261731.20000000001"/>
    <n v="53"/>
  </r>
  <r>
    <s v="31786"/>
    <s v="TN"/>
    <s v="0000190862"/>
    <x v="3"/>
    <x v="3"/>
    <d v="2024-08-30T00:00:00"/>
    <x v="9"/>
    <s v="LTD-04"/>
    <x v="86"/>
    <n v="565.25"/>
    <n v="189545.7"/>
    <n v="39"/>
  </r>
  <r>
    <s v="31786"/>
    <s v="TN"/>
    <s v="0000190862"/>
    <x v="3"/>
    <x v="3"/>
    <d v="2024-08-30T00:00:00"/>
    <x v="9"/>
    <s v="LTD-04"/>
    <x v="87"/>
    <n v="307.24"/>
    <n v="84594.02"/>
    <n v="17"/>
  </r>
  <r>
    <s v="31786"/>
    <s v="TN"/>
    <s v="0000190862"/>
    <x v="3"/>
    <x v="3"/>
    <d v="2024-08-30T00:00:00"/>
    <x v="9"/>
    <s v="LTD-04"/>
    <x v="88"/>
    <n v="105.45"/>
    <n v="36214"/>
    <n v="7"/>
  </r>
  <r>
    <s v="31786"/>
    <s v="TN"/>
    <s v="0000190862"/>
    <x v="3"/>
    <x v="3"/>
    <d v="2024-08-30T00:00:00"/>
    <x v="9"/>
    <s v="LTD-04"/>
    <x v="89"/>
    <n v="89.8"/>
    <n v="33262"/>
    <n v="5"/>
  </r>
  <r>
    <s v="31786"/>
    <s v="TN"/>
    <s v="0000190862"/>
    <x v="3"/>
    <x v="3"/>
    <d v="2024-08-30T00:00:00"/>
    <x v="5"/>
    <s v="STD-A"/>
    <x v="23"/>
    <n v="66651.820000000007"/>
    <n v="16286825.59"/>
    <n v="3504"/>
  </r>
  <r>
    <s v="31786"/>
    <s v="TN"/>
    <s v="0000190862"/>
    <x v="3"/>
    <x v="3"/>
    <d v="2024-08-30T00:00:00"/>
    <x v="5"/>
    <s v="STD-B"/>
    <x v="24"/>
    <n v="61852.18"/>
    <n v="18752820.75"/>
    <n v="3716"/>
  </r>
  <r>
    <s v="31786"/>
    <s v="TN"/>
    <s v="0000258005"/>
    <x v="4"/>
    <x v="3"/>
    <d v="2024-08-15T00:00:00"/>
    <x v="6"/>
    <s v="VISEXP"/>
    <x v="8"/>
    <n v="-18.28"/>
    <n v="0"/>
    <n v="3"/>
  </r>
  <r>
    <s v="31786"/>
    <s v="TN"/>
    <s v="0000258005"/>
    <x v="4"/>
    <x v="3"/>
    <d v="2024-08-30T00:00:00"/>
    <x v="6"/>
    <s v="VISBAS"/>
    <x v="7"/>
    <n v="49135.89"/>
    <n v="0"/>
    <n v="8901"/>
  </r>
  <r>
    <s v="31786"/>
    <s v="TN"/>
    <s v="0000258005"/>
    <x v="4"/>
    <x v="3"/>
    <d v="2024-08-30T00:00:00"/>
    <x v="6"/>
    <s v="VISEXP"/>
    <x v="8"/>
    <n v="234793.87"/>
    <n v="0"/>
    <n v="21270"/>
  </r>
  <r>
    <s v="31786"/>
    <s v="TN"/>
    <s v="0000000185"/>
    <x v="0"/>
    <x v="3"/>
    <d v="2024-08-15T00:00:00"/>
    <x v="1"/>
    <s v="PPDN"/>
    <x v="1"/>
    <n v="151.56"/>
    <n v="0"/>
    <n v="34"/>
  </r>
  <r>
    <s v="31786"/>
    <s v="TN"/>
    <s v="0000000185"/>
    <x v="0"/>
    <x v="3"/>
    <d v="2024-08-15T00:00:00"/>
    <x v="1"/>
    <s v="PPDN"/>
    <x v="25"/>
    <n v="56.62"/>
    <n v="0"/>
    <n v="4"/>
  </r>
  <r>
    <s v="31786"/>
    <s v="TN"/>
    <s v="0000000192"/>
    <x v="1"/>
    <x v="3"/>
    <d v="2024-07-31T00:00:00"/>
    <x v="2"/>
    <s v="PDON"/>
    <x v="2"/>
    <n v="6.5"/>
    <n v="0"/>
    <n v="9"/>
  </r>
  <r>
    <s v="31786"/>
    <s v="TN"/>
    <s v="0000000192"/>
    <x v="1"/>
    <x v="3"/>
    <d v="2024-07-31T00:00:00"/>
    <x v="2"/>
    <s v="PDON"/>
    <x v="26"/>
    <n v="-72.930000000000007"/>
    <n v="0"/>
    <n v="3"/>
  </r>
  <r>
    <s v="31786"/>
    <s v="TN"/>
    <s v="0000000192"/>
    <x v="1"/>
    <x v="3"/>
    <d v="2024-08-15T00:00:00"/>
    <x v="2"/>
    <s v="PDON"/>
    <x v="2"/>
    <n v="598.17999999999995"/>
    <n v="0"/>
    <n v="86"/>
  </r>
  <r>
    <s v="31786"/>
    <s v="TN"/>
    <s v="0000000192"/>
    <x v="1"/>
    <x v="3"/>
    <d v="2024-08-15T00:00:00"/>
    <x v="2"/>
    <s v="PDON"/>
    <x v="26"/>
    <n v="156.44999999999999"/>
    <n v="0"/>
    <n v="8"/>
  </r>
  <r>
    <s v="31786"/>
    <s v="TN"/>
    <s v="0000157401"/>
    <x v="7"/>
    <x v="3"/>
    <d v="2024-07-31T00:00:00"/>
    <x v="14"/>
    <s v=""/>
    <x v="38"/>
    <n v="-5.51"/>
    <n v="0"/>
    <n v="1"/>
  </r>
  <r>
    <s v="31786"/>
    <s v="TN"/>
    <s v="0000157401"/>
    <x v="2"/>
    <x v="3"/>
    <d v="2024-07-31T00:00:00"/>
    <x v="12"/>
    <s v="BA1X"/>
    <x v="30"/>
    <n v="-2.61"/>
    <n v="137300"/>
    <n v="3"/>
  </r>
  <r>
    <s v="31786"/>
    <s v="TN"/>
    <s v="0000157401"/>
    <x v="2"/>
    <x v="3"/>
    <d v="2024-07-31T00:00:00"/>
    <x v="13"/>
    <s v="BL1X"/>
    <x v="34"/>
    <n v="-22.24"/>
    <n v="137300"/>
    <n v="3"/>
  </r>
  <r>
    <s v="31786"/>
    <s v="TN"/>
    <s v="0000157401"/>
    <x v="2"/>
    <x v="3"/>
    <d v="2024-07-31T00:00:00"/>
    <x v="13"/>
    <s v="BL1X"/>
    <x v="35"/>
    <n v="-1.08"/>
    <n v="62000"/>
    <n v="1"/>
  </r>
  <r>
    <s v="31786"/>
    <s v="TN"/>
    <s v="0000157401"/>
    <x v="2"/>
    <x v="3"/>
    <d v="2024-07-31T00:00:00"/>
    <x v="7"/>
    <s v="VC0125"/>
    <x v="10"/>
    <n v="-0.53"/>
    <n v="25000"/>
    <n v="1"/>
  </r>
  <r>
    <s v="31786"/>
    <s v="TN"/>
    <s v="0000157401"/>
    <x v="2"/>
    <x v="3"/>
    <d v="2024-07-31T00:00:00"/>
    <x v="4"/>
    <s v="VAD060"/>
    <x v="4"/>
    <n v="3.78"/>
    <n v="180000"/>
    <n v="3"/>
  </r>
  <r>
    <s v="31786"/>
    <s v="TN"/>
    <s v="0000157401"/>
    <x v="2"/>
    <x v="3"/>
    <d v="2024-07-31T00:00:00"/>
    <x v="4"/>
    <s v="VAD250"/>
    <x v="15"/>
    <n v="-5.25"/>
    <n v="250000"/>
    <n v="1"/>
  </r>
  <r>
    <s v="31786"/>
    <s v="TN"/>
    <s v="0000157401"/>
    <x v="2"/>
    <x v="3"/>
    <d v="2024-07-31T00:00:00"/>
    <x v="8"/>
    <s v="VSO060"/>
    <x v="20"/>
    <n v="1.52"/>
    <n v="72000"/>
    <n v="2"/>
  </r>
  <r>
    <s v="31786"/>
    <s v="TN"/>
    <s v="0000157401"/>
    <x v="2"/>
    <x v="3"/>
    <d v="2024-08-15T00:00:00"/>
    <x v="19"/>
    <s v="BADC01"/>
    <x v="97"/>
    <n v="0.13"/>
    <n v="0"/>
    <n v="1"/>
  </r>
  <r>
    <s v="31786"/>
    <s v="TN"/>
    <s v="0000157401"/>
    <x v="2"/>
    <x v="3"/>
    <d v="2024-08-15T00:00:00"/>
    <x v="19"/>
    <s v="BADC02"/>
    <x v="97"/>
    <n v="1.04"/>
    <n v="0"/>
    <n v="4"/>
  </r>
  <r>
    <s v="31786"/>
    <s v="TN"/>
    <s v="0000157401"/>
    <x v="2"/>
    <x v="3"/>
    <d v="2024-08-15T00:00:00"/>
    <x v="15"/>
    <s v="BADE2X"/>
    <x v="91"/>
    <n v="6.1"/>
    <n v="99000"/>
    <n v="9"/>
  </r>
  <r>
    <s v="31786"/>
    <s v="TN"/>
    <s v="0000157401"/>
    <x v="2"/>
    <x v="3"/>
    <d v="2024-08-15T00:00:00"/>
    <x v="12"/>
    <s v="BA1X"/>
    <x v="30"/>
    <n v="2.85"/>
    <n v="100000"/>
    <n v="2"/>
  </r>
  <r>
    <s v="31786"/>
    <s v="TN"/>
    <s v="0000157401"/>
    <x v="2"/>
    <x v="3"/>
    <d v="2024-08-15T00:00:00"/>
    <x v="12"/>
    <s v="BADE40"/>
    <x v="92"/>
    <n v="4.07"/>
    <n v="590100"/>
    <n v="9"/>
  </r>
  <r>
    <s v="31786"/>
    <s v="TN"/>
    <s v="0000157401"/>
    <x v="2"/>
    <x v="3"/>
    <d v="2024-08-15T00:00:00"/>
    <x v="16"/>
    <s v="BAD4SC"/>
    <x v="98"/>
    <n v="1.56"/>
    <n v="0"/>
    <n v="3"/>
  </r>
  <r>
    <s v="31786"/>
    <s v="TN"/>
    <s v="0000157401"/>
    <x v="2"/>
    <x v="3"/>
    <d v="2024-08-15T00:00:00"/>
    <x v="16"/>
    <s v="BAD6SP"/>
    <x v="93"/>
    <n v="-0.51"/>
    <n v="66000"/>
    <n v="3"/>
  </r>
  <r>
    <s v="31786"/>
    <s v="TN"/>
    <s v="0000157401"/>
    <x v="2"/>
    <x v="3"/>
    <d v="2024-08-15T00:00:00"/>
    <x v="17"/>
    <s v="BLES15"/>
    <x v="94"/>
    <n v="24.4"/>
    <n v="49500"/>
    <n v="9"/>
  </r>
  <r>
    <s v="31786"/>
    <s v="TN"/>
    <s v="0000157401"/>
    <x v="2"/>
    <x v="3"/>
    <d v="2024-08-15T00:00:00"/>
    <x v="20"/>
    <s v="BLCH01"/>
    <x v="99"/>
    <n v="0.19"/>
    <n v="0"/>
    <n v="1"/>
  </r>
  <r>
    <s v="31786"/>
    <s v="TN"/>
    <s v="0000157401"/>
    <x v="2"/>
    <x v="3"/>
    <d v="2024-08-15T00:00:00"/>
    <x v="20"/>
    <s v="BLCH02"/>
    <x v="99"/>
    <n v="0.37"/>
    <n v="0"/>
    <n v="1"/>
  </r>
  <r>
    <s v="31786"/>
    <s v="TN"/>
    <s v="0000157401"/>
    <x v="2"/>
    <x v="3"/>
    <d v="2024-08-15T00:00:00"/>
    <x v="20"/>
    <s v="BLCS02"/>
    <x v="100"/>
    <n v="1.83"/>
    <n v="0"/>
    <n v="3"/>
  </r>
  <r>
    <s v="31786"/>
    <s v="TN"/>
    <s v="0000157401"/>
    <x v="2"/>
    <x v="3"/>
    <d v="2024-08-15T00:00:00"/>
    <x v="13"/>
    <s v="BL1X"/>
    <x v="34"/>
    <n v="24.3"/>
    <n v="100000"/>
    <n v="2"/>
  </r>
  <r>
    <s v="31786"/>
    <s v="TN"/>
    <s v="0000157401"/>
    <x v="2"/>
    <x v="3"/>
    <d v="2024-08-15T00:00:00"/>
    <x v="13"/>
    <s v="BLER20"/>
    <x v="95"/>
    <n v="17.329999999999998"/>
    <n v="590100"/>
    <n v="9"/>
  </r>
  <r>
    <s v="31786"/>
    <s v="TN"/>
    <s v="0000157401"/>
    <x v="2"/>
    <x v="3"/>
    <d v="2024-08-15T00:00:00"/>
    <x v="18"/>
    <s v="BLIFSC"/>
    <x v="101"/>
    <n v="0.9"/>
    <n v="0"/>
    <n v="3"/>
  </r>
  <r>
    <s v="31786"/>
    <s v="TN"/>
    <s v="0000157401"/>
    <x v="2"/>
    <x v="3"/>
    <d v="2024-08-15T00:00:00"/>
    <x v="18"/>
    <s v="BLIFSP"/>
    <x v="96"/>
    <n v="-0.59"/>
    <n v="6000"/>
    <n v="3"/>
  </r>
  <r>
    <s v="31786"/>
    <s v="TN"/>
    <s v="0000157401"/>
    <x v="2"/>
    <x v="3"/>
    <d v="2024-08-15T00:00:00"/>
    <x v="7"/>
    <s v="VC0105"/>
    <x v="39"/>
    <n v="0.11"/>
    <n v="5000"/>
    <n v="1"/>
  </r>
  <r>
    <s v="31786"/>
    <s v="TN"/>
    <s v="0000157401"/>
    <x v="2"/>
    <x v="3"/>
    <d v="2024-08-15T00:00:00"/>
    <x v="7"/>
    <s v="VC0106"/>
    <x v="9"/>
    <n v="0.52"/>
    <n v="30000"/>
    <n v="5"/>
  </r>
  <r>
    <s v="31786"/>
    <s v="TN"/>
    <s v="0000157401"/>
    <x v="2"/>
    <x v="3"/>
    <d v="2024-08-15T00:00:00"/>
    <x v="7"/>
    <s v="VC0110"/>
    <x v="11"/>
    <n v="0.63"/>
    <n v="30000"/>
    <n v="3"/>
  </r>
  <r>
    <s v="31786"/>
    <s v="TN"/>
    <s v="0000157401"/>
    <x v="2"/>
    <x v="3"/>
    <d v="2024-08-15T00:00:00"/>
    <x v="7"/>
    <s v="VC0150"/>
    <x v="12"/>
    <n v="5.25"/>
    <n v="6000"/>
    <n v="1"/>
  </r>
  <r>
    <s v="31786"/>
    <s v="TN"/>
    <s v="0000157401"/>
    <x v="2"/>
    <x v="3"/>
    <d v="2024-08-15T00:00:00"/>
    <x v="7"/>
    <s v="VC0206"/>
    <x v="9"/>
    <n v="-0.25"/>
    <n v="12000"/>
    <n v="3"/>
  </r>
  <r>
    <s v="31786"/>
    <s v="TN"/>
    <s v="0000157401"/>
    <x v="2"/>
    <x v="3"/>
    <d v="2024-08-15T00:00:00"/>
    <x v="7"/>
    <s v="VC0210"/>
    <x v="11"/>
    <n v="-1.26"/>
    <n v="32000"/>
    <n v="3"/>
  </r>
  <r>
    <s v="31786"/>
    <s v="TN"/>
    <s v="0000157401"/>
    <x v="2"/>
    <x v="3"/>
    <d v="2024-08-15T00:00:00"/>
    <x v="7"/>
    <s v="VC0250"/>
    <x v="12"/>
    <n v="-2.1"/>
    <n v="6000"/>
    <n v="1"/>
  </r>
  <r>
    <s v="31786"/>
    <s v="TN"/>
    <s v="0000157401"/>
    <x v="2"/>
    <x v="3"/>
    <d v="2024-08-15T00:00:00"/>
    <x v="7"/>
    <s v="VC0306"/>
    <x v="9"/>
    <n v="2.2799999999999998"/>
    <n v="54000"/>
    <n v="3"/>
  </r>
  <r>
    <s v="31786"/>
    <s v="TN"/>
    <s v="0000157401"/>
    <x v="2"/>
    <x v="3"/>
    <d v="2024-08-15T00:00:00"/>
    <x v="7"/>
    <s v="VC0310"/>
    <x v="11"/>
    <n v="0.63"/>
    <n v="30000"/>
    <n v="1"/>
  </r>
  <r>
    <s v="31786"/>
    <s v="TN"/>
    <s v="0000157401"/>
    <x v="2"/>
    <x v="3"/>
    <d v="2024-08-15T00:00:00"/>
    <x v="7"/>
    <s v="VC0350"/>
    <x v="12"/>
    <n v="3.15"/>
    <n v="150000"/>
    <n v="1"/>
  </r>
  <r>
    <s v="31786"/>
    <s v="TN"/>
    <s v="0000157401"/>
    <x v="2"/>
    <x v="3"/>
    <d v="2024-08-15T00:00:00"/>
    <x v="7"/>
    <s v="VC0406"/>
    <x v="9"/>
    <n v="-2"/>
    <n v="6000"/>
    <n v="1"/>
  </r>
  <r>
    <s v="31786"/>
    <s v="TN"/>
    <s v="0000157401"/>
    <x v="2"/>
    <x v="3"/>
    <d v="2024-08-15T00:00:00"/>
    <x v="7"/>
    <s v="VC0410"/>
    <x v="11"/>
    <n v="-0.84"/>
    <n v="6000"/>
    <n v="1"/>
  </r>
  <r>
    <s v="31786"/>
    <s v="TN"/>
    <s v="0000157401"/>
    <x v="2"/>
    <x v="3"/>
    <d v="2024-08-15T00:00:00"/>
    <x v="4"/>
    <s v="VAD050"/>
    <x v="13"/>
    <n v="7.35"/>
    <n v="400000"/>
    <n v="7"/>
  </r>
  <r>
    <s v="31786"/>
    <s v="TN"/>
    <s v="0000157401"/>
    <x v="2"/>
    <x v="3"/>
    <d v="2024-08-15T00:00:00"/>
    <x v="4"/>
    <s v="VAD060"/>
    <x v="4"/>
    <n v="17.64"/>
    <n v="1420000"/>
    <n v="24"/>
  </r>
  <r>
    <s v="31786"/>
    <s v="TN"/>
    <s v="0000157401"/>
    <x v="2"/>
    <x v="3"/>
    <d v="2024-08-15T00:00:00"/>
    <x v="4"/>
    <s v="VAD250"/>
    <x v="15"/>
    <n v="26.25"/>
    <n v="1000000"/>
    <n v="4"/>
  </r>
  <r>
    <s v="31786"/>
    <s v="TN"/>
    <s v="0000157401"/>
    <x v="2"/>
    <x v="3"/>
    <d v="2024-08-15T00:00:00"/>
    <x v="4"/>
    <s v="VAD500"/>
    <x v="16"/>
    <n v="94.5"/>
    <n v="4700000"/>
    <n v="11"/>
  </r>
  <r>
    <s v="31786"/>
    <s v="TN"/>
    <s v="0000157401"/>
    <x v="2"/>
    <x v="3"/>
    <d v="2024-08-15T00:00:00"/>
    <x v="8"/>
    <s v="VSC060"/>
    <x v="17"/>
    <n v="-4.5"/>
    <n v="404000"/>
    <n v="6"/>
  </r>
  <r>
    <s v="31786"/>
    <s v="TN"/>
    <s v="0000157401"/>
    <x v="2"/>
    <x v="3"/>
    <d v="2024-08-15T00:00:00"/>
    <x v="8"/>
    <s v="VSC100"/>
    <x v="41"/>
    <n v="-2.52"/>
    <n v="240000"/>
    <n v="5"/>
  </r>
  <r>
    <s v="31786"/>
    <s v="TN"/>
    <s v="0000157401"/>
    <x v="2"/>
    <x v="3"/>
    <d v="2024-08-15T00:00:00"/>
    <x v="8"/>
    <s v="VSC500"/>
    <x v="19"/>
    <n v="8.4"/>
    <n v="980000"/>
    <n v="7"/>
  </r>
  <r>
    <s v="31786"/>
    <s v="TN"/>
    <s v="0000157401"/>
    <x v="2"/>
    <x v="3"/>
    <d v="2024-08-15T00:00:00"/>
    <x v="8"/>
    <s v="VSO060"/>
    <x v="20"/>
    <n v="-4.5599999999999996"/>
    <n v="360000"/>
    <n v="8"/>
  </r>
  <r>
    <s v="31786"/>
    <s v="TN"/>
    <s v="0000157401"/>
    <x v="2"/>
    <x v="3"/>
    <d v="2024-08-15T00:00:00"/>
    <x v="8"/>
    <s v="VSO100"/>
    <x v="43"/>
    <n v="-6.3"/>
    <n v="180000"/>
    <n v="3"/>
  </r>
  <r>
    <s v="31786"/>
    <s v="TN"/>
    <s v="0000157401"/>
    <x v="2"/>
    <x v="3"/>
    <d v="2024-08-15T00:00:00"/>
    <x v="8"/>
    <s v="VSO250"/>
    <x v="44"/>
    <n v="3.15"/>
    <n v="150000"/>
    <n v="1"/>
  </r>
  <r>
    <s v="31786"/>
    <s v="TN"/>
    <s v="0000157401"/>
    <x v="2"/>
    <x v="3"/>
    <d v="2024-08-15T00:00:00"/>
    <x v="8"/>
    <s v="VSO500"/>
    <x v="21"/>
    <n v="6.3"/>
    <n v="300000"/>
    <n v="1"/>
  </r>
  <r>
    <s v="31786"/>
    <s v="TN"/>
    <s v="0000190862"/>
    <x v="3"/>
    <x v="3"/>
    <d v="2024-07-31T00:00:00"/>
    <x v="9"/>
    <s v="LTD-02"/>
    <x v="56"/>
    <n v="-3.8"/>
    <n v="4217"/>
    <n v="1"/>
  </r>
  <r>
    <s v="31786"/>
    <s v="TN"/>
    <s v="0000190862"/>
    <x v="3"/>
    <x v="3"/>
    <d v="2024-07-31T00:00:00"/>
    <x v="9"/>
    <s v="LTD-03"/>
    <x v="71"/>
    <n v="-14.17"/>
    <n v="5098"/>
    <n v="1"/>
  </r>
  <r>
    <s v="31786"/>
    <s v="TN"/>
    <s v="0000190862"/>
    <x v="3"/>
    <x v="3"/>
    <d v="2024-07-31T00:00:00"/>
    <x v="9"/>
    <s v="LTD-03"/>
    <x v="72"/>
    <n v="-22.48"/>
    <n v="8088"/>
    <n v="2"/>
  </r>
  <r>
    <s v="31786"/>
    <s v="TN"/>
    <s v="0000190862"/>
    <x v="3"/>
    <x v="3"/>
    <d v="2024-07-31T00:00:00"/>
    <x v="9"/>
    <s v="LTD-03"/>
    <x v="79"/>
    <n v="-18.66"/>
    <n v="6714"/>
    <n v="1"/>
  </r>
  <r>
    <s v="31786"/>
    <s v="TN"/>
    <s v="0000190862"/>
    <x v="3"/>
    <x v="3"/>
    <d v="2024-07-31T00:00:00"/>
    <x v="5"/>
    <s v="STD-A"/>
    <x v="23"/>
    <n v="-16.23"/>
    <n v="3958"/>
    <n v="1"/>
  </r>
  <r>
    <s v="31786"/>
    <s v="TN"/>
    <s v="0000190862"/>
    <x v="3"/>
    <x v="3"/>
    <d v="2024-07-31T00:00:00"/>
    <x v="5"/>
    <s v="STD-B"/>
    <x v="24"/>
    <n v="-20.65"/>
    <n v="15607"/>
    <n v="3"/>
  </r>
  <r>
    <s v="31786"/>
    <s v="TN"/>
    <s v="0000190862"/>
    <x v="3"/>
    <x v="3"/>
    <d v="2024-08-15T00:00:00"/>
    <x v="9"/>
    <s v="LTD-01"/>
    <x v="49"/>
    <n v="14.3"/>
    <n v="6500"/>
    <n v="1"/>
  </r>
  <r>
    <s v="31786"/>
    <s v="TN"/>
    <s v="0000190862"/>
    <x v="3"/>
    <x v="3"/>
    <d v="2024-08-15T00:00:00"/>
    <x v="9"/>
    <s v="LTD-01"/>
    <x v="50"/>
    <n v="8.36"/>
    <n v="3096"/>
    <n v="1"/>
  </r>
  <r>
    <s v="31786"/>
    <s v="TN"/>
    <s v="0000190862"/>
    <x v="3"/>
    <x v="3"/>
    <d v="2024-08-15T00:00:00"/>
    <x v="9"/>
    <s v="LTD-01"/>
    <x v="22"/>
    <n v="-33.33"/>
    <n v="7936"/>
    <n v="1"/>
  </r>
  <r>
    <s v="31786"/>
    <s v="TN"/>
    <s v="0000190862"/>
    <x v="3"/>
    <x v="3"/>
    <d v="2024-08-15T00:00:00"/>
    <x v="9"/>
    <s v="LTD-02"/>
    <x v="56"/>
    <n v="2.87"/>
    <n v="3186"/>
    <n v="1"/>
  </r>
  <r>
    <s v="31786"/>
    <s v="TN"/>
    <s v="0000190862"/>
    <x v="3"/>
    <x v="3"/>
    <d v="2024-08-15T00:00:00"/>
    <x v="9"/>
    <s v="LTD-02"/>
    <x v="58"/>
    <n v="7.2"/>
    <n v="4238"/>
    <n v="1"/>
  </r>
  <r>
    <s v="31786"/>
    <s v="TN"/>
    <s v="0000190862"/>
    <x v="3"/>
    <x v="3"/>
    <d v="2024-08-15T00:00:00"/>
    <x v="9"/>
    <s v="LTD-03"/>
    <x v="70"/>
    <n v="9.43"/>
    <n v="3392"/>
    <n v="1"/>
  </r>
  <r>
    <s v="31786"/>
    <s v="TN"/>
    <s v="0000190862"/>
    <x v="3"/>
    <x v="3"/>
    <d v="2024-08-15T00:00:00"/>
    <x v="9"/>
    <s v="LTD-03"/>
    <x v="74"/>
    <n v="20.96"/>
    <n v="3768"/>
    <n v="1"/>
  </r>
  <r>
    <s v="31786"/>
    <s v="TN"/>
    <s v="0000190862"/>
    <x v="3"/>
    <x v="3"/>
    <d v="2024-08-15T00:00:00"/>
    <x v="9"/>
    <s v="LTD-04"/>
    <x v="80"/>
    <n v="2.61"/>
    <n v="10250"/>
    <n v="2"/>
  </r>
  <r>
    <s v="31786"/>
    <s v="TN"/>
    <s v="0000190862"/>
    <x v="3"/>
    <x v="3"/>
    <d v="2024-08-15T00:00:00"/>
    <x v="9"/>
    <s v="LTD-04"/>
    <x v="81"/>
    <n v="1.91"/>
    <n v="3182"/>
    <n v="1"/>
  </r>
  <r>
    <s v="31786"/>
    <s v="TN"/>
    <s v="0000190862"/>
    <x v="3"/>
    <x v="3"/>
    <d v="2024-08-15T00:00:00"/>
    <x v="9"/>
    <s v="LTD-04"/>
    <x v="82"/>
    <n v="-21.12"/>
    <n v="5320.66"/>
    <n v="2"/>
  </r>
  <r>
    <s v="31786"/>
    <s v="TN"/>
    <s v="0000190862"/>
    <x v="3"/>
    <x v="3"/>
    <d v="2024-08-15T00:00:00"/>
    <x v="9"/>
    <s v="LTD-04"/>
    <x v="83"/>
    <n v="3.02"/>
    <n v="2517"/>
    <n v="1"/>
  </r>
  <r>
    <s v="31786"/>
    <s v="TN"/>
    <s v="0000190862"/>
    <x v="3"/>
    <x v="3"/>
    <d v="2024-08-15T00:00:00"/>
    <x v="9"/>
    <s v="LTD-04"/>
    <x v="84"/>
    <n v="8.18"/>
    <n v="3896"/>
    <n v="1"/>
  </r>
  <r>
    <s v="31786"/>
    <s v="TN"/>
    <s v="0000190862"/>
    <x v="3"/>
    <x v="3"/>
    <d v="2024-08-15T00:00:00"/>
    <x v="5"/>
    <s v="STD-A"/>
    <x v="23"/>
    <n v="162.07"/>
    <n v="31991"/>
    <n v="9"/>
  </r>
  <r>
    <s v="31786"/>
    <s v="TN"/>
    <s v="0000190862"/>
    <x v="3"/>
    <x v="3"/>
    <d v="2024-08-15T00:00:00"/>
    <x v="5"/>
    <s v="STD-B"/>
    <x v="24"/>
    <n v="96.95"/>
    <n v="43118"/>
    <n v="11"/>
  </r>
  <r>
    <s v="31786"/>
    <s v="TN"/>
    <s v="0000258005"/>
    <x v="4"/>
    <x v="3"/>
    <d v="2024-07-31T00:00:00"/>
    <x v="6"/>
    <s v="VISBAS"/>
    <x v="7"/>
    <n v="-2.85"/>
    <n v="0"/>
    <n v="2"/>
  </r>
  <r>
    <s v="31786"/>
    <s v="TN"/>
    <s v="0000258005"/>
    <x v="4"/>
    <x v="3"/>
    <d v="2024-07-31T00:00:00"/>
    <x v="6"/>
    <s v="VISEXP"/>
    <x v="8"/>
    <n v="11.36"/>
    <n v="0"/>
    <n v="6"/>
  </r>
  <r>
    <s v="31786"/>
    <s v="TN"/>
    <s v="0000258005"/>
    <x v="4"/>
    <x v="3"/>
    <d v="2024-08-15T00:00:00"/>
    <x v="6"/>
    <s v="VISBAS"/>
    <x v="7"/>
    <n v="142.22999999999999"/>
    <n v="0"/>
    <n v="41"/>
  </r>
  <r>
    <s v="31786"/>
    <s v="TN"/>
    <s v="0000258005"/>
    <x v="4"/>
    <x v="3"/>
    <d v="2024-08-15T00:00:00"/>
    <x v="6"/>
    <s v="VISEXP"/>
    <x v="8"/>
    <n v="111.12"/>
    <n v="0"/>
    <n v="6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2">
  <r>
    <s v="31786"/>
    <s v="TN"/>
    <s v="0000000185"/>
    <x v="0"/>
    <x v="0"/>
    <d v="2023-01-13T00:00:00"/>
    <x v="0"/>
    <s v="PPDN"/>
    <x v="0"/>
    <n v="-13.84"/>
    <n v="0"/>
    <x v="0"/>
  </r>
  <r>
    <s v="31786"/>
    <s v="TN"/>
    <s v="0000000185"/>
    <x v="0"/>
    <x v="0"/>
    <d v="2023-01-31T00:00:00"/>
    <x v="0"/>
    <s v="PPDN"/>
    <x v="0"/>
    <n v="176362.95"/>
    <n v="0"/>
    <x v="1"/>
  </r>
  <r>
    <s v="31786"/>
    <s v="TN"/>
    <s v="0000000192"/>
    <x v="1"/>
    <x v="0"/>
    <d v="2023-01-13T00:00:00"/>
    <x v="1"/>
    <s v="PDON"/>
    <x v="1"/>
    <n v="-19.82"/>
    <n v="0"/>
    <x v="0"/>
  </r>
  <r>
    <s v="31786"/>
    <s v="TN"/>
    <s v="0000000192"/>
    <x v="1"/>
    <x v="0"/>
    <d v="2023-01-31T00:00:00"/>
    <x v="1"/>
    <s v="PDON"/>
    <x v="1"/>
    <n v="991098.98"/>
    <n v="0"/>
    <x v="2"/>
  </r>
  <r>
    <s v="31786"/>
    <s v="TN"/>
    <s v="0000053684"/>
    <x v="2"/>
    <x v="0"/>
    <d v="2023-01-31T00:00:00"/>
    <x v="2"/>
    <s v=""/>
    <x v="2"/>
    <n v="112.18"/>
    <n v="0"/>
    <x v="3"/>
  </r>
  <r>
    <s v="31786"/>
    <s v="TN"/>
    <s v="0000053684"/>
    <x v="2"/>
    <x v="0"/>
    <d v="2023-01-31T00:00:00"/>
    <x v="3"/>
    <s v=""/>
    <x v="3"/>
    <n v="36497.230000000003"/>
    <n v="0"/>
    <x v="4"/>
  </r>
  <r>
    <s v="31786"/>
    <s v="TN"/>
    <s v="0000157401"/>
    <x v="3"/>
    <x v="0"/>
    <d v="2023-01-31T00:00:00"/>
    <x v="4"/>
    <s v=""/>
    <x v="4"/>
    <n v="330335.67"/>
    <n v="0"/>
    <x v="5"/>
  </r>
  <r>
    <s v="31786"/>
    <s v="TN"/>
    <s v="0000157401"/>
    <x v="4"/>
    <x v="0"/>
    <d v="2023-01-13T00:00:00"/>
    <x v="5"/>
    <s v="BADE2X"/>
    <x v="5"/>
    <n v="-1.1399999999999999"/>
    <n v="60000"/>
    <x v="0"/>
  </r>
  <r>
    <s v="31786"/>
    <s v="TN"/>
    <s v="0000157401"/>
    <x v="4"/>
    <x v="0"/>
    <d v="2023-01-13T00:00:00"/>
    <x v="6"/>
    <s v="BLES15"/>
    <x v="6"/>
    <n v="-4.5599999999999996"/>
    <n v="30000"/>
    <x v="0"/>
  </r>
  <r>
    <s v="31786"/>
    <s v="TN"/>
    <s v="0000157401"/>
    <x v="4"/>
    <x v="0"/>
    <d v="2023-01-13T00:00:00"/>
    <x v="7"/>
    <s v="BL20U"/>
    <x v="7"/>
    <n v="-3.96"/>
    <n v="20000"/>
    <x v="0"/>
  </r>
  <r>
    <s v="31786"/>
    <s v="TN"/>
    <s v="0000157401"/>
    <x v="4"/>
    <x v="0"/>
    <d v="2023-01-31T00:00:00"/>
    <x v="8"/>
    <s v="BADC01"/>
    <x v="8"/>
    <n v="748.25"/>
    <n v="57757240"/>
    <x v="6"/>
  </r>
  <r>
    <s v="31786"/>
    <s v="TN"/>
    <s v="0000157401"/>
    <x v="4"/>
    <x v="0"/>
    <d v="2023-01-31T00:00:00"/>
    <x v="8"/>
    <s v="BADC02"/>
    <x v="8"/>
    <n v="1408.23"/>
    <n v="108213800"/>
    <x v="7"/>
  </r>
  <r>
    <s v="31786"/>
    <s v="TN"/>
    <s v="0000157401"/>
    <x v="4"/>
    <x v="0"/>
    <d v="2023-01-31T00:00:00"/>
    <x v="8"/>
    <s v="BADC03"/>
    <x v="8"/>
    <n v="743.26"/>
    <n v="57090630"/>
    <x v="8"/>
  </r>
  <r>
    <s v="31786"/>
    <s v="TN"/>
    <s v="0000157401"/>
    <x v="4"/>
    <x v="0"/>
    <d v="2023-01-31T00:00:00"/>
    <x v="8"/>
    <s v="BADC04"/>
    <x v="8"/>
    <n v="273.61"/>
    <n v="21058000"/>
    <x v="9"/>
  </r>
  <r>
    <s v="31786"/>
    <s v="TN"/>
    <s v="0000157401"/>
    <x v="4"/>
    <x v="0"/>
    <d v="2023-01-31T00:00:00"/>
    <x v="8"/>
    <s v="BADC05"/>
    <x v="8"/>
    <n v="82.18"/>
    <n v="6271000"/>
    <x v="10"/>
  </r>
  <r>
    <s v="31786"/>
    <s v="TN"/>
    <s v="0000157401"/>
    <x v="4"/>
    <x v="0"/>
    <d v="2023-01-31T00:00:00"/>
    <x v="8"/>
    <s v="BADC06"/>
    <x v="8"/>
    <n v="32.619999999999997"/>
    <n v="2509200"/>
    <x v="11"/>
  </r>
  <r>
    <s v="31786"/>
    <s v="TN"/>
    <s v="0000157401"/>
    <x v="4"/>
    <x v="0"/>
    <d v="2023-01-31T00:00:00"/>
    <x v="8"/>
    <s v="BADC07"/>
    <x v="8"/>
    <n v="13.65"/>
    <n v="1050000"/>
    <x v="12"/>
  </r>
  <r>
    <s v="31786"/>
    <s v="TN"/>
    <s v="0000157401"/>
    <x v="4"/>
    <x v="0"/>
    <d v="2023-01-31T00:00:00"/>
    <x v="8"/>
    <s v="BADC08"/>
    <x v="8"/>
    <n v="9.07"/>
    <n v="697600"/>
    <x v="3"/>
  </r>
  <r>
    <s v="31786"/>
    <s v="TN"/>
    <s v="0000157401"/>
    <x v="4"/>
    <x v="0"/>
    <d v="2023-01-31T00:00:00"/>
    <x v="8"/>
    <s v="BADC09"/>
    <x v="8"/>
    <n v="3.51"/>
    <n v="270000"/>
    <x v="13"/>
  </r>
  <r>
    <s v="31786"/>
    <s v="TN"/>
    <s v="0000157401"/>
    <x v="4"/>
    <x v="0"/>
    <d v="2023-01-31T00:00:00"/>
    <x v="5"/>
    <s v="BADE2X"/>
    <x v="5"/>
    <n v="41318.9"/>
    <n v="2175421800"/>
    <x v="14"/>
  </r>
  <r>
    <s v="31786"/>
    <s v="TN"/>
    <s v="0000157401"/>
    <x v="4"/>
    <x v="0"/>
    <d v="2023-01-31T00:00:00"/>
    <x v="5"/>
    <s v="BADP2X"/>
    <x v="5"/>
    <n v="7.4"/>
    <n v="390000"/>
    <x v="15"/>
  </r>
  <r>
    <s v="31786"/>
    <s v="TN"/>
    <s v="0000157401"/>
    <x v="4"/>
    <x v="0"/>
    <d v="2023-01-31T00:00:00"/>
    <x v="9"/>
    <s v="BADE40"/>
    <x v="9"/>
    <n v="28615.51"/>
    <n v="1506774000"/>
    <x v="16"/>
  </r>
  <r>
    <s v="31786"/>
    <s v="TN"/>
    <s v="0000157401"/>
    <x v="4"/>
    <x v="0"/>
    <d v="2023-01-31T00:00:00"/>
    <x v="9"/>
    <s v="BADP40"/>
    <x v="9"/>
    <n v="4.9000000000000004"/>
    <n v="260000"/>
    <x v="15"/>
  </r>
  <r>
    <s v="31786"/>
    <s v="TN"/>
    <s v="0000157401"/>
    <x v="4"/>
    <x v="0"/>
    <d v="2023-01-31T00:00:00"/>
    <x v="10"/>
    <s v="BAD4SC"/>
    <x v="10"/>
    <n v="4516.03"/>
    <n v="347578800"/>
    <x v="17"/>
  </r>
  <r>
    <s v="31786"/>
    <s v="TN"/>
    <s v="0000157401"/>
    <x v="4"/>
    <x v="0"/>
    <d v="2023-01-31T00:00:00"/>
    <x v="10"/>
    <s v="BAD6SP"/>
    <x v="11"/>
    <n v="4189.8"/>
    <n v="322770532"/>
    <x v="18"/>
  </r>
  <r>
    <s v="31786"/>
    <s v="TN"/>
    <s v="0000157401"/>
    <x v="4"/>
    <x v="0"/>
    <d v="2023-01-31T00:00:00"/>
    <x v="10"/>
    <s v="BAP6SP"/>
    <x v="11"/>
    <n v="1.53"/>
    <n v="117000"/>
    <x v="13"/>
  </r>
  <r>
    <s v="31786"/>
    <s v="TN"/>
    <s v="0000157401"/>
    <x v="4"/>
    <x v="0"/>
    <d v="2023-01-31T00:00:00"/>
    <x v="6"/>
    <s v="BLES15"/>
    <x v="6"/>
    <n v="165277.13"/>
    <n v="1087730400"/>
    <x v="19"/>
  </r>
  <r>
    <s v="31786"/>
    <s v="TN"/>
    <s v="0000157401"/>
    <x v="4"/>
    <x v="0"/>
    <d v="2023-01-31T00:00:00"/>
    <x v="6"/>
    <s v="BLES1P"/>
    <x v="6"/>
    <n v="29.6"/>
    <n v="195000"/>
    <x v="15"/>
  </r>
  <r>
    <s v="31786"/>
    <s v="TN"/>
    <s v="0000157401"/>
    <x v="4"/>
    <x v="0"/>
    <d v="2023-01-31T00:00:00"/>
    <x v="11"/>
    <s v="BLCH01"/>
    <x v="12"/>
    <n v="508.9"/>
    <n v="8055000"/>
    <x v="20"/>
  </r>
  <r>
    <s v="31786"/>
    <s v="TN"/>
    <s v="0000157401"/>
    <x v="4"/>
    <x v="0"/>
    <d v="2023-01-31T00:00:00"/>
    <x v="11"/>
    <s v="BLCH02"/>
    <x v="12"/>
    <n v="657.49"/>
    <n v="10647000"/>
    <x v="21"/>
  </r>
  <r>
    <s v="31786"/>
    <s v="TN"/>
    <s v="0000157401"/>
    <x v="4"/>
    <x v="0"/>
    <d v="2023-01-31T00:00:00"/>
    <x v="11"/>
    <s v="BLCH03"/>
    <x v="12"/>
    <n v="301.83999999999997"/>
    <n v="4833000"/>
    <x v="22"/>
  </r>
  <r>
    <s v="31786"/>
    <s v="TN"/>
    <s v="0000157401"/>
    <x v="4"/>
    <x v="0"/>
    <d v="2023-01-31T00:00:00"/>
    <x v="11"/>
    <s v="BLCH04"/>
    <x v="12"/>
    <n v="93.24"/>
    <n v="1512000"/>
    <x v="10"/>
  </r>
  <r>
    <s v="31786"/>
    <s v="TN"/>
    <s v="0000157401"/>
    <x v="4"/>
    <x v="0"/>
    <d v="2023-01-31T00:00:00"/>
    <x v="11"/>
    <s v="BLCH05"/>
    <x v="12"/>
    <n v="27.9"/>
    <n v="450000"/>
    <x v="23"/>
  </r>
  <r>
    <s v="31786"/>
    <s v="TN"/>
    <s v="0000157401"/>
    <x v="4"/>
    <x v="0"/>
    <d v="2023-01-31T00:00:00"/>
    <x v="11"/>
    <s v="BLCH06"/>
    <x v="12"/>
    <n v="6.72"/>
    <n v="108000"/>
    <x v="24"/>
  </r>
  <r>
    <s v="31786"/>
    <s v="TN"/>
    <s v="0000157401"/>
    <x v="4"/>
    <x v="0"/>
    <d v="2023-01-31T00:00:00"/>
    <x v="11"/>
    <s v="BLCS01"/>
    <x v="12"/>
    <n v="943.2"/>
    <n v="9465000"/>
    <x v="25"/>
  </r>
  <r>
    <s v="31786"/>
    <s v="TN"/>
    <s v="0000157401"/>
    <x v="4"/>
    <x v="0"/>
    <d v="2023-01-31T00:00:00"/>
    <x v="11"/>
    <s v="BLCS02"/>
    <x v="12"/>
    <n v="2237.48"/>
    <n v="21993000"/>
    <x v="26"/>
  </r>
  <r>
    <s v="31786"/>
    <s v="TN"/>
    <s v="0000157401"/>
    <x v="4"/>
    <x v="0"/>
    <d v="2023-01-31T00:00:00"/>
    <x v="11"/>
    <s v="BLCS03"/>
    <x v="12"/>
    <n v="1256.71"/>
    <n v="12420000"/>
    <x v="27"/>
  </r>
  <r>
    <s v="31786"/>
    <s v="TN"/>
    <s v="0000157401"/>
    <x v="4"/>
    <x v="0"/>
    <d v="2023-01-31T00:00:00"/>
    <x v="11"/>
    <s v="BLCS04"/>
    <x v="12"/>
    <n v="488.84"/>
    <n v="4851000"/>
    <x v="28"/>
  </r>
  <r>
    <s v="31786"/>
    <s v="TN"/>
    <s v="0000157401"/>
    <x v="4"/>
    <x v="0"/>
    <d v="2023-01-31T00:00:00"/>
    <x v="11"/>
    <s v="BLCS05"/>
    <x v="12"/>
    <n v="147.44"/>
    <n v="1440000"/>
    <x v="29"/>
  </r>
  <r>
    <s v="31786"/>
    <s v="TN"/>
    <s v="0000157401"/>
    <x v="4"/>
    <x v="0"/>
    <d v="2023-01-31T00:00:00"/>
    <x v="11"/>
    <s v="BLCS06"/>
    <x v="12"/>
    <n v="65.52"/>
    <n v="648000"/>
    <x v="30"/>
  </r>
  <r>
    <s v="31786"/>
    <s v="TN"/>
    <s v="0000157401"/>
    <x v="4"/>
    <x v="0"/>
    <d v="2023-01-31T00:00:00"/>
    <x v="11"/>
    <s v="BLCS07"/>
    <x v="12"/>
    <n v="31.8"/>
    <n v="315000"/>
    <x v="12"/>
  </r>
  <r>
    <s v="31786"/>
    <s v="TN"/>
    <s v="0000157401"/>
    <x v="4"/>
    <x v="0"/>
    <d v="2023-01-31T00:00:00"/>
    <x v="11"/>
    <s v="BLCS08"/>
    <x v="12"/>
    <n v="21.78"/>
    <n v="216000"/>
    <x v="3"/>
  </r>
  <r>
    <s v="31786"/>
    <s v="TN"/>
    <s v="0000157401"/>
    <x v="4"/>
    <x v="0"/>
    <d v="2023-01-31T00:00:00"/>
    <x v="11"/>
    <s v="BLCS09"/>
    <x v="12"/>
    <n v="8.19"/>
    <n v="81000"/>
    <x v="13"/>
  </r>
  <r>
    <s v="31786"/>
    <s v="TN"/>
    <s v="0000157401"/>
    <x v="4"/>
    <x v="0"/>
    <d v="2023-01-31T00:00:00"/>
    <x v="12"/>
    <s v="BLER20"/>
    <x v="13"/>
    <n v="114495.94"/>
    <n v="753287000"/>
    <x v="31"/>
  </r>
  <r>
    <s v="31786"/>
    <s v="TN"/>
    <s v="0000157401"/>
    <x v="4"/>
    <x v="0"/>
    <d v="2023-01-31T00:00:00"/>
    <x v="12"/>
    <s v="BLER2P"/>
    <x v="13"/>
    <n v="19.8"/>
    <n v="130000"/>
    <x v="15"/>
  </r>
  <r>
    <s v="31786"/>
    <s v="TN"/>
    <s v="0000157401"/>
    <x v="4"/>
    <x v="0"/>
    <d v="2023-01-31T00:00:00"/>
    <x v="13"/>
    <s v="BLIFSC"/>
    <x v="14"/>
    <n v="2625.9"/>
    <n v="26271000"/>
    <x v="17"/>
  </r>
  <r>
    <s v="31786"/>
    <s v="TN"/>
    <s v="0000157401"/>
    <x v="4"/>
    <x v="0"/>
    <d v="2023-01-31T00:00:00"/>
    <x v="13"/>
    <s v="BLIFSP"/>
    <x v="15"/>
    <n v="3385.42"/>
    <n v="17247000"/>
    <x v="32"/>
  </r>
  <r>
    <s v="31786"/>
    <s v="TN"/>
    <s v="0000157401"/>
    <x v="4"/>
    <x v="0"/>
    <d v="2023-01-31T00:00:00"/>
    <x v="7"/>
    <s v="BL20U"/>
    <x v="7"/>
    <n v="-15.84"/>
    <n v="60000"/>
    <x v="13"/>
  </r>
  <r>
    <s v="31786"/>
    <s v="TN"/>
    <s v="0000157401"/>
    <x v="4"/>
    <x v="0"/>
    <d v="2023-01-31T00:00:00"/>
    <x v="7"/>
    <s v="FB06AU"/>
    <x v="7"/>
    <n v="7.33"/>
    <n v="0"/>
    <x v="33"/>
  </r>
  <r>
    <s v="31786"/>
    <s v="TN"/>
    <s v="0000157401"/>
    <x v="4"/>
    <x v="0"/>
    <d v="2023-01-31T00:00:00"/>
    <x v="7"/>
    <s v="FB10AU"/>
    <x v="7"/>
    <n v="105.84"/>
    <n v="200000"/>
    <x v="34"/>
  </r>
  <r>
    <s v="31786"/>
    <s v="TN"/>
    <s v="0000157401"/>
    <x v="4"/>
    <x v="0"/>
    <d v="2023-01-31T00:00:00"/>
    <x v="7"/>
    <s v="FB10BU"/>
    <x v="7"/>
    <n v="130.91999999999999"/>
    <n v="440000"/>
    <x v="35"/>
  </r>
  <r>
    <s v="31786"/>
    <s v="TN"/>
    <s v="0000157401"/>
    <x v="4"/>
    <x v="0"/>
    <d v="2023-01-31T00:00:00"/>
    <x v="7"/>
    <s v="FB10CU"/>
    <x v="7"/>
    <n v="-82.78"/>
    <n v="700000"/>
    <x v="36"/>
  </r>
  <r>
    <s v="31786"/>
    <s v="TN"/>
    <s v="0000157401"/>
    <x v="4"/>
    <x v="0"/>
    <d v="2023-01-31T00:00:00"/>
    <x v="7"/>
    <s v="FB10DU"/>
    <x v="7"/>
    <n v="73.22"/>
    <n v="100000"/>
    <x v="37"/>
  </r>
  <r>
    <s v="31786"/>
    <s v="TN"/>
    <s v="0000157401"/>
    <x v="4"/>
    <x v="0"/>
    <d v="2023-01-31T00:00:00"/>
    <x v="14"/>
    <s v="FO13A9"/>
    <x v="7"/>
    <n v="-1.08"/>
    <n v="60000"/>
    <x v="0"/>
  </r>
  <r>
    <s v="31786"/>
    <s v="TN"/>
    <s v="0000157401"/>
    <x v="4"/>
    <x v="0"/>
    <d v="2023-01-31T00:00:00"/>
    <x v="14"/>
    <s v="FO13B9"/>
    <x v="7"/>
    <n v="2.52"/>
    <n v="60000"/>
    <x v="38"/>
  </r>
  <r>
    <s v="31786"/>
    <s v="TN"/>
    <s v="0000157401"/>
    <x v="4"/>
    <x v="0"/>
    <d v="2023-01-31T00:00:00"/>
    <x v="15"/>
    <s v="VC0105"/>
    <x v="16"/>
    <n v="5.94"/>
    <n v="270000"/>
    <x v="39"/>
  </r>
  <r>
    <s v="31786"/>
    <s v="TN"/>
    <s v="0000157401"/>
    <x v="4"/>
    <x v="0"/>
    <d v="2023-01-31T00:00:00"/>
    <x v="15"/>
    <s v="VC0106"/>
    <x v="17"/>
    <n v="312"/>
    <n v="14442000"/>
    <x v="40"/>
  </r>
  <r>
    <s v="31786"/>
    <s v="TN"/>
    <s v="0000157401"/>
    <x v="4"/>
    <x v="0"/>
    <d v="2023-01-31T00:00:00"/>
    <x v="15"/>
    <s v="VC0110"/>
    <x v="18"/>
    <n v="58.59"/>
    <n v="2780000"/>
    <x v="41"/>
  </r>
  <r>
    <s v="31786"/>
    <s v="TN"/>
    <s v="0000157401"/>
    <x v="4"/>
    <x v="0"/>
    <d v="2023-01-31T00:00:00"/>
    <x v="15"/>
    <s v="VC0125"/>
    <x v="19"/>
    <n v="80.03"/>
    <n v="3787000"/>
    <x v="42"/>
  </r>
  <r>
    <s v="31786"/>
    <s v="TN"/>
    <s v="0000157401"/>
    <x v="4"/>
    <x v="0"/>
    <d v="2023-01-31T00:00:00"/>
    <x v="15"/>
    <s v="VC0150"/>
    <x v="20"/>
    <n v="235.2"/>
    <n v="11200000"/>
    <x v="43"/>
  </r>
  <r>
    <s v="31786"/>
    <s v="TN"/>
    <s v="0000157401"/>
    <x v="4"/>
    <x v="0"/>
    <d v="2023-01-31T00:00:00"/>
    <x v="15"/>
    <s v="VC0205"/>
    <x v="16"/>
    <n v="6.72"/>
    <n v="320000"/>
    <x v="44"/>
  </r>
  <r>
    <s v="31786"/>
    <s v="TN"/>
    <s v="0000157401"/>
    <x v="4"/>
    <x v="0"/>
    <d v="2023-01-31T00:00:00"/>
    <x v="15"/>
    <s v="VC0206"/>
    <x v="17"/>
    <n v="542.25"/>
    <n v="26082000"/>
    <x v="45"/>
  </r>
  <r>
    <s v="31786"/>
    <s v="TN"/>
    <s v="0000157401"/>
    <x v="4"/>
    <x v="0"/>
    <d v="2023-01-31T00:00:00"/>
    <x v="15"/>
    <s v="VC0210"/>
    <x v="18"/>
    <n v="97.02"/>
    <n v="4600000"/>
    <x v="46"/>
  </r>
  <r>
    <s v="31786"/>
    <s v="TN"/>
    <s v="0000157401"/>
    <x v="4"/>
    <x v="0"/>
    <d v="2023-01-31T00:00:00"/>
    <x v="15"/>
    <s v="VC0225"/>
    <x v="19"/>
    <n v="137.55000000000001"/>
    <n v="6550000"/>
    <x v="47"/>
  </r>
  <r>
    <s v="31786"/>
    <s v="TN"/>
    <s v="0000157401"/>
    <x v="4"/>
    <x v="0"/>
    <d v="2023-01-31T00:00:00"/>
    <x v="15"/>
    <s v="VC0250"/>
    <x v="20"/>
    <n v="462"/>
    <n v="21700000"/>
    <x v="48"/>
  </r>
  <r>
    <s v="31786"/>
    <s v="TN"/>
    <s v="0000157401"/>
    <x v="4"/>
    <x v="0"/>
    <d v="2023-01-31T00:00:00"/>
    <x v="15"/>
    <s v="VC0305"/>
    <x v="16"/>
    <n v="4.4800000000000004"/>
    <n v="210000"/>
    <x v="49"/>
  </r>
  <r>
    <s v="31786"/>
    <s v="TN"/>
    <s v="0000157401"/>
    <x v="4"/>
    <x v="0"/>
    <d v="2023-01-31T00:00:00"/>
    <x v="15"/>
    <s v="VC0306"/>
    <x v="17"/>
    <n v="326.04000000000002"/>
    <n v="15408000"/>
    <x v="50"/>
  </r>
  <r>
    <s v="31786"/>
    <s v="TN"/>
    <s v="0000157401"/>
    <x v="4"/>
    <x v="0"/>
    <d v="2023-01-31T00:00:00"/>
    <x v="15"/>
    <s v="VC0310"/>
    <x v="18"/>
    <n v="44.1"/>
    <n v="2100000"/>
    <x v="51"/>
  </r>
  <r>
    <s v="31786"/>
    <s v="TN"/>
    <s v="0000157401"/>
    <x v="4"/>
    <x v="0"/>
    <d v="2023-01-31T00:00:00"/>
    <x v="15"/>
    <s v="VC0325"/>
    <x v="19"/>
    <n v="110.6"/>
    <n v="5250000"/>
    <x v="51"/>
  </r>
  <r>
    <s v="31786"/>
    <s v="TN"/>
    <s v="0000157401"/>
    <x v="4"/>
    <x v="0"/>
    <d v="2023-01-31T00:00:00"/>
    <x v="15"/>
    <s v="VC0350"/>
    <x v="20"/>
    <n v="311.85000000000002"/>
    <n v="14700000"/>
    <x v="52"/>
  </r>
  <r>
    <s v="31786"/>
    <s v="TN"/>
    <s v="0000157401"/>
    <x v="4"/>
    <x v="0"/>
    <d v="2023-01-31T00:00:00"/>
    <x v="15"/>
    <s v="VC0405"/>
    <x v="16"/>
    <n v="2.52"/>
    <n v="120000"/>
    <x v="24"/>
  </r>
  <r>
    <s v="31786"/>
    <s v="TN"/>
    <s v="0000157401"/>
    <x v="4"/>
    <x v="0"/>
    <d v="2023-01-31T00:00:00"/>
    <x v="15"/>
    <s v="VC0406"/>
    <x v="17"/>
    <n v="117.5"/>
    <n v="5616000"/>
    <x v="53"/>
  </r>
  <r>
    <s v="31786"/>
    <s v="TN"/>
    <s v="0000157401"/>
    <x v="4"/>
    <x v="0"/>
    <d v="2023-01-31T00:00:00"/>
    <x v="15"/>
    <s v="VC0410"/>
    <x v="18"/>
    <n v="27.72"/>
    <n v="1320000"/>
    <x v="54"/>
  </r>
  <r>
    <s v="31786"/>
    <s v="TN"/>
    <s v="0000157401"/>
    <x v="4"/>
    <x v="0"/>
    <d v="2023-01-31T00:00:00"/>
    <x v="15"/>
    <s v="VC0425"/>
    <x v="19"/>
    <n v="35.700000000000003"/>
    <n v="1700000"/>
    <x v="36"/>
  </r>
  <r>
    <s v="31786"/>
    <s v="TN"/>
    <s v="0000157401"/>
    <x v="4"/>
    <x v="0"/>
    <d v="2023-01-31T00:00:00"/>
    <x v="15"/>
    <s v="VC0450"/>
    <x v="20"/>
    <n v="75.599999999999994"/>
    <n v="3600000"/>
    <x v="34"/>
  </r>
  <r>
    <s v="31786"/>
    <s v="TN"/>
    <s v="0000157401"/>
    <x v="4"/>
    <x v="0"/>
    <d v="2023-01-31T00:00:00"/>
    <x v="15"/>
    <s v="VC0505"/>
    <x v="16"/>
    <n v="3.18"/>
    <n v="150000"/>
    <x v="24"/>
  </r>
  <r>
    <s v="31786"/>
    <s v="TN"/>
    <s v="0000157401"/>
    <x v="4"/>
    <x v="0"/>
    <d v="2023-01-31T00:00:00"/>
    <x v="15"/>
    <s v="VC0506"/>
    <x v="17"/>
    <n v="30.24"/>
    <n v="1440000"/>
    <x v="55"/>
  </r>
  <r>
    <s v="31786"/>
    <s v="TN"/>
    <s v="0000157401"/>
    <x v="4"/>
    <x v="0"/>
    <d v="2023-01-31T00:00:00"/>
    <x v="15"/>
    <s v="VC0510"/>
    <x v="18"/>
    <n v="8.4"/>
    <n v="400000"/>
    <x v="56"/>
  </r>
  <r>
    <s v="31786"/>
    <s v="TN"/>
    <s v="0000157401"/>
    <x v="4"/>
    <x v="0"/>
    <d v="2023-01-31T00:00:00"/>
    <x v="15"/>
    <s v="VC0525"/>
    <x v="19"/>
    <n v="10.52"/>
    <n v="500000"/>
    <x v="38"/>
  </r>
  <r>
    <s v="31786"/>
    <s v="TN"/>
    <s v="0000157401"/>
    <x v="4"/>
    <x v="0"/>
    <d v="2023-01-31T00:00:00"/>
    <x v="15"/>
    <s v="VC0550"/>
    <x v="20"/>
    <n v="15.75"/>
    <n v="750000"/>
    <x v="13"/>
  </r>
  <r>
    <s v="31786"/>
    <s v="TN"/>
    <s v="0000157401"/>
    <x v="4"/>
    <x v="0"/>
    <d v="2023-01-31T00:00:00"/>
    <x v="15"/>
    <s v="VC0605"/>
    <x v="16"/>
    <n v="1.26"/>
    <n v="60000"/>
    <x v="33"/>
  </r>
  <r>
    <s v="31786"/>
    <s v="TN"/>
    <s v="0000157401"/>
    <x v="4"/>
    <x v="0"/>
    <d v="2023-01-31T00:00:00"/>
    <x v="15"/>
    <s v="VC0606"/>
    <x v="17"/>
    <n v="13.68"/>
    <n v="648000"/>
    <x v="34"/>
  </r>
  <r>
    <s v="31786"/>
    <s v="TN"/>
    <s v="0000157401"/>
    <x v="4"/>
    <x v="0"/>
    <d v="2023-01-31T00:00:00"/>
    <x v="15"/>
    <s v="VC0610"/>
    <x v="18"/>
    <n v="1.26"/>
    <n v="60000"/>
    <x v="0"/>
  </r>
  <r>
    <s v="31786"/>
    <s v="TN"/>
    <s v="0000157401"/>
    <x v="4"/>
    <x v="0"/>
    <d v="2023-01-31T00:00:00"/>
    <x v="15"/>
    <s v="VC0625"/>
    <x v="19"/>
    <n v="6.3"/>
    <n v="300000"/>
    <x v="33"/>
  </r>
  <r>
    <s v="31786"/>
    <s v="TN"/>
    <s v="0000157401"/>
    <x v="4"/>
    <x v="0"/>
    <d v="2023-01-31T00:00:00"/>
    <x v="15"/>
    <s v="VC0650"/>
    <x v="20"/>
    <n v="18.899999999999999"/>
    <n v="900000"/>
    <x v="13"/>
  </r>
  <r>
    <s v="31786"/>
    <s v="TN"/>
    <s v="0000157401"/>
    <x v="4"/>
    <x v="0"/>
    <d v="2023-01-31T00:00:00"/>
    <x v="15"/>
    <s v="VC0706"/>
    <x v="17"/>
    <n v="6.16"/>
    <n v="294000"/>
    <x v="57"/>
  </r>
  <r>
    <s v="31786"/>
    <s v="TN"/>
    <s v="0000157401"/>
    <x v="4"/>
    <x v="0"/>
    <d v="2023-01-31T00:00:00"/>
    <x v="15"/>
    <s v="VC0806"/>
    <x v="17"/>
    <n v="1.01"/>
    <n v="48000"/>
    <x v="0"/>
  </r>
  <r>
    <s v="31786"/>
    <s v="TN"/>
    <s v="0000157401"/>
    <x v="4"/>
    <x v="0"/>
    <d v="2023-01-31T00:00:00"/>
    <x v="15"/>
    <s v="VC0810"/>
    <x v="18"/>
    <n v="3.36"/>
    <n v="160000"/>
    <x v="33"/>
  </r>
  <r>
    <s v="31786"/>
    <s v="TN"/>
    <s v="0000157401"/>
    <x v="4"/>
    <x v="0"/>
    <d v="2023-01-31T00:00:00"/>
    <x v="15"/>
    <s v="VC0850"/>
    <x v="20"/>
    <n v="8.4"/>
    <n v="400000"/>
    <x v="0"/>
  </r>
  <r>
    <s v="31786"/>
    <s v="TN"/>
    <s v="0000157401"/>
    <x v="4"/>
    <x v="0"/>
    <d v="2023-01-31T00:00:00"/>
    <x v="15"/>
    <s v="VC0906"/>
    <x v="17"/>
    <n v="3.39"/>
    <n v="162000"/>
    <x v="13"/>
  </r>
  <r>
    <s v="31786"/>
    <s v="TN"/>
    <s v="0000157401"/>
    <x v="4"/>
    <x v="0"/>
    <d v="2023-01-31T00:00:00"/>
    <x v="16"/>
    <s v="VAD050"/>
    <x v="21"/>
    <n v="474.6"/>
    <n v="22660000"/>
    <x v="58"/>
  </r>
  <r>
    <s v="31786"/>
    <s v="TN"/>
    <s v="0000157401"/>
    <x v="4"/>
    <x v="0"/>
    <d v="2023-01-31T00:00:00"/>
    <x v="16"/>
    <s v="VAD060"/>
    <x v="22"/>
    <n v="18605.16"/>
    <n v="886260000"/>
    <x v="59"/>
  </r>
  <r>
    <s v="31786"/>
    <s v="TN"/>
    <s v="0000157401"/>
    <x v="4"/>
    <x v="0"/>
    <d v="2023-01-31T00:00:00"/>
    <x v="16"/>
    <s v="VAD100"/>
    <x v="23"/>
    <n v="3173.1"/>
    <n v="150700000"/>
    <x v="60"/>
  </r>
  <r>
    <s v="31786"/>
    <s v="TN"/>
    <s v="0000157401"/>
    <x v="4"/>
    <x v="0"/>
    <d v="2023-01-31T00:00:00"/>
    <x v="16"/>
    <s v="VAD250"/>
    <x v="24"/>
    <n v="4368"/>
    <n v="208620000"/>
    <x v="61"/>
  </r>
  <r>
    <s v="31786"/>
    <s v="TN"/>
    <s v="0000157401"/>
    <x v="4"/>
    <x v="0"/>
    <d v="2023-01-31T00:00:00"/>
    <x v="16"/>
    <s v="VAD500"/>
    <x v="25"/>
    <n v="11571"/>
    <n v="549000000"/>
    <x v="62"/>
  </r>
  <r>
    <s v="31786"/>
    <s v="TN"/>
    <s v="0000157401"/>
    <x v="4"/>
    <x v="0"/>
    <d v="2023-01-31T00:00:00"/>
    <x v="17"/>
    <s v="VSC050"/>
    <x v="26"/>
    <n v="26.46"/>
    <n v="1260000"/>
    <x v="63"/>
  </r>
  <r>
    <s v="31786"/>
    <s v="TN"/>
    <s v="0000157401"/>
    <x v="4"/>
    <x v="0"/>
    <d v="2023-01-31T00:00:00"/>
    <x v="17"/>
    <s v="VSC060"/>
    <x v="27"/>
    <n v="1901.5"/>
    <n v="91368000"/>
    <x v="64"/>
  </r>
  <r>
    <s v="31786"/>
    <s v="TN"/>
    <s v="0000157401"/>
    <x v="4"/>
    <x v="0"/>
    <d v="2023-01-31T00:00:00"/>
    <x v="17"/>
    <s v="VSC100"/>
    <x v="28"/>
    <n v="334.32"/>
    <n v="15840000"/>
    <x v="65"/>
  </r>
  <r>
    <s v="31786"/>
    <s v="TN"/>
    <s v="0000157401"/>
    <x v="4"/>
    <x v="0"/>
    <d v="2023-01-31T00:00:00"/>
    <x v="17"/>
    <s v="VSC250"/>
    <x v="29"/>
    <n v="564.9"/>
    <n v="26800000"/>
    <x v="66"/>
  </r>
  <r>
    <s v="31786"/>
    <s v="TN"/>
    <s v="0000157401"/>
    <x v="4"/>
    <x v="0"/>
    <d v="2023-01-31T00:00:00"/>
    <x v="17"/>
    <s v="VSC500"/>
    <x v="30"/>
    <n v="1722"/>
    <n v="81400000"/>
    <x v="67"/>
  </r>
  <r>
    <s v="31786"/>
    <s v="TN"/>
    <s v="0000157401"/>
    <x v="4"/>
    <x v="0"/>
    <d v="2023-01-31T00:00:00"/>
    <x v="17"/>
    <s v="VSO050"/>
    <x v="31"/>
    <n v="48.51"/>
    <n v="2310000"/>
    <x v="68"/>
  </r>
  <r>
    <s v="31786"/>
    <s v="TN"/>
    <s v="0000157401"/>
    <x v="4"/>
    <x v="0"/>
    <d v="2023-01-31T00:00:00"/>
    <x v="17"/>
    <s v="VSO060"/>
    <x v="32"/>
    <n v="1929.64"/>
    <n v="91476000"/>
    <x v="69"/>
  </r>
  <r>
    <s v="31786"/>
    <s v="TN"/>
    <s v="0000157401"/>
    <x v="4"/>
    <x v="0"/>
    <d v="2023-01-31T00:00:00"/>
    <x v="17"/>
    <s v="VSO100"/>
    <x v="33"/>
    <n v="381.78"/>
    <n v="18180000"/>
    <x v="70"/>
  </r>
  <r>
    <s v="31786"/>
    <s v="TN"/>
    <s v="0000157401"/>
    <x v="4"/>
    <x v="0"/>
    <d v="2023-01-31T00:00:00"/>
    <x v="17"/>
    <s v="VSO250"/>
    <x v="34"/>
    <n v="544.95000000000005"/>
    <n v="26136000"/>
    <x v="71"/>
  </r>
  <r>
    <s v="31786"/>
    <s v="TN"/>
    <s v="0000157401"/>
    <x v="4"/>
    <x v="0"/>
    <d v="2023-01-31T00:00:00"/>
    <x v="17"/>
    <s v="VSO500"/>
    <x v="35"/>
    <n v="1404.9"/>
    <n v="66900000"/>
    <x v="72"/>
  </r>
  <r>
    <s v="31786"/>
    <s v="TN"/>
    <s v="0000190862"/>
    <x v="5"/>
    <x v="0"/>
    <d v="2023-01-13T00:00:00"/>
    <x v="18"/>
    <s v="LTD-01"/>
    <x v="36"/>
    <n v="-4.45"/>
    <n v="3710"/>
    <x v="0"/>
  </r>
  <r>
    <s v="31786"/>
    <s v="TN"/>
    <s v="0000190862"/>
    <x v="5"/>
    <x v="0"/>
    <d v="2023-01-13T00:00:00"/>
    <x v="19"/>
    <s v="STD-A"/>
    <x v="37"/>
    <n v="-15.21"/>
    <n v="3710"/>
    <x v="0"/>
  </r>
  <r>
    <s v="31786"/>
    <s v="TN"/>
    <s v="0000190862"/>
    <x v="5"/>
    <x v="0"/>
    <d v="2023-01-31T00:00:00"/>
    <x v="18"/>
    <s v="LTD-01"/>
    <x v="36"/>
    <n v="1327.43"/>
    <n v="1112373.58"/>
    <x v="73"/>
  </r>
  <r>
    <s v="31786"/>
    <s v="TN"/>
    <s v="0000190862"/>
    <x v="5"/>
    <x v="0"/>
    <d v="2023-01-31T00:00:00"/>
    <x v="18"/>
    <s v="LTD-01"/>
    <x v="38"/>
    <n v="1372.26"/>
    <n v="1152122.71"/>
    <x v="74"/>
  </r>
  <r>
    <s v="31786"/>
    <s v="TN"/>
    <s v="0000190862"/>
    <x v="5"/>
    <x v="0"/>
    <d v="2023-01-31T00:00:00"/>
    <x v="18"/>
    <s v="LTD-01"/>
    <x v="39"/>
    <n v="2673.75"/>
    <n v="1216799.1200000001"/>
    <x v="75"/>
  </r>
  <r>
    <s v="31786"/>
    <s v="TN"/>
    <s v="0000190862"/>
    <x v="5"/>
    <x v="0"/>
    <d v="2023-01-31T00:00:00"/>
    <x v="18"/>
    <s v="LTD-01"/>
    <x v="40"/>
    <n v="4367.3900000000003"/>
    <n v="1317508"/>
    <x v="76"/>
  </r>
  <r>
    <s v="31786"/>
    <s v="TN"/>
    <s v="0000190862"/>
    <x v="5"/>
    <x v="0"/>
    <d v="2023-01-31T00:00:00"/>
    <x v="18"/>
    <s v="LTD-01"/>
    <x v="41"/>
    <n v="5795.27"/>
    <n v="1381713.26"/>
    <x v="77"/>
  </r>
  <r>
    <s v="31786"/>
    <s v="TN"/>
    <s v="0000190862"/>
    <x v="5"/>
    <x v="0"/>
    <d v="2023-01-31T00:00:00"/>
    <x v="18"/>
    <s v="LTD-01"/>
    <x v="42"/>
    <n v="7291.41"/>
    <n v="1398645.57"/>
    <x v="41"/>
  </r>
  <r>
    <s v="31786"/>
    <s v="TN"/>
    <s v="0000190862"/>
    <x v="5"/>
    <x v="0"/>
    <d v="2023-01-31T00:00:00"/>
    <x v="18"/>
    <s v="LTD-01"/>
    <x v="43"/>
    <n v="7134.59"/>
    <n v="1145125.53"/>
    <x v="78"/>
  </r>
  <r>
    <s v="31786"/>
    <s v="TN"/>
    <s v="0000190862"/>
    <x v="5"/>
    <x v="0"/>
    <d v="2023-01-31T00:00:00"/>
    <x v="18"/>
    <s v="LTD-01"/>
    <x v="44"/>
    <n v="5986.87"/>
    <n v="729607.56"/>
    <x v="79"/>
  </r>
  <r>
    <s v="31786"/>
    <s v="TN"/>
    <s v="0000190862"/>
    <x v="5"/>
    <x v="0"/>
    <d v="2023-01-31T00:00:00"/>
    <x v="18"/>
    <s v="LTD-01"/>
    <x v="45"/>
    <n v="1549.65"/>
    <n v="258123.23"/>
    <x v="80"/>
  </r>
  <r>
    <s v="31786"/>
    <s v="TN"/>
    <s v="0000190862"/>
    <x v="5"/>
    <x v="0"/>
    <d v="2023-01-31T00:00:00"/>
    <x v="18"/>
    <s v="LTD-01"/>
    <x v="46"/>
    <n v="258.95999999999998"/>
    <n v="46243"/>
    <x v="56"/>
  </r>
  <r>
    <s v="31786"/>
    <s v="TN"/>
    <s v="0000190862"/>
    <x v="5"/>
    <x v="0"/>
    <d v="2023-01-31T00:00:00"/>
    <x v="18"/>
    <s v="LTD-02"/>
    <x v="47"/>
    <n v="1129.46"/>
    <n v="1254879.23"/>
    <x v="81"/>
  </r>
  <r>
    <s v="31786"/>
    <s v="TN"/>
    <s v="0000190862"/>
    <x v="5"/>
    <x v="0"/>
    <d v="2023-01-31T00:00:00"/>
    <x v="18"/>
    <s v="LTD-02"/>
    <x v="48"/>
    <n v="1274.04"/>
    <n v="1405506.65"/>
    <x v="82"/>
  </r>
  <r>
    <s v="31786"/>
    <s v="TN"/>
    <s v="0000190862"/>
    <x v="5"/>
    <x v="0"/>
    <d v="2023-01-31T00:00:00"/>
    <x v="18"/>
    <s v="LTD-02"/>
    <x v="49"/>
    <n v="2269.46"/>
    <n v="1296980.3700000001"/>
    <x v="83"/>
  </r>
  <r>
    <s v="31786"/>
    <s v="TN"/>
    <s v="0000190862"/>
    <x v="5"/>
    <x v="0"/>
    <d v="2023-01-31T00:00:00"/>
    <x v="18"/>
    <s v="LTD-02"/>
    <x v="50"/>
    <n v="4722.1000000000004"/>
    <n v="1790964.02"/>
    <x v="84"/>
  </r>
  <r>
    <s v="31786"/>
    <s v="TN"/>
    <s v="0000190862"/>
    <x v="5"/>
    <x v="0"/>
    <d v="2023-01-31T00:00:00"/>
    <x v="18"/>
    <s v="LTD-02"/>
    <x v="51"/>
    <n v="6810.54"/>
    <n v="2043310.16"/>
    <x v="85"/>
  </r>
  <r>
    <s v="31786"/>
    <s v="TN"/>
    <s v="0000190862"/>
    <x v="5"/>
    <x v="0"/>
    <d v="2023-01-31T00:00:00"/>
    <x v="18"/>
    <s v="LTD-02"/>
    <x v="52"/>
    <n v="8537.08"/>
    <n v="2063514.65"/>
    <x v="86"/>
  </r>
  <r>
    <s v="31786"/>
    <s v="TN"/>
    <s v="0000190862"/>
    <x v="5"/>
    <x v="0"/>
    <d v="2023-01-31T00:00:00"/>
    <x v="18"/>
    <s v="LTD-02"/>
    <x v="53"/>
    <n v="9404.91"/>
    <n v="1899310.67"/>
    <x v="87"/>
  </r>
  <r>
    <s v="31786"/>
    <s v="TN"/>
    <s v="0000190862"/>
    <x v="5"/>
    <x v="0"/>
    <d v="2023-01-31T00:00:00"/>
    <x v="18"/>
    <s v="LTD-02"/>
    <x v="54"/>
    <n v="9479.0499999999993"/>
    <n v="1457680.52"/>
    <x v="88"/>
  </r>
  <r>
    <s v="31786"/>
    <s v="TN"/>
    <s v="0000190862"/>
    <x v="5"/>
    <x v="0"/>
    <d v="2023-01-31T00:00:00"/>
    <x v="18"/>
    <s v="LTD-02"/>
    <x v="55"/>
    <n v="1948.39"/>
    <n v="404936.8"/>
    <x v="89"/>
  </r>
  <r>
    <s v="31786"/>
    <s v="TN"/>
    <s v="0000190862"/>
    <x v="5"/>
    <x v="0"/>
    <d v="2023-01-31T00:00:00"/>
    <x v="18"/>
    <s v="LTD-02"/>
    <x v="56"/>
    <n v="647.98"/>
    <n v="147267.29"/>
    <x v="90"/>
  </r>
  <r>
    <s v="31786"/>
    <s v="TN"/>
    <s v="0000190862"/>
    <x v="5"/>
    <x v="0"/>
    <d v="2023-01-31T00:00:00"/>
    <x v="18"/>
    <s v="LTD-03"/>
    <x v="57"/>
    <n v="1355.55"/>
    <n v="971981.14"/>
    <x v="91"/>
  </r>
  <r>
    <s v="31786"/>
    <s v="TN"/>
    <s v="0000190862"/>
    <x v="5"/>
    <x v="0"/>
    <d v="2023-01-31T00:00:00"/>
    <x v="18"/>
    <s v="LTD-03"/>
    <x v="58"/>
    <n v="1615.57"/>
    <n v="1153946.6599999999"/>
    <x v="74"/>
  </r>
  <r>
    <s v="31786"/>
    <s v="TN"/>
    <s v="0000190862"/>
    <x v="5"/>
    <x v="0"/>
    <d v="2023-01-31T00:00:00"/>
    <x v="18"/>
    <s v="LTD-03"/>
    <x v="59"/>
    <n v="3052.38"/>
    <n v="1145651"/>
    <x v="92"/>
  </r>
  <r>
    <s v="31786"/>
    <s v="TN"/>
    <s v="0000190862"/>
    <x v="5"/>
    <x v="0"/>
    <d v="2023-01-31T00:00:00"/>
    <x v="18"/>
    <s v="LTD-03"/>
    <x v="60"/>
    <n v="3833.05"/>
    <n v="946174.06"/>
    <x v="93"/>
  </r>
  <r>
    <s v="31786"/>
    <s v="TN"/>
    <s v="0000190862"/>
    <x v="5"/>
    <x v="0"/>
    <d v="2023-01-31T00:00:00"/>
    <x v="18"/>
    <s v="LTD-03"/>
    <x v="61"/>
    <n v="3834.45"/>
    <n v="731840.34"/>
    <x v="94"/>
  </r>
  <r>
    <s v="31786"/>
    <s v="TN"/>
    <s v="0000190862"/>
    <x v="5"/>
    <x v="0"/>
    <d v="2023-01-31T00:00:00"/>
    <x v="18"/>
    <s v="LTD-03"/>
    <x v="62"/>
    <n v="4446.45"/>
    <n v="689806.81"/>
    <x v="95"/>
  </r>
  <r>
    <s v="31786"/>
    <s v="TN"/>
    <s v="0000190862"/>
    <x v="5"/>
    <x v="0"/>
    <d v="2023-01-31T00:00:00"/>
    <x v="18"/>
    <s v="LTD-03"/>
    <x v="63"/>
    <n v="5294.32"/>
    <n v="704116.88"/>
    <x v="47"/>
  </r>
  <r>
    <s v="31786"/>
    <s v="TN"/>
    <s v="0000190862"/>
    <x v="5"/>
    <x v="0"/>
    <d v="2023-01-31T00:00:00"/>
    <x v="18"/>
    <s v="LTD-03"/>
    <x v="64"/>
    <n v="3297.5"/>
    <n v="329594.02"/>
    <x v="96"/>
  </r>
  <r>
    <s v="31786"/>
    <s v="TN"/>
    <s v="0000190862"/>
    <x v="5"/>
    <x v="0"/>
    <d v="2023-01-31T00:00:00"/>
    <x v="18"/>
    <s v="LTD-03"/>
    <x v="65"/>
    <n v="739.68"/>
    <n v="105360.77"/>
    <x v="36"/>
  </r>
  <r>
    <s v="31786"/>
    <s v="TN"/>
    <s v="0000190862"/>
    <x v="5"/>
    <x v="0"/>
    <d v="2023-01-31T00:00:00"/>
    <x v="18"/>
    <s v="LTD-03"/>
    <x v="66"/>
    <n v="219.33"/>
    <n v="32254"/>
    <x v="57"/>
  </r>
  <r>
    <s v="31786"/>
    <s v="TN"/>
    <s v="0000190862"/>
    <x v="5"/>
    <x v="0"/>
    <d v="2023-01-31T00:00:00"/>
    <x v="18"/>
    <s v="LTD-04"/>
    <x v="67"/>
    <n v="1247.53"/>
    <n v="1131964.6399999999"/>
    <x v="97"/>
  </r>
  <r>
    <s v="31786"/>
    <s v="TN"/>
    <s v="0000190862"/>
    <x v="5"/>
    <x v="0"/>
    <d v="2023-01-31T00:00:00"/>
    <x v="18"/>
    <s v="LTD-04"/>
    <x v="68"/>
    <n v="1181.54"/>
    <n v="1074076.74"/>
    <x v="98"/>
  </r>
  <r>
    <s v="31786"/>
    <s v="TN"/>
    <s v="0000190862"/>
    <x v="5"/>
    <x v="0"/>
    <d v="2023-01-31T00:00:00"/>
    <x v="18"/>
    <s v="LTD-04"/>
    <x v="69"/>
    <n v="2420.98"/>
    <n v="1109986.73"/>
    <x v="99"/>
  </r>
  <r>
    <s v="31786"/>
    <s v="TN"/>
    <s v="0000190862"/>
    <x v="5"/>
    <x v="0"/>
    <d v="2023-01-31T00:00:00"/>
    <x v="18"/>
    <s v="LTD-04"/>
    <x v="70"/>
    <n v="2956.63"/>
    <n v="919405.16"/>
    <x v="93"/>
  </r>
  <r>
    <s v="31786"/>
    <s v="TN"/>
    <s v="0000190862"/>
    <x v="5"/>
    <x v="0"/>
    <d v="2023-01-31T00:00:00"/>
    <x v="18"/>
    <s v="LTD-04"/>
    <x v="71"/>
    <n v="4659.51"/>
    <n v="1131197.6100000001"/>
    <x v="100"/>
  </r>
  <r>
    <s v="31786"/>
    <s v="TN"/>
    <s v="0000190862"/>
    <x v="5"/>
    <x v="0"/>
    <d v="2023-01-31T00:00:00"/>
    <x v="18"/>
    <s v="LTD-04"/>
    <x v="72"/>
    <n v="6291.98"/>
    <n v="1248280.57"/>
    <x v="43"/>
  </r>
  <r>
    <s v="31786"/>
    <s v="TN"/>
    <s v="0000190862"/>
    <x v="5"/>
    <x v="0"/>
    <d v="2023-01-31T00:00:00"/>
    <x v="18"/>
    <s v="LTD-04"/>
    <x v="73"/>
    <n v="5575.25"/>
    <n v="927335.74"/>
    <x v="101"/>
  </r>
  <r>
    <s v="31786"/>
    <s v="TN"/>
    <s v="0000190862"/>
    <x v="5"/>
    <x v="0"/>
    <d v="2023-01-31T00:00:00"/>
    <x v="18"/>
    <s v="LTD-04"/>
    <x v="74"/>
    <n v="5646.52"/>
    <n v="724906.27"/>
    <x v="102"/>
  </r>
  <r>
    <s v="31786"/>
    <s v="TN"/>
    <s v="0000190862"/>
    <x v="5"/>
    <x v="0"/>
    <d v="2023-01-31T00:00:00"/>
    <x v="18"/>
    <s v="LTD-04"/>
    <x v="75"/>
    <n v="1219.3"/>
    <n v="204909.89"/>
    <x v="103"/>
  </r>
  <r>
    <s v="31786"/>
    <s v="TN"/>
    <s v="0000190862"/>
    <x v="5"/>
    <x v="0"/>
    <d v="2023-01-31T00:00:00"/>
    <x v="18"/>
    <s v="LTD-04"/>
    <x v="76"/>
    <n v="294.37"/>
    <n v="54513"/>
    <x v="104"/>
  </r>
  <r>
    <s v="31786"/>
    <s v="TN"/>
    <s v="0000190862"/>
    <x v="5"/>
    <x v="0"/>
    <d v="2023-01-31T00:00:00"/>
    <x v="19"/>
    <s v="STD-A"/>
    <x v="37"/>
    <n v="45526.65"/>
    <n v="11116286.869999999"/>
    <x v="105"/>
  </r>
  <r>
    <s v="31786"/>
    <s v="TN"/>
    <s v="0000190862"/>
    <x v="5"/>
    <x v="0"/>
    <d v="2023-01-31T00:00:00"/>
    <x v="19"/>
    <s v="STD-B"/>
    <x v="77"/>
    <n v="41734.17"/>
    <n v="12658969.880000001"/>
    <x v="106"/>
  </r>
  <r>
    <s v="31786"/>
    <s v="TN"/>
    <s v="0000258005"/>
    <x v="6"/>
    <x v="0"/>
    <d v="2023-01-13T00:00:00"/>
    <x v="20"/>
    <s v="VISEXP"/>
    <x v="78"/>
    <n v="-5.56"/>
    <n v="0"/>
    <x v="0"/>
  </r>
  <r>
    <s v="31786"/>
    <s v="TN"/>
    <s v="0000258005"/>
    <x v="6"/>
    <x v="0"/>
    <d v="2023-01-31T00:00:00"/>
    <x v="20"/>
    <s v="VISBAS"/>
    <x v="79"/>
    <n v="44084.85"/>
    <n v="0"/>
    <x v="107"/>
  </r>
  <r>
    <s v="31786"/>
    <s v="TN"/>
    <s v="0000258005"/>
    <x v="6"/>
    <x v="0"/>
    <d v="2023-01-31T00:00:00"/>
    <x v="20"/>
    <s v="VISEXP"/>
    <x v="78"/>
    <n v="217051.33"/>
    <n v="0"/>
    <x v="108"/>
  </r>
  <r>
    <s v="31786"/>
    <s v="TN"/>
    <s v="0000000185"/>
    <x v="0"/>
    <x v="0"/>
    <d v="2023-01-13T00:00:00"/>
    <x v="0"/>
    <s v="PPDN"/>
    <x v="0"/>
    <n v="74.260000000000005"/>
    <n v="0"/>
    <x v="34"/>
  </r>
  <r>
    <s v="31786"/>
    <s v="TN"/>
    <s v="0000000192"/>
    <x v="1"/>
    <x v="0"/>
    <d v="2023-01-13T00:00:00"/>
    <x v="1"/>
    <s v="PDON"/>
    <x v="1"/>
    <n v="1545.71"/>
    <n v="0"/>
    <x v="63"/>
  </r>
  <r>
    <s v="31786"/>
    <s v="TN"/>
    <s v="0000157401"/>
    <x v="4"/>
    <x v="0"/>
    <d v="2023-01-13T00:00:00"/>
    <x v="8"/>
    <s v="BADC01"/>
    <x v="8"/>
    <n v="0.66"/>
    <n v="109800"/>
    <x v="104"/>
  </r>
  <r>
    <s v="31786"/>
    <s v="TN"/>
    <s v="0000157401"/>
    <x v="4"/>
    <x v="0"/>
    <d v="2023-01-13T00:00:00"/>
    <x v="8"/>
    <s v="BADC02"/>
    <x v="8"/>
    <n v="0.52"/>
    <n v="70000"/>
    <x v="38"/>
  </r>
  <r>
    <s v="31786"/>
    <s v="TN"/>
    <s v="0000157401"/>
    <x v="4"/>
    <x v="0"/>
    <d v="2023-01-13T00:00:00"/>
    <x v="8"/>
    <s v="BADC03"/>
    <x v="8"/>
    <n v="0.64"/>
    <n v="95200"/>
    <x v="38"/>
  </r>
  <r>
    <s v="31786"/>
    <s v="TN"/>
    <s v="0000157401"/>
    <x v="4"/>
    <x v="0"/>
    <d v="2023-01-13T00:00:00"/>
    <x v="8"/>
    <s v="BADC04"/>
    <x v="8"/>
    <n v="0.52"/>
    <n v="40000"/>
    <x v="0"/>
  </r>
  <r>
    <s v="31786"/>
    <s v="TN"/>
    <s v="0000157401"/>
    <x v="4"/>
    <x v="0"/>
    <d v="2023-01-13T00:00:00"/>
    <x v="5"/>
    <s v="BADE2X"/>
    <x v="5"/>
    <n v="15.13"/>
    <n v="5248000"/>
    <x v="109"/>
  </r>
  <r>
    <s v="31786"/>
    <s v="TN"/>
    <s v="0000157401"/>
    <x v="4"/>
    <x v="0"/>
    <d v="2023-01-13T00:00:00"/>
    <x v="9"/>
    <s v="BADE40"/>
    <x v="9"/>
    <n v="-8.85"/>
    <n v="3130000"/>
    <x v="110"/>
  </r>
  <r>
    <s v="31786"/>
    <s v="TN"/>
    <s v="0000157401"/>
    <x v="4"/>
    <x v="0"/>
    <d v="2023-01-13T00:00:00"/>
    <x v="10"/>
    <s v="BAD4SC"/>
    <x v="10"/>
    <n v="2"/>
    <n v="413600"/>
    <x v="15"/>
  </r>
  <r>
    <s v="31786"/>
    <s v="TN"/>
    <s v="0000157401"/>
    <x v="4"/>
    <x v="0"/>
    <d v="2023-01-13T00:00:00"/>
    <x v="10"/>
    <s v="BAD6SP"/>
    <x v="11"/>
    <n v="2.2799999999999998"/>
    <n v="217000"/>
    <x v="24"/>
  </r>
  <r>
    <s v="31786"/>
    <s v="TN"/>
    <s v="0000157401"/>
    <x v="4"/>
    <x v="0"/>
    <d v="2023-01-13T00:00:00"/>
    <x v="6"/>
    <s v="BLES15"/>
    <x v="6"/>
    <n v="60.5"/>
    <n v="2624000"/>
    <x v="109"/>
  </r>
  <r>
    <s v="31786"/>
    <s v="TN"/>
    <s v="0000157401"/>
    <x v="4"/>
    <x v="0"/>
    <d v="2023-01-13T00:00:00"/>
    <x v="11"/>
    <s v="BLCH01"/>
    <x v="12"/>
    <n v="0.76"/>
    <n v="24000"/>
    <x v="56"/>
  </r>
  <r>
    <s v="31786"/>
    <s v="TN"/>
    <s v="0000157401"/>
    <x v="4"/>
    <x v="0"/>
    <d v="2023-01-13T00:00:00"/>
    <x v="11"/>
    <s v="BLCH02"/>
    <x v="12"/>
    <n v="0.37"/>
    <n v="6000"/>
    <x v="0"/>
  </r>
  <r>
    <s v="31786"/>
    <s v="TN"/>
    <s v="0000157401"/>
    <x v="4"/>
    <x v="0"/>
    <d v="2023-01-13T00:00:00"/>
    <x v="11"/>
    <s v="BLCH03"/>
    <x v="12"/>
    <n v="0.56000000000000005"/>
    <n v="9000"/>
    <x v="0"/>
  </r>
  <r>
    <s v="31786"/>
    <s v="TN"/>
    <s v="0000157401"/>
    <x v="4"/>
    <x v="0"/>
    <d v="2023-01-13T00:00:00"/>
    <x v="11"/>
    <s v="BLCS01"/>
    <x v="12"/>
    <n v="0.3"/>
    <n v="9000"/>
    <x v="13"/>
  </r>
  <r>
    <s v="31786"/>
    <s v="TN"/>
    <s v="0000157401"/>
    <x v="4"/>
    <x v="0"/>
    <d v="2023-01-13T00:00:00"/>
    <x v="11"/>
    <s v="BLCS02"/>
    <x v="12"/>
    <n v="0.61"/>
    <n v="15000"/>
    <x v="13"/>
  </r>
  <r>
    <s v="31786"/>
    <s v="TN"/>
    <s v="0000157401"/>
    <x v="4"/>
    <x v="0"/>
    <d v="2023-01-13T00:00:00"/>
    <x v="11"/>
    <s v="BLCS03"/>
    <x v="12"/>
    <n v="0.91"/>
    <n v="21000"/>
    <x v="13"/>
  </r>
  <r>
    <s v="31786"/>
    <s v="TN"/>
    <s v="0000157401"/>
    <x v="4"/>
    <x v="0"/>
    <d v="2023-01-13T00:00:00"/>
    <x v="11"/>
    <s v="BLCS04"/>
    <x v="12"/>
    <n v="1.21"/>
    <n v="12000"/>
    <x v="0"/>
  </r>
  <r>
    <s v="31786"/>
    <s v="TN"/>
    <s v="0000157401"/>
    <x v="4"/>
    <x v="0"/>
    <d v="2023-01-13T00:00:00"/>
    <x v="12"/>
    <s v="BLER20"/>
    <x v="13"/>
    <n v="-24.32"/>
    <n v="1492000"/>
    <x v="111"/>
  </r>
  <r>
    <s v="31786"/>
    <s v="TN"/>
    <s v="0000157401"/>
    <x v="4"/>
    <x v="0"/>
    <d v="2023-01-13T00:00:00"/>
    <x v="13"/>
    <s v="BLIFSC"/>
    <x v="14"/>
    <n v="1.5"/>
    <n v="33000"/>
    <x v="104"/>
  </r>
  <r>
    <s v="31786"/>
    <s v="TN"/>
    <s v="0000157401"/>
    <x v="4"/>
    <x v="0"/>
    <d v="2023-01-13T00:00:00"/>
    <x v="13"/>
    <s v="BLIFSP"/>
    <x v="15"/>
    <n v="2.36"/>
    <n v="15000"/>
    <x v="24"/>
  </r>
  <r>
    <s v="31786"/>
    <s v="TN"/>
    <s v="0000157401"/>
    <x v="4"/>
    <x v="0"/>
    <d v="2023-01-13T00:00:00"/>
    <x v="7"/>
    <s v="BL20U"/>
    <x v="7"/>
    <n v="19.8"/>
    <n v="430000"/>
    <x v="3"/>
  </r>
  <r>
    <s v="31786"/>
    <s v="TN"/>
    <s v="0000157401"/>
    <x v="4"/>
    <x v="0"/>
    <d v="2023-01-13T00:00:00"/>
    <x v="7"/>
    <s v="BL20X"/>
    <x v="7"/>
    <n v="2.57"/>
    <n v="47500"/>
    <x v="0"/>
  </r>
  <r>
    <s v="31786"/>
    <s v="TN"/>
    <s v="0000157401"/>
    <x v="4"/>
    <x v="0"/>
    <d v="2023-01-13T00:00:00"/>
    <x v="7"/>
    <s v="FB07AU"/>
    <x v="7"/>
    <n v="11.98"/>
    <n v="0"/>
    <x v="13"/>
  </r>
  <r>
    <s v="31786"/>
    <s v="TN"/>
    <s v="0000157401"/>
    <x v="4"/>
    <x v="0"/>
    <d v="2023-01-13T00:00:00"/>
    <x v="7"/>
    <s v="FB07CJ"/>
    <x v="7"/>
    <n v="3.18"/>
    <n v="0"/>
    <x v="33"/>
  </r>
  <r>
    <s v="31786"/>
    <s v="TN"/>
    <s v="0000157401"/>
    <x v="4"/>
    <x v="0"/>
    <d v="2023-01-13T00:00:00"/>
    <x v="7"/>
    <s v="FB08DU"/>
    <x v="7"/>
    <n v="10.58"/>
    <n v="97500"/>
    <x v="33"/>
  </r>
  <r>
    <s v="31786"/>
    <s v="TN"/>
    <s v="0000157401"/>
    <x v="4"/>
    <x v="0"/>
    <d v="2023-01-13T00:00:00"/>
    <x v="7"/>
    <s v="FB09AU"/>
    <x v="7"/>
    <n v="-8.43"/>
    <n v="190000"/>
    <x v="24"/>
  </r>
  <r>
    <s v="31786"/>
    <s v="TN"/>
    <s v="0000157401"/>
    <x v="4"/>
    <x v="0"/>
    <d v="2023-01-13T00:00:00"/>
    <x v="7"/>
    <s v="FB09BU"/>
    <x v="7"/>
    <n v="7.06"/>
    <n v="0"/>
    <x v="0"/>
  </r>
  <r>
    <s v="31786"/>
    <s v="TN"/>
    <s v="0000157401"/>
    <x v="4"/>
    <x v="0"/>
    <d v="2023-01-13T00:00:00"/>
    <x v="7"/>
    <s v="FB09CU"/>
    <x v="7"/>
    <n v="10.73"/>
    <n v="0"/>
    <x v="33"/>
  </r>
  <r>
    <s v="31786"/>
    <s v="TN"/>
    <s v="0000157401"/>
    <x v="4"/>
    <x v="0"/>
    <d v="2023-01-13T00:00:00"/>
    <x v="7"/>
    <s v="FB09DU"/>
    <x v="7"/>
    <n v="17.940000000000001"/>
    <n v="47500"/>
    <x v="0"/>
  </r>
  <r>
    <s v="31786"/>
    <s v="TN"/>
    <s v="0000157401"/>
    <x v="4"/>
    <x v="0"/>
    <d v="2023-01-13T00:00:00"/>
    <x v="7"/>
    <s v="FB10AU"/>
    <x v="7"/>
    <n v="-11.88"/>
    <n v="872500"/>
    <x v="44"/>
  </r>
  <r>
    <s v="31786"/>
    <s v="TN"/>
    <s v="0000157401"/>
    <x v="4"/>
    <x v="0"/>
    <d v="2023-01-13T00:00:00"/>
    <x v="7"/>
    <s v="FB10BU"/>
    <x v="7"/>
    <n v="19.489999999999998"/>
    <n v="815000"/>
    <x v="112"/>
  </r>
  <r>
    <s v="31786"/>
    <s v="TN"/>
    <s v="0000157401"/>
    <x v="4"/>
    <x v="0"/>
    <d v="2023-01-13T00:00:00"/>
    <x v="7"/>
    <s v="FB10CU"/>
    <x v="7"/>
    <n v="23.05"/>
    <n v="285000"/>
    <x v="37"/>
  </r>
  <r>
    <s v="31786"/>
    <s v="TN"/>
    <s v="0000157401"/>
    <x v="4"/>
    <x v="0"/>
    <d v="2023-01-13T00:00:00"/>
    <x v="7"/>
    <s v="FB10DU"/>
    <x v="7"/>
    <n v="52.3"/>
    <n v="290000"/>
    <x v="15"/>
  </r>
  <r>
    <s v="31786"/>
    <s v="TN"/>
    <s v="0000157401"/>
    <x v="4"/>
    <x v="0"/>
    <d v="2023-01-13T00:00:00"/>
    <x v="14"/>
    <s v="FO13A9"/>
    <x v="7"/>
    <n v="7.56"/>
    <n v="240000"/>
    <x v="113"/>
  </r>
  <r>
    <s v="31786"/>
    <s v="TN"/>
    <s v="0000157401"/>
    <x v="4"/>
    <x v="0"/>
    <d v="2023-01-13T00:00:00"/>
    <x v="14"/>
    <s v="FO13B9"/>
    <x v="7"/>
    <n v="-2.2599999999999998"/>
    <n v="300000"/>
    <x v="57"/>
  </r>
  <r>
    <s v="31786"/>
    <s v="TN"/>
    <s v="0000157401"/>
    <x v="4"/>
    <x v="0"/>
    <d v="2023-01-13T00:00:00"/>
    <x v="15"/>
    <s v="VC0105"/>
    <x v="16"/>
    <n v="0.11"/>
    <n v="5000"/>
    <x v="0"/>
  </r>
  <r>
    <s v="31786"/>
    <s v="TN"/>
    <s v="0000157401"/>
    <x v="4"/>
    <x v="0"/>
    <d v="2023-01-13T00:00:00"/>
    <x v="15"/>
    <s v="VC0106"/>
    <x v="17"/>
    <n v="0.39"/>
    <n v="36000"/>
    <x v="113"/>
  </r>
  <r>
    <s v="31786"/>
    <s v="TN"/>
    <s v="0000157401"/>
    <x v="4"/>
    <x v="0"/>
    <d v="2023-01-13T00:00:00"/>
    <x v="15"/>
    <s v="VC0150"/>
    <x v="20"/>
    <n v="2.1"/>
    <n v="100000"/>
    <x v="33"/>
  </r>
  <r>
    <s v="31786"/>
    <s v="TN"/>
    <s v="0000157401"/>
    <x v="4"/>
    <x v="0"/>
    <d v="2023-01-13T00:00:00"/>
    <x v="15"/>
    <s v="VC0206"/>
    <x v="17"/>
    <n v="0.5"/>
    <n v="48000"/>
    <x v="38"/>
  </r>
  <r>
    <s v="31786"/>
    <s v="TN"/>
    <s v="0000157401"/>
    <x v="4"/>
    <x v="0"/>
    <d v="2023-01-13T00:00:00"/>
    <x v="15"/>
    <s v="VC0305"/>
    <x v="16"/>
    <n v="0.32"/>
    <n v="15000"/>
    <x v="0"/>
  </r>
  <r>
    <s v="31786"/>
    <s v="TN"/>
    <s v="0000157401"/>
    <x v="4"/>
    <x v="0"/>
    <d v="2023-01-13T00:00:00"/>
    <x v="15"/>
    <s v="VC0350"/>
    <x v="20"/>
    <n v="-3.15"/>
    <n v="12000"/>
    <x v="0"/>
  </r>
  <r>
    <s v="31786"/>
    <s v="TN"/>
    <s v="0000157401"/>
    <x v="4"/>
    <x v="0"/>
    <d v="2023-01-13T00:00:00"/>
    <x v="15"/>
    <s v="VC0410"/>
    <x v="18"/>
    <n v="0.84"/>
    <n v="40000"/>
    <x v="0"/>
  </r>
  <r>
    <s v="31786"/>
    <s v="TN"/>
    <s v="0000157401"/>
    <x v="4"/>
    <x v="0"/>
    <d v="2023-01-13T00:00:00"/>
    <x v="16"/>
    <s v="VAD060"/>
    <x v="22"/>
    <n v="2.52"/>
    <n v="840000"/>
    <x v="49"/>
  </r>
  <r>
    <s v="31786"/>
    <s v="TN"/>
    <s v="0000157401"/>
    <x v="4"/>
    <x v="0"/>
    <d v="2023-01-13T00:00:00"/>
    <x v="16"/>
    <s v="VAD100"/>
    <x v="23"/>
    <n v="-4.2"/>
    <n v="1080000"/>
    <x v="56"/>
  </r>
  <r>
    <s v="31786"/>
    <s v="TN"/>
    <s v="0000157401"/>
    <x v="4"/>
    <x v="0"/>
    <d v="2023-01-13T00:00:00"/>
    <x v="16"/>
    <s v="VAD250"/>
    <x v="24"/>
    <n v="21"/>
    <n v="1000000"/>
    <x v="38"/>
  </r>
  <r>
    <s v="31786"/>
    <s v="TN"/>
    <s v="0000157401"/>
    <x v="4"/>
    <x v="0"/>
    <d v="2023-01-13T00:00:00"/>
    <x v="16"/>
    <s v="VAD500"/>
    <x v="25"/>
    <n v="31.5"/>
    <n v="2060000"/>
    <x v="113"/>
  </r>
  <r>
    <s v="31786"/>
    <s v="TN"/>
    <s v="0000157401"/>
    <x v="4"/>
    <x v="0"/>
    <d v="2023-01-13T00:00:00"/>
    <x v="17"/>
    <s v="VSC050"/>
    <x v="26"/>
    <n v="0.84"/>
    <n v="40000"/>
    <x v="33"/>
  </r>
  <r>
    <s v="31786"/>
    <s v="TN"/>
    <s v="0000157401"/>
    <x v="4"/>
    <x v="0"/>
    <d v="2023-01-13T00:00:00"/>
    <x v="17"/>
    <s v="VSC060"/>
    <x v="27"/>
    <n v="2"/>
    <n v="96000"/>
    <x v="38"/>
  </r>
  <r>
    <s v="31786"/>
    <s v="TN"/>
    <s v="0000157401"/>
    <x v="4"/>
    <x v="0"/>
    <d v="2023-01-13T00:00:00"/>
    <x v="17"/>
    <s v="VSC100"/>
    <x v="28"/>
    <n v="0.84"/>
    <n v="40000"/>
    <x v="0"/>
  </r>
  <r>
    <s v="31786"/>
    <s v="TN"/>
    <s v="0000157401"/>
    <x v="4"/>
    <x v="0"/>
    <d v="2023-01-13T00:00:00"/>
    <x v="17"/>
    <s v="VSC500"/>
    <x v="30"/>
    <n v="-4.2"/>
    <n v="24000"/>
    <x v="0"/>
  </r>
  <r>
    <s v="31786"/>
    <s v="TN"/>
    <s v="0000157401"/>
    <x v="4"/>
    <x v="0"/>
    <d v="2023-01-13T00:00:00"/>
    <x v="17"/>
    <s v="VSO050"/>
    <x v="31"/>
    <n v="-0.63"/>
    <n v="24000"/>
    <x v="0"/>
  </r>
  <r>
    <s v="31786"/>
    <s v="TN"/>
    <s v="0000190862"/>
    <x v="5"/>
    <x v="0"/>
    <d v="2023-01-13T00:00:00"/>
    <x v="18"/>
    <s v="LTD-01"/>
    <x v="36"/>
    <n v="12.96"/>
    <n v="15011"/>
    <x v="38"/>
  </r>
  <r>
    <s v="31786"/>
    <s v="TN"/>
    <s v="0000190862"/>
    <x v="5"/>
    <x v="0"/>
    <d v="2023-01-13T00:00:00"/>
    <x v="18"/>
    <s v="LTD-01"/>
    <x v="38"/>
    <n v="8.1300000000000008"/>
    <n v="7334"/>
    <x v="33"/>
  </r>
  <r>
    <s v="31786"/>
    <s v="TN"/>
    <s v="0000190862"/>
    <x v="5"/>
    <x v="0"/>
    <d v="2023-01-13T00:00:00"/>
    <x v="18"/>
    <s v="LTD-01"/>
    <x v="40"/>
    <n v="12.86"/>
    <n v="4275"/>
    <x v="0"/>
  </r>
  <r>
    <s v="31786"/>
    <s v="TN"/>
    <s v="0000190862"/>
    <x v="5"/>
    <x v="0"/>
    <d v="2023-01-13T00:00:00"/>
    <x v="18"/>
    <s v="LTD-01"/>
    <x v="41"/>
    <n v="-5.53"/>
    <n v="8552"/>
    <x v="33"/>
  </r>
  <r>
    <s v="31786"/>
    <s v="TN"/>
    <s v="0000190862"/>
    <x v="5"/>
    <x v="0"/>
    <d v="2023-01-13T00:00:00"/>
    <x v="18"/>
    <s v="LTD-01"/>
    <x v="42"/>
    <n v="19.440000000000001"/>
    <n v="3667"/>
    <x v="0"/>
  </r>
  <r>
    <s v="31786"/>
    <s v="TN"/>
    <s v="0000190862"/>
    <x v="5"/>
    <x v="0"/>
    <d v="2023-01-13T00:00:00"/>
    <x v="18"/>
    <s v="LTD-02"/>
    <x v="47"/>
    <n v="2.61"/>
    <n v="3998"/>
    <x v="0"/>
  </r>
  <r>
    <s v="31786"/>
    <s v="TN"/>
    <s v="0000190862"/>
    <x v="5"/>
    <x v="0"/>
    <d v="2023-01-13T00:00:00"/>
    <x v="18"/>
    <s v="LTD-02"/>
    <x v="48"/>
    <n v="2.06"/>
    <n v="2292"/>
    <x v="0"/>
  </r>
  <r>
    <s v="31786"/>
    <s v="TN"/>
    <s v="0000190862"/>
    <x v="5"/>
    <x v="0"/>
    <d v="2023-01-13T00:00:00"/>
    <x v="18"/>
    <s v="LTD-02"/>
    <x v="49"/>
    <n v="6.54"/>
    <n v="3633"/>
    <x v="0"/>
  </r>
  <r>
    <s v="31786"/>
    <s v="TN"/>
    <s v="0000190862"/>
    <x v="5"/>
    <x v="0"/>
    <d v="2023-01-13T00:00:00"/>
    <x v="18"/>
    <s v="LTD-02"/>
    <x v="50"/>
    <n v="9.81"/>
    <n v="3633"/>
    <x v="0"/>
  </r>
  <r>
    <s v="31786"/>
    <s v="TN"/>
    <s v="0000190862"/>
    <x v="5"/>
    <x v="0"/>
    <d v="2023-01-13T00:00:00"/>
    <x v="18"/>
    <s v="LTD-02"/>
    <x v="52"/>
    <n v="13.23"/>
    <n v="3150"/>
    <x v="0"/>
  </r>
  <r>
    <s v="31786"/>
    <s v="TN"/>
    <s v="0000190862"/>
    <x v="5"/>
    <x v="0"/>
    <d v="2023-01-13T00:00:00"/>
    <x v="18"/>
    <s v="LTD-02"/>
    <x v="53"/>
    <n v="1.44"/>
    <n v="3182"/>
    <x v="0"/>
  </r>
  <r>
    <s v="31786"/>
    <s v="TN"/>
    <s v="0000190862"/>
    <x v="5"/>
    <x v="0"/>
    <d v="2023-01-13T00:00:00"/>
    <x v="18"/>
    <s v="LTD-02"/>
    <x v="55"/>
    <n v="20.79"/>
    <n v="3150"/>
    <x v="0"/>
  </r>
  <r>
    <s v="31786"/>
    <s v="TN"/>
    <s v="0000190862"/>
    <x v="5"/>
    <x v="0"/>
    <d v="2023-01-13T00:00:00"/>
    <x v="18"/>
    <s v="LTD-03"/>
    <x v="58"/>
    <n v="6.42"/>
    <n v="4722"/>
    <x v="0"/>
  </r>
  <r>
    <s v="31786"/>
    <s v="TN"/>
    <s v="0000190862"/>
    <x v="5"/>
    <x v="0"/>
    <d v="2023-01-13T00:00:00"/>
    <x v="18"/>
    <s v="LTD-03"/>
    <x v="59"/>
    <n v="10.39"/>
    <n v="3710"/>
    <x v="0"/>
  </r>
  <r>
    <s v="31786"/>
    <s v="TN"/>
    <s v="0000190862"/>
    <x v="5"/>
    <x v="0"/>
    <d v="2023-01-13T00:00:00"/>
    <x v="18"/>
    <s v="LTD-03"/>
    <x v="63"/>
    <n v="37.42"/>
    <n v="4860"/>
    <x v="0"/>
  </r>
  <r>
    <s v="31786"/>
    <s v="TN"/>
    <s v="0000190862"/>
    <x v="5"/>
    <x v="0"/>
    <d v="2023-01-13T00:00:00"/>
    <x v="18"/>
    <s v="LTD-03"/>
    <x v="64"/>
    <n v="47.9"/>
    <n v="3577"/>
    <x v="0"/>
  </r>
  <r>
    <s v="31786"/>
    <s v="TN"/>
    <s v="0000190862"/>
    <x v="5"/>
    <x v="0"/>
    <d v="2023-01-13T00:00:00"/>
    <x v="18"/>
    <s v="LTD-04"/>
    <x v="67"/>
    <n v="11.96"/>
    <n v="11128"/>
    <x v="13"/>
  </r>
  <r>
    <s v="31786"/>
    <s v="TN"/>
    <s v="0000190862"/>
    <x v="5"/>
    <x v="0"/>
    <d v="2023-01-13T00:00:00"/>
    <x v="18"/>
    <s v="LTD-04"/>
    <x v="69"/>
    <n v="10.56"/>
    <n v="4593"/>
    <x v="0"/>
  </r>
  <r>
    <s v="31786"/>
    <s v="TN"/>
    <s v="0000190862"/>
    <x v="5"/>
    <x v="0"/>
    <d v="2023-01-13T00:00:00"/>
    <x v="18"/>
    <s v="LTD-04"/>
    <x v="71"/>
    <n v="19.29"/>
    <n v="4594"/>
    <x v="0"/>
  </r>
  <r>
    <s v="31786"/>
    <s v="TN"/>
    <s v="0000190862"/>
    <x v="5"/>
    <x v="0"/>
    <d v="2023-01-13T00:00:00"/>
    <x v="19"/>
    <s v="STD-A"/>
    <x v="37"/>
    <n v="183.67"/>
    <n v="47261.33"/>
    <x v="114"/>
  </r>
  <r>
    <s v="31786"/>
    <s v="TN"/>
    <s v="0000190862"/>
    <x v="5"/>
    <x v="0"/>
    <d v="2023-01-13T00:00:00"/>
    <x v="19"/>
    <s v="STD-B"/>
    <x v="77"/>
    <n v="156.16"/>
    <n v="48758"/>
    <x v="114"/>
  </r>
  <r>
    <s v="31786"/>
    <s v="TN"/>
    <s v="0000258005"/>
    <x v="6"/>
    <x v="0"/>
    <d v="2023-01-13T00:00:00"/>
    <x v="20"/>
    <s v="VISBAS"/>
    <x v="79"/>
    <n v="92.59"/>
    <n v="0"/>
    <x v="115"/>
  </r>
  <r>
    <s v="31786"/>
    <s v="TN"/>
    <s v="0000258005"/>
    <x v="6"/>
    <x v="0"/>
    <d v="2023-01-13T00:00:00"/>
    <x v="20"/>
    <s v="VISEXP"/>
    <x v="78"/>
    <n v="162.87"/>
    <n v="0"/>
    <x v="54"/>
  </r>
  <r>
    <s v="31786"/>
    <s v="NP"/>
    <s v="0000000185"/>
    <x v="0"/>
    <x v="1"/>
    <d v="2023-01-31T00:00:00"/>
    <x v="0"/>
    <s v="PPDN"/>
    <x v="0"/>
    <n v="131.57"/>
    <n v="0"/>
    <x v="57"/>
  </r>
  <r>
    <s v="31786"/>
    <s v="NP"/>
    <s v="0000000185"/>
    <x v="0"/>
    <x v="1"/>
    <d v="2023-01-31T00:00:00"/>
    <x v="21"/>
    <s v="PPRN"/>
    <x v="80"/>
    <n v="60212.79"/>
    <n v="0"/>
    <x v="116"/>
  </r>
  <r>
    <s v="31786"/>
    <s v="NP"/>
    <s v="0000000185"/>
    <x v="0"/>
    <x v="2"/>
    <d v="2023-01-31T00:00:00"/>
    <x v="0"/>
    <s v="PPDN"/>
    <x v="0"/>
    <n v="64.180000000000007"/>
    <n v="0"/>
    <x v="13"/>
  </r>
  <r>
    <s v="31786"/>
    <s v="NP"/>
    <s v="0000000185"/>
    <x v="0"/>
    <x v="2"/>
    <d v="2023-01-31T00:00:00"/>
    <x v="21"/>
    <s v="PPRN"/>
    <x v="80"/>
    <n v="23650.78"/>
    <n v="0"/>
    <x v="117"/>
  </r>
  <r>
    <s v="31786"/>
    <s v="NP"/>
    <s v="0000000185"/>
    <x v="0"/>
    <x v="3"/>
    <d v="2023-01-31T00:00:00"/>
    <x v="21"/>
    <s v="PPRN"/>
    <x v="80"/>
    <n v="2773.86"/>
    <n v="0"/>
    <x v="118"/>
  </r>
  <r>
    <s v="31786"/>
    <s v="NP"/>
    <s v="0000000192"/>
    <x v="1"/>
    <x v="1"/>
    <d v="2023-01-31T00:00:00"/>
    <x v="1"/>
    <s v="PDON"/>
    <x v="1"/>
    <n v="1258.29"/>
    <n v="0"/>
    <x v="11"/>
  </r>
  <r>
    <s v="31786"/>
    <s v="NP"/>
    <s v="0000000192"/>
    <x v="1"/>
    <x v="1"/>
    <d v="2023-01-31T00:00:00"/>
    <x v="22"/>
    <s v="PDRN"/>
    <x v="81"/>
    <n v="330693.71999999997"/>
    <n v="0"/>
    <x v="119"/>
  </r>
  <r>
    <s v="31786"/>
    <s v="NP"/>
    <s v="0000000192"/>
    <x v="1"/>
    <x v="2"/>
    <d v="2023-01-31T00:00:00"/>
    <x v="1"/>
    <s v="PDON"/>
    <x v="1"/>
    <n v="321.48"/>
    <n v="0"/>
    <x v="114"/>
  </r>
  <r>
    <s v="31786"/>
    <s v="NP"/>
    <s v="0000000192"/>
    <x v="1"/>
    <x v="2"/>
    <d v="2023-01-31T00:00:00"/>
    <x v="22"/>
    <s v="PDRN"/>
    <x v="81"/>
    <n v="247403.62"/>
    <n v="0"/>
    <x v="120"/>
  </r>
  <r>
    <s v="31786"/>
    <s v="NP"/>
    <s v="0000000192"/>
    <x v="1"/>
    <x v="3"/>
    <d v="2023-01-31T00:00:00"/>
    <x v="1"/>
    <s v="PDON"/>
    <x v="1"/>
    <n v="39.76"/>
    <n v="0"/>
    <x v="0"/>
  </r>
  <r>
    <s v="31786"/>
    <s v="NP"/>
    <s v="0000000192"/>
    <x v="1"/>
    <x v="3"/>
    <d v="2023-01-31T00:00:00"/>
    <x v="22"/>
    <s v="PDRN"/>
    <x v="81"/>
    <n v="17142.560000000001"/>
    <n v="0"/>
    <x v="121"/>
  </r>
  <r>
    <s v="31786"/>
    <s v="NP"/>
    <s v="0000258005"/>
    <x v="6"/>
    <x v="1"/>
    <d v="2023-01-31T00:00:00"/>
    <x v="20"/>
    <s v="VISBAS"/>
    <x v="79"/>
    <n v="3511.28"/>
    <n v="0"/>
    <x v="122"/>
  </r>
  <r>
    <s v="31786"/>
    <s v="NP"/>
    <s v="0000258005"/>
    <x v="6"/>
    <x v="1"/>
    <d v="2023-01-31T00:00:00"/>
    <x v="20"/>
    <s v="VISEXP"/>
    <x v="78"/>
    <n v="17279.18"/>
    <n v="0"/>
    <x v="123"/>
  </r>
  <r>
    <s v="31786"/>
    <s v="NP"/>
    <s v="0000258005"/>
    <x v="6"/>
    <x v="2"/>
    <d v="2023-01-31T00:00:00"/>
    <x v="20"/>
    <s v="VISBAS"/>
    <x v="79"/>
    <n v="1386.67"/>
    <n v="0"/>
    <x v="124"/>
  </r>
  <r>
    <s v="31786"/>
    <s v="NP"/>
    <s v="0000258005"/>
    <x v="6"/>
    <x v="2"/>
    <d v="2023-01-31T00:00:00"/>
    <x v="20"/>
    <s v="VISEXP"/>
    <x v="78"/>
    <n v="6932.5"/>
    <n v="0"/>
    <x v="125"/>
  </r>
  <r>
    <s v="31786"/>
    <s v="NP"/>
    <s v="0000258005"/>
    <x v="6"/>
    <x v="3"/>
    <d v="2023-01-31T00:00:00"/>
    <x v="20"/>
    <s v="VISBAS"/>
    <x v="79"/>
    <n v="15.9"/>
    <n v="0"/>
    <x v="113"/>
  </r>
  <r>
    <s v="31786"/>
    <s v="NP"/>
    <s v="0000258005"/>
    <x v="6"/>
    <x v="3"/>
    <d v="2023-01-31T00:00:00"/>
    <x v="20"/>
    <s v="VISEXP"/>
    <x v="78"/>
    <n v="156.88"/>
    <n v="0"/>
    <x v="126"/>
  </r>
  <r>
    <s v="31786"/>
    <s v="NP"/>
    <s v="0000000185"/>
    <x v="0"/>
    <x v="2"/>
    <d v="2023-01-31T00:00:00"/>
    <x v="21"/>
    <s v="PPRN"/>
    <x v="80"/>
    <n v="96.26"/>
    <n v="0"/>
    <x v="38"/>
  </r>
  <r>
    <s v="31786"/>
    <s v="NP"/>
    <s v="0000000185"/>
    <x v="0"/>
    <x v="3"/>
    <d v="2023-01-31T00:00:00"/>
    <x v="21"/>
    <s v="PPRN"/>
    <x v="80"/>
    <n v="197.21"/>
    <n v="0"/>
    <x v="3"/>
  </r>
  <r>
    <s v="31786"/>
    <s v="NP"/>
    <s v="0000000185"/>
    <x v="0"/>
    <x v="0"/>
    <d v="2023-01-31T00:00:00"/>
    <x v="0"/>
    <s v="PPDN"/>
    <x v="0"/>
    <n v="132244.29999999999"/>
    <n v="0"/>
    <x v="127"/>
  </r>
  <r>
    <s v="31786"/>
    <s v="NP"/>
    <s v="0000000185"/>
    <x v="0"/>
    <x v="4"/>
    <d v="2023-01-31T00:00:00"/>
    <x v="0"/>
    <s v="PPDN"/>
    <x v="0"/>
    <n v="57779.360000000001"/>
    <n v="0"/>
    <x v="128"/>
  </r>
  <r>
    <s v="31786"/>
    <s v="NP"/>
    <s v="0000000185"/>
    <x v="0"/>
    <x v="5"/>
    <d v="2023-01-31T00:00:00"/>
    <x v="0"/>
    <s v="PPDN"/>
    <x v="0"/>
    <n v="25222.16"/>
    <n v="0"/>
    <x v="129"/>
  </r>
  <r>
    <s v="31786"/>
    <s v="NP"/>
    <s v="0000000192"/>
    <x v="1"/>
    <x v="2"/>
    <d v="2023-01-31T00:00:00"/>
    <x v="22"/>
    <s v="PDRN"/>
    <x v="81"/>
    <n v="13492.48"/>
    <n v="0"/>
    <x v="130"/>
  </r>
  <r>
    <s v="31786"/>
    <s v="NP"/>
    <s v="0000000192"/>
    <x v="1"/>
    <x v="3"/>
    <d v="2023-01-31T00:00:00"/>
    <x v="22"/>
    <s v="PDRN"/>
    <x v="81"/>
    <n v="2055.5500000000002"/>
    <n v="0"/>
    <x v="131"/>
  </r>
  <r>
    <s v="31786"/>
    <s v="NP"/>
    <s v="0000000192"/>
    <x v="1"/>
    <x v="0"/>
    <d v="2023-01-31T00:00:00"/>
    <x v="1"/>
    <s v="PDON"/>
    <x v="1"/>
    <n v="763096.02"/>
    <n v="0"/>
    <x v="132"/>
  </r>
  <r>
    <s v="31786"/>
    <s v="NP"/>
    <s v="0000000192"/>
    <x v="1"/>
    <x v="4"/>
    <d v="2023-01-31T00:00:00"/>
    <x v="1"/>
    <s v="PDON"/>
    <x v="1"/>
    <n v="617781.34"/>
    <n v="0"/>
    <x v="133"/>
  </r>
  <r>
    <s v="31786"/>
    <s v="NP"/>
    <s v="0000000192"/>
    <x v="1"/>
    <x v="5"/>
    <d v="2023-01-31T00:00:00"/>
    <x v="1"/>
    <s v="PDON"/>
    <x v="1"/>
    <n v="211965.46"/>
    <n v="0"/>
    <x v="134"/>
  </r>
  <r>
    <s v="31786"/>
    <s v="NP"/>
    <s v="0000053684"/>
    <x v="7"/>
    <x v="0"/>
    <d v="2023-01-31T00:00:00"/>
    <x v="2"/>
    <s v=""/>
    <x v="2"/>
    <n v="148.24"/>
    <n v="0"/>
    <x v="24"/>
  </r>
  <r>
    <s v="31786"/>
    <s v="NP"/>
    <s v="0000053684"/>
    <x v="7"/>
    <x v="0"/>
    <d v="2023-01-31T00:00:00"/>
    <x v="3"/>
    <s v=""/>
    <x v="3"/>
    <n v="30869.17"/>
    <n v="0"/>
    <x v="135"/>
  </r>
  <r>
    <s v="31786"/>
    <s v="NP"/>
    <s v="0000157401"/>
    <x v="4"/>
    <x v="0"/>
    <d v="2023-01-31T00:00:00"/>
    <x v="8"/>
    <s v="BADC01"/>
    <x v="8"/>
    <n v="535.76"/>
    <n v="41364890"/>
    <x v="136"/>
  </r>
  <r>
    <s v="31786"/>
    <s v="NP"/>
    <s v="0000157401"/>
    <x v="4"/>
    <x v="0"/>
    <d v="2023-01-31T00:00:00"/>
    <x v="8"/>
    <s v="BADC02"/>
    <x v="8"/>
    <n v="1076.1199999999999"/>
    <n v="82946140"/>
    <x v="137"/>
  </r>
  <r>
    <s v="31786"/>
    <s v="NP"/>
    <s v="0000157401"/>
    <x v="4"/>
    <x v="0"/>
    <d v="2023-01-31T00:00:00"/>
    <x v="8"/>
    <s v="BADC03"/>
    <x v="8"/>
    <n v="519.72"/>
    <n v="39740000"/>
    <x v="138"/>
  </r>
  <r>
    <s v="31786"/>
    <s v="NP"/>
    <s v="0000157401"/>
    <x v="4"/>
    <x v="0"/>
    <n v="44957"/>
    <x v="8"/>
    <s v="BADC04"/>
    <x v="8"/>
    <n v="185.07"/>
    <n v="14197200"/>
    <x v="139"/>
  </r>
  <r>
    <s v="31786"/>
    <s v="NP"/>
    <s v="0000157401"/>
    <x v="4"/>
    <x v="0"/>
    <n v="44957"/>
    <x v="8"/>
    <s v="BADC05"/>
    <x v="8"/>
    <n v="59.39"/>
    <n v="4567500"/>
    <x v="140"/>
  </r>
  <r>
    <s v="31786"/>
    <s v="NP"/>
    <s v="0000157401"/>
    <x v="4"/>
    <x v="0"/>
    <n v="44957"/>
    <x v="8"/>
    <s v="BADC06"/>
    <x v="8"/>
    <n v="18.45"/>
    <n v="1419600"/>
    <x v="141"/>
  </r>
  <r>
    <s v="31786"/>
    <s v="NP"/>
    <s v="0000157401"/>
    <x v="4"/>
    <x v="0"/>
    <n v="44957"/>
    <x v="8"/>
    <s v="BADC07"/>
    <x v="8"/>
    <n v="7.26"/>
    <n v="558600"/>
    <x v="56"/>
  </r>
  <r>
    <s v="31786"/>
    <s v="NP"/>
    <s v="0000157401"/>
    <x v="4"/>
    <x v="0"/>
    <n v="44957"/>
    <x v="8"/>
    <s v="BADC08"/>
    <x v="8"/>
    <n v="2.08"/>
    <n v="160000"/>
    <x v="33"/>
  </r>
  <r>
    <s v="31786"/>
    <s v="NP"/>
    <s v="0000157401"/>
    <x v="4"/>
    <x v="0"/>
    <n v="44957"/>
    <x v="8"/>
    <s v="BADC09"/>
    <x v="8"/>
    <n v="3.51"/>
    <n v="270000"/>
    <x v="13"/>
  </r>
  <r>
    <s v="31786"/>
    <s v="NP"/>
    <s v="0000157401"/>
    <x v="4"/>
    <x v="0"/>
    <n v="44957"/>
    <x v="5"/>
    <s v="BADE2X"/>
    <x v="5"/>
    <n v="31899.55"/>
    <n v="1683116500"/>
    <x v="142"/>
  </r>
  <r>
    <s v="31786"/>
    <s v="NP"/>
    <s v="0000157401"/>
    <x v="4"/>
    <x v="0"/>
    <n v="44957"/>
    <x v="5"/>
    <s v="BADP2X"/>
    <x v="5"/>
    <n v="4.4400000000000004"/>
    <n v="234000"/>
    <x v="24"/>
  </r>
  <r>
    <s v="31786"/>
    <s v="NP"/>
    <s v="0000157401"/>
    <x v="4"/>
    <x v="0"/>
    <n v="44957"/>
    <x v="9"/>
    <s v="BADE40"/>
    <x v="9"/>
    <n v="22402.48"/>
    <n v="1180610000"/>
    <x v="143"/>
  </r>
  <r>
    <s v="31786"/>
    <s v="NP"/>
    <s v="0000157401"/>
    <x v="4"/>
    <x v="0"/>
    <n v="44957"/>
    <x v="9"/>
    <s v="BADP40"/>
    <x v="9"/>
    <n v="2.94"/>
    <n v="156000"/>
    <x v="24"/>
  </r>
  <r>
    <s v="31786"/>
    <s v="NP"/>
    <s v="0000157401"/>
    <x v="4"/>
    <x v="0"/>
    <n v="44957"/>
    <x v="10"/>
    <s v="BAD4SC"/>
    <x v="10"/>
    <n v="3718.72"/>
    <n v="285928640"/>
    <x v="144"/>
  </r>
  <r>
    <s v="31786"/>
    <s v="NP"/>
    <s v="0000157401"/>
    <x v="4"/>
    <x v="0"/>
    <n v="44957"/>
    <x v="10"/>
    <s v="BAD6SP"/>
    <x v="11"/>
    <n v="3563.59"/>
    <n v="274889242"/>
    <x v="145"/>
  </r>
  <r>
    <s v="31786"/>
    <s v="NP"/>
    <s v="0000157401"/>
    <x v="4"/>
    <x v="0"/>
    <n v="44957"/>
    <x v="10"/>
    <s v="BAP6SP"/>
    <x v="11"/>
    <n v="1.02"/>
    <n v="78000"/>
    <x v="33"/>
  </r>
  <r>
    <s v="31786"/>
    <s v="NP"/>
    <s v="0000157401"/>
    <x v="4"/>
    <x v="0"/>
    <n v="44957"/>
    <x v="6"/>
    <s v="BLES15"/>
    <x v="6"/>
    <n v="127612.01"/>
    <n v="841558250"/>
    <x v="142"/>
  </r>
  <r>
    <s v="31786"/>
    <s v="NP"/>
    <s v="0000157401"/>
    <x v="4"/>
    <x v="0"/>
    <n v="44957"/>
    <x v="6"/>
    <s v="BLES1P"/>
    <x v="6"/>
    <n v="17.760000000000002"/>
    <n v="117000"/>
    <x v="24"/>
  </r>
  <r>
    <s v="31786"/>
    <s v="NP"/>
    <s v="0000157401"/>
    <x v="4"/>
    <x v="0"/>
    <n v="44957"/>
    <x v="11"/>
    <s v="BLCH01"/>
    <x v="12"/>
    <n v="300.01"/>
    <n v="4734000"/>
    <x v="146"/>
  </r>
  <r>
    <s v="31786"/>
    <s v="NP"/>
    <s v="0000157401"/>
    <x v="4"/>
    <x v="0"/>
    <n v="44957"/>
    <x v="11"/>
    <s v="BLCH02"/>
    <x v="12"/>
    <n v="393.68"/>
    <n v="6402000"/>
    <x v="147"/>
  </r>
  <r>
    <s v="31786"/>
    <s v="NP"/>
    <s v="0000157401"/>
    <x v="4"/>
    <x v="0"/>
    <n v="44957"/>
    <x v="11"/>
    <s v="BLCH03"/>
    <x v="12"/>
    <n v="156.24"/>
    <n v="2502000"/>
    <x v="41"/>
  </r>
  <r>
    <s v="31786"/>
    <s v="NP"/>
    <s v="0000157401"/>
    <x v="4"/>
    <x v="0"/>
    <n v="44957"/>
    <x v="11"/>
    <s v="BLCH04"/>
    <x v="12"/>
    <n v="37.74"/>
    <n v="630000"/>
    <x v="148"/>
  </r>
  <r>
    <s v="31786"/>
    <s v="NP"/>
    <s v="0000157401"/>
    <x v="4"/>
    <x v="0"/>
    <n v="44957"/>
    <x v="11"/>
    <s v="BLCH05"/>
    <x v="12"/>
    <n v="9.3000000000000007"/>
    <n v="150000"/>
    <x v="15"/>
  </r>
  <r>
    <s v="31786"/>
    <s v="NP"/>
    <s v="0000157401"/>
    <x v="4"/>
    <x v="0"/>
    <n v="44957"/>
    <x v="11"/>
    <s v="BLCH06"/>
    <x v="12"/>
    <n v="2.2400000000000002"/>
    <n v="36000"/>
    <x v="33"/>
  </r>
  <r>
    <s v="31786"/>
    <s v="NP"/>
    <s v="0000157401"/>
    <x v="4"/>
    <x v="0"/>
    <n v="44957"/>
    <x v="11"/>
    <s v="BLCH07"/>
    <x v="12"/>
    <n v="1.3"/>
    <n v="21000"/>
    <x v="0"/>
  </r>
  <r>
    <s v="31786"/>
    <s v="NP"/>
    <s v="0000157401"/>
    <x v="4"/>
    <x v="0"/>
    <n v="44957"/>
    <x v="11"/>
    <s v="BLCS01"/>
    <x v="12"/>
    <n v="793.8"/>
    <n v="8004000"/>
    <x v="149"/>
  </r>
  <r>
    <s v="31786"/>
    <s v="NP"/>
    <s v="0000157401"/>
    <x v="4"/>
    <x v="0"/>
    <n v="44957"/>
    <x v="11"/>
    <s v="BLCS02"/>
    <x v="12"/>
    <n v="1920.28"/>
    <n v="18924000"/>
    <x v="150"/>
  </r>
  <r>
    <s v="31786"/>
    <s v="NP"/>
    <s v="0000157401"/>
    <x v="4"/>
    <x v="0"/>
    <n v="44957"/>
    <x v="11"/>
    <s v="BLCS03"/>
    <x v="12"/>
    <n v="974.61"/>
    <n v="9591000"/>
    <x v="147"/>
  </r>
  <r>
    <s v="31786"/>
    <s v="NP"/>
    <s v="0000157401"/>
    <x v="4"/>
    <x v="0"/>
    <n v="44957"/>
    <x v="11"/>
    <s v="BLCS04"/>
    <x v="12"/>
    <n v="373.89"/>
    <n v="3684000"/>
    <x v="151"/>
  </r>
  <r>
    <s v="31786"/>
    <s v="NP"/>
    <s v="0000157401"/>
    <x v="4"/>
    <x v="0"/>
    <n v="44957"/>
    <x v="11"/>
    <s v="BLCS05"/>
    <x v="12"/>
    <n v="126.16"/>
    <n v="1245000"/>
    <x v="152"/>
  </r>
  <r>
    <s v="31786"/>
    <s v="NP"/>
    <s v="0000157401"/>
    <x v="4"/>
    <x v="0"/>
    <n v="44957"/>
    <x v="11"/>
    <s v="BLCS06"/>
    <x v="12"/>
    <n v="40.04"/>
    <n v="396000"/>
    <x v="153"/>
  </r>
  <r>
    <s v="31786"/>
    <s v="NP"/>
    <s v="0000157401"/>
    <x v="4"/>
    <x v="0"/>
    <n v="44957"/>
    <x v="11"/>
    <s v="BLCS07"/>
    <x v="12"/>
    <n v="14.84"/>
    <n v="147000"/>
    <x v="57"/>
  </r>
  <r>
    <s v="31786"/>
    <s v="NP"/>
    <s v="0000157401"/>
    <x v="4"/>
    <x v="0"/>
    <n v="44957"/>
    <x v="11"/>
    <s v="BLCS08"/>
    <x v="12"/>
    <n v="4.84"/>
    <n v="48000"/>
    <x v="33"/>
  </r>
  <r>
    <s v="31786"/>
    <s v="NP"/>
    <s v="0000157401"/>
    <x v="4"/>
    <x v="0"/>
    <n v="44957"/>
    <x v="11"/>
    <s v="BLCS09"/>
    <x v="12"/>
    <n v="8.19"/>
    <n v="81000"/>
    <x v="13"/>
  </r>
  <r>
    <s v="31786"/>
    <s v="NP"/>
    <s v="0000157401"/>
    <x v="4"/>
    <x v="0"/>
    <n v="44957"/>
    <x v="12"/>
    <s v="BLER20"/>
    <x v="13"/>
    <n v="89708.08"/>
    <n v="590336000"/>
    <x v="154"/>
  </r>
  <r>
    <s v="31786"/>
    <s v="NP"/>
    <s v="0000157401"/>
    <x v="4"/>
    <x v="0"/>
    <n v="44957"/>
    <x v="12"/>
    <s v="BLER2P"/>
    <x v="13"/>
    <n v="11.88"/>
    <n v="78000"/>
    <x v="24"/>
  </r>
  <r>
    <s v="31786"/>
    <s v="NP"/>
    <s v="0000157401"/>
    <x v="4"/>
    <x v="0"/>
    <n v="44957"/>
    <x v="13"/>
    <s v="BLIFSC"/>
    <x v="14"/>
    <n v="2188.8000000000002"/>
    <n v="21903000"/>
    <x v="155"/>
  </r>
  <r>
    <s v="31786"/>
    <s v="NP"/>
    <s v="0000157401"/>
    <x v="4"/>
    <x v="0"/>
    <n v="44957"/>
    <x v="13"/>
    <s v="BLIFSP"/>
    <x v="15"/>
    <n v="2962.39"/>
    <n v="15153000"/>
    <x v="156"/>
  </r>
  <r>
    <s v="31786"/>
    <s v="NP"/>
    <s v="0000157401"/>
    <x v="4"/>
    <x v="0"/>
    <n v="44957"/>
    <x v="7"/>
    <s v="BL20J"/>
    <x v="7"/>
    <n v="-2.38"/>
    <n v="50000"/>
    <x v="0"/>
  </r>
  <r>
    <s v="31786"/>
    <s v="NP"/>
    <s v="0000157401"/>
    <x v="4"/>
    <x v="0"/>
    <n v="44957"/>
    <x v="7"/>
    <s v="BL20U"/>
    <x v="7"/>
    <n v="-138.6"/>
    <n v="1850000"/>
    <x v="157"/>
  </r>
  <r>
    <s v="31786"/>
    <s v="NP"/>
    <s v="0000157401"/>
    <x v="4"/>
    <x v="0"/>
    <n v="44957"/>
    <x v="7"/>
    <s v="FB04AU"/>
    <x v="7"/>
    <n v="3.96"/>
    <n v="0"/>
    <x v="0"/>
  </r>
  <r>
    <s v="31786"/>
    <s v="NP"/>
    <s v="0000157401"/>
    <x v="4"/>
    <x v="0"/>
    <n v="44957"/>
    <x v="7"/>
    <s v="FB06AU"/>
    <x v="7"/>
    <n v="-14.66"/>
    <n v="100000"/>
    <x v="33"/>
  </r>
  <r>
    <s v="31786"/>
    <s v="NP"/>
    <s v="0000157401"/>
    <x v="4"/>
    <x v="0"/>
    <n v="44957"/>
    <x v="7"/>
    <s v="FB06BU"/>
    <x v="7"/>
    <n v="17.579999999999998"/>
    <n v="0"/>
    <x v="33"/>
  </r>
  <r>
    <s v="31786"/>
    <s v="NP"/>
    <s v="0000157401"/>
    <x v="4"/>
    <x v="0"/>
    <n v="44957"/>
    <x v="7"/>
    <s v="FB06CU"/>
    <x v="7"/>
    <n v="-16.96"/>
    <n v="100000"/>
    <x v="33"/>
  </r>
  <r>
    <s v="31786"/>
    <s v="NP"/>
    <s v="0000157401"/>
    <x v="4"/>
    <x v="0"/>
    <n v="44957"/>
    <x v="7"/>
    <s v="FB08DU"/>
    <x v="7"/>
    <n v="-9.25"/>
    <n v="100000"/>
    <x v="33"/>
  </r>
  <r>
    <s v="31786"/>
    <s v="NP"/>
    <s v="0000157401"/>
    <x v="4"/>
    <x v="0"/>
    <n v="44957"/>
    <x v="7"/>
    <s v="FB09DU"/>
    <x v="7"/>
    <n v="-9.94"/>
    <n v="100000"/>
    <x v="33"/>
  </r>
  <r>
    <s v="31786"/>
    <s v="NP"/>
    <s v="0000157401"/>
    <x v="4"/>
    <x v="0"/>
    <n v="44957"/>
    <x v="7"/>
    <s v="FB10AU"/>
    <x v="7"/>
    <n v="-35.64"/>
    <n v="1200000"/>
    <x v="158"/>
  </r>
  <r>
    <s v="31786"/>
    <s v="NP"/>
    <s v="0000157401"/>
    <x v="4"/>
    <x v="0"/>
    <n v="44957"/>
    <x v="7"/>
    <s v="FB10BU"/>
    <x v="7"/>
    <n v="127.27"/>
    <n v="700000"/>
    <x v="159"/>
  </r>
  <r>
    <s v="31786"/>
    <s v="NP"/>
    <s v="0000157401"/>
    <x v="4"/>
    <x v="0"/>
    <n v="44957"/>
    <x v="7"/>
    <s v="FB10CU"/>
    <x v="7"/>
    <n v="-237.82"/>
    <n v="1600000"/>
    <x v="160"/>
  </r>
  <r>
    <s v="31786"/>
    <s v="NP"/>
    <s v="0000157401"/>
    <x v="4"/>
    <x v="0"/>
    <n v="44957"/>
    <x v="7"/>
    <s v="FB10DU"/>
    <x v="7"/>
    <n v="135.97999999999999"/>
    <n v="500000"/>
    <x v="159"/>
  </r>
  <r>
    <s v="31786"/>
    <s v="NP"/>
    <s v="0000157401"/>
    <x v="4"/>
    <x v="0"/>
    <n v="44957"/>
    <x v="7"/>
    <s v="FB10DX"/>
    <x v="7"/>
    <n v="4.34"/>
    <n v="0"/>
    <x v="0"/>
  </r>
  <r>
    <s v="31786"/>
    <s v="NP"/>
    <s v="0000157401"/>
    <x v="4"/>
    <x v="0"/>
    <n v="44957"/>
    <x v="14"/>
    <s v="FO13A9"/>
    <x v="7"/>
    <n v="4.32"/>
    <n v="60000"/>
    <x v="38"/>
  </r>
  <r>
    <s v="31786"/>
    <s v="NP"/>
    <s v="0000157401"/>
    <x v="4"/>
    <x v="0"/>
    <n v="44957"/>
    <x v="14"/>
    <s v="FO13B9"/>
    <x v="7"/>
    <n v="-3.78"/>
    <n v="240000"/>
    <x v="57"/>
  </r>
  <r>
    <s v="31786"/>
    <s v="NP"/>
    <s v="0000157401"/>
    <x v="4"/>
    <x v="0"/>
    <n v="44957"/>
    <x v="4"/>
    <s v=""/>
    <x v="4"/>
    <n v="356121.44"/>
    <n v="0"/>
    <x v="161"/>
  </r>
  <r>
    <s v="31786"/>
    <s v="NP"/>
    <s v="0000157401"/>
    <x v="4"/>
    <x v="0"/>
    <n v="44957"/>
    <x v="15"/>
    <s v="VC0105"/>
    <x v="16"/>
    <n v="5.28"/>
    <n v="240000"/>
    <x v="55"/>
  </r>
  <r>
    <s v="31786"/>
    <s v="NP"/>
    <s v="0000157401"/>
    <x v="4"/>
    <x v="0"/>
    <n v="44957"/>
    <x v="15"/>
    <s v="VC0106"/>
    <x v="17"/>
    <n v="209.43"/>
    <n v="9714000"/>
    <x v="162"/>
  </r>
  <r>
    <s v="31786"/>
    <s v="NP"/>
    <s v="0000157401"/>
    <x v="4"/>
    <x v="0"/>
    <n v="44957"/>
    <x v="15"/>
    <s v="VC0110"/>
    <x v="18"/>
    <n v="26.25"/>
    <n v="1250000"/>
    <x v="102"/>
  </r>
  <r>
    <s v="31786"/>
    <s v="NP"/>
    <s v="0000157401"/>
    <x v="4"/>
    <x v="0"/>
    <n v="44957"/>
    <x v="15"/>
    <s v="VC0125"/>
    <x v="19"/>
    <n v="41.34"/>
    <n v="1950000"/>
    <x v="163"/>
  </r>
  <r>
    <s v="31786"/>
    <s v="NP"/>
    <s v="0000157401"/>
    <x v="4"/>
    <x v="0"/>
    <n v="44957"/>
    <x v="15"/>
    <s v="VC0150"/>
    <x v="20"/>
    <n v="113.4"/>
    <n v="5400000"/>
    <x v="164"/>
  </r>
  <r>
    <s v="31786"/>
    <s v="NP"/>
    <s v="0000157401"/>
    <x v="4"/>
    <x v="0"/>
    <n v="44957"/>
    <x v="15"/>
    <s v="VC0205"/>
    <x v="16"/>
    <n v="9.66"/>
    <n v="460000"/>
    <x v="165"/>
  </r>
  <r>
    <s v="31786"/>
    <s v="NP"/>
    <s v="0000157401"/>
    <x v="4"/>
    <x v="0"/>
    <n v="44957"/>
    <x v="15"/>
    <s v="VC0206"/>
    <x v="17"/>
    <n v="400.25"/>
    <n v="19278000"/>
    <x v="166"/>
  </r>
  <r>
    <s v="31786"/>
    <s v="NP"/>
    <s v="0000157401"/>
    <x v="4"/>
    <x v="0"/>
    <n v="44957"/>
    <x v="15"/>
    <s v="VC0210"/>
    <x v="18"/>
    <n v="49.98"/>
    <n v="2418000"/>
    <x v="167"/>
  </r>
  <r>
    <s v="31786"/>
    <s v="NP"/>
    <s v="0000157401"/>
    <x v="4"/>
    <x v="0"/>
    <n v="44957"/>
    <x v="15"/>
    <s v="VC0225"/>
    <x v="19"/>
    <n v="85.05"/>
    <n v="4050000"/>
    <x v="168"/>
  </r>
  <r>
    <s v="31786"/>
    <s v="NP"/>
    <s v="0000157401"/>
    <x v="4"/>
    <x v="0"/>
    <n v="44957"/>
    <x v="15"/>
    <s v="VC0250"/>
    <x v="20"/>
    <n v="273"/>
    <n v="12800000"/>
    <x v="169"/>
  </r>
  <r>
    <s v="31786"/>
    <s v="NP"/>
    <s v="0000157401"/>
    <x v="4"/>
    <x v="0"/>
    <n v="44957"/>
    <x v="15"/>
    <s v="VC0305"/>
    <x v="16"/>
    <n v="3.84"/>
    <n v="180000"/>
    <x v="37"/>
  </r>
  <r>
    <s v="31786"/>
    <s v="NP"/>
    <s v="0000157401"/>
    <x v="4"/>
    <x v="0"/>
    <n v="44957"/>
    <x v="15"/>
    <s v="VC0306"/>
    <x v="17"/>
    <n v="185.82"/>
    <n v="8856000"/>
    <x v="170"/>
  </r>
  <r>
    <s v="31786"/>
    <s v="NP"/>
    <s v="0000157401"/>
    <x v="4"/>
    <x v="0"/>
    <n v="44957"/>
    <x v="15"/>
    <s v="VC0310"/>
    <x v="18"/>
    <n v="29.61"/>
    <n v="1380000"/>
    <x v="165"/>
  </r>
  <r>
    <s v="31786"/>
    <s v="NP"/>
    <s v="0000157401"/>
    <x v="4"/>
    <x v="0"/>
    <n v="44957"/>
    <x v="15"/>
    <s v="VC0325"/>
    <x v="19"/>
    <n v="45.82"/>
    <n v="2175000"/>
    <x v="115"/>
  </r>
  <r>
    <s v="31786"/>
    <s v="NP"/>
    <s v="0000157401"/>
    <x v="4"/>
    <x v="0"/>
    <n v="44957"/>
    <x v="15"/>
    <s v="VC0350"/>
    <x v="20"/>
    <n v="170.1"/>
    <n v="8100000"/>
    <x v="39"/>
  </r>
  <r>
    <s v="31786"/>
    <s v="NP"/>
    <s v="0000157401"/>
    <x v="4"/>
    <x v="0"/>
    <n v="44957"/>
    <x v="15"/>
    <s v="VC0405"/>
    <x v="16"/>
    <n v="0.84"/>
    <n v="40000"/>
    <x v="33"/>
  </r>
  <r>
    <s v="31786"/>
    <s v="NP"/>
    <s v="0000157401"/>
    <x v="4"/>
    <x v="0"/>
    <n v="44957"/>
    <x v="15"/>
    <s v="VC0406"/>
    <x v="17"/>
    <n v="76"/>
    <n v="3624000"/>
    <x v="171"/>
  </r>
  <r>
    <s v="31786"/>
    <s v="NP"/>
    <s v="0000157401"/>
    <x v="4"/>
    <x v="0"/>
    <n v="44957"/>
    <x v="15"/>
    <s v="VC0410"/>
    <x v="18"/>
    <n v="17.64"/>
    <n v="800000"/>
    <x v="172"/>
  </r>
  <r>
    <s v="31786"/>
    <s v="NP"/>
    <s v="0000157401"/>
    <x v="4"/>
    <x v="0"/>
    <n v="44957"/>
    <x v="15"/>
    <s v="VC0425"/>
    <x v="19"/>
    <n v="18.899999999999999"/>
    <n v="900000"/>
    <x v="3"/>
  </r>
  <r>
    <s v="31786"/>
    <s v="NP"/>
    <s v="0000157401"/>
    <x v="4"/>
    <x v="0"/>
    <n v="44957"/>
    <x v="15"/>
    <s v="VC0450"/>
    <x v="20"/>
    <n v="58.8"/>
    <n v="2800000"/>
    <x v="49"/>
  </r>
  <r>
    <s v="31786"/>
    <s v="NP"/>
    <s v="0000157401"/>
    <x v="4"/>
    <x v="0"/>
    <n v="44957"/>
    <x v="15"/>
    <s v="VC0506"/>
    <x v="17"/>
    <n v="25.2"/>
    <n v="1200000"/>
    <x v="159"/>
  </r>
  <r>
    <s v="31786"/>
    <s v="NP"/>
    <s v="0000157401"/>
    <x v="4"/>
    <x v="0"/>
    <n v="44957"/>
    <x v="15"/>
    <s v="VC0510"/>
    <x v="18"/>
    <n v="4.2"/>
    <n v="200000"/>
    <x v="38"/>
  </r>
  <r>
    <s v="31786"/>
    <s v="NP"/>
    <s v="0000157401"/>
    <x v="4"/>
    <x v="0"/>
    <n v="44957"/>
    <x v="15"/>
    <s v="VC0525"/>
    <x v="19"/>
    <n v="7.89"/>
    <n v="375000"/>
    <x v="13"/>
  </r>
  <r>
    <s v="31786"/>
    <s v="NP"/>
    <s v="0000157401"/>
    <x v="4"/>
    <x v="0"/>
    <n v="44957"/>
    <x v="15"/>
    <s v="VC0550"/>
    <x v="20"/>
    <n v="15.75"/>
    <n v="750000"/>
    <x v="13"/>
  </r>
  <r>
    <s v="31786"/>
    <s v="NP"/>
    <s v="0000157401"/>
    <x v="4"/>
    <x v="0"/>
    <n v="44957"/>
    <x v="15"/>
    <s v="VC0606"/>
    <x v="17"/>
    <n v="6.08"/>
    <n v="288000"/>
    <x v="56"/>
  </r>
  <r>
    <s v="31786"/>
    <s v="NP"/>
    <s v="0000157401"/>
    <x v="4"/>
    <x v="0"/>
    <n v="44957"/>
    <x v="15"/>
    <s v="VC0610"/>
    <x v="18"/>
    <n v="1.26"/>
    <n v="60000"/>
    <x v="0"/>
  </r>
  <r>
    <s v="31786"/>
    <s v="NP"/>
    <s v="0000157401"/>
    <x v="4"/>
    <x v="0"/>
    <n v="44957"/>
    <x v="15"/>
    <s v="VC0625"/>
    <x v="19"/>
    <n v="3.15"/>
    <n v="150000"/>
    <x v="0"/>
  </r>
  <r>
    <s v="31786"/>
    <s v="NP"/>
    <s v="0000157401"/>
    <x v="4"/>
    <x v="0"/>
    <n v="44957"/>
    <x v="15"/>
    <s v="VC0650"/>
    <x v="20"/>
    <n v="12.6"/>
    <n v="600000"/>
    <x v="33"/>
  </r>
  <r>
    <s v="31786"/>
    <s v="NP"/>
    <s v="0000157401"/>
    <x v="4"/>
    <x v="0"/>
    <n v="44957"/>
    <x v="15"/>
    <s v="VC0706"/>
    <x v="17"/>
    <n v="4.4000000000000004"/>
    <n v="210000"/>
    <x v="113"/>
  </r>
  <r>
    <s v="31786"/>
    <s v="NP"/>
    <s v="0000157401"/>
    <x v="4"/>
    <x v="0"/>
    <n v="44957"/>
    <x v="15"/>
    <s v="VC0710"/>
    <x v="18"/>
    <n v="1.47"/>
    <n v="70000"/>
    <x v="0"/>
  </r>
  <r>
    <s v="31786"/>
    <s v="NP"/>
    <s v="0000157401"/>
    <x v="4"/>
    <x v="0"/>
    <n v="44957"/>
    <x v="15"/>
    <s v="VC0725"/>
    <x v="19"/>
    <n v="3.68"/>
    <n v="175000"/>
    <x v="0"/>
  </r>
  <r>
    <s v="31786"/>
    <s v="NP"/>
    <s v="0000157401"/>
    <x v="4"/>
    <x v="0"/>
    <n v="44957"/>
    <x v="15"/>
    <s v="VC0750"/>
    <x v="20"/>
    <n v="7.35"/>
    <n v="350000"/>
    <x v="0"/>
  </r>
  <r>
    <s v="31786"/>
    <s v="NP"/>
    <s v="0000157401"/>
    <x v="4"/>
    <x v="0"/>
    <n v="44957"/>
    <x v="15"/>
    <s v="VC0806"/>
    <x v="17"/>
    <n v="1.01"/>
    <n v="48000"/>
    <x v="0"/>
  </r>
  <r>
    <s v="31786"/>
    <s v="NP"/>
    <s v="0000157401"/>
    <x v="4"/>
    <x v="0"/>
    <n v="44957"/>
    <x v="16"/>
    <s v="VAD050"/>
    <x v="21"/>
    <n v="361.2"/>
    <n v="17000000"/>
    <x v="173"/>
  </r>
  <r>
    <s v="31786"/>
    <s v="NP"/>
    <s v="0000157401"/>
    <x v="4"/>
    <x v="0"/>
    <n v="44957"/>
    <x v="16"/>
    <s v="VAD060"/>
    <x v="22"/>
    <n v="12743.64"/>
    <n v="607260000"/>
    <x v="174"/>
  </r>
  <r>
    <s v="31786"/>
    <s v="NP"/>
    <s v="0000157401"/>
    <x v="4"/>
    <x v="0"/>
    <n v="44957"/>
    <x v="16"/>
    <s v="VAD100"/>
    <x v="23"/>
    <n v="1730.4"/>
    <n v="82200000"/>
    <x v="175"/>
  </r>
  <r>
    <s v="31786"/>
    <s v="NP"/>
    <s v="0000157401"/>
    <x v="4"/>
    <x v="0"/>
    <n v="44957"/>
    <x v="16"/>
    <s v="VAD250"/>
    <x v="24"/>
    <n v="2294.25"/>
    <n v="109250000"/>
    <x v="176"/>
  </r>
  <r>
    <s v="31786"/>
    <s v="NP"/>
    <s v="0000157401"/>
    <x v="4"/>
    <x v="0"/>
    <n v="44957"/>
    <x v="16"/>
    <s v="VAD500"/>
    <x v="25"/>
    <n v="6174"/>
    <n v="293000000"/>
    <x v="177"/>
  </r>
  <r>
    <s v="31786"/>
    <s v="NP"/>
    <s v="0000157401"/>
    <x v="4"/>
    <x v="0"/>
    <n v="44957"/>
    <x v="17"/>
    <s v="VSC050"/>
    <x v="26"/>
    <n v="35.28"/>
    <n v="1660000"/>
    <x v="152"/>
  </r>
  <r>
    <s v="31786"/>
    <s v="NP"/>
    <s v="0000157401"/>
    <x v="4"/>
    <x v="0"/>
    <n v="44957"/>
    <x v="17"/>
    <s v="VSC060"/>
    <x v="27"/>
    <n v="1496.5"/>
    <n v="71976000"/>
    <x v="178"/>
  </r>
  <r>
    <s v="31786"/>
    <s v="NP"/>
    <s v="0000157401"/>
    <x v="4"/>
    <x v="0"/>
    <n v="44957"/>
    <x v="17"/>
    <s v="VSC100"/>
    <x v="28"/>
    <n v="199.92"/>
    <n v="9624000"/>
    <x v="179"/>
  </r>
  <r>
    <s v="31786"/>
    <s v="NP"/>
    <s v="0000157401"/>
    <x v="4"/>
    <x v="0"/>
    <n v="44957"/>
    <x v="17"/>
    <s v="VSC250"/>
    <x v="29"/>
    <n v="359.1"/>
    <n v="17100000"/>
    <x v="101"/>
  </r>
  <r>
    <s v="31786"/>
    <s v="NP"/>
    <s v="0000157401"/>
    <x v="4"/>
    <x v="0"/>
    <n v="44957"/>
    <x v="17"/>
    <s v="VSC500"/>
    <x v="30"/>
    <n v="1083.5999999999999"/>
    <n v="51000000"/>
    <x v="180"/>
  </r>
  <r>
    <s v="31786"/>
    <s v="NP"/>
    <s v="0000157401"/>
    <x v="4"/>
    <x v="0"/>
    <n v="44957"/>
    <x v="17"/>
    <s v="VSO050"/>
    <x v="31"/>
    <n v="36.54"/>
    <n v="1740000"/>
    <x v="181"/>
  </r>
  <r>
    <s v="31786"/>
    <s v="NP"/>
    <s v="0000157401"/>
    <x v="4"/>
    <x v="0"/>
    <n v="44957"/>
    <x v="17"/>
    <s v="VSO060"/>
    <x v="32"/>
    <n v="1512.4"/>
    <n v="71904000"/>
    <x v="182"/>
  </r>
  <r>
    <s v="31786"/>
    <s v="NP"/>
    <s v="0000157401"/>
    <x v="4"/>
    <x v="0"/>
    <n v="44957"/>
    <x v="17"/>
    <s v="VSO100"/>
    <x v="33"/>
    <n v="255.78"/>
    <n v="12120000"/>
    <x v="183"/>
  </r>
  <r>
    <s v="31786"/>
    <s v="NP"/>
    <s v="0000157401"/>
    <x v="4"/>
    <x v="0"/>
    <n v="44957"/>
    <x v="17"/>
    <s v="VSO250"/>
    <x v="34"/>
    <n v="270.89999999999998"/>
    <n v="12900000"/>
    <x v="184"/>
  </r>
  <r>
    <s v="31786"/>
    <s v="NP"/>
    <s v="0000157401"/>
    <x v="4"/>
    <x v="0"/>
    <n v="44957"/>
    <x v="17"/>
    <s v="VSO500"/>
    <x v="35"/>
    <n v="825.3"/>
    <n v="39300000"/>
    <x v="47"/>
  </r>
  <r>
    <s v="31786"/>
    <s v="NP"/>
    <s v="0000190862"/>
    <x v="5"/>
    <x v="0"/>
    <n v="44957"/>
    <x v="18"/>
    <s v="LTD-01"/>
    <x v="36"/>
    <n v="10.95"/>
    <n v="12431.36"/>
    <x v="113"/>
  </r>
  <r>
    <s v="31786"/>
    <s v="NP"/>
    <s v="0000190862"/>
    <x v="5"/>
    <x v="0"/>
    <n v="44957"/>
    <x v="18"/>
    <s v="LTD-01"/>
    <x v="38"/>
    <n v="15.75"/>
    <n v="13122.99"/>
    <x v="38"/>
  </r>
  <r>
    <s v="31786"/>
    <s v="NP"/>
    <s v="0000190862"/>
    <x v="5"/>
    <x v="0"/>
    <n v="44957"/>
    <x v="18"/>
    <s v="LTD-01"/>
    <x v="39"/>
    <n v="34.42"/>
    <n v="14967.06"/>
    <x v="24"/>
  </r>
  <r>
    <s v="31786"/>
    <s v="NP"/>
    <s v="0000190862"/>
    <x v="5"/>
    <x v="0"/>
    <n v="44957"/>
    <x v="18"/>
    <s v="LTD-01"/>
    <x v="40"/>
    <n v="32.04"/>
    <n v="9424.7000000000007"/>
    <x v="13"/>
  </r>
  <r>
    <s v="31786"/>
    <s v="NP"/>
    <s v="0000190862"/>
    <x v="5"/>
    <x v="0"/>
    <n v="44957"/>
    <x v="18"/>
    <s v="LTD-01"/>
    <x v="41"/>
    <n v="27.44"/>
    <n v="6993.32"/>
    <x v="33"/>
  </r>
  <r>
    <s v="31786"/>
    <s v="NP"/>
    <s v="0000190862"/>
    <x v="5"/>
    <x v="0"/>
    <n v="44957"/>
    <x v="18"/>
    <s v="LTD-01"/>
    <x v="42"/>
    <n v="62.87"/>
    <n v="12476.26"/>
    <x v="38"/>
  </r>
  <r>
    <s v="31786"/>
    <s v="NP"/>
    <s v="0000190862"/>
    <x v="5"/>
    <x v="0"/>
    <n v="44957"/>
    <x v="18"/>
    <s v="LTD-01"/>
    <x v="43"/>
    <n v="16.670000000000002"/>
    <n v="2645.91"/>
    <x v="0"/>
  </r>
  <r>
    <s v="31786"/>
    <s v="NP"/>
    <s v="0000190862"/>
    <x v="5"/>
    <x v="0"/>
    <n v="44957"/>
    <x v="18"/>
    <s v="LTD-01"/>
    <x v="44"/>
    <n v="47.06"/>
    <n v="6531.87"/>
    <x v="33"/>
  </r>
  <r>
    <s v="31786"/>
    <s v="NP"/>
    <s v="0000190862"/>
    <x v="5"/>
    <x v="0"/>
    <n v="44957"/>
    <x v="18"/>
    <s v="LTD-02"/>
    <x v="47"/>
    <n v="1.28"/>
    <n v="1418.33"/>
    <x v="0"/>
  </r>
  <r>
    <s v="31786"/>
    <s v="NP"/>
    <s v="0000190862"/>
    <x v="5"/>
    <x v="0"/>
    <n v="44957"/>
    <x v="18"/>
    <s v="LTD-02"/>
    <x v="48"/>
    <n v="12.53"/>
    <n v="13912.4"/>
    <x v="13"/>
  </r>
  <r>
    <s v="31786"/>
    <s v="NP"/>
    <s v="0000190862"/>
    <x v="5"/>
    <x v="0"/>
    <n v="44957"/>
    <x v="18"/>
    <s v="LTD-02"/>
    <x v="49"/>
    <n v="14.86"/>
    <n v="8255"/>
    <x v="13"/>
  </r>
  <r>
    <s v="31786"/>
    <s v="NP"/>
    <s v="0000190862"/>
    <x v="5"/>
    <x v="0"/>
    <n v="44957"/>
    <x v="18"/>
    <s v="LTD-02"/>
    <x v="50"/>
    <n v="27.41"/>
    <n v="10150.25"/>
    <x v="0"/>
  </r>
  <r>
    <s v="31786"/>
    <s v="NP"/>
    <s v="0000190862"/>
    <x v="5"/>
    <x v="0"/>
    <n v="44957"/>
    <x v="18"/>
    <s v="LTD-02"/>
    <x v="51"/>
    <n v="56.66"/>
    <n v="8333.33"/>
    <x v="0"/>
  </r>
  <r>
    <s v="31786"/>
    <s v="NP"/>
    <s v="0000190862"/>
    <x v="5"/>
    <x v="0"/>
    <n v="44957"/>
    <x v="18"/>
    <s v="LTD-02"/>
    <x v="54"/>
    <n v="27.23"/>
    <n v="4125"/>
    <x v="0"/>
  </r>
  <r>
    <s v="31786"/>
    <s v="NP"/>
    <s v="0000190862"/>
    <x v="5"/>
    <x v="0"/>
    <n v="44957"/>
    <x v="18"/>
    <s v="LTD-03"/>
    <x v="58"/>
    <n v="26.3"/>
    <n v="18787.189999999999"/>
    <x v="38"/>
  </r>
  <r>
    <s v="31786"/>
    <s v="NP"/>
    <s v="0000190862"/>
    <x v="5"/>
    <x v="0"/>
    <n v="44957"/>
    <x v="18"/>
    <s v="LTD-03"/>
    <x v="61"/>
    <n v="35.08"/>
    <n v="6619.54"/>
    <x v="33"/>
  </r>
  <r>
    <s v="31786"/>
    <s v="NP"/>
    <s v="0000190862"/>
    <x v="5"/>
    <x v="0"/>
    <n v="44957"/>
    <x v="18"/>
    <s v="LTD-03"/>
    <x v="62"/>
    <n v="12.86"/>
    <n v="1978.75"/>
    <x v="0"/>
  </r>
  <r>
    <s v="31786"/>
    <s v="NP"/>
    <s v="0000190862"/>
    <x v="5"/>
    <x v="0"/>
    <n v="44957"/>
    <x v="18"/>
    <s v="LTD-03"/>
    <x v="63"/>
    <n v="11.71"/>
    <n v="1801.58"/>
    <x v="0"/>
  </r>
  <r>
    <s v="31786"/>
    <s v="NP"/>
    <s v="0000190862"/>
    <x v="5"/>
    <x v="0"/>
    <n v="44957"/>
    <x v="18"/>
    <s v="LTD-04"/>
    <x v="67"/>
    <n v="3.7"/>
    <n v="3367"/>
    <x v="0"/>
  </r>
  <r>
    <s v="31786"/>
    <s v="NP"/>
    <s v="0000190862"/>
    <x v="5"/>
    <x v="0"/>
    <n v="44957"/>
    <x v="18"/>
    <s v="LTD-04"/>
    <x v="70"/>
    <n v="27.5"/>
    <n v="8332.64"/>
    <x v="0"/>
  </r>
  <r>
    <s v="31786"/>
    <s v="NP"/>
    <s v="0000190862"/>
    <x v="5"/>
    <x v="0"/>
    <n v="44957"/>
    <x v="18"/>
    <s v="LTD-04"/>
    <x v="72"/>
    <n v="54.31"/>
    <n v="10648.67"/>
    <x v="13"/>
  </r>
  <r>
    <s v="31786"/>
    <s v="NP"/>
    <s v="0000190862"/>
    <x v="5"/>
    <x v="0"/>
    <n v="44957"/>
    <x v="18"/>
    <s v="LTD-04"/>
    <x v="73"/>
    <n v="17.13"/>
    <n v="2807.83"/>
    <x v="0"/>
  </r>
  <r>
    <s v="31786"/>
    <s v="NP"/>
    <s v="0000190862"/>
    <x v="5"/>
    <x v="0"/>
    <n v="44957"/>
    <x v="18"/>
    <s v="LTD-04"/>
    <x v="74"/>
    <n v="33.700000000000003"/>
    <n v="4160.5"/>
    <x v="33"/>
  </r>
  <r>
    <s v="31786"/>
    <s v="NP"/>
    <s v="0000190862"/>
    <x v="5"/>
    <x v="0"/>
    <n v="44957"/>
    <x v="18"/>
    <s v="LTD-04"/>
    <x v="76"/>
    <n v="22.82"/>
    <n v="4225"/>
    <x v="0"/>
  </r>
  <r>
    <s v="31786"/>
    <s v="NP"/>
    <s v="0000190862"/>
    <x v="5"/>
    <x v="0"/>
    <n v="44957"/>
    <x v="19"/>
    <s v="STD-A"/>
    <x v="82"/>
    <n v="40610.78"/>
    <n v="9929231.8399999999"/>
    <x v="185"/>
  </r>
  <r>
    <s v="31786"/>
    <s v="NP"/>
    <s v="0000190862"/>
    <x v="5"/>
    <x v="0"/>
    <n v="44957"/>
    <x v="19"/>
    <s v="STD-A"/>
    <x v="37"/>
    <n v="556.76"/>
    <n v="135799.84"/>
    <x v="158"/>
  </r>
  <r>
    <s v="31786"/>
    <s v="NP"/>
    <s v="0000190862"/>
    <x v="5"/>
    <x v="0"/>
    <n v="44957"/>
    <x v="19"/>
    <s v="STD-B"/>
    <x v="83"/>
    <n v="37389.800000000003"/>
    <n v="11402649.300000001"/>
    <x v="186"/>
  </r>
  <r>
    <s v="31786"/>
    <s v="NP"/>
    <s v="0000190862"/>
    <x v="5"/>
    <x v="0"/>
    <n v="44957"/>
    <x v="19"/>
    <s v="STD-B"/>
    <x v="77"/>
    <n v="223.06"/>
    <n v="59260.71"/>
    <x v="36"/>
  </r>
  <r>
    <s v="31786"/>
    <s v="NP"/>
    <s v="0000258005"/>
    <x v="6"/>
    <x v="2"/>
    <n v="44957"/>
    <x v="20"/>
    <s v="VISBAS"/>
    <x v="79"/>
    <n v="3.18"/>
    <n v="0"/>
    <x v="0"/>
  </r>
  <r>
    <s v="31786"/>
    <s v="NP"/>
    <s v="0000258005"/>
    <x v="6"/>
    <x v="2"/>
    <n v="44957"/>
    <x v="20"/>
    <s v="VISEXP"/>
    <x v="78"/>
    <n v="12.6"/>
    <n v="0"/>
    <x v="33"/>
  </r>
  <r>
    <s v="31786"/>
    <s v="NP"/>
    <s v="0000258005"/>
    <x v="6"/>
    <x v="3"/>
    <n v="44957"/>
    <x v="20"/>
    <s v="VISBAS"/>
    <x v="79"/>
    <n v="77.430000000000007"/>
    <n v="0"/>
    <x v="187"/>
  </r>
  <r>
    <s v="31786"/>
    <s v="NP"/>
    <s v="0000258005"/>
    <x v="6"/>
    <x v="3"/>
    <n v="44957"/>
    <x v="20"/>
    <s v="VISEXP"/>
    <x v="78"/>
    <n v="551.72"/>
    <n v="0"/>
    <x v="96"/>
  </r>
  <r>
    <s v="31786"/>
    <s v="NP"/>
    <s v="0000258005"/>
    <x v="6"/>
    <x v="0"/>
    <n v="44957"/>
    <x v="20"/>
    <s v="VISBAS"/>
    <x v="79"/>
    <n v="37211.660000000003"/>
    <n v="0"/>
    <x v="188"/>
  </r>
  <r>
    <s v="31786"/>
    <s v="NP"/>
    <s v="0000258005"/>
    <x v="6"/>
    <x v="0"/>
    <n v="44957"/>
    <x v="20"/>
    <s v="VISEXP"/>
    <x v="78"/>
    <n v="155773.18"/>
    <n v="0"/>
    <x v="189"/>
  </r>
  <r>
    <s v="31786"/>
    <s v="NP"/>
    <s v="0000258005"/>
    <x v="6"/>
    <x v="4"/>
    <n v="44957"/>
    <x v="20"/>
    <s v="VISBAS"/>
    <x v="79"/>
    <n v="27771.19"/>
    <n v="0"/>
    <x v="190"/>
  </r>
  <r>
    <s v="31786"/>
    <s v="NP"/>
    <s v="0000258005"/>
    <x v="6"/>
    <x v="4"/>
    <n v="44957"/>
    <x v="20"/>
    <s v="VISEXP"/>
    <x v="78"/>
    <n v="134868.51"/>
    <n v="0"/>
    <x v="191"/>
  </r>
  <r>
    <s v="31786"/>
    <s v="NP"/>
    <s v="0000258005"/>
    <x v="6"/>
    <x v="5"/>
    <n v="44957"/>
    <x v="20"/>
    <s v="VISBAS"/>
    <x v="79"/>
    <n v="10144.85"/>
    <n v="0"/>
    <x v="192"/>
  </r>
  <r>
    <s v="31786"/>
    <s v="NP"/>
    <s v="0000258005"/>
    <x v="6"/>
    <x v="5"/>
    <n v="44957"/>
    <x v="20"/>
    <s v="VISEXP"/>
    <x v="78"/>
    <n v="62459.88"/>
    <n v="0"/>
    <x v="193"/>
  </r>
  <r>
    <s v="31786"/>
    <s v="NP"/>
    <s v="0000000185"/>
    <x v="0"/>
    <x v="1"/>
    <d v="2023-01-31T00:00:00"/>
    <x v="0"/>
    <s v="PPDN"/>
    <x v="0"/>
    <n v="82.94"/>
    <n v="3"/>
    <x v="194"/>
  </r>
  <r>
    <s v="31786"/>
    <s v="NP"/>
    <s v="0000000185"/>
    <x v="0"/>
    <x v="1"/>
    <d v="2023-01-31T00:00:00"/>
    <x v="21"/>
    <s v="PPRN"/>
    <x v="80"/>
    <n v="5215.3999999999996"/>
    <n v="241"/>
    <x v="194"/>
  </r>
  <r>
    <s v="31786"/>
    <s v="NP"/>
    <s v="0000000185"/>
    <x v="0"/>
    <x v="2"/>
    <d v="2023-01-31T00:00:00"/>
    <x v="21"/>
    <s v="PPRN"/>
    <x v="80"/>
    <n v="-54.02"/>
    <n v="2"/>
    <x v="194"/>
  </r>
  <r>
    <s v="31786"/>
    <s v="NP"/>
    <s v="0000000185"/>
    <x v="0"/>
    <x v="2"/>
    <d v="2023-01-31T00:00:00"/>
    <x v="21"/>
    <s v="PPRN"/>
    <x v="80"/>
    <n v="318.11"/>
    <n v="17"/>
    <x v="194"/>
  </r>
  <r>
    <s v="31786"/>
    <s v="NP"/>
    <s v="0000000185"/>
    <x v="0"/>
    <x v="3"/>
    <d v="2023-01-31T00:00:00"/>
    <x v="21"/>
    <s v="PPRN"/>
    <x v="80"/>
    <n v="27.01"/>
    <n v="1"/>
    <x v="194"/>
  </r>
  <r>
    <s v="31786"/>
    <s v="NP"/>
    <s v="0000000185"/>
    <x v="0"/>
    <x v="0"/>
    <d v="2023-01-31T00:00:00"/>
    <x v="0"/>
    <s v="PPDN"/>
    <x v="0"/>
    <n v="-224.14"/>
    <n v="13"/>
    <x v="194"/>
  </r>
  <r>
    <s v="31786"/>
    <s v="NP"/>
    <s v="0000000185"/>
    <x v="0"/>
    <x v="0"/>
    <d v="2023-01-31T00:00:00"/>
    <x v="0"/>
    <s v="PPDN"/>
    <x v="0"/>
    <n v="407.07"/>
    <n v="18"/>
    <x v="194"/>
  </r>
  <r>
    <s v="31786"/>
    <s v="NP"/>
    <s v="0000000185"/>
    <x v="0"/>
    <x v="4"/>
    <d v="2023-01-31T00:00:00"/>
    <x v="0"/>
    <s v="PPDN"/>
    <x v="0"/>
    <n v="-14.12"/>
    <n v="1"/>
    <x v="194"/>
  </r>
  <r>
    <s v="31786"/>
    <s v="NP"/>
    <s v="0000000185"/>
    <x v="0"/>
    <x v="4"/>
    <d v="2023-01-31T00:00:00"/>
    <x v="0"/>
    <s v="PPDN"/>
    <x v="0"/>
    <n v="156.16"/>
    <n v="7"/>
    <x v="194"/>
  </r>
  <r>
    <s v="31786"/>
    <s v="NP"/>
    <s v="0000000185"/>
    <x v="0"/>
    <x v="5"/>
    <d v="2023-01-31T00:00:00"/>
    <x v="0"/>
    <s v="PPDN"/>
    <x v="0"/>
    <n v="-198.96"/>
    <n v="13"/>
    <x v="194"/>
  </r>
  <r>
    <s v="31786"/>
    <s v="NP"/>
    <s v="0000000185"/>
    <x v="0"/>
    <x v="5"/>
    <d v="2023-01-31T00:00:00"/>
    <x v="0"/>
    <s v="PPDN"/>
    <x v="0"/>
    <n v="134.06"/>
    <n v="7"/>
    <x v="194"/>
  </r>
  <r>
    <s v="31786"/>
    <s v="NP"/>
    <s v="0000000192"/>
    <x v="1"/>
    <x v="1"/>
    <d v="2023-01-31T00:00:00"/>
    <x v="1"/>
    <s v="PDON"/>
    <x v="1"/>
    <n v="200.16"/>
    <n v="7"/>
    <x v="194"/>
  </r>
  <r>
    <s v="31786"/>
    <s v="NP"/>
    <s v="0000000192"/>
    <x v="1"/>
    <x v="1"/>
    <d v="2023-01-31T00:00:00"/>
    <x v="22"/>
    <s v="PDRN"/>
    <x v="81"/>
    <n v="58.92"/>
    <n v="28"/>
    <x v="194"/>
  </r>
  <r>
    <s v="31786"/>
    <s v="NP"/>
    <s v="0000000192"/>
    <x v="1"/>
    <x v="1"/>
    <d v="2023-01-31T00:00:00"/>
    <x v="22"/>
    <s v="PDRN"/>
    <x v="81"/>
    <n v="53418.38"/>
    <n v="1250"/>
    <x v="194"/>
  </r>
  <r>
    <s v="31786"/>
    <s v="NP"/>
    <s v="0000000192"/>
    <x v="1"/>
    <x v="2"/>
    <d v="2023-01-31T00:00:00"/>
    <x v="1"/>
    <s v="PDON"/>
    <x v="1"/>
    <n v="20.22"/>
    <n v="1"/>
    <x v="194"/>
  </r>
  <r>
    <s v="31786"/>
    <s v="NP"/>
    <s v="0000000192"/>
    <x v="1"/>
    <x v="2"/>
    <d v="2023-01-31T00:00:00"/>
    <x v="22"/>
    <s v="PDRN"/>
    <x v="81"/>
    <n v="-107.36"/>
    <n v="7"/>
    <x v="194"/>
  </r>
  <r>
    <s v="31786"/>
    <s v="NP"/>
    <s v="0000000192"/>
    <x v="1"/>
    <x v="2"/>
    <d v="2023-01-31T00:00:00"/>
    <x v="22"/>
    <s v="PDRN"/>
    <x v="81"/>
    <n v="5757.31"/>
    <n v="143"/>
    <x v="194"/>
  </r>
  <r>
    <s v="31786"/>
    <s v="NP"/>
    <s v="0000000192"/>
    <x v="1"/>
    <x v="3"/>
    <d v="2023-01-31T00:00:00"/>
    <x v="1"/>
    <s v="PDON"/>
    <x v="1"/>
    <n v="20.22"/>
    <n v="1"/>
    <x v="194"/>
  </r>
  <r>
    <s v="31786"/>
    <s v="NP"/>
    <s v="0000000192"/>
    <x v="1"/>
    <x v="3"/>
    <d v="2023-01-31T00:00:00"/>
    <x v="22"/>
    <s v="PDRN"/>
    <x v="81"/>
    <n v="-26.6"/>
    <n v="1"/>
    <x v="194"/>
  </r>
  <r>
    <s v="31786"/>
    <s v="NP"/>
    <s v="0000000192"/>
    <x v="1"/>
    <x v="3"/>
    <d v="2023-01-31T00:00:00"/>
    <x v="22"/>
    <s v="PDRN"/>
    <x v="81"/>
    <n v="527.44000000000005"/>
    <n v="14"/>
    <x v="194"/>
  </r>
  <r>
    <s v="31786"/>
    <s v="NP"/>
    <s v="0000000192"/>
    <x v="1"/>
    <x v="0"/>
    <d v="2023-01-31T00:00:00"/>
    <x v="1"/>
    <s v="PDON"/>
    <x v="1"/>
    <n v="-1780.3"/>
    <n v="59"/>
    <x v="194"/>
  </r>
  <r>
    <s v="31786"/>
    <s v="NP"/>
    <s v="0000000192"/>
    <x v="1"/>
    <x v="0"/>
    <d v="2023-01-31T00:00:00"/>
    <x v="1"/>
    <s v="PDON"/>
    <x v="1"/>
    <n v="4519.17"/>
    <n v="129"/>
    <x v="194"/>
  </r>
  <r>
    <s v="31786"/>
    <s v="NP"/>
    <s v="0000000192"/>
    <x v="1"/>
    <x v="4"/>
    <d v="2023-01-31T00:00:00"/>
    <x v="1"/>
    <s v="PDON"/>
    <x v="1"/>
    <n v="-222.82"/>
    <n v="13"/>
    <x v="194"/>
  </r>
  <r>
    <s v="31786"/>
    <s v="NP"/>
    <s v="0000000192"/>
    <x v="1"/>
    <x v="4"/>
    <d v="2023-01-31T00:00:00"/>
    <x v="1"/>
    <s v="PDON"/>
    <x v="1"/>
    <n v="1861.26"/>
    <n v="60"/>
    <x v="194"/>
  </r>
  <r>
    <s v="31786"/>
    <s v="NP"/>
    <s v="0000000192"/>
    <x v="1"/>
    <x v="5"/>
    <d v="2023-01-31T00:00:00"/>
    <x v="1"/>
    <s v="PDON"/>
    <x v="1"/>
    <n v="-463.3"/>
    <n v="17"/>
    <x v="194"/>
  </r>
  <r>
    <s v="31786"/>
    <s v="NP"/>
    <s v="0000000192"/>
    <x v="1"/>
    <x v="5"/>
    <d v="2023-01-31T00:00:00"/>
    <x v="1"/>
    <s v="PDON"/>
    <x v="1"/>
    <n v="1064.81"/>
    <n v="42"/>
    <x v="194"/>
  </r>
  <r>
    <s v="31786"/>
    <s v="NP"/>
    <s v="0000157401"/>
    <x v="4"/>
    <x v="0"/>
    <d v="2023-01-31T00:00:00"/>
    <x v="8"/>
    <s v="BADC01"/>
    <x v="8"/>
    <n v="0.13"/>
    <n v="1"/>
    <x v="194"/>
  </r>
  <r>
    <s v="31786"/>
    <s v="NP"/>
    <s v="0000157401"/>
    <x v="4"/>
    <x v="0"/>
    <d v="2023-01-31T00:00:00"/>
    <x v="5"/>
    <s v="BADE2X"/>
    <x v="5"/>
    <n v="3.23"/>
    <n v="3"/>
    <x v="194"/>
  </r>
  <r>
    <s v="31786"/>
    <s v="NP"/>
    <s v="0000157401"/>
    <x v="4"/>
    <x v="0"/>
    <d v="2023-01-31T00:00:00"/>
    <x v="9"/>
    <s v="BADE40"/>
    <x v="9"/>
    <n v="0"/>
    <n v="3"/>
    <x v="194"/>
  </r>
  <r>
    <s v="31786"/>
    <s v="NP"/>
    <s v="0000157401"/>
    <x v="4"/>
    <x v="0"/>
    <d v="2023-01-31T00:00:00"/>
    <x v="6"/>
    <s v="BLES15"/>
    <x v="6"/>
    <n v="12.92"/>
    <n v="3"/>
    <x v="194"/>
  </r>
  <r>
    <s v="31786"/>
    <s v="NP"/>
    <s v="0000157401"/>
    <x v="4"/>
    <x v="0"/>
    <d v="2023-01-31T00:00:00"/>
    <x v="11"/>
    <s v="BLCH01"/>
    <x v="12"/>
    <n v="0.19"/>
    <n v="1"/>
    <x v="194"/>
  </r>
  <r>
    <s v="31786"/>
    <s v="NP"/>
    <s v="0000157401"/>
    <x v="4"/>
    <x v="0"/>
    <d v="2023-01-31T00:00:00"/>
    <x v="12"/>
    <s v="BLER20"/>
    <x v="13"/>
    <n v="0"/>
    <n v="7"/>
    <x v="194"/>
  </r>
  <r>
    <s v="31786"/>
    <s v="NP"/>
    <s v="0000157401"/>
    <x v="4"/>
    <x v="0"/>
    <d v="2023-01-31T00:00:00"/>
    <x v="15"/>
    <s v="VC0106"/>
    <x v="17"/>
    <n v="0.13"/>
    <n v="1"/>
    <x v="24"/>
  </r>
  <r>
    <s v="31786"/>
    <s v="NP"/>
    <s v="0000157401"/>
    <x v="4"/>
    <x v="0"/>
    <d v="2023-01-31T00:00:00"/>
    <x v="15"/>
    <s v="VC0206"/>
    <x v="17"/>
    <n v="0.25"/>
    <n v="1"/>
    <x v="24"/>
  </r>
  <r>
    <s v="31786"/>
    <s v="NP"/>
    <s v="0000157401"/>
    <x v="4"/>
    <x v="0"/>
    <d v="2023-01-31T00:00:00"/>
    <x v="16"/>
    <s v="VAD060"/>
    <x v="22"/>
    <n v="3.78"/>
    <n v="3"/>
    <x v="195"/>
  </r>
  <r>
    <s v="31786"/>
    <s v="NP"/>
    <s v="0000157401"/>
    <x v="4"/>
    <x v="0"/>
    <d v="2023-01-31T00:00:00"/>
    <x v="17"/>
    <s v="VSC060"/>
    <x v="27"/>
    <n v="1"/>
    <n v="2"/>
    <x v="141"/>
  </r>
  <r>
    <s v="31786"/>
    <s v="NP"/>
    <s v="0000190862"/>
    <x v="5"/>
    <x v="0"/>
    <d v="2023-01-31T00:00:00"/>
    <x v="19"/>
    <s v="STD-A"/>
    <x v="82"/>
    <n v="29.71"/>
    <n v="3"/>
    <x v="194"/>
  </r>
  <r>
    <s v="31786"/>
    <s v="NP"/>
    <s v="0000258005"/>
    <x v="6"/>
    <x v="1"/>
    <d v="2023-01-31T00:00:00"/>
    <x v="20"/>
    <s v="VISBAS"/>
    <x v="79"/>
    <n v="403.96"/>
    <n v="87"/>
    <x v="194"/>
  </r>
  <r>
    <s v="31786"/>
    <s v="NP"/>
    <s v="0000258005"/>
    <x v="6"/>
    <x v="1"/>
    <d v="2023-01-31T00:00:00"/>
    <x v="20"/>
    <s v="VISEXP"/>
    <x v="78"/>
    <n v="7.99"/>
    <n v="7"/>
    <x v="194"/>
  </r>
  <r>
    <s v="31786"/>
    <s v="NP"/>
    <s v="0000258005"/>
    <x v="6"/>
    <x v="1"/>
    <d v="2023-01-31T00:00:00"/>
    <x v="20"/>
    <s v="VISEXP"/>
    <x v="78"/>
    <n v="2841.27"/>
    <n v="305"/>
    <x v="194"/>
  </r>
  <r>
    <s v="31786"/>
    <s v="NP"/>
    <s v="0000258005"/>
    <x v="6"/>
    <x v="2"/>
    <d v="2023-01-31T00:00:00"/>
    <x v="20"/>
    <s v="VISBAS"/>
    <x v="79"/>
    <n v="89.49"/>
    <n v="18"/>
    <x v="194"/>
  </r>
  <r>
    <s v="31786"/>
    <s v="NP"/>
    <s v="0000258005"/>
    <x v="6"/>
    <x v="2"/>
    <d v="2023-01-31T00:00:00"/>
    <x v="20"/>
    <s v="VISEXP"/>
    <x v="78"/>
    <n v="-28.54"/>
    <n v="5"/>
    <x v="194"/>
  </r>
  <r>
    <s v="31786"/>
    <s v="NP"/>
    <s v="0000258005"/>
    <x v="6"/>
    <x v="2"/>
    <d v="2023-01-31T00:00:00"/>
    <x v="20"/>
    <s v="VISEXP"/>
    <x v="78"/>
    <n v="279.06"/>
    <n v="31"/>
    <x v="194"/>
  </r>
  <r>
    <s v="31786"/>
    <s v="NP"/>
    <s v="0000258005"/>
    <x v="6"/>
    <x v="3"/>
    <d v="2023-01-31T00:00:00"/>
    <x v="20"/>
    <s v="VISEXP"/>
    <x v="78"/>
    <n v="6.3"/>
    <n v="1"/>
    <x v="194"/>
  </r>
  <r>
    <s v="31786"/>
    <s v="NP"/>
    <s v="0000258005"/>
    <x v="6"/>
    <x v="0"/>
    <d v="2023-01-31T00:00:00"/>
    <x v="20"/>
    <s v="VISBAS"/>
    <x v="79"/>
    <n v="-25.48"/>
    <n v="8"/>
    <x v="194"/>
  </r>
  <r>
    <s v="31786"/>
    <s v="NP"/>
    <s v="0000258005"/>
    <x v="6"/>
    <x v="0"/>
    <d v="2023-01-31T00:00:00"/>
    <x v="20"/>
    <s v="VISBAS"/>
    <x v="79"/>
    <n v="137.56"/>
    <n v="33"/>
    <x v="194"/>
  </r>
  <r>
    <s v="31786"/>
    <s v="NP"/>
    <s v="0000258005"/>
    <x v="6"/>
    <x v="0"/>
    <d v="2023-01-31T00:00:00"/>
    <x v="20"/>
    <s v="VISEXP"/>
    <x v="78"/>
    <n v="-285.77"/>
    <n v="28"/>
    <x v="194"/>
  </r>
  <r>
    <s v="31786"/>
    <s v="NP"/>
    <s v="0000258005"/>
    <x v="6"/>
    <x v="0"/>
    <d v="2023-01-31T00:00:00"/>
    <x v="20"/>
    <s v="VISEXP"/>
    <x v="78"/>
    <n v="1188.68"/>
    <n v="118"/>
    <x v="194"/>
  </r>
  <r>
    <s v="31786"/>
    <s v="NP"/>
    <s v="0000258005"/>
    <x v="6"/>
    <x v="4"/>
    <d v="2023-01-31T00:00:00"/>
    <x v="20"/>
    <s v="VISBAS"/>
    <x v="79"/>
    <n v="63.28"/>
    <n v="13"/>
    <x v="194"/>
  </r>
  <r>
    <s v="31786"/>
    <s v="NP"/>
    <s v="0000258005"/>
    <x v="6"/>
    <x v="4"/>
    <d v="2023-01-31T00:00:00"/>
    <x v="20"/>
    <s v="VISEXP"/>
    <x v="78"/>
    <n v="-136.84"/>
    <n v="23"/>
    <x v="194"/>
  </r>
  <r>
    <s v="31786"/>
    <s v="NP"/>
    <s v="0000258005"/>
    <x v="6"/>
    <x v="4"/>
    <d v="2023-01-31T00:00:00"/>
    <x v="20"/>
    <s v="VISEXP"/>
    <x v="78"/>
    <n v="521.83000000000004"/>
    <n v="57"/>
    <x v="194"/>
  </r>
  <r>
    <s v="31786"/>
    <s v="NP"/>
    <s v="0000258005"/>
    <x v="6"/>
    <x v="5"/>
    <d v="2023-01-31T00:00:00"/>
    <x v="20"/>
    <s v="VISBAS"/>
    <x v="79"/>
    <n v="-61.06"/>
    <n v="10"/>
    <x v="194"/>
  </r>
  <r>
    <s v="31786"/>
    <s v="NP"/>
    <s v="0000258005"/>
    <x v="6"/>
    <x v="5"/>
    <d v="2023-01-31T00:00:00"/>
    <x v="20"/>
    <s v="VISBAS"/>
    <x v="79"/>
    <n v="48.29"/>
    <n v="11"/>
    <x v="194"/>
  </r>
  <r>
    <s v="31786"/>
    <s v="NP"/>
    <s v="0000258005"/>
    <x v="6"/>
    <x v="5"/>
    <d v="2023-01-31T00:00:00"/>
    <x v="20"/>
    <s v="VISEXP"/>
    <x v="78"/>
    <n v="-174.78"/>
    <n v="21"/>
    <x v="194"/>
  </r>
  <r>
    <s v="31786"/>
    <s v="NP"/>
    <s v="0000258005"/>
    <x v="6"/>
    <x v="5"/>
    <d v="2023-01-31T00:00:00"/>
    <x v="20"/>
    <s v="VISEXP"/>
    <x v="78"/>
    <n v="289.77"/>
    <n v="37"/>
    <x v="194"/>
  </r>
  <r>
    <s v="31786"/>
    <s v="TN"/>
    <s v="0000000185"/>
    <x v="0"/>
    <x v="0"/>
    <d v="2023-01-31T00:00:00"/>
    <x v="0"/>
    <s v="PPDN"/>
    <x v="0"/>
    <n v="-885.47"/>
    <n v="52"/>
    <x v="194"/>
  </r>
  <r>
    <s v="31786"/>
    <s v="TN"/>
    <s v="0000000185"/>
    <x v="0"/>
    <x v="0"/>
    <d v="2023-01-31T00:00:00"/>
    <x v="0"/>
    <s v="PPDN"/>
    <x v="0"/>
    <n v="542.46"/>
    <n v="27"/>
    <x v="194"/>
  </r>
  <r>
    <s v="31786"/>
    <s v="TN"/>
    <s v="0000000192"/>
    <x v="1"/>
    <x v="0"/>
    <d v="2023-01-31T00:00:00"/>
    <x v="1"/>
    <s v="PDON"/>
    <x v="1"/>
    <n v="-2040.01"/>
    <n v="73"/>
    <x v="194"/>
  </r>
  <r>
    <s v="31786"/>
    <s v="TN"/>
    <s v="0000000192"/>
    <x v="1"/>
    <x v="0"/>
    <d v="2023-01-31T00:00:00"/>
    <x v="1"/>
    <s v="PDON"/>
    <x v="1"/>
    <n v="5236.97"/>
    <n v="137"/>
    <x v="194"/>
  </r>
  <r>
    <s v="31786"/>
    <s v="TN"/>
    <s v="0000157401"/>
    <x v="4"/>
    <x v="0"/>
    <d v="2023-01-31T00:00:00"/>
    <x v="8"/>
    <s v="BADC01"/>
    <x v="8"/>
    <n v="-0.26"/>
    <n v="2"/>
    <x v="194"/>
  </r>
  <r>
    <s v="31786"/>
    <s v="TN"/>
    <s v="0000157401"/>
    <x v="4"/>
    <x v="0"/>
    <d v="2023-01-31T00:00:00"/>
    <x v="8"/>
    <s v="BADC01"/>
    <x v="8"/>
    <n v="0.91"/>
    <n v="7"/>
    <x v="194"/>
  </r>
  <r>
    <s v="31786"/>
    <s v="TN"/>
    <s v="0000157401"/>
    <x v="4"/>
    <x v="0"/>
    <d v="2023-01-31T00:00:00"/>
    <x v="8"/>
    <s v="BADC02"/>
    <x v="8"/>
    <n v="-0.26"/>
    <n v="1"/>
    <x v="194"/>
  </r>
  <r>
    <s v="31786"/>
    <s v="TN"/>
    <s v="0000157401"/>
    <x v="4"/>
    <x v="0"/>
    <d v="2023-01-31T00:00:00"/>
    <x v="8"/>
    <s v="BADC02"/>
    <x v="8"/>
    <n v="1.52"/>
    <n v="6"/>
    <x v="194"/>
  </r>
  <r>
    <s v="31786"/>
    <s v="TN"/>
    <s v="0000157401"/>
    <x v="4"/>
    <x v="0"/>
    <d v="2023-01-31T00:00:00"/>
    <x v="8"/>
    <s v="BADC03"/>
    <x v="8"/>
    <n v="1.56"/>
    <n v="4"/>
    <x v="194"/>
  </r>
  <r>
    <s v="31786"/>
    <s v="TN"/>
    <s v="0000157401"/>
    <x v="4"/>
    <x v="0"/>
    <d v="2023-01-31T00:00:00"/>
    <x v="5"/>
    <s v="BADE2X"/>
    <x v="5"/>
    <n v="-6.5"/>
    <n v="6"/>
    <x v="194"/>
  </r>
  <r>
    <s v="31786"/>
    <s v="TN"/>
    <s v="0000157401"/>
    <x v="4"/>
    <x v="0"/>
    <d v="2023-01-31T00:00:00"/>
    <x v="5"/>
    <s v="BADE2X"/>
    <x v="5"/>
    <n v="48.05"/>
    <n v="44"/>
    <x v="194"/>
  </r>
  <r>
    <s v="31786"/>
    <s v="TN"/>
    <s v="0000157401"/>
    <x v="4"/>
    <x v="0"/>
    <d v="2023-01-31T00:00:00"/>
    <x v="9"/>
    <s v="BADE40"/>
    <x v="9"/>
    <n v="0"/>
    <n v="7"/>
    <x v="194"/>
  </r>
  <r>
    <s v="31786"/>
    <s v="TN"/>
    <s v="0000157401"/>
    <x v="4"/>
    <x v="0"/>
    <d v="2023-01-31T00:00:00"/>
    <x v="10"/>
    <s v="BAD4SC"/>
    <x v="10"/>
    <n v="-1.04"/>
    <n v="2"/>
    <x v="194"/>
  </r>
  <r>
    <s v="31786"/>
    <s v="TN"/>
    <s v="0000157401"/>
    <x v="4"/>
    <x v="0"/>
    <d v="2023-01-31T00:00:00"/>
    <x v="10"/>
    <s v="BAD4SC"/>
    <x v="10"/>
    <n v="5.18"/>
    <n v="10"/>
    <x v="194"/>
  </r>
  <r>
    <s v="31786"/>
    <s v="TN"/>
    <s v="0000157401"/>
    <x v="4"/>
    <x v="0"/>
    <d v="2023-01-31T00:00:00"/>
    <x v="10"/>
    <s v="BAD6SP"/>
    <x v="11"/>
    <n v="-0.78"/>
    <n v="1"/>
    <x v="194"/>
  </r>
  <r>
    <s v="31786"/>
    <s v="TN"/>
    <s v="0000157401"/>
    <x v="4"/>
    <x v="0"/>
    <d v="2023-01-31T00:00:00"/>
    <x v="10"/>
    <s v="BAD6SP"/>
    <x v="11"/>
    <n v="4.25"/>
    <n v="6"/>
    <x v="194"/>
  </r>
  <r>
    <s v="31786"/>
    <s v="TN"/>
    <s v="0000157401"/>
    <x v="4"/>
    <x v="0"/>
    <d v="2023-01-31T00:00:00"/>
    <x v="6"/>
    <s v="BLES15"/>
    <x v="6"/>
    <n v="-30.55"/>
    <n v="7"/>
    <x v="194"/>
  </r>
  <r>
    <s v="31786"/>
    <s v="TN"/>
    <s v="0000157401"/>
    <x v="4"/>
    <x v="0"/>
    <d v="2023-01-31T00:00:00"/>
    <x v="6"/>
    <s v="BLES15"/>
    <x v="6"/>
    <n v="192.21"/>
    <n v="44"/>
    <x v="194"/>
  </r>
  <r>
    <s v="31786"/>
    <s v="TN"/>
    <s v="0000157401"/>
    <x v="4"/>
    <x v="0"/>
    <d v="2023-01-31T00:00:00"/>
    <x v="11"/>
    <s v="BLCH01"/>
    <x v="12"/>
    <n v="-0.38"/>
    <n v="2"/>
    <x v="194"/>
  </r>
  <r>
    <s v="31786"/>
    <s v="TN"/>
    <s v="0000157401"/>
    <x v="4"/>
    <x v="0"/>
    <d v="2023-01-31T00:00:00"/>
    <x v="11"/>
    <s v="BLCH01"/>
    <x v="12"/>
    <n v="0.19"/>
    <n v="1"/>
    <x v="194"/>
  </r>
  <r>
    <s v="31786"/>
    <s v="TN"/>
    <s v="0000157401"/>
    <x v="4"/>
    <x v="0"/>
    <d v="2023-01-31T00:00:00"/>
    <x v="11"/>
    <s v="BLCH02"/>
    <x v="12"/>
    <n v="1.85"/>
    <n v="5"/>
    <x v="194"/>
  </r>
  <r>
    <s v="31786"/>
    <s v="TN"/>
    <s v="0000157401"/>
    <x v="4"/>
    <x v="0"/>
    <d v="2023-01-31T00:00:00"/>
    <x v="11"/>
    <s v="BLCH03"/>
    <x v="12"/>
    <n v="1.68"/>
    <n v="3"/>
    <x v="194"/>
  </r>
  <r>
    <s v="31786"/>
    <s v="TN"/>
    <s v="0000157401"/>
    <x v="4"/>
    <x v="0"/>
    <d v="2023-01-31T00:00:00"/>
    <x v="11"/>
    <s v="BLCS01"/>
    <x v="12"/>
    <n v="1.2"/>
    <n v="4"/>
    <x v="194"/>
  </r>
  <r>
    <s v="31786"/>
    <s v="TN"/>
    <s v="0000157401"/>
    <x v="4"/>
    <x v="0"/>
    <d v="2023-01-31T00:00:00"/>
    <x v="11"/>
    <s v="BLCS02"/>
    <x v="12"/>
    <n v="-0.61"/>
    <n v="1"/>
    <x v="194"/>
  </r>
  <r>
    <s v="31786"/>
    <s v="TN"/>
    <s v="0000157401"/>
    <x v="4"/>
    <x v="0"/>
    <d v="2023-01-31T00:00:00"/>
    <x v="11"/>
    <s v="BLCS02"/>
    <x v="12"/>
    <n v="0.61"/>
    <n v="1"/>
    <x v="194"/>
  </r>
  <r>
    <s v="31786"/>
    <s v="TN"/>
    <s v="0000157401"/>
    <x v="4"/>
    <x v="0"/>
    <d v="2023-01-31T00:00:00"/>
    <x v="11"/>
    <s v="BLCS03"/>
    <x v="12"/>
    <n v="0.91"/>
    <n v="1"/>
    <x v="194"/>
  </r>
  <r>
    <s v="31786"/>
    <s v="TN"/>
    <s v="0000157401"/>
    <x v="4"/>
    <x v="0"/>
    <d v="2023-01-31T00:00:00"/>
    <x v="12"/>
    <s v="BLER20"/>
    <x v="13"/>
    <n v="0"/>
    <n v="16"/>
    <x v="194"/>
  </r>
  <r>
    <s v="31786"/>
    <s v="TN"/>
    <s v="0000157401"/>
    <x v="4"/>
    <x v="0"/>
    <d v="2023-01-31T00:00:00"/>
    <x v="13"/>
    <s v="BLIFSC"/>
    <x v="14"/>
    <n v="-0.6"/>
    <n v="2"/>
    <x v="194"/>
  </r>
  <r>
    <s v="31786"/>
    <s v="TN"/>
    <s v="0000157401"/>
    <x v="4"/>
    <x v="0"/>
    <d v="2023-01-31T00:00:00"/>
    <x v="13"/>
    <s v="BLIFSC"/>
    <x v="14"/>
    <n v="3"/>
    <n v="10"/>
    <x v="194"/>
  </r>
  <r>
    <s v="31786"/>
    <s v="TN"/>
    <s v="0000157401"/>
    <x v="4"/>
    <x v="0"/>
    <d v="2023-01-31T00:00:00"/>
    <x v="13"/>
    <s v="BLIFSP"/>
    <x v="15"/>
    <n v="-0.59"/>
    <n v="1"/>
    <x v="194"/>
  </r>
  <r>
    <s v="31786"/>
    <s v="TN"/>
    <s v="0000157401"/>
    <x v="4"/>
    <x v="0"/>
    <d v="2023-01-31T00:00:00"/>
    <x v="13"/>
    <s v="BLIFSP"/>
    <x v="15"/>
    <n v="3.54"/>
    <n v="6"/>
    <x v="194"/>
  </r>
  <r>
    <s v="31786"/>
    <s v="TN"/>
    <s v="0000157401"/>
    <x v="4"/>
    <x v="0"/>
    <d v="2023-01-31T00:00:00"/>
    <x v="7"/>
    <s v="FB08BU"/>
    <x v="7"/>
    <n v="-6.33"/>
    <n v="1"/>
    <x v="194"/>
  </r>
  <r>
    <s v="31786"/>
    <s v="TN"/>
    <s v="0000157401"/>
    <x v="4"/>
    <x v="0"/>
    <d v="2023-01-31T00:00:00"/>
    <x v="7"/>
    <s v="FB10AU"/>
    <x v="7"/>
    <n v="11.88"/>
    <n v="2"/>
    <x v="194"/>
  </r>
  <r>
    <s v="31786"/>
    <s v="TN"/>
    <s v="0000157401"/>
    <x v="4"/>
    <x v="0"/>
    <d v="2023-01-31T00:00:00"/>
    <x v="7"/>
    <s v="FB10BU"/>
    <x v="7"/>
    <n v="7.61"/>
    <n v="1"/>
    <x v="194"/>
  </r>
  <r>
    <s v="31786"/>
    <s v="TN"/>
    <s v="0000157401"/>
    <x v="4"/>
    <x v="0"/>
    <d v="2023-01-31T00:00:00"/>
    <x v="7"/>
    <s v="FB10DU"/>
    <x v="7"/>
    <n v="-13"/>
    <n v="2"/>
    <x v="194"/>
  </r>
  <r>
    <s v="31786"/>
    <s v="TN"/>
    <s v="0000157401"/>
    <x v="4"/>
    <x v="0"/>
    <d v="2023-01-31T00:00:00"/>
    <x v="14"/>
    <s v="FO13A9"/>
    <x v="7"/>
    <n v="-7.56"/>
    <n v="7"/>
    <x v="194"/>
  </r>
  <r>
    <s v="31786"/>
    <s v="TN"/>
    <s v="0000157401"/>
    <x v="4"/>
    <x v="0"/>
    <d v="2023-01-31T00:00:00"/>
    <x v="14"/>
    <s v="FO13A9"/>
    <x v="7"/>
    <n v="2.16"/>
    <n v="2"/>
    <x v="194"/>
  </r>
  <r>
    <s v="31786"/>
    <s v="TN"/>
    <s v="0000157401"/>
    <x v="4"/>
    <x v="0"/>
    <d v="2023-01-31T00:00:00"/>
    <x v="14"/>
    <s v="FO13B9"/>
    <x v="7"/>
    <n v="-1.26"/>
    <n v="1"/>
    <x v="194"/>
  </r>
  <r>
    <s v="31786"/>
    <s v="TN"/>
    <s v="0000157401"/>
    <x v="4"/>
    <x v="0"/>
    <d v="2023-01-31T00:00:00"/>
    <x v="15"/>
    <s v="VC0105"/>
    <x v="16"/>
    <n v="-0.11"/>
    <n v="1"/>
    <x v="113"/>
  </r>
  <r>
    <s v="31786"/>
    <s v="TN"/>
    <s v="0000157401"/>
    <x v="4"/>
    <x v="0"/>
    <d v="2023-01-31T00:00:00"/>
    <x v="15"/>
    <s v="VC0105"/>
    <x v="16"/>
    <n v="0.11"/>
    <n v="1"/>
    <x v="113"/>
  </r>
  <r>
    <s v="31786"/>
    <s v="TN"/>
    <s v="0000157401"/>
    <x v="4"/>
    <x v="0"/>
    <d v="2023-01-31T00:00:00"/>
    <x v="15"/>
    <s v="VC0106"/>
    <x v="17"/>
    <n v="-0.13"/>
    <n v="1"/>
    <x v="24"/>
  </r>
  <r>
    <s v="31786"/>
    <s v="TN"/>
    <s v="0000157401"/>
    <x v="4"/>
    <x v="0"/>
    <d v="2023-01-31T00:00:00"/>
    <x v="15"/>
    <s v="VC0106"/>
    <x v="17"/>
    <n v="0.26"/>
    <n v="2"/>
    <x v="24"/>
  </r>
  <r>
    <s v="31786"/>
    <s v="TN"/>
    <s v="0000157401"/>
    <x v="4"/>
    <x v="0"/>
    <d v="2023-01-31T00:00:00"/>
    <x v="15"/>
    <s v="VC0206"/>
    <x v="17"/>
    <n v="-0.25"/>
    <n v="1"/>
    <x v="24"/>
  </r>
  <r>
    <s v="31786"/>
    <s v="TN"/>
    <s v="0000157401"/>
    <x v="4"/>
    <x v="0"/>
    <d v="2023-01-31T00:00:00"/>
    <x v="15"/>
    <s v="VC0206"/>
    <x v="17"/>
    <n v="1"/>
    <n v="4"/>
    <x v="24"/>
  </r>
  <r>
    <s v="31786"/>
    <s v="TN"/>
    <s v="0000157401"/>
    <x v="4"/>
    <x v="0"/>
    <d v="2023-01-31T00:00:00"/>
    <x v="15"/>
    <s v="VC0306"/>
    <x v="17"/>
    <n v="0.38"/>
    <n v="1"/>
    <x v="24"/>
  </r>
  <r>
    <s v="31786"/>
    <s v="TN"/>
    <s v="0000157401"/>
    <x v="4"/>
    <x v="0"/>
    <d v="2023-01-31T00:00:00"/>
    <x v="15"/>
    <s v="VC0350"/>
    <x v="20"/>
    <n v="3.15"/>
    <n v="1"/>
    <x v="196"/>
  </r>
  <r>
    <s v="31786"/>
    <s v="TN"/>
    <s v="0000157401"/>
    <x v="4"/>
    <x v="0"/>
    <d v="2023-01-31T00:00:00"/>
    <x v="15"/>
    <s v="VC0406"/>
    <x v="17"/>
    <n v="0.5"/>
    <n v="1"/>
    <x v="24"/>
  </r>
  <r>
    <s v="31786"/>
    <s v="TN"/>
    <s v="0000157401"/>
    <x v="4"/>
    <x v="0"/>
    <d v="2023-01-31T00:00:00"/>
    <x v="16"/>
    <s v="VAD050"/>
    <x v="21"/>
    <n v="-1.05"/>
    <n v="1"/>
    <x v="196"/>
  </r>
  <r>
    <s v="31786"/>
    <s v="TN"/>
    <s v="0000157401"/>
    <x v="4"/>
    <x v="0"/>
    <d v="2023-01-31T00:00:00"/>
    <x v="16"/>
    <s v="VAD050"/>
    <x v="21"/>
    <n v="1.05"/>
    <n v="1"/>
    <x v="196"/>
  </r>
  <r>
    <s v="31786"/>
    <s v="TN"/>
    <s v="0000157401"/>
    <x v="4"/>
    <x v="0"/>
    <d v="2023-01-31T00:00:00"/>
    <x v="16"/>
    <s v="VAD060"/>
    <x v="22"/>
    <n v="-2.52"/>
    <n v="2"/>
    <x v="195"/>
  </r>
  <r>
    <s v="31786"/>
    <s v="TN"/>
    <s v="0000157401"/>
    <x v="4"/>
    <x v="0"/>
    <d v="2023-01-31T00:00:00"/>
    <x v="16"/>
    <s v="VAD060"/>
    <x v="22"/>
    <n v="39.06"/>
    <n v="31"/>
    <x v="195"/>
  </r>
  <r>
    <s v="31786"/>
    <s v="TN"/>
    <s v="0000157401"/>
    <x v="4"/>
    <x v="0"/>
    <d v="2023-01-31T00:00:00"/>
    <x v="16"/>
    <s v="VAD500"/>
    <x v="25"/>
    <n v="10.5"/>
    <n v="1"/>
    <x v="197"/>
  </r>
  <r>
    <s v="31786"/>
    <s v="TN"/>
    <s v="0000157401"/>
    <x v="4"/>
    <x v="0"/>
    <d v="2023-01-31T00:00:00"/>
    <x v="17"/>
    <s v="VSC050"/>
    <x v="26"/>
    <n v="-0.42"/>
    <n v="1"/>
    <x v="172"/>
  </r>
  <r>
    <s v="31786"/>
    <s v="TN"/>
    <s v="0000157401"/>
    <x v="4"/>
    <x v="0"/>
    <d v="2023-01-31T00:00:00"/>
    <x v="17"/>
    <s v="VSC050"/>
    <x v="26"/>
    <n v="0.42"/>
    <n v="1"/>
    <x v="172"/>
  </r>
  <r>
    <s v="31786"/>
    <s v="TN"/>
    <s v="0000157401"/>
    <x v="4"/>
    <x v="0"/>
    <d v="2023-01-31T00:00:00"/>
    <x v="17"/>
    <s v="VSC060"/>
    <x v="27"/>
    <n v="-0.5"/>
    <n v="1"/>
    <x v="141"/>
  </r>
  <r>
    <s v="31786"/>
    <s v="TN"/>
    <s v="0000157401"/>
    <x v="4"/>
    <x v="0"/>
    <d v="2023-01-31T00:00:00"/>
    <x v="17"/>
    <s v="VSC060"/>
    <x v="27"/>
    <n v="1.5"/>
    <n v="3"/>
    <x v="141"/>
  </r>
  <r>
    <s v="31786"/>
    <s v="TN"/>
    <s v="0000157401"/>
    <x v="4"/>
    <x v="0"/>
    <d v="2023-01-31T00:00:00"/>
    <x v="17"/>
    <s v="VSC500"/>
    <x v="30"/>
    <n v="4.2"/>
    <n v="1"/>
    <x v="198"/>
  </r>
  <r>
    <s v="31786"/>
    <s v="TN"/>
    <s v="0000157401"/>
    <x v="4"/>
    <x v="0"/>
    <d v="2023-01-31T00:00:00"/>
    <x v="17"/>
    <s v="VSO050"/>
    <x v="31"/>
    <n v="0.63"/>
    <n v="1"/>
    <x v="23"/>
  </r>
  <r>
    <s v="31786"/>
    <s v="TN"/>
    <s v="0000157401"/>
    <x v="4"/>
    <x v="0"/>
    <d v="2023-01-31T00:00:00"/>
    <x v="17"/>
    <s v="VSO060"/>
    <x v="32"/>
    <n v="2.2799999999999998"/>
    <n v="3"/>
    <x v="30"/>
  </r>
  <r>
    <s v="31786"/>
    <s v="TN"/>
    <s v="0000190862"/>
    <x v="5"/>
    <x v="0"/>
    <d v="2023-01-31T00:00:00"/>
    <x v="18"/>
    <s v="LTD-01"/>
    <x v="38"/>
    <n v="4.5199999999999996"/>
    <n v="1"/>
    <x v="194"/>
  </r>
  <r>
    <s v="31786"/>
    <s v="TN"/>
    <s v="0000190862"/>
    <x v="5"/>
    <x v="0"/>
    <d v="2023-01-31T00:00:00"/>
    <x v="18"/>
    <s v="LTD-01"/>
    <x v="39"/>
    <n v="4.8899999999999997"/>
    <n v="1"/>
    <x v="194"/>
  </r>
  <r>
    <s v="31786"/>
    <s v="TN"/>
    <s v="0000190862"/>
    <x v="5"/>
    <x v="0"/>
    <d v="2023-01-31T00:00:00"/>
    <x v="18"/>
    <s v="LTD-02"/>
    <x v="49"/>
    <n v="22.39"/>
    <n v="3"/>
    <x v="194"/>
  </r>
  <r>
    <s v="31786"/>
    <s v="TN"/>
    <s v="0000190862"/>
    <x v="5"/>
    <x v="0"/>
    <d v="2023-01-31T00:00:00"/>
    <x v="18"/>
    <s v="LTD-02"/>
    <x v="51"/>
    <n v="9.57"/>
    <n v="1"/>
    <x v="194"/>
  </r>
  <r>
    <s v="31786"/>
    <s v="TN"/>
    <s v="0000190862"/>
    <x v="5"/>
    <x v="0"/>
    <d v="2023-01-31T00:00:00"/>
    <x v="18"/>
    <s v="LTD-02"/>
    <x v="52"/>
    <n v="-12.37"/>
    <n v="1"/>
    <x v="194"/>
  </r>
  <r>
    <s v="31786"/>
    <s v="TN"/>
    <s v="0000190862"/>
    <x v="5"/>
    <x v="0"/>
    <d v="2023-01-31T00:00:00"/>
    <x v="18"/>
    <s v="LTD-02"/>
    <x v="52"/>
    <n v="22.07"/>
    <n v="1"/>
    <x v="194"/>
  </r>
  <r>
    <s v="31786"/>
    <s v="TN"/>
    <s v="0000190862"/>
    <x v="5"/>
    <x v="0"/>
    <d v="2023-01-31T00:00:00"/>
    <x v="18"/>
    <s v="LTD-02"/>
    <x v="53"/>
    <n v="12.62"/>
    <n v="1"/>
    <x v="194"/>
  </r>
  <r>
    <s v="31786"/>
    <s v="TN"/>
    <s v="0000190862"/>
    <x v="5"/>
    <x v="0"/>
    <d v="2023-01-31T00:00:00"/>
    <x v="18"/>
    <s v="LTD-02"/>
    <x v="55"/>
    <n v="81.45"/>
    <n v="3"/>
    <x v="194"/>
  </r>
  <r>
    <s v="31786"/>
    <s v="TN"/>
    <s v="0000190862"/>
    <x v="5"/>
    <x v="0"/>
    <d v="2023-01-31T00:00:00"/>
    <x v="18"/>
    <s v="LTD-03"/>
    <x v="59"/>
    <n v="7.46"/>
    <n v="1"/>
    <x v="194"/>
  </r>
  <r>
    <s v="31786"/>
    <s v="TN"/>
    <s v="0000190862"/>
    <x v="5"/>
    <x v="0"/>
    <d v="2023-01-31T00:00:00"/>
    <x v="18"/>
    <s v="LTD-03"/>
    <x v="62"/>
    <n v="38.76"/>
    <n v="2"/>
    <x v="194"/>
  </r>
  <r>
    <s v="31786"/>
    <s v="TN"/>
    <s v="0000190862"/>
    <x v="5"/>
    <x v="0"/>
    <d v="2023-01-31T00:00:00"/>
    <x v="18"/>
    <s v="LTD-03"/>
    <x v="64"/>
    <n v="-47.9"/>
    <n v="2"/>
    <x v="194"/>
  </r>
  <r>
    <s v="31786"/>
    <s v="TN"/>
    <s v="0000190862"/>
    <x v="5"/>
    <x v="0"/>
    <d v="2023-01-31T00:00:00"/>
    <x v="18"/>
    <s v="LTD-04"/>
    <x v="68"/>
    <n v="16.52"/>
    <n v="2"/>
    <x v="194"/>
  </r>
  <r>
    <s v="31786"/>
    <s v="TN"/>
    <s v="0000190862"/>
    <x v="5"/>
    <x v="0"/>
    <d v="2023-01-31T00:00:00"/>
    <x v="18"/>
    <s v="LTD-04"/>
    <x v="70"/>
    <n v="8.06"/>
    <n v="1"/>
    <x v="194"/>
  </r>
  <r>
    <s v="31786"/>
    <s v="TN"/>
    <s v="0000190862"/>
    <x v="5"/>
    <x v="0"/>
    <d v="2023-01-31T00:00:00"/>
    <x v="18"/>
    <s v="LTD-04"/>
    <x v="72"/>
    <n v="19.77"/>
    <n v="1"/>
    <x v="194"/>
  </r>
  <r>
    <s v="31786"/>
    <s v="TN"/>
    <s v="0000190862"/>
    <x v="5"/>
    <x v="0"/>
    <d v="2023-01-31T00:00:00"/>
    <x v="18"/>
    <s v="LTD-04"/>
    <x v="76"/>
    <n v="30.2"/>
    <n v="1"/>
    <x v="194"/>
  </r>
  <r>
    <s v="31786"/>
    <s v="TN"/>
    <s v="0000190862"/>
    <x v="5"/>
    <x v="0"/>
    <d v="2023-01-31T00:00:00"/>
    <x v="19"/>
    <s v="STD-A"/>
    <x v="37"/>
    <n v="-30.45"/>
    <n v="2"/>
    <x v="194"/>
  </r>
  <r>
    <s v="31786"/>
    <s v="TN"/>
    <s v="0000190862"/>
    <x v="5"/>
    <x v="0"/>
    <d v="2023-01-31T00:00:00"/>
    <x v="19"/>
    <s v="STD-A"/>
    <x v="37"/>
    <n v="140.55000000000001"/>
    <n v="8"/>
    <x v="194"/>
  </r>
  <r>
    <s v="31786"/>
    <s v="TN"/>
    <s v="0000190862"/>
    <x v="5"/>
    <x v="0"/>
    <d v="2023-01-31T00:00:00"/>
    <x v="19"/>
    <s v="STD-B"/>
    <x v="77"/>
    <n v="148.5"/>
    <n v="11"/>
    <x v="194"/>
  </r>
  <r>
    <s v="31786"/>
    <s v="TN"/>
    <s v="0000258005"/>
    <x v="6"/>
    <x v="0"/>
    <d v="2023-01-31T00:00:00"/>
    <x v="20"/>
    <s v="VISBAS"/>
    <x v="79"/>
    <n v="-31.06"/>
    <n v="6"/>
    <x v="194"/>
  </r>
  <r>
    <s v="31786"/>
    <s v="TN"/>
    <s v="0000258005"/>
    <x v="6"/>
    <x v="0"/>
    <d v="2023-01-31T00:00:00"/>
    <x v="20"/>
    <s v="VISBAS"/>
    <x v="79"/>
    <n v="222.92"/>
    <n v="35"/>
    <x v="194"/>
  </r>
  <r>
    <s v="31786"/>
    <s v="TN"/>
    <s v="0000258005"/>
    <x v="6"/>
    <x v="0"/>
    <d v="2023-01-31T00:00:00"/>
    <x v="20"/>
    <s v="VISEXP"/>
    <x v="78"/>
    <n v="-491.73"/>
    <n v="56"/>
    <x v="194"/>
  </r>
  <r>
    <s v="31786"/>
    <s v="TN"/>
    <s v="0000258005"/>
    <x v="6"/>
    <x v="0"/>
    <d v="2023-01-31T00:00:00"/>
    <x v="20"/>
    <s v="VISEXP"/>
    <x v="78"/>
    <n v="1192.4000000000001"/>
    <n v="127"/>
    <x v="194"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9">
  <r>
    <s v="31786"/>
    <s v="TN"/>
    <s v="0000000185"/>
    <x v="0"/>
    <x v="0"/>
    <d v="2024-09-13T00:00:00"/>
    <x v="0"/>
    <s v="PPDN"/>
    <x v="0"/>
    <n v="161.71"/>
    <n v="0"/>
    <n v="23"/>
  </r>
  <r>
    <s v="31786"/>
    <s v="TN"/>
    <s v="0000000185"/>
    <x v="0"/>
    <x v="0"/>
    <d v="2024-09-13T00:00:00"/>
    <x v="0"/>
    <s v="PPDN"/>
    <x v="1"/>
    <n v="61.35"/>
    <n v="0"/>
    <n v="4"/>
  </r>
  <r>
    <s v="31786"/>
    <s v="TN"/>
    <s v="0000000192"/>
    <x v="1"/>
    <x v="0"/>
    <d v="2024-08-30T00:00:00"/>
    <x v="1"/>
    <s v="PDON"/>
    <x v="2"/>
    <n v="10.01"/>
    <n v="0"/>
    <n v="1"/>
  </r>
  <r>
    <s v="31786"/>
    <s v="TN"/>
    <s v="0000000192"/>
    <x v="1"/>
    <x v="0"/>
    <d v="2024-09-13T00:00:00"/>
    <x v="1"/>
    <s v="PDON"/>
    <x v="2"/>
    <n v="839.92"/>
    <n v="0"/>
    <n v="67"/>
  </r>
  <r>
    <s v="31786"/>
    <s v="TN"/>
    <s v="0000000192"/>
    <x v="1"/>
    <x v="0"/>
    <d v="2024-09-13T00:00:00"/>
    <x v="1"/>
    <s v="PDON"/>
    <x v="3"/>
    <n v="213.81"/>
    <n v="0"/>
    <n v="10"/>
  </r>
  <r>
    <s v="31786"/>
    <s v="TN"/>
    <s v="0000157401"/>
    <x v="2"/>
    <x v="0"/>
    <d v="2024-08-30T00:00:00"/>
    <x v="2"/>
    <s v="VAD060"/>
    <x v="4"/>
    <n v="1.26"/>
    <n v="60000"/>
    <n v="1"/>
  </r>
  <r>
    <s v="31786"/>
    <s v="TN"/>
    <s v="0000157401"/>
    <x v="2"/>
    <x v="0"/>
    <d v="2024-08-30T00:00:00"/>
    <x v="3"/>
    <s v="VSO060"/>
    <x v="5"/>
    <n v="0.76"/>
    <n v="36000"/>
    <n v="1"/>
  </r>
  <r>
    <s v="31786"/>
    <s v="TN"/>
    <s v="0000157401"/>
    <x v="2"/>
    <x v="0"/>
    <d v="2024-09-13T00:00:00"/>
    <x v="4"/>
    <s v="BADE2X"/>
    <x v="6"/>
    <n v="2.2799999999999998"/>
    <n v="0"/>
    <n v="2"/>
  </r>
  <r>
    <s v="31786"/>
    <s v="TN"/>
    <s v="0000157401"/>
    <x v="2"/>
    <x v="0"/>
    <d v="2024-09-13T00:00:00"/>
    <x v="5"/>
    <s v="BA1X"/>
    <x v="7"/>
    <n v="18.2"/>
    <n v="548000"/>
    <n v="8"/>
  </r>
  <r>
    <s v="31786"/>
    <s v="TN"/>
    <s v="0000157401"/>
    <x v="2"/>
    <x v="0"/>
    <d v="2024-09-13T00:00:00"/>
    <x v="5"/>
    <s v="BADE40"/>
    <x v="8"/>
    <n v="1.52"/>
    <n v="189000"/>
    <n v="2"/>
  </r>
  <r>
    <s v="31786"/>
    <s v="TN"/>
    <s v="0000157401"/>
    <x v="2"/>
    <x v="0"/>
    <d v="2024-09-13T00:00:00"/>
    <x v="6"/>
    <s v="BAD6SP"/>
    <x v="9"/>
    <n v="1.56"/>
    <n v="0"/>
    <n v="2"/>
  </r>
  <r>
    <s v="31786"/>
    <s v="TN"/>
    <s v="0000157401"/>
    <x v="2"/>
    <x v="0"/>
    <d v="2024-09-13T00:00:00"/>
    <x v="7"/>
    <s v="BLES15"/>
    <x v="10"/>
    <n v="9.1199999999999992"/>
    <n v="0"/>
    <n v="2"/>
  </r>
  <r>
    <s v="31786"/>
    <s v="TN"/>
    <s v="0000157401"/>
    <x v="2"/>
    <x v="0"/>
    <d v="2024-09-13T00:00:00"/>
    <x v="8"/>
    <s v="BL1X"/>
    <x v="11"/>
    <n v="155.19999999999999"/>
    <n v="548000"/>
    <n v="8"/>
  </r>
  <r>
    <s v="31786"/>
    <s v="TN"/>
    <s v="0000157401"/>
    <x v="2"/>
    <x v="0"/>
    <d v="2024-09-13T00:00:00"/>
    <x v="8"/>
    <s v="BLER20"/>
    <x v="12"/>
    <n v="6.48"/>
    <n v="189000"/>
    <n v="2"/>
  </r>
  <r>
    <s v="31786"/>
    <s v="TN"/>
    <s v="0000157401"/>
    <x v="2"/>
    <x v="0"/>
    <d v="2024-09-13T00:00:00"/>
    <x v="9"/>
    <s v="BLIFSP"/>
    <x v="13"/>
    <n v="1.18"/>
    <n v="0"/>
    <n v="2"/>
  </r>
  <r>
    <s v="31786"/>
    <s v="TN"/>
    <s v="0000157401"/>
    <x v="2"/>
    <x v="0"/>
    <d v="2024-09-13T00:00:00"/>
    <x v="10"/>
    <s v="VC0105"/>
    <x v="14"/>
    <n v="0.11"/>
    <n v="5000"/>
    <n v="1"/>
  </r>
  <r>
    <s v="31786"/>
    <s v="TN"/>
    <s v="0000157401"/>
    <x v="2"/>
    <x v="0"/>
    <d v="2024-09-13T00:00:00"/>
    <x v="10"/>
    <s v="VC0106"/>
    <x v="15"/>
    <n v="0.13"/>
    <n v="6000"/>
    <n v="1"/>
  </r>
  <r>
    <s v="31786"/>
    <s v="TN"/>
    <s v="0000157401"/>
    <x v="2"/>
    <x v="0"/>
    <d v="2024-09-13T00:00:00"/>
    <x v="10"/>
    <s v="VC0110"/>
    <x v="16"/>
    <n v="0.42"/>
    <n v="380000"/>
    <n v="4"/>
  </r>
  <r>
    <s v="31786"/>
    <s v="TN"/>
    <s v="0000157401"/>
    <x v="2"/>
    <x v="0"/>
    <d v="2024-09-13T00:00:00"/>
    <x v="10"/>
    <s v="VC0125"/>
    <x v="17"/>
    <n v="-0.53"/>
    <n v="18000"/>
    <n v="1"/>
  </r>
  <r>
    <s v="31786"/>
    <s v="TN"/>
    <s v="0000157401"/>
    <x v="2"/>
    <x v="0"/>
    <d v="2024-09-13T00:00:00"/>
    <x v="10"/>
    <s v="VC0205"/>
    <x v="14"/>
    <n v="-0.21"/>
    <n v="350000"/>
    <n v="1"/>
  </r>
  <r>
    <s v="31786"/>
    <s v="TN"/>
    <s v="0000157401"/>
    <x v="2"/>
    <x v="0"/>
    <d v="2024-09-13T00:00:00"/>
    <x v="10"/>
    <s v="VC0206"/>
    <x v="15"/>
    <n v="-0.5"/>
    <n v="360000"/>
    <n v="2"/>
  </r>
  <r>
    <s v="31786"/>
    <s v="TN"/>
    <s v="0000157401"/>
    <x v="2"/>
    <x v="0"/>
    <d v="2024-09-13T00:00:00"/>
    <x v="10"/>
    <s v="VC0225"/>
    <x v="17"/>
    <n v="1.05"/>
    <n v="50000"/>
    <n v="1"/>
  </r>
  <r>
    <s v="31786"/>
    <s v="TN"/>
    <s v="0000157401"/>
    <x v="2"/>
    <x v="0"/>
    <d v="2024-09-13T00:00:00"/>
    <x v="10"/>
    <s v="VC0310"/>
    <x v="16"/>
    <n v="-0.63"/>
    <n v="6000"/>
    <n v="1"/>
  </r>
  <r>
    <s v="31786"/>
    <s v="TN"/>
    <s v="0000157401"/>
    <x v="2"/>
    <x v="0"/>
    <d v="2024-09-13T00:00:00"/>
    <x v="10"/>
    <s v="VC0325"/>
    <x v="17"/>
    <n v="1.58"/>
    <n v="75000"/>
    <n v="1"/>
  </r>
  <r>
    <s v="31786"/>
    <s v="TN"/>
    <s v="0000157401"/>
    <x v="2"/>
    <x v="0"/>
    <d v="2024-09-13T00:00:00"/>
    <x v="10"/>
    <s v="VC0350"/>
    <x v="18"/>
    <n v="-3.15"/>
    <n v="25000"/>
    <n v="1"/>
  </r>
  <r>
    <s v="31786"/>
    <s v="TN"/>
    <s v="0000157401"/>
    <x v="2"/>
    <x v="0"/>
    <d v="2024-09-13T00:00:00"/>
    <x v="10"/>
    <s v="VC0550"/>
    <x v="18"/>
    <n v="5.25"/>
    <n v="250000"/>
    <n v="1"/>
  </r>
  <r>
    <s v="31786"/>
    <s v="TN"/>
    <s v="0000157401"/>
    <x v="2"/>
    <x v="0"/>
    <d v="2024-09-13T00:00:00"/>
    <x v="10"/>
    <s v="VC0650"/>
    <x v="18"/>
    <n v="-6.3"/>
    <n v="6000"/>
    <n v="1"/>
  </r>
  <r>
    <s v="31786"/>
    <s v="TN"/>
    <s v="0000157401"/>
    <x v="2"/>
    <x v="0"/>
    <d v="2024-09-13T00:00:00"/>
    <x v="2"/>
    <s v="VAD050"/>
    <x v="19"/>
    <n v="2.1"/>
    <n v="250000"/>
    <n v="4"/>
  </r>
  <r>
    <s v="31786"/>
    <s v="TN"/>
    <s v="0000157401"/>
    <x v="2"/>
    <x v="0"/>
    <d v="2024-09-13T00:00:00"/>
    <x v="2"/>
    <s v="VAD060"/>
    <x v="4"/>
    <n v="3.78"/>
    <n v="1020000"/>
    <n v="15"/>
  </r>
  <r>
    <s v="31786"/>
    <s v="TN"/>
    <s v="0000157401"/>
    <x v="2"/>
    <x v="0"/>
    <d v="2024-09-13T00:00:00"/>
    <x v="2"/>
    <s v="VAD100"/>
    <x v="20"/>
    <n v="2.1"/>
    <n v="860000"/>
    <n v="9"/>
  </r>
  <r>
    <s v="31786"/>
    <s v="TN"/>
    <s v="0000157401"/>
    <x v="2"/>
    <x v="0"/>
    <d v="2024-09-13T00:00:00"/>
    <x v="2"/>
    <s v="VAD500"/>
    <x v="21"/>
    <n v="42"/>
    <n v="2750000"/>
    <n v="6"/>
  </r>
  <r>
    <s v="31786"/>
    <s v="TN"/>
    <s v="0000157401"/>
    <x v="2"/>
    <x v="0"/>
    <d v="2024-09-13T00:00:00"/>
    <x v="3"/>
    <s v="VSC060"/>
    <x v="22"/>
    <n v="-1"/>
    <n v="204000"/>
    <n v="4"/>
  </r>
  <r>
    <s v="31786"/>
    <s v="TN"/>
    <s v="0000157401"/>
    <x v="2"/>
    <x v="0"/>
    <d v="2024-09-13T00:00:00"/>
    <x v="3"/>
    <s v="VSC100"/>
    <x v="23"/>
    <n v="0.84"/>
    <n v="140000"/>
    <n v="3"/>
  </r>
  <r>
    <s v="31786"/>
    <s v="TN"/>
    <s v="0000157401"/>
    <x v="2"/>
    <x v="0"/>
    <d v="2024-09-13T00:00:00"/>
    <x v="3"/>
    <s v="VSO060"/>
    <x v="5"/>
    <n v="-3.04"/>
    <n v="336000"/>
    <n v="2"/>
  </r>
  <r>
    <s v="31786"/>
    <s v="TN"/>
    <s v="0000157401"/>
    <x v="2"/>
    <x v="0"/>
    <d v="2024-09-13T00:00:00"/>
    <x v="3"/>
    <s v="VSO500"/>
    <x v="24"/>
    <n v="-6.3"/>
    <n v="600000"/>
    <n v="2"/>
  </r>
  <r>
    <s v="31786"/>
    <s v="TN"/>
    <s v="0000190862"/>
    <x v="3"/>
    <x v="0"/>
    <d v="2024-08-30T00:00:00"/>
    <x v="11"/>
    <s v="STD-B"/>
    <x v="25"/>
    <n v="15.43"/>
    <n v="4676"/>
    <n v="1"/>
  </r>
  <r>
    <s v="31786"/>
    <s v="TN"/>
    <s v="0000190862"/>
    <x v="3"/>
    <x v="0"/>
    <d v="2024-09-13T00:00:00"/>
    <x v="12"/>
    <s v="LTD-01"/>
    <x v="26"/>
    <n v="0.46"/>
    <n v="7462"/>
    <n v="2"/>
  </r>
  <r>
    <s v="31786"/>
    <s v="TN"/>
    <s v="0000190862"/>
    <x v="3"/>
    <x v="0"/>
    <d v="2024-09-13T00:00:00"/>
    <x v="12"/>
    <s v="LTD-01"/>
    <x v="27"/>
    <n v="13.43"/>
    <n v="6945"/>
    <n v="2"/>
  </r>
  <r>
    <s v="31786"/>
    <s v="TN"/>
    <s v="0000190862"/>
    <x v="3"/>
    <x v="0"/>
    <d v="2024-09-13T00:00:00"/>
    <x v="12"/>
    <s v="LTD-01"/>
    <x v="28"/>
    <n v="15.53"/>
    <n v="5750"/>
    <n v="1"/>
  </r>
  <r>
    <s v="31786"/>
    <s v="TN"/>
    <s v="0000190862"/>
    <x v="3"/>
    <x v="0"/>
    <d v="2024-09-13T00:00:00"/>
    <x v="12"/>
    <s v="LTD-01"/>
    <x v="29"/>
    <n v="8.0299999999999994"/>
    <n v="2867"/>
    <n v="1"/>
  </r>
  <r>
    <s v="31786"/>
    <s v="TN"/>
    <s v="0000190862"/>
    <x v="3"/>
    <x v="0"/>
    <d v="2024-09-13T00:00:00"/>
    <x v="12"/>
    <s v="LTD-03"/>
    <x v="30"/>
    <n v="6.77"/>
    <n v="2436"/>
    <n v="1"/>
  </r>
  <r>
    <s v="31786"/>
    <s v="TN"/>
    <s v="0000190862"/>
    <x v="3"/>
    <x v="0"/>
    <d v="2024-09-13T00:00:00"/>
    <x v="12"/>
    <s v="LTD-03"/>
    <x v="31"/>
    <n v="50.7"/>
    <n v="3041"/>
    <n v="1"/>
  </r>
  <r>
    <s v="31786"/>
    <s v="TN"/>
    <s v="0000190862"/>
    <x v="3"/>
    <x v="0"/>
    <d v="2024-09-13T00:00:00"/>
    <x v="12"/>
    <s v="LTD-03"/>
    <x v="32"/>
    <n v="10.29"/>
    <n v="3700"/>
    <n v="1"/>
  </r>
  <r>
    <s v="31786"/>
    <s v="TN"/>
    <s v="0000190862"/>
    <x v="3"/>
    <x v="0"/>
    <d v="2024-09-13T00:00:00"/>
    <x v="12"/>
    <s v="LTD-03"/>
    <x v="33"/>
    <n v="13.09"/>
    <n v="4708.2"/>
    <n v="1"/>
  </r>
  <r>
    <s v="31786"/>
    <s v="TN"/>
    <s v="0000190862"/>
    <x v="3"/>
    <x v="0"/>
    <d v="2024-09-13T00:00:00"/>
    <x v="12"/>
    <s v="LTD-03"/>
    <x v="34"/>
    <n v="79.5"/>
    <n v="20077.259999999998"/>
    <n v="3"/>
  </r>
  <r>
    <s v="31786"/>
    <s v="TN"/>
    <s v="0000190862"/>
    <x v="3"/>
    <x v="0"/>
    <d v="2024-09-13T00:00:00"/>
    <x v="12"/>
    <s v="LTD-03"/>
    <x v="35"/>
    <n v="22.77"/>
    <n v="8190"/>
    <n v="1"/>
  </r>
  <r>
    <s v="31786"/>
    <s v="TN"/>
    <s v="0000190862"/>
    <x v="3"/>
    <x v="0"/>
    <d v="2024-09-13T00:00:00"/>
    <x v="12"/>
    <s v="LTD-04"/>
    <x v="36"/>
    <n v="3.17"/>
    <n v="5277.25"/>
    <n v="1"/>
  </r>
  <r>
    <s v="31786"/>
    <s v="TN"/>
    <s v="0000190862"/>
    <x v="3"/>
    <x v="0"/>
    <d v="2024-09-13T00:00:00"/>
    <x v="12"/>
    <s v="LTD-04"/>
    <x v="37"/>
    <n v="16.53"/>
    <n v="0"/>
    <n v="1"/>
  </r>
  <r>
    <s v="31786"/>
    <s v="TN"/>
    <s v="0000190862"/>
    <x v="3"/>
    <x v="0"/>
    <d v="2024-09-13T00:00:00"/>
    <x v="12"/>
    <s v="LTD-04"/>
    <x v="38"/>
    <n v="5.27"/>
    <n v="2510"/>
    <n v="1"/>
  </r>
  <r>
    <s v="31786"/>
    <s v="TN"/>
    <s v="0000190862"/>
    <x v="3"/>
    <x v="0"/>
    <d v="2024-09-13T00:00:00"/>
    <x v="11"/>
    <s v="STD-A"/>
    <x v="39"/>
    <n v="142.68"/>
    <n v="26375.33"/>
    <n v="7"/>
  </r>
  <r>
    <s v="31786"/>
    <s v="TN"/>
    <s v="0000190862"/>
    <x v="3"/>
    <x v="0"/>
    <d v="2024-09-13T00:00:00"/>
    <x v="11"/>
    <s v="STD-B"/>
    <x v="25"/>
    <n v="99.79"/>
    <n v="55221.69"/>
    <n v="14"/>
  </r>
  <r>
    <s v="31786"/>
    <s v="TN"/>
    <s v="0000258005"/>
    <x v="4"/>
    <x v="0"/>
    <d v="2024-08-30T00:00:00"/>
    <x v="13"/>
    <s v="VISEXP"/>
    <x v="40"/>
    <n v="11.98"/>
    <n v="0"/>
    <n v="1"/>
  </r>
  <r>
    <s v="31786"/>
    <s v="TN"/>
    <s v="0000258005"/>
    <x v="4"/>
    <x v="0"/>
    <d v="2024-09-13T00:00:00"/>
    <x v="13"/>
    <s v="VISBAS"/>
    <x v="41"/>
    <n v="184.66"/>
    <n v="0"/>
    <n v="35"/>
  </r>
  <r>
    <s v="31786"/>
    <s v="TN"/>
    <s v="0000258005"/>
    <x v="4"/>
    <x v="0"/>
    <d v="2024-09-13T00:00:00"/>
    <x v="13"/>
    <s v="VISEXP"/>
    <x v="40"/>
    <n v="218.08"/>
    <n v="0"/>
    <n v="54"/>
  </r>
  <r>
    <s v="31786"/>
    <s v="TN"/>
    <s v="0000000185"/>
    <x v="0"/>
    <x v="0"/>
    <d v="2024-09-30T00:00:00"/>
    <x v="0"/>
    <s v="PPDN"/>
    <x v="0"/>
    <n v="81818.759999999995"/>
    <n v="0"/>
    <n v="7289"/>
  </r>
  <r>
    <s v="31786"/>
    <s v="TN"/>
    <s v="0000000185"/>
    <x v="0"/>
    <x v="0"/>
    <d v="2024-09-30T00:00:00"/>
    <x v="0"/>
    <s v="PPDN"/>
    <x v="1"/>
    <n v="82170.23"/>
    <n v="0"/>
    <n v="7289"/>
  </r>
  <r>
    <s v="31786"/>
    <s v="TN"/>
    <s v="0000000192"/>
    <x v="1"/>
    <x v="0"/>
    <d v="2024-07-31T00:00:00"/>
    <x v="1"/>
    <s v="PDON"/>
    <x v="2"/>
    <n v="-10.01"/>
    <n v="0"/>
    <n v="1"/>
  </r>
  <r>
    <s v="31786"/>
    <s v="TN"/>
    <s v="0000000192"/>
    <x v="1"/>
    <x v="0"/>
    <d v="2024-07-31T00:00:00"/>
    <x v="1"/>
    <s v="PDON"/>
    <x v="3"/>
    <n v="-10.01"/>
    <n v="0"/>
    <n v="1"/>
  </r>
  <r>
    <s v="31786"/>
    <s v="TN"/>
    <s v="0000000192"/>
    <x v="1"/>
    <x v="0"/>
    <d v="2024-08-30T00:00:00"/>
    <x v="1"/>
    <s v="PDON"/>
    <x v="2"/>
    <n v="-40.76"/>
    <n v="0"/>
    <n v="1"/>
  </r>
  <r>
    <s v="31786"/>
    <s v="TN"/>
    <s v="0000000192"/>
    <x v="1"/>
    <x v="0"/>
    <d v="2024-08-30T00:00:00"/>
    <x v="1"/>
    <s v="PDON"/>
    <x v="3"/>
    <n v="-40.770000000000003"/>
    <n v="0"/>
    <n v="1"/>
  </r>
  <r>
    <s v="31786"/>
    <s v="TN"/>
    <s v="0000000192"/>
    <x v="1"/>
    <x v="0"/>
    <d v="2024-09-30T00:00:00"/>
    <x v="1"/>
    <s v="PDON"/>
    <x v="2"/>
    <n v="577962.1"/>
    <n v="0"/>
    <n v="26608"/>
  </r>
  <r>
    <s v="31786"/>
    <s v="TN"/>
    <s v="0000000192"/>
    <x v="1"/>
    <x v="0"/>
    <d v="2024-09-30T00:00:00"/>
    <x v="1"/>
    <s v="PDON"/>
    <x v="3"/>
    <n v="578994.94999999995"/>
    <n v="0"/>
    <n v="26612"/>
  </r>
  <r>
    <s v="31786"/>
    <s v="TN"/>
    <s v="0000053684"/>
    <x v="5"/>
    <x v="0"/>
    <d v="2024-09-30T00:00:00"/>
    <x v="14"/>
    <s v=""/>
    <x v="42"/>
    <n v="112.18"/>
    <n v="0"/>
    <n v="9"/>
  </r>
  <r>
    <s v="31786"/>
    <s v="TN"/>
    <s v="0000053684"/>
    <x v="5"/>
    <x v="0"/>
    <d v="2024-09-30T00:00:00"/>
    <x v="15"/>
    <s v=""/>
    <x v="43"/>
    <n v="30875.8"/>
    <n v="0"/>
    <n v="1493"/>
  </r>
  <r>
    <s v="31786"/>
    <s v="TN"/>
    <s v="0000157401"/>
    <x v="6"/>
    <x v="0"/>
    <d v="2024-09-30T00:00:00"/>
    <x v="16"/>
    <s v=""/>
    <x v="44"/>
    <n v="339447.03"/>
    <n v="0"/>
    <n v="12674"/>
  </r>
  <r>
    <s v="31786"/>
    <s v="TN"/>
    <s v="0000157401"/>
    <x v="2"/>
    <x v="0"/>
    <d v="2024-07-31T00:00:00"/>
    <x v="5"/>
    <s v="BA1X"/>
    <x v="7"/>
    <n v="-1.54"/>
    <n v="81000"/>
    <n v="1"/>
  </r>
  <r>
    <s v="31786"/>
    <s v="TN"/>
    <s v="0000157401"/>
    <x v="2"/>
    <x v="0"/>
    <d v="2024-07-31T00:00:00"/>
    <x v="8"/>
    <s v="BL1X"/>
    <x v="11"/>
    <n v="-13.12"/>
    <n v="81000"/>
    <n v="1"/>
  </r>
  <r>
    <s v="31786"/>
    <s v="TN"/>
    <s v="0000157401"/>
    <x v="2"/>
    <x v="0"/>
    <d v="2024-07-31T00:00:00"/>
    <x v="8"/>
    <s v="BL1X"/>
    <x v="45"/>
    <n v="-2.48"/>
    <n v="81000"/>
    <n v="1"/>
  </r>
  <r>
    <s v="31786"/>
    <s v="TN"/>
    <s v="0000157401"/>
    <x v="2"/>
    <x v="0"/>
    <d v="2024-08-30T00:00:00"/>
    <x v="5"/>
    <s v="BA1X"/>
    <x v="7"/>
    <n v="-3.9"/>
    <n v="205000"/>
    <n v="1"/>
  </r>
  <r>
    <s v="31786"/>
    <s v="TN"/>
    <s v="0000157401"/>
    <x v="2"/>
    <x v="0"/>
    <d v="2024-08-30T00:00:00"/>
    <x v="8"/>
    <s v="BL1X"/>
    <x v="11"/>
    <n v="-33.21"/>
    <n v="205000"/>
    <n v="1"/>
  </r>
  <r>
    <s v="31786"/>
    <s v="TN"/>
    <s v="0000157401"/>
    <x v="2"/>
    <x v="0"/>
    <d v="2024-08-30T00:00:00"/>
    <x v="8"/>
    <s v="BL1X"/>
    <x v="45"/>
    <n v="-102.3"/>
    <n v="205000"/>
    <n v="1"/>
  </r>
  <r>
    <s v="31786"/>
    <s v="TN"/>
    <s v="0000157401"/>
    <x v="2"/>
    <x v="0"/>
    <d v="2024-08-30T00:00:00"/>
    <x v="10"/>
    <s v="VC0306"/>
    <x v="15"/>
    <n v="-0.38"/>
    <n v="18000"/>
    <n v="1"/>
  </r>
  <r>
    <s v="31786"/>
    <s v="TN"/>
    <s v="0000157401"/>
    <x v="2"/>
    <x v="0"/>
    <d v="2024-08-30T00:00:00"/>
    <x v="2"/>
    <s v="VAD060"/>
    <x v="4"/>
    <n v="-1.26"/>
    <n v="60000"/>
    <n v="1"/>
  </r>
  <r>
    <s v="31786"/>
    <s v="TN"/>
    <s v="0000157401"/>
    <x v="2"/>
    <x v="0"/>
    <d v="2024-09-30T00:00:00"/>
    <x v="5"/>
    <s v="BA1X"/>
    <x v="7"/>
    <n v="53762.14"/>
    <n v="2828587050"/>
    <n v="40734"/>
  </r>
  <r>
    <s v="31786"/>
    <s v="TN"/>
    <s v="0000157401"/>
    <x v="2"/>
    <x v="0"/>
    <d v="2024-09-30T00:00:00"/>
    <x v="5"/>
    <s v="BA1XP"/>
    <x v="7"/>
    <n v="10"/>
    <n v="525850"/>
    <n v="10"/>
  </r>
  <r>
    <s v="31786"/>
    <s v="TN"/>
    <s v="0000157401"/>
    <x v="2"/>
    <x v="0"/>
    <d v="2024-09-30T00:00:00"/>
    <x v="5"/>
    <s v="BA50"/>
    <x v="46"/>
    <n v="451.25"/>
    <n v="23750000"/>
    <n v="475"/>
  </r>
  <r>
    <s v="31786"/>
    <s v="TN"/>
    <s v="0000157401"/>
    <x v="2"/>
    <x v="0"/>
    <d v="2024-09-30T00:00:00"/>
    <x v="5"/>
    <s v="BADE40"/>
    <x v="8"/>
    <n v="0.76"/>
    <n v="50000"/>
    <n v="1"/>
  </r>
  <r>
    <s v="31786"/>
    <s v="TN"/>
    <s v="0000157401"/>
    <x v="2"/>
    <x v="0"/>
    <d v="2024-09-30T00:00:00"/>
    <x v="8"/>
    <s v="BL1X"/>
    <x v="11"/>
    <n v="458233.5"/>
    <n v="2828587050"/>
    <n v="40734"/>
  </r>
  <r>
    <s v="31786"/>
    <s v="TN"/>
    <s v="0000157401"/>
    <x v="2"/>
    <x v="0"/>
    <d v="2024-09-30T00:00:00"/>
    <x v="8"/>
    <s v="BL1X"/>
    <x v="45"/>
    <n v="223927.28"/>
    <n v="2197134850"/>
    <n v="27543"/>
  </r>
  <r>
    <s v="31786"/>
    <s v="TN"/>
    <s v="0000157401"/>
    <x v="2"/>
    <x v="0"/>
    <d v="2024-09-30T00:00:00"/>
    <x v="8"/>
    <s v="BL1XP"/>
    <x v="11"/>
    <n v="85.21"/>
    <n v="525850"/>
    <n v="10"/>
  </r>
  <r>
    <s v="31786"/>
    <s v="TN"/>
    <s v="0000157401"/>
    <x v="2"/>
    <x v="0"/>
    <d v="2024-09-30T00:00:00"/>
    <x v="8"/>
    <s v="BL1XP"/>
    <x v="45"/>
    <n v="140.51"/>
    <n v="375700"/>
    <n v="6"/>
  </r>
  <r>
    <s v="31786"/>
    <s v="TN"/>
    <s v="0000157401"/>
    <x v="2"/>
    <x v="0"/>
    <d v="2024-09-30T00:00:00"/>
    <x v="8"/>
    <s v="BL50"/>
    <x v="47"/>
    <n v="3847.5"/>
    <n v="23750000"/>
    <n v="475"/>
  </r>
  <r>
    <s v="31786"/>
    <s v="TN"/>
    <s v="0000157401"/>
    <x v="2"/>
    <x v="0"/>
    <d v="2024-09-30T00:00:00"/>
    <x v="8"/>
    <s v="BLER20"/>
    <x v="12"/>
    <n v="3.24"/>
    <n v="50000"/>
    <n v="1"/>
  </r>
  <r>
    <s v="31786"/>
    <s v="TN"/>
    <s v="0000157401"/>
    <x v="2"/>
    <x v="0"/>
    <d v="2024-09-30T00:00:00"/>
    <x v="10"/>
    <s v="VC0105"/>
    <x v="14"/>
    <n v="19.91"/>
    <n v="1260000"/>
    <n v="183"/>
  </r>
  <r>
    <s v="31786"/>
    <s v="TN"/>
    <s v="0000157401"/>
    <x v="2"/>
    <x v="0"/>
    <d v="2024-09-30T00:00:00"/>
    <x v="10"/>
    <s v="VC0106"/>
    <x v="15"/>
    <n v="205.92"/>
    <n v="9510000"/>
    <n v="1585"/>
  </r>
  <r>
    <s v="31786"/>
    <s v="TN"/>
    <s v="0000157401"/>
    <x v="2"/>
    <x v="0"/>
    <d v="2024-09-30T00:00:00"/>
    <x v="10"/>
    <s v="VC0110"/>
    <x v="16"/>
    <n v="131.04"/>
    <n v="6240000"/>
    <n v="624"/>
  </r>
  <r>
    <s v="31786"/>
    <s v="TN"/>
    <s v="0000157401"/>
    <x v="2"/>
    <x v="0"/>
    <d v="2024-09-30T00:00:00"/>
    <x v="10"/>
    <s v="VC0125"/>
    <x v="17"/>
    <n v="239.03"/>
    <n v="11275000"/>
    <n v="451"/>
  </r>
  <r>
    <s v="31786"/>
    <s v="TN"/>
    <s v="0000157401"/>
    <x v="2"/>
    <x v="0"/>
    <d v="2024-09-30T00:00:00"/>
    <x v="10"/>
    <s v="VC0150"/>
    <x v="18"/>
    <n v="649.95000000000005"/>
    <n v="30850000"/>
    <n v="617"/>
  </r>
  <r>
    <s v="31786"/>
    <s v="TN"/>
    <s v="0000157401"/>
    <x v="2"/>
    <x v="0"/>
    <d v="2024-09-30T00:00:00"/>
    <x v="10"/>
    <s v="VC0205"/>
    <x v="14"/>
    <n v="31.92"/>
    <n v="1520000"/>
    <n v="152"/>
  </r>
  <r>
    <s v="31786"/>
    <s v="TN"/>
    <s v="0000157401"/>
    <x v="2"/>
    <x v="0"/>
    <d v="2024-09-30T00:00:00"/>
    <x v="10"/>
    <s v="VC0206"/>
    <x v="15"/>
    <n v="326.5"/>
    <n v="15684000"/>
    <n v="1307"/>
  </r>
  <r>
    <s v="31786"/>
    <s v="TN"/>
    <s v="0000157401"/>
    <x v="2"/>
    <x v="0"/>
    <d v="2024-09-30T00:00:00"/>
    <x v="10"/>
    <s v="VC0210"/>
    <x v="16"/>
    <n v="225.54"/>
    <n v="10760000"/>
    <n v="538"/>
  </r>
  <r>
    <s v="31786"/>
    <s v="TN"/>
    <s v="0000157401"/>
    <x v="2"/>
    <x v="0"/>
    <d v="2024-09-30T00:00:00"/>
    <x v="10"/>
    <s v="VC0225"/>
    <x v="17"/>
    <n v="435.75"/>
    <n v="20800000"/>
    <n v="416"/>
  </r>
  <r>
    <s v="31786"/>
    <s v="TN"/>
    <s v="0000157401"/>
    <x v="2"/>
    <x v="0"/>
    <d v="2024-09-30T00:00:00"/>
    <x v="10"/>
    <s v="VC0250"/>
    <x v="18"/>
    <n v="1243.2"/>
    <n v="59200000"/>
    <n v="592"/>
  </r>
  <r>
    <s v="31786"/>
    <s v="TN"/>
    <s v="0000157401"/>
    <x v="2"/>
    <x v="0"/>
    <d v="2024-09-30T00:00:00"/>
    <x v="10"/>
    <s v="VC0305"/>
    <x v="14"/>
    <n v="16.96"/>
    <n v="795000"/>
    <n v="53"/>
  </r>
  <r>
    <s v="31786"/>
    <s v="TN"/>
    <s v="0000157401"/>
    <x v="2"/>
    <x v="0"/>
    <d v="2024-09-30T00:00:00"/>
    <x v="10"/>
    <s v="VC0306"/>
    <x v="15"/>
    <n v="188.86"/>
    <n v="8946000"/>
    <n v="497"/>
  </r>
  <r>
    <s v="31786"/>
    <s v="TN"/>
    <s v="0000157401"/>
    <x v="2"/>
    <x v="0"/>
    <d v="2024-09-30T00:00:00"/>
    <x v="10"/>
    <s v="VC0310"/>
    <x v="16"/>
    <n v="120.33"/>
    <n v="6080000"/>
    <n v="192"/>
  </r>
  <r>
    <s v="31786"/>
    <s v="TN"/>
    <s v="0000157401"/>
    <x v="2"/>
    <x v="0"/>
    <d v="2024-09-30T00:00:00"/>
    <x v="10"/>
    <s v="VC0325"/>
    <x v="17"/>
    <n v="265.44"/>
    <n v="12600000"/>
    <n v="168"/>
  </r>
  <r>
    <s v="31786"/>
    <s v="TN"/>
    <s v="0000157401"/>
    <x v="2"/>
    <x v="0"/>
    <d v="2024-09-30T00:00:00"/>
    <x v="10"/>
    <s v="VC0350"/>
    <x v="18"/>
    <n v="796.95"/>
    <n v="37650000"/>
    <n v="251"/>
  </r>
  <r>
    <s v="31786"/>
    <s v="TN"/>
    <s v="0000157401"/>
    <x v="2"/>
    <x v="0"/>
    <d v="2024-09-30T00:00:00"/>
    <x v="10"/>
    <s v="VC0405"/>
    <x v="14"/>
    <n v="5.88"/>
    <n v="280000"/>
    <n v="14"/>
  </r>
  <r>
    <s v="31786"/>
    <s v="TN"/>
    <s v="0000157401"/>
    <x v="2"/>
    <x v="0"/>
    <d v="2024-09-30T00:00:00"/>
    <x v="10"/>
    <s v="VC0406"/>
    <x v="15"/>
    <n v="62.5"/>
    <n v="2976000"/>
    <n v="124"/>
  </r>
  <r>
    <s v="31786"/>
    <s v="TN"/>
    <s v="0000157401"/>
    <x v="2"/>
    <x v="0"/>
    <d v="2024-09-30T00:00:00"/>
    <x v="10"/>
    <s v="VC0410"/>
    <x v="16"/>
    <n v="43.68"/>
    <n v="2080000"/>
    <n v="52"/>
  </r>
  <r>
    <s v="31786"/>
    <s v="TN"/>
    <s v="0000157401"/>
    <x v="2"/>
    <x v="0"/>
    <d v="2024-09-30T00:00:00"/>
    <x v="10"/>
    <s v="VC0425"/>
    <x v="17"/>
    <n v="84"/>
    <n v="4000000"/>
    <n v="40"/>
  </r>
  <r>
    <s v="31786"/>
    <s v="TN"/>
    <s v="0000157401"/>
    <x v="2"/>
    <x v="0"/>
    <d v="2024-09-30T00:00:00"/>
    <x v="10"/>
    <s v="VC0450"/>
    <x v="18"/>
    <n v="310.8"/>
    <n v="15000000"/>
    <n v="75"/>
  </r>
  <r>
    <s v="31786"/>
    <s v="TN"/>
    <s v="0000157401"/>
    <x v="2"/>
    <x v="0"/>
    <d v="2024-09-30T00:00:00"/>
    <x v="10"/>
    <s v="VC0505"/>
    <x v="14"/>
    <n v="2.12"/>
    <n v="100000"/>
    <n v="4"/>
  </r>
  <r>
    <s v="31786"/>
    <s v="TN"/>
    <s v="0000157401"/>
    <x v="2"/>
    <x v="0"/>
    <d v="2024-09-30T00:00:00"/>
    <x v="10"/>
    <s v="VC0506"/>
    <x v="15"/>
    <n v="22.68"/>
    <n v="1116000"/>
    <n v="38"/>
  </r>
  <r>
    <s v="31786"/>
    <s v="TN"/>
    <s v="0000157401"/>
    <x v="2"/>
    <x v="0"/>
    <d v="2024-09-30T00:00:00"/>
    <x v="10"/>
    <s v="VC0510"/>
    <x v="16"/>
    <n v="15.75"/>
    <n v="750000"/>
    <n v="15"/>
  </r>
  <r>
    <s v="31786"/>
    <s v="TN"/>
    <s v="0000157401"/>
    <x v="2"/>
    <x v="0"/>
    <d v="2024-09-30T00:00:00"/>
    <x v="10"/>
    <s v="VC0525"/>
    <x v="17"/>
    <n v="18.41"/>
    <n v="875000"/>
    <n v="7"/>
  </r>
  <r>
    <s v="31786"/>
    <s v="TN"/>
    <s v="0000157401"/>
    <x v="2"/>
    <x v="0"/>
    <d v="2024-09-30T00:00:00"/>
    <x v="10"/>
    <s v="VC0550"/>
    <x v="18"/>
    <n v="110.25"/>
    <n v="5000000"/>
    <n v="20"/>
  </r>
  <r>
    <s v="31786"/>
    <s v="TN"/>
    <s v="0000157401"/>
    <x v="2"/>
    <x v="0"/>
    <d v="2024-09-30T00:00:00"/>
    <x v="10"/>
    <s v="VC0606"/>
    <x v="15"/>
    <n v="7.6"/>
    <n v="360000"/>
    <n v="10"/>
  </r>
  <r>
    <s v="31786"/>
    <s v="TN"/>
    <s v="0000157401"/>
    <x v="2"/>
    <x v="0"/>
    <d v="2024-09-30T00:00:00"/>
    <x v="10"/>
    <s v="VC0610"/>
    <x v="16"/>
    <n v="1.26"/>
    <n v="60000"/>
    <n v="1"/>
  </r>
  <r>
    <s v="31786"/>
    <s v="TN"/>
    <s v="0000157401"/>
    <x v="2"/>
    <x v="0"/>
    <d v="2024-09-30T00:00:00"/>
    <x v="10"/>
    <s v="VC0625"/>
    <x v="17"/>
    <n v="9.4499999999999993"/>
    <n v="450000"/>
    <n v="3"/>
  </r>
  <r>
    <s v="31786"/>
    <s v="TN"/>
    <s v="0000157401"/>
    <x v="2"/>
    <x v="0"/>
    <d v="2024-09-30T00:00:00"/>
    <x v="10"/>
    <s v="VC0650"/>
    <x v="18"/>
    <n v="37.799999999999997"/>
    <n v="1800000"/>
    <n v="6"/>
  </r>
  <r>
    <s v="31786"/>
    <s v="TN"/>
    <s v="0000157401"/>
    <x v="2"/>
    <x v="0"/>
    <d v="2024-09-30T00:00:00"/>
    <x v="10"/>
    <s v="VC0706"/>
    <x v="15"/>
    <n v="3.52"/>
    <n v="168000"/>
    <n v="4"/>
  </r>
  <r>
    <s v="31786"/>
    <s v="TN"/>
    <s v="0000157401"/>
    <x v="2"/>
    <x v="0"/>
    <d v="2024-09-30T00:00:00"/>
    <x v="10"/>
    <s v="VC0710"/>
    <x v="16"/>
    <n v="1.47"/>
    <n v="70000"/>
    <n v="1"/>
  </r>
  <r>
    <s v="31786"/>
    <s v="TN"/>
    <s v="0000157401"/>
    <x v="2"/>
    <x v="0"/>
    <d v="2024-09-30T00:00:00"/>
    <x v="10"/>
    <s v="VC0750"/>
    <x v="18"/>
    <n v="7.35"/>
    <n v="350000"/>
    <n v="1"/>
  </r>
  <r>
    <s v="31786"/>
    <s v="TN"/>
    <s v="0000157401"/>
    <x v="2"/>
    <x v="0"/>
    <d v="2024-09-30T00:00:00"/>
    <x v="10"/>
    <s v="VC0805"/>
    <x v="14"/>
    <n v="0.84"/>
    <n v="40000"/>
    <n v="1"/>
  </r>
  <r>
    <s v="31786"/>
    <s v="TN"/>
    <s v="0000157401"/>
    <x v="2"/>
    <x v="0"/>
    <d v="2024-09-30T00:00:00"/>
    <x v="10"/>
    <s v="VC0806"/>
    <x v="15"/>
    <n v="1.01"/>
    <n v="48000"/>
    <n v="1"/>
  </r>
  <r>
    <s v="31786"/>
    <s v="TN"/>
    <s v="0000157401"/>
    <x v="2"/>
    <x v="0"/>
    <d v="2024-09-30T00:00:00"/>
    <x v="10"/>
    <s v="VC0810"/>
    <x v="16"/>
    <n v="3.36"/>
    <n v="160000"/>
    <n v="2"/>
  </r>
  <r>
    <s v="31786"/>
    <s v="TN"/>
    <s v="0000157401"/>
    <x v="2"/>
    <x v="0"/>
    <d v="2024-09-30T00:00:00"/>
    <x v="10"/>
    <s v="VC0850"/>
    <x v="18"/>
    <n v="25.2"/>
    <n v="1200000"/>
    <n v="3"/>
  </r>
  <r>
    <s v="31786"/>
    <s v="TN"/>
    <s v="0000157401"/>
    <x v="2"/>
    <x v="0"/>
    <d v="2024-09-30T00:00:00"/>
    <x v="10"/>
    <s v="VC0906"/>
    <x v="15"/>
    <n v="2.2599999999999998"/>
    <n v="108000"/>
    <n v="2"/>
  </r>
  <r>
    <s v="31786"/>
    <s v="TN"/>
    <s v="0000157401"/>
    <x v="2"/>
    <x v="0"/>
    <d v="2024-09-30T00:00:00"/>
    <x v="2"/>
    <s v="VAD050"/>
    <x v="19"/>
    <n v="1659"/>
    <n v="79200000"/>
    <n v="1583"/>
  </r>
  <r>
    <s v="31786"/>
    <s v="TN"/>
    <s v="0000157401"/>
    <x v="2"/>
    <x v="0"/>
    <d v="2024-09-30T00:00:00"/>
    <x v="2"/>
    <s v="VAD060"/>
    <x v="4"/>
    <n v="12926.34"/>
    <n v="616700000"/>
    <n v="10277"/>
  </r>
  <r>
    <s v="31786"/>
    <s v="TN"/>
    <s v="0000157401"/>
    <x v="2"/>
    <x v="0"/>
    <d v="2024-09-30T00:00:00"/>
    <x v="2"/>
    <s v="VAD100"/>
    <x v="20"/>
    <n v="7505.4"/>
    <n v="358300000"/>
    <n v="3583"/>
  </r>
  <r>
    <s v="31786"/>
    <s v="TN"/>
    <s v="0000157401"/>
    <x v="2"/>
    <x v="0"/>
    <d v="2024-09-30T00:00:00"/>
    <x v="2"/>
    <s v="VAD250"/>
    <x v="48"/>
    <n v="13035.75"/>
    <n v="621500000"/>
    <n v="2486"/>
  </r>
  <r>
    <s v="31786"/>
    <s v="TN"/>
    <s v="0000157401"/>
    <x v="2"/>
    <x v="0"/>
    <d v="2024-09-30T00:00:00"/>
    <x v="2"/>
    <s v="VAD500"/>
    <x v="21"/>
    <n v="33516"/>
    <n v="1596100000"/>
    <n v="3193"/>
  </r>
  <r>
    <s v="31786"/>
    <s v="TN"/>
    <s v="0000157401"/>
    <x v="2"/>
    <x v="0"/>
    <d v="2024-09-30T00:00:00"/>
    <x v="3"/>
    <s v="VSC050"/>
    <x v="49"/>
    <n v="87.78"/>
    <n v="4180000"/>
    <n v="209"/>
  </r>
  <r>
    <s v="31786"/>
    <s v="TN"/>
    <s v="0000157401"/>
    <x v="2"/>
    <x v="0"/>
    <d v="2024-09-30T00:00:00"/>
    <x v="3"/>
    <s v="VSC060"/>
    <x v="22"/>
    <n v="1096"/>
    <n v="53328000"/>
    <n v="2219"/>
  </r>
  <r>
    <s v="31786"/>
    <s v="TN"/>
    <s v="0000157401"/>
    <x v="2"/>
    <x v="0"/>
    <d v="2024-09-30T00:00:00"/>
    <x v="3"/>
    <s v="VSC100"/>
    <x v="23"/>
    <n v="716.52"/>
    <n v="34220000"/>
    <n v="855"/>
  </r>
  <r>
    <s v="31786"/>
    <s v="TN"/>
    <s v="0000157401"/>
    <x v="2"/>
    <x v="0"/>
    <d v="2024-09-30T00:00:00"/>
    <x v="3"/>
    <s v="VSC250"/>
    <x v="50"/>
    <n v="1438.5"/>
    <n v="68600000"/>
    <n v="686"/>
  </r>
  <r>
    <s v="31786"/>
    <s v="TN"/>
    <s v="0000157401"/>
    <x v="2"/>
    <x v="0"/>
    <d v="2024-09-30T00:00:00"/>
    <x v="3"/>
    <s v="VSC500"/>
    <x v="51"/>
    <n v="4426.8"/>
    <n v="210400000"/>
    <n v="1052"/>
  </r>
  <r>
    <s v="31786"/>
    <s v="TN"/>
    <s v="0000157401"/>
    <x v="2"/>
    <x v="0"/>
    <d v="2024-09-30T00:00:00"/>
    <x v="3"/>
    <s v="VSO050"/>
    <x v="52"/>
    <n v="142.38"/>
    <n v="6780000"/>
    <n v="226"/>
  </r>
  <r>
    <s v="31786"/>
    <s v="TN"/>
    <s v="0000157401"/>
    <x v="2"/>
    <x v="0"/>
    <d v="2024-09-30T00:00:00"/>
    <x v="3"/>
    <s v="VSO060"/>
    <x v="5"/>
    <n v="1371.8"/>
    <n v="65208000"/>
    <n v="1810"/>
  </r>
  <r>
    <s v="31786"/>
    <s v="TN"/>
    <s v="0000157401"/>
    <x v="2"/>
    <x v="0"/>
    <d v="2024-09-30T00:00:00"/>
    <x v="3"/>
    <s v="VSO100"/>
    <x v="53"/>
    <n v="837.9"/>
    <n v="40260000"/>
    <n v="671"/>
  </r>
  <r>
    <s v="31786"/>
    <s v="TN"/>
    <s v="0000157401"/>
    <x v="2"/>
    <x v="0"/>
    <d v="2024-09-30T00:00:00"/>
    <x v="3"/>
    <s v="VSO250"/>
    <x v="54"/>
    <n v="1505.7"/>
    <n v="71700000"/>
    <n v="478"/>
  </r>
  <r>
    <s v="31786"/>
    <s v="TN"/>
    <s v="0000157401"/>
    <x v="2"/>
    <x v="0"/>
    <d v="2024-09-30T00:00:00"/>
    <x v="3"/>
    <s v="VSO500"/>
    <x v="24"/>
    <n v="3521.7"/>
    <n v="167700000"/>
    <n v="559"/>
  </r>
  <r>
    <s v="31786"/>
    <s v="TN"/>
    <s v="0000190862"/>
    <x v="3"/>
    <x v="0"/>
    <d v="2024-07-31T00:00:00"/>
    <x v="12"/>
    <s v="LTD-03"/>
    <x v="30"/>
    <n v="-18.53"/>
    <n v="6667"/>
    <n v="1"/>
  </r>
  <r>
    <s v="31786"/>
    <s v="TN"/>
    <s v="0000190862"/>
    <x v="3"/>
    <x v="0"/>
    <d v="2024-08-30T00:00:00"/>
    <x v="12"/>
    <s v="LTD-03"/>
    <x v="35"/>
    <n v="-44.13"/>
    <n v="15873.02"/>
    <n v="1"/>
  </r>
  <r>
    <s v="31786"/>
    <s v="TN"/>
    <s v="0000190862"/>
    <x v="3"/>
    <x v="0"/>
    <d v="2024-09-30T00:00:00"/>
    <x v="12"/>
    <s v="LTD-01"/>
    <x v="55"/>
    <n v="119.99"/>
    <n v="199932.67"/>
    <n v="46"/>
  </r>
  <r>
    <s v="31786"/>
    <s v="TN"/>
    <s v="0000190862"/>
    <x v="3"/>
    <x v="0"/>
    <d v="2024-09-30T00:00:00"/>
    <x v="12"/>
    <s v="LTD-01"/>
    <x v="56"/>
    <n v="87.08"/>
    <n v="145094.9"/>
    <n v="33"/>
  </r>
  <r>
    <s v="31786"/>
    <s v="TN"/>
    <s v="0000190862"/>
    <x v="3"/>
    <x v="0"/>
    <d v="2024-09-30T00:00:00"/>
    <x v="12"/>
    <s v="LTD-01"/>
    <x v="57"/>
    <n v="172.07"/>
    <n v="143385.01999999999"/>
    <n v="30"/>
  </r>
  <r>
    <s v="31786"/>
    <s v="TN"/>
    <s v="0000190862"/>
    <x v="3"/>
    <x v="0"/>
    <d v="2024-09-30T00:00:00"/>
    <x v="12"/>
    <s v="LTD-01"/>
    <x v="26"/>
    <n v="205.75"/>
    <n v="122280.7"/>
    <n v="25"/>
  </r>
  <r>
    <s v="31786"/>
    <s v="TN"/>
    <s v="0000190862"/>
    <x v="3"/>
    <x v="0"/>
    <d v="2024-09-30T00:00:00"/>
    <x v="12"/>
    <s v="LTD-01"/>
    <x v="27"/>
    <n v="386.89"/>
    <n v="175867.17"/>
    <n v="36"/>
  </r>
  <r>
    <s v="31786"/>
    <s v="TN"/>
    <s v="0000190862"/>
    <x v="3"/>
    <x v="0"/>
    <d v="2024-09-30T00:00:00"/>
    <x v="12"/>
    <s v="LTD-01"/>
    <x v="28"/>
    <n v="326.49"/>
    <n v="120912.64"/>
    <n v="25"/>
  </r>
  <r>
    <s v="31786"/>
    <s v="TN"/>
    <s v="0000190862"/>
    <x v="3"/>
    <x v="0"/>
    <d v="2024-09-30T00:00:00"/>
    <x v="12"/>
    <s v="LTD-01"/>
    <x v="58"/>
    <n v="325.18"/>
    <n v="101620.6"/>
    <n v="24"/>
  </r>
  <r>
    <s v="31786"/>
    <s v="TN"/>
    <s v="0000190862"/>
    <x v="3"/>
    <x v="0"/>
    <d v="2024-09-30T00:00:00"/>
    <x v="12"/>
    <s v="LTD-01"/>
    <x v="59"/>
    <n v="277.68"/>
    <n v="66113.7"/>
    <n v="14"/>
  </r>
  <r>
    <s v="31786"/>
    <s v="TN"/>
    <s v="0000190862"/>
    <x v="3"/>
    <x v="0"/>
    <d v="2024-09-30T00:00:00"/>
    <x v="12"/>
    <s v="LTD-01"/>
    <x v="29"/>
    <n v="163.09"/>
    <n v="58247"/>
    <n v="9"/>
  </r>
  <r>
    <s v="31786"/>
    <s v="TN"/>
    <s v="0000190862"/>
    <x v="3"/>
    <x v="0"/>
    <d v="2024-09-30T00:00:00"/>
    <x v="12"/>
    <s v="LTD-02"/>
    <x v="60"/>
    <n v="81.319999999999993"/>
    <n v="162613.73000000001"/>
    <n v="34"/>
  </r>
  <r>
    <s v="31786"/>
    <s v="TN"/>
    <s v="0000190862"/>
    <x v="3"/>
    <x v="0"/>
    <d v="2024-09-30T00:00:00"/>
    <x v="12"/>
    <s v="LTD-02"/>
    <x v="61"/>
    <n v="68.02"/>
    <n v="136003"/>
    <n v="28"/>
  </r>
  <r>
    <s v="31786"/>
    <s v="TN"/>
    <s v="0000190862"/>
    <x v="3"/>
    <x v="0"/>
    <d v="2024-09-30T00:00:00"/>
    <x v="12"/>
    <s v="LTD-02"/>
    <x v="62"/>
    <n v="130.66999999999999"/>
    <n v="145178.70000000001"/>
    <n v="28"/>
  </r>
  <r>
    <s v="31786"/>
    <s v="TN"/>
    <s v="0000190862"/>
    <x v="3"/>
    <x v="0"/>
    <d v="2024-09-30T00:00:00"/>
    <x v="12"/>
    <s v="LTD-02"/>
    <x v="63"/>
    <n v="237.02"/>
    <n v="170476.25"/>
    <n v="27"/>
  </r>
  <r>
    <s v="31786"/>
    <s v="TN"/>
    <s v="0000190862"/>
    <x v="3"/>
    <x v="0"/>
    <d v="2024-09-30T00:00:00"/>
    <x v="12"/>
    <s v="LTD-02"/>
    <x v="64"/>
    <n v="339.86"/>
    <n v="199929.24"/>
    <n v="40"/>
  </r>
  <r>
    <s v="31786"/>
    <s v="TN"/>
    <s v="0000190862"/>
    <x v="3"/>
    <x v="0"/>
    <d v="2024-09-30T00:00:00"/>
    <x v="12"/>
    <s v="LTD-02"/>
    <x v="65"/>
    <n v="338.56"/>
    <n v="162074.66"/>
    <n v="31"/>
  </r>
  <r>
    <s v="31786"/>
    <s v="TN"/>
    <s v="0000190862"/>
    <x v="3"/>
    <x v="0"/>
    <d v="2024-09-30T00:00:00"/>
    <x v="12"/>
    <s v="LTD-02"/>
    <x v="66"/>
    <n v="330.86"/>
    <n v="132342.70000000001"/>
    <n v="25"/>
  </r>
  <r>
    <s v="31786"/>
    <s v="TN"/>
    <s v="0000190862"/>
    <x v="3"/>
    <x v="0"/>
    <d v="2024-09-30T00:00:00"/>
    <x v="12"/>
    <s v="LTD-02"/>
    <x v="67"/>
    <n v="358.22"/>
    <n v="108551"/>
    <n v="17"/>
  </r>
  <r>
    <s v="31786"/>
    <s v="TN"/>
    <s v="0000190862"/>
    <x v="3"/>
    <x v="0"/>
    <d v="2024-09-30T00:00:00"/>
    <x v="12"/>
    <s v="LTD-02"/>
    <x v="68"/>
    <n v="97.17"/>
    <n v="44169"/>
    <n v="6"/>
  </r>
  <r>
    <s v="31786"/>
    <s v="TN"/>
    <s v="0000190862"/>
    <x v="3"/>
    <x v="0"/>
    <d v="2024-09-30T00:00:00"/>
    <x v="12"/>
    <s v="LTD-02"/>
    <x v="69"/>
    <n v="33.33"/>
    <n v="15149"/>
    <n v="2"/>
  </r>
  <r>
    <s v="31786"/>
    <s v="TN"/>
    <s v="0000190862"/>
    <x v="3"/>
    <x v="0"/>
    <d v="2024-09-30T00:00:00"/>
    <x v="12"/>
    <s v="LTD-03"/>
    <x v="70"/>
    <n v="66082.399999999994"/>
    <n v="23771102.559999999"/>
    <n v="5028"/>
  </r>
  <r>
    <s v="31786"/>
    <s v="TN"/>
    <s v="0000190862"/>
    <x v="3"/>
    <x v="0"/>
    <d v="2024-09-30T00:00:00"/>
    <x v="12"/>
    <s v="LTD-03"/>
    <x v="30"/>
    <n v="69500.91"/>
    <n v="25000599.870000001"/>
    <n v="4447"/>
  </r>
  <r>
    <s v="31786"/>
    <s v="TN"/>
    <s v="0000190862"/>
    <x v="3"/>
    <x v="0"/>
    <d v="2024-09-30T00:00:00"/>
    <x v="12"/>
    <s v="LTD-03"/>
    <x v="31"/>
    <n v="77942.75"/>
    <n v="28037220.300000001"/>
    <n v="4580"/>
  </r>
  <r>
    <s v="31786"/>
    <s v="TN"/>
    <s v="0000190862"/>
    <x v="3"/>
    <x v="0"/>
    <d v="2024-09-30T00:00:00"/>
    <x v="12"/>
    <s v="LTD-03"/>
    <x v="71"/>
    <n v="85591.77"/>
    <n v="30788610.75"/>
    <n v="4815"/>
  </r>
  <r>
    <s v="31786"/>
    <s v="TN"/>
    <s v="0000190862"/>
    <x v="3"/>
    <x v="0"/>
    <d v="2024-09-30T00:00:00"/>
    <x v="12"/>
    <s v="LTD-03"/>
    <x v="32"/>
    <n v="91850.6"/>
    <n v="33039914.149999999"/>
    <n v="5093"/>
  </r>
  <r>
    <s v="31786"/>
    <s v="TN"/>
    <s v="0000190862"/>
    <x v="3"/>
    <x v="0"/>
    <d v="2024-09-30T00:00:00"/>
    <x v="12"/>
    <s v="LTD-03"/>
    <x v="33"/>
    <n v="97906.8"/>
    <n v="35218466.439999998"/>
    <n v="5392"/>
  </r>
  <r>
    <s v="31786"/>
    <s v="TN"/>
    <s v="0000190862"/>
    <x v="3"/>
    <x v="0"/>
    <d v="2024-09-30T00:00:00"/>
    <x v="12"/>
    <s v="LTD-03"/>
    <x v="34"/>
    <n v="85956.97"/>
    <n v="30919873.18"/>
    <n v="4722"/>
  </r>
  <r>
    <s v="31786"/>
    <s v="TN"/>
    <s v="0000190862"/>
    <x v="3"/>
    <x v="0"/>
    <d v="2024-09-30T00:00:00"/>
    <x v="12"/>
    <s v="LTD-03"/>
    <x v="35"/>
    <n v="66774.259999999995"/>
    <n v="24019460.649999999"/>
    <n v="3792"/>
  </r>
  <r>
    <s v="31786"/>
    <s v="TN"/>
    <s v="0000190862"/>
    <x v="3"/>
    <x v="0"/>
    <d v="2024-09-30T00:00:00"/>
    <x v="12"/>
    <s v="LTD-03"/>
    <x v="72"/>
    <n v="28654.97"/>
    <n v="10307527.66"/>
    <n v="1575"/>
  </r>
  <r>
    <s v="31786"/>
    <s v="TN"/>
    <s v="0000190862"/>
    <x v="3"/>
    <x v="0"/>
    <d v="2024-09-30T00:00:00"/>
    <x v="12"/>
    <s v="LTD-03"/>
    <x v="73"/>
    <n v="13491.03"/>
    <n v="4852846.8099999996"/>
    <n v="718"/>
  </r>
  <r>
    <s v="31786"/>
    <s v="TN"/>
    <s v="0000190862"/>
    <x v="3"/>
    <x v="0"/>
    <d v="2024-09-30T00:00:00"/>
    <x v="12"/>
    <s v="LTD-04"/>
    <x v="74"/>
    <n v="415.41"/>
    <n v="698629.89"/>
    <n v="156"/>
  </r>
  <r>
    <s v="31786"/>
    <s v="TN"/>
    <s v="0000190862"/>
    <x v="3"/>
    <x v="0"/>
    <d v="2024-09-30T00:00:00"/>
    <x v="12"/>
    <s v="LTD-04"/>
    <x v="36"/>
    <n v="339.99"/>
    <n v="566550.55000000005"/>
    <n v="121"/>
  </r>
  <r>
    <s v="31786"/>
    <s v="TN"/>
    <s v="0000190862"/>
    <x v="3"/>
    <x v="0"/>
    <d v="2024-09-30T00:00:00"/>
    <x v="12"/>
    <s v="LTD-04"/>
    <x v="75"/>
    <n v="470.37"/>
    <n v="397099.27"/>
    <n v="78"/>
  </r>
  <r>
    <s v="31786"/>
    <s v="TN"/>
    <s v="0000190862"/>
    <x v="3"/>
    <x v="0"/>
    <d v="2024-09-30T00:00:00"/>
    <x v="12"/>
    <s v="LTD-04"/>
    <x v="37"/>
    <n v="463.75"/>
    <n v="276245.51"/>
    <n v="52"/>
  </r>
  <r>
    <s v="31786"/>
    <s v="TN"/>
    <s v="0000190862"/>
    <x v="3"/>
    <x v="0"/>
    <d v="2024-09-30T00:00:00"/>
    <x v="12"/>
    <s v="LTD-04"/>
    <x v="76"/>
    <n v="492.1"/>
    <n v="234315.71"/>
    <n v="48"/>
  </r>
  <r>
    <s v="31786"/>
    <s v="TN"/>
    <s v="0000190862"/>
    <x v="3"/>
    <x v="0"/>
    <d v="2024-09-30T00:00:00"/>
    <x v="12"/>
    <s v="LTD-04"/>
    <x v="38"/>
    <n v="752.99"/>
    <n v="286304.37"/>
    <n v="55"/>
  </r>
  <r>
    <s v="31786"/>
    <s v="TN"/>
    <s v="0000190862"/>
    <x v="3"/>
    <x v="0"/>
    <d v="2024-09-30T00:00:00"/>
    <x v="12"/>
    <s v="LTD-04"/>
    <x v="77"/>
    <n v="603.14"/>
    <n v="194565.06"/>
    <n v="38"/>
  </r>
  <r>
    <s v="31786"/>
    <s v="TN"/>
    <s v="0000190862"/>
    <x v="3"/>
    <x v="0"/>
    <d v="2024-09-30T00:00:00"/>
    <x v="12"/>
    <s v="LTD-04"/>
    <x v="78"/>
    <n v="376.77"/>
    <n v="91892.02"/>
    <n v="18"/>
  </r>
  <r>
    <s v="31786"/>
    <s v="TN"/>
    <s v="0000190862"/>
    <x v="3"/>
    <x v="0"/>
    <d v="2024-09-30T00:00:00"/>
    <x v="12"/>
    <s v="LTD-04"/>
    <x v="79"/>
    <n v="104.11"/>
    <n v="38562"/>
    <n v="7"/>
  </r>
  <r>
    <s v="31786"/>
    <s v="TN"/>
    <s v="0000190862"/>
    <x v="3"/>
    <x v="0"/>
    <d v="2024-09-30T00:00:00"/>
    <x v="12"/>
    <s v="LTD-04"/>
    <x v="80"/>
    <n v="104.08"/>
    <n v="38545"/>
    <n v="5"/>
  </r>
  <r>
    <s v="31786"/>
    <s v="TN"/>
    <s v="0000190862"/>
    <x v="3"/>
    <x v="0"/>
    <d v="2024-09-30T00:00:00"/>
    <x v="11"/>
    <s v="STD-A"/>
    <x v="39"/>
    <n v="71849.539999999994"/>
    <n v="17577105.890000001"/>
    <n v="3520"/>
  </r>
  <r>
    <s v="31786"/>
    <s v="TN"/>
    <s v="0000190862"/>
    <x v="3"/>
    <x v="0"/>
    <d v="2024-09-30T00:00:00"/>
    <x v="11"/>
    <s v="STD-B"/>
    <x v="25"/>
    <n v="66813.63"/>
    <n v="20276771.140000001"/>
    <n v="3751"/>
  </r>
  <r>
    <s v="31786"/>
    <s v="TN"/>
    <s v="0000258005"/>
    <x v="4"/>
    <x v="0"/>
    <d v="2024-07-31T00:00:00"/>
    <x v="13"/>
    <s v="VISEXP"/>
    <x v="40"/>
    <n v="-6.3"/>
    <n v="0"/>
    <n v="1"/>
  </r>
  <r>
    <s v="31786"/>
    <s v="TN"/>
    <s v="0000258005"/>
    <x v="4"/>
    <x v="0"/>
    <d v="2024-08-30T00:00:00"/>
    <x v="13"/>
    <s v="VISBAS"/>
    <x v="41"/>
    <n v="-9.33"/>
    <n v="0"/>
    <n v="1"/>
  </r>
  <r>
    <s v="31786"/>
    <s v="TN"/>
    <s v="0000258005"/>
    <x v="4"/>
    <x v="0"/>
    <d v="2024-09-30T00:00:00"/>
    <x v="13"/>
    <s v="VISBAS"/>
    <x v="41"/>
    <n v="49326.14"/>
    <n v="0"/>
    <n v="8948"/>
  </r>
  <r>
    <s v="31786"/>
    <s v="TN"/>
    <s v="0000258005"/>
    <x v="4"/>
    <x v="0"/>
    <d v="2024-09-30T00:00:00"/>
    <x v="13"/>
    <s v="VISEXP"/>
    <x v="40"/>
    <n v="234888.84"/>
    <n v="0"/>
    <n v="21314"/>
  </r>
  <r>
    <s v="31786"/>
    <s v="NP"/>
    <s v="0000000185"/>
    <x v="0"/>
    <x v="1"/>
    <d v="2024-09-30T00:00:00"/>
    <x v="17"/>
    <s v="PPRN"/>
    <x v="81"/>
    <n v="71.67"/>
    <n v="0"/>
    <n v="3"/>
  </r>
  <r>
    <s v="31786"/>
    <s v="NP"/>
    <s v="0000000185"/>
    <x v="0"/>
    <x v="2"/>
    <d v="2024-09-30T00:00:00"/>
    <x v="17"/>
    <s v="PPRN"/>
    <x v="81"/>
    <n v="194.05"/>
    <n v="0"/>
    <n v="8"/>
  </r>
  <r>
    <s v="31786"/>
    <s v="NP"/>
    <s v="0000000185"/>
    <x v="0"/>
    <x v="0"/>
    <d v="2024-09-30T00:00:00"/>
    <x v="0"/>
    <s v="PPDN"/>
    <x v="0"/>
    <n v="60130.53"/>
    <n v="0"/>
    <n v="5306"/>
  </r>
  <r>
    <s v="31786"/>
    <s v="NP"/>
    <s v="0000000185"/>
    <x v="0"/>
    <x v="0"/>
    <d v="2024-09-30T00:00:00"/>
    <x v="0"/>
    <s v="PPDN"/>
    <x v="1"/>
    <n v="59191.63"/>
    <n v="0"/>
    <n v="5252"/>
  </r>
  <r>
    <s v="31786"/>
    <s v="NP"/>
    <s v="0000000185"/>
    <x v="0"/>
    <x v="3"/>
    <d v="2024-09-30T00:00:00"/>
    <x v="0"/>
    <s v="PPDN"/>
    <x v="0"/>
    <n v="48865.25"/>
    <n v="0"/>
    <n v="2199"/>
  </r>
  <r>
    <s v="31786"/>
    <s v="NP"/>
    <s v="0000000185"/>
    <x v="0"/>
    <x v="4"/>
    <d v="2024-09-30T00:00:00"/>
    <x v="0"/>
    <s v="PPDN"/>
    <x v="0"/>
    <n v="24419.040000000001"/>
    <n v="0"/>
    <n v="1254"/>
  </r>
  <r>
    <s v="31786"/>
    <s v="NP"/>
    <s v="0000000192"/>
    <x v="1"/>
    <x v="1"/>
    <d v="2024-09-30T00:00:00"/>
    <x v="1"/>
    <s v="PDON"/>
    <x v="2"/>
    <n v="20.420000000000002"/>
    <n v="0"/>
    <n v="1"/>
  </r>
  <r>
    <s v="31786"/>
    <s v="NP"/>
    <s v="0000000192"/>
    <x v="1"/>
    <x v="1"/>
    <d v="2024-09-30T00:00:00"/>
    <x v="18"/>
    <s v="PDRN"/>
    <x v="82"/>
    <n v="14027.57"/>
    <n v="0"/>
    <n v="384"/>
  </r>
  <r>
    <s v="31786"/>
    <s v="NP"/>
    <s v="0000000192"/>
    <x v="1"/>
    <x v="2"/>
    <d v="2024-09-30T00:00:00"/>
    <x v="18"/>
    <s v="PDRN"/>
    <x v="82"/>
    <n v="1876.01"/>
    <n v="0"/>
    <n v="49"/>
  </r>
  <r>
    <s v="31786"/>
    <s v="NP"/>
    <s v="0000000192"/>
    <x v="1"/>
    <x v="0"/>
    <d v="2024-09-30T00:00:00"/>
    <x v="1"/>
    <s v="PDON"/>
    <x v="2"/>
    <n v="443993.93"/>
    <n v="0"/>
    <n v="20254"/>
  </r>
  <r>
    <s v="31786"/>
    <s v="NP"/>
    <s v="0000000192"/>
    <x v="1"/>
    <x v="0"/>
    <d v="2024-09-30T00:00:00"/>
    <x v="1"/>
    <s v="PDON"/>
    <x v="3"/>
    <n v="436644.85"/>
    <n v="0"/>
    <n v="20042"/>
  </r>
  <r>
    <s v="31786"/>
    <s v="NP"/>
    <s v="0000000192"/>
    <x v="1"/>
    <x v="3"/>
    <d v="2024-09-30T00:00:00"/>
    <x v="1"/>
    <s v="PDON"/>
    <x v="2"/>
    <n v="666512.05000000005"/>
    <n v="0"/>
    <n v="15740"/>
  </r>
  <r>
    <s v="31786"/>
    <s v="NP"/>
    <s v="0000000192"/>
    <x v="1"/>
    <x v="3"/>
    <d v="2024-09-30T00:00:00"/>
    <x v="1"/>
    <s v="PDON"/>
    <x v="3"/>
    <n v="-81.540000000000006"/>
    <n v="0"/>
    <n v="2"/>
  </r>
  <r>
    <s v="31786"/>
    <s v="NP"/>
    <s v="0000000192"/>
    <x v="1"/>
    <x v="4"/>
    <d v="2024-09-30T00:00:00"/>
    <x v="1"/>
    <s v="PDON"/>
    <x v="2"/>
    <n v="239921.34"/>
    <n v="0"/>
    <n v="6891"/>
  </r>
  <r>
    <s v="31786"/>
    <s v="NP"/>
    <s v="0000053684"/>
    <x v="7"/>
    <x v="0"/>
    <d v="2024-09-30T00:00:00"/>
    <x v="14"/>
    <s v=""/>
    <x v="42"/>
    <n v="39.01"/>
    <n v="0"/>
    <n v="2"/>
  </r>
  <r>
    <s v="31786"/>
    <s v="NP"/>
    <s v="0000053684"/>
    <x v="7"/>
    <x v="0"/>
    <d v="2024-09-30T00:00:00"/>
    <x v="15"/>
    <s v=""/>
    <x v="43"/>
    <n v="26409.43"/>
    <n v="0"/>
    <n v="782"/>
  </r>
  <r>
    <s v="31786"/>
    <s v="NP"/>
    <s v="0000157401"/>
    <x v="2"/>
    <x v="0"/>
    <d v="2024-09-30T00:00:00"/>
    <x v="5"/>
    <s v="BA1X"/>
    <x v="83"/>
    <n v="297.41000000000003"/>
    <n v="15646500"/>
    <n v="298"/>
  </r>
  <r>
    <s v="31786"/>
    <s v="NP"/>
    <s v="0000157401"/>
    <x v="2"/>
    <x v="0"/>
    <d v="2024-09-30T00:00:00"/>
    <x v="5"/>
    <s v="BA1X"/>
    <x v="7"/>
    <n v="42663.11"/>
    <n v="2245270000"/>
    <n v="31559"/>
  </r>
  <r>
    <s v="31786"/>
    <s v="NP"/>
    <s v="0000157401"/>
    <x v="2"/>
    <x v="0"/>
    <d v="2024-09-30T00:00:00"/>
    <x v="5"/>
    <s v="BA1XP"/>
    <x v="7"/>
    <n v="5.41"/>
    <n v="284700"/>
    <n v="4"/>
  </r>
  <r>
    <s v="31786"/>
    <s v="NP"/>
    <s v="0000157401"/>
    <x v="2"/>
    <x v="0"/>
    <d v="2024-09-30T00:00:00"/>
    <x v="5"/>
    <s v="BA50"/>
    <x v="84"/>
    <n v="35.15"/>
    <n v="1850000"/>
    <n v="37"/>
  </r>
  <r>
    <s v="31786"/>
    <s v="NP"/>
    <s v="0000157401"/>
    <x v="2"/>
    <x v="0"/>
    <d v="2024-09-30T00:00:00"/>
    <x v="5"/>
    <s v="BA50"/>
    <x v="46"/>
    <n v="406.6"/>
    <n v="21400000"/>
    <n v="428"/>
  </r>
  <r>
    <s v="31786"/>
    <s v="NP"/>
    <s v="0000157401"/>
    <x v="2"/>
    <x v="0"/>
    <d v="2024-09-30T00:00:00"/>
    <x v="5"/>
    <s v="BADE40"/>
    <x v="8"/>
    <n v="0.76"/>
    <n v="50000"/>
    <n v="1"/>
  </r>
  <r>
    <s v="31786"/>
    <s v="NP"/>
    <s v="0000157401"/>
    <x v="2"/>
    <x v="0"/>
    <d v="2024-09-30T00:00:00"/>
    <x v="8"/>
    <s v="BL1X"/>
    <x v="85"/>
    <n v="2534.81"/>
    <n v="15646500"/>
    <n v="298"/>
  </r>
  <r>
    <s v="31786"/>
    <s v="NP"/>
    <s v="0000157401"/>
    <x v="2"/>
    <x v="0"/>
    <d v="2024-09-30T00:00:00"/>
    <x v="8"/>
    <s v="BL1X"/>
    <x v="11"/>
    <n v="363637.68"/>
    <n v="2245270000"/>
    <n v="31559"/>
  </r>
  <r>
    <s v="31786"/>
    <s v="NP"/>
    <s v="0000157401"/>
    <x v="2"/>
    <x v="0"/>
    <d v="2024-09-30T00:00:00"/>
    <x v="8"/>
    <s v="BL1X"/>
    <x v="45"/>
    <n v="229150.73"/>
    <n v="1661698400"/>
    <n v="19331"/>
  </r>
  <r>
    <s v="31786"/>
    <s v="NP"/>
    <s v="0000157401"/>
    <x v="2"/>
    <x v="0"/>
    <d v="2024-09-30T00:00:00"/>
    <x v="8"/>
    <s v="BL1XP"/>
    <x v="11"/>
    <n v="46.12"/>
    <n v="284700"/>
    <n v="4"/>
  </r>
  <r>
    <s v="31786"/>
    <s v="NP"/>
    <s v="0000157401"/>
    <x v="2"/>
    <x v="0"/>
    <d v="2024-09-30T00:00:00"/>
    <x v="8"/>
    <s v="BL1XP"/>
    <x v="45"/>
    <n v="173.42"/>
    <n v="284700"/>
    <n v="4"/>
  </r>
  <r>
    <s v="31786"/>
    <s v="NP"/>
    <s v="0000157401"/>
    <x v="2"/>
    <x v="0"/>
    <d v="2024-09-30T00:00:00"/>
    <x v="8"/>
    <s v="BL50"/>
    <x v="86"/>
    <n v="299.7"/>
    <n v="1850000"/>
    <n v="37"/>
  </r>
  <r>
    <s v="31786"/>
    <s v="NP"/>
    <s v="0000157401"/>
    <x v="2"/>
    <x v="0"/>
    <d v="2024-09-30T00:00:00"/>
    <x v="8"/>
    <s v="BL50"/>
    <x v="47"/>
    <n v="3466.8"/>
    <n v="21400000"/>
    <n v="428"/>
  </r>
  <r>
    <s v="31786"/>
    <s v="NP"/>
    <s v="0000157401"/>
    <x v="2"/>
    <x v="0"/>
    <d v="2024-09-30T00:00:00"/>
    <x v="8"/>
    <s v="BLER20"/>
    <x v="12"/>
    <n v="3.24"/>
    <n v="50000"/>
    <n v="1"/>
  </r>
  <r>
    <s v="31786"/>
    <s v="NP"/>
    <s v="0000157401"/>
    <x v="2"/>
    <x v="0"/>
    <d v="2024-09-30T00:00:00"/>
    <x v="16"/>
    <s v=""/>
    <x v="44"/>
    <n v="344406.84"/>
    <n v="0"/>
    <n v="10659"/>
  </r>
  <r>
    <s v="31786"/>
    <s v="NP"/>
    <s v="0000157401"/>
    <x v="2"/>
    <x v="0"/>
    <d v="2024-09-30T00:00:00"/>
    <x v="10"/>
    <s v="VC0105"/>
    <x v="14"/>
    <n v="15.18"/>
    <n v="680000"/>
    <n v="136"/>
  </r>
  <r>
    <s v="31786"/>
    <s v="NP"/>
    <s v="0000157401"/>
    <x v="2"/>
    <x v="0"/>
    <d v="2024-09-30T00:00:00"/>
    <x v="10"/>
    <s v="VC0106"/>
    <x v="15"/>
    <n v="147.81"/>
    <n v="6858000"/>
    <n v="1138"/>
  </r>
  <r>
    <s v="31786"/>
    <s v="NP"/>
    <s v="0000157401"/>
    <x v="2"/>
    <x v="0"/>
    <d v="2024-09-30T00:00:00"/>
    <x v="10"/>
    <s v="VC0110"/>
    <x v="16"/>
    <n v="63.42"/>
    <n v="3020000"/>
    <n v="302"/>
  </r>
  <r>
    <s v="31786"/>
    <s v="NP"/>
    <s v="0000157401"/>
    <x v="2"/>
    <x v="0"/>
    <d v="2024-09-30T00:00:00"/>
    <x v="10"/>
    <s v="VC0125"/>
    <x v="17"/>
    <n v="115.54"/>
    <n v="5450000"/>
    <n v="218"/>
  </r>
  <r>
    <s v="31786"/>
    <s v="NP"/>
    <s v="0000157401"/>
    <x v="2"/>
    <x v="0"/>
    <d v="2024-09-30T00:00:00"/>
    <x v="10"/>
    <s v="VC0150"/>
    <x v="18"/>
    <n v="262.5"/>
    <n v="12500000"/>
    <n v="250"/>
  </r>
  <r>
    <s v="31786"/>
    <s v="NP"/>
    <s v="0000157401"/>
    <x v="2"/>
    <x v="0"/>
    <d v="2024-09-30T00:00:00"/>
    <x v="10"/>
    <s v="VC0205"/>
    <x v="14"/>
    <n v="22.26"/>
    <n v="1052000"/>
    <n v="105"/>
  </r>
  <r>
    <s v="31786"/>
    <s v="NP"/>
    <s v="0000157401"/>
    <x v="2"/>
    <x v="0"/>
    <d v="2024-09-30T00:00:00"/>
    <x v="10"/>
    <s v="VC0206"/>
    <x v="15"/>
    <n v="265.5"/>
    <n v="12762000"/>
    <n v="1062"/>
  </r>
  <r>
    <s v="31786"/>
    <s v="NP"/>
    <s v="0000157401"/>
    <x v="2"/>
    <x v="0"/>
    <d v="2024-09-30T00:00:00"/>
    <x v="10"/>
    <s v="VC0210"/>
    <x v="16"/>
    <n v="126.42"/>
    <n v="6020000"/>
    <n v="301"/>
  </r>
  <r>
    <s v="31786"/>
    <s v="NP"/>
    <s v="0000157401"/>
    <x v="2"/>
    <x v="0"/>
    <d v="2024-09-30T00:00:00"/>
    <x v="10"/>
    <s v="VC0225"/>
    <x v="17"/>
    <n v="215.25"/>
    <n v="10330000"/>
    <n v="207"/>
  </r>
  <r>
    <s v="31786"/>
    <s v="NP"/>
    <s v="0000157401"/>
    <x v="2"/>
    <x v="0"/>
    <d v="2024-09-30T00:00:00"/>
    <x v="10"/>
    <s v="VC0250"/>
    <x v="18"/>
    <n v="642.6"/>
    <n v="30600000"/>
    <n v="306"/>
  </r>
  <r>
    <s v="31786"/>
    <s v="NP"/>
    <s v="0000157401"/>
    <x v="2"/>
    <x v="0"/>
    <d v="2024-09-30T00:00:00"/>
    <x v="10"/>
    <s v="VC0305"/>
    <x v="14"/>
    <n v="7.36"/>
    <n v="345000"/>
    <n v="23"/>
  </r>
  <r>
    <s v="31786"/>
    <s v="NP"/>
    <s v="0000157401"/>
    <x v="2"/>
    <x v="0"/>
    <d v="2024-09-30T00:00:00"/>
    <x v="10"/>
    <s v="VC0306"/>
    <x v="15"/>
    <n v="112.1"/>
    <n v="5292000"/>
    <n v="295"/>
  </r>
  <r>
    <s v="31786"/>
    <s v="NP"/>
    <s v="0000157401"/>
    <x v="2"/>
    <x v="0"/>
    <d v="2024-09-30T00:00:00"/>
    <x v="10"/>
    <s v="VC0310"/>
    <x v="16"/>
    <n v="55.06"/>
    <n v="2640000"/>
    <n v="88"/>
  </r>
  <r>
    <s v="31786"/>
    <s v="NP"/>
    <s v="0000157401"/>
    <x v="2"/>
    <x v="0"/>
    <d v="2024-09-30T00:00:00"/>
    <x v="10"/>
    <s v="VC0325"/>
    <x v="17"/>
    <n v="112.18"/>
    <n v="5325000"/>
    <n v="71"/>
  </r>
  <r>
    <s v="31786"/>
    <s v="NP"/>
    <s v="0000157401"/>
    <x v="2"/>
    <x v="0"/>
    <d v="2024-09-30T00:00:00"/>
    <x v="10"/>
    <s v="VC0350"/>
    <x v="18"/>
    <n v="340.2"/>
    <n v="16200000"/>
    <n v="108"/>
  </r>
  <r>
    <s v="31786"/>
    <s v="NP"/>
    <s v="0000157401"/>
    <x v="2"/>
    <x v="0"/>
    <d v="2024-09-30T00:00:00"/>
    <x v="10"/>
    <s v="VC0405"/>
    <x v="14"/>
    <n v="1.26"/>
    <n v="60000"/>
    <n v="3"/>
  </r>
  <r>
    <s v="31786"/>
    <s v="NP"/>
    <s v="0000157401"/>
    <x v="2"/>
    <x v="0"/>
    <d v="2024-09-30T00:00:00"/>
    <x v="10"/>
    <s v="VC0406"/>
    <x v="15"/>
    <n v="43.5"/>
    <n v="2088000"/>
    <n v="87"/>
  </r>
  <r>
    <s v="31786"/>
    <s v="NP"/>
    <s v="0000157401"/>
    <x v="2"/>
    <x v="0"/>
    <d v="2024-09-30T00:00:00"/>
    <x v="10"/>
    <s v="VC0410"/>
    <x v="16"/>
    <n v="23.52"/>
    <n v="1120000"/>
    <n v="28"/>
  </r>
  <r>
    <s v="31786"/>
    <s v="NP"/>
    <s v="0000157401"/>
    <x v="2"/>
    <x v="0"/>
    <d v="2024-09-30T00:00:00"/>
    <x v="10"/>
    <s v="VC0425"/>
    <x v="17"/>
    <n v="44.1"/>
    <n v="2100000"/>
    <n v="21"/>
  </r>
  <r>
    <s v="31786"/>
    <s v="NP"/>
    <s v="0000157401"/>
    <x v="2"/>
    <x v="0"/>
    <d v="2024-09-30T00:00:00"/>
    <x v="10"/>
    <s v="VC0450"/>
    <x v="18"/>
    <n v="163.80000000000001"/>
    <n v="7600000"/>
    <n v="38"/>
  </r>
  <r>
    <s v="31786"/>
    <s v="NP"/>
    <s v="0000157401"/>
    <x v="2"/>
    <x v="0"/>
    <d v="2024-09-30T00:00:00"/>
    <x v="10"/>
    <s v="VC0505"/>
    <x v="14"/>
    <n v="0.53"/>
    <n v="25000"/>
    <n v="1"/>
  </r>
  <r>
    <s v="31786"/>
    <s v="NP"/>
    <s v="0000157401"/>
    <x v="2"/>
    <x v="0"/>
    <d v="2024-09-30T00:00:00"/>
    <x v="10"/>
    <s v="VC0506"/>
    <x v="15"/>
    <n v="15.75"/>
    <n v="750000"/>
    <n v="25"/>
  </r>
  <r>
    <s v="31786"/>
    <s v="NP"/>
    <s v="0000157401"/>
    <x v="2"/>
    <x v="0"/>
    <d v="2024-09-30T00:00:00"/>
    <x v="10"/>
    <s v="VC0510"/>
    <x v="16"/>
    <n v="10.5"/>
    <n v="500000"/>
    <n v="10"/>
  </r>
  <r>
    <s v="31786"/>
    <s v="NP"/>
    <s v="0000157401"/>
    <x v="2"/>
    <x v="0"/>
    <d v="2024-09-30T00:00:00"/>
    <x v="10"/>
    <s v="VC0525"/>
    <x v="17"/>
    <n v="7.89"/>
    <n v="375000"/>
    <n v="3"/>
  </r>
  <r>
    <s v="31786"/>
    <s v="NP"/>
    <s v="0000157401"/>
    <x v="2"/>
    <x v="0"/>
    <d v="2024-09-30T00:00:00"/>
    <x v="10"/>
    <s v="VC0550"/>
    <x v="18"/>
    <n v="52.5"/>
    <n v="2500000"/>
    <n v="10"/>
  </r>
  <r>
    <s v="31786"/>
    <s v="NP"/>
    <s v="0000157401"/>
    <x v="2"/>
    <x v="0"/>
    <d v="2024-09-30T00:00:00"/>
    <x v="10"/>
    <s v="VC0606"/>
    <x v="15"/>
    <n v="2.2799999999999998"/>
    <n v="108000"/>
    <n v="3"/>
  </r>
  <r>
    <s v="31786"/>
    <s v="NP"/>
    <s v="0000157401"/>
    <x v="2"/>
    <x v="0"/>
    <d v="2024-09-30T00:00:00"/>
    <x v="10"/>
    <s v="VC0625"/>
    <x v="17"/>
    <n v="3.15"/>
    <n v="150000"/>
    <n v="1"/>
  </r>
  <r>
    <s v="31786"/>
    <s v="NP"/>
    <s v="0000157401"/>
    <x v="2"/>
    <x v="0"/>
    <d v="2024-09-30T00:00:00"/>
    <x v="10"/>
    <s v="VC0650"/>
    <x v="18"/>
    <n v="18.899999999999999"/>
    <n v="900000"/>
    <n v="3"/>
  </r>
  <r>
    <s v="31786"/>
    <s v="NP"/>
    <s v="0000157401"/>
    <x v="2"/>
    <x v="0"/>
    <d v="2024-09-30T00:00:00"/>
    <x v="10"/>
    <s v="VC0706"/>
    <x v="15"/>
    <n v="2.64"/>
    <n v="126000"/>
    <n v="3"/>
  </r>
  <r>
    <s v="31786"/>
    <s v="NP"/>
    <s v="0000157401"/>
    <x v="2"/>
    <x v="0"/>
    <d v="2024-09-30T00:00:00"/>
    <x v="10"/>
    <s v="VC0750"/>
    <x v="18"/>
    <n v="14.7"/>
    <n v="700000"/>
    <n v="2"/>
  </r>
  <r>
    <s v="31786"/>
    <s v="NP"/>
    <s v="0000157401"/>
    <x v="2"/>
    <x v="0"/>
    <d v="2024-09-30T00:00:00"/>
    <x v="10"/>
    <s v="VC0806"/>
    <x v="15"/>
    <n v="1.01"/>
    <n v="48000"/>
    <n v="1"/>
  </r>
  <r>
    <s v="31786"/>
    <s v="NP"/>
    <s v="0000157401"/>
    <x v="2"/>
    <x v="0"/>
    <d v="2024-09-30T00:00:00"/>
    <x v="2"/>
    <s v="VAD050"/>
    <x v="19"/>
    <n v="1102.5"/>
    <n v="52760000"/>
    <n v="1051"/>
  </r>
  <r>
    <s v="31786"/>
    <s v="NP"/>
    <s v="0000157401"/>
    <x v="2"/>
    <x v="0"/>
    <d v="2024-09-30T00:00:00"/>
    <x v="2"/>
    <s v="VAD060"/>
    <x v="4"/>
    <n v="9140.0400000000009"/>
    <n v="435550000"/>
    <n v="7259"/>
  </r>
  <r>
    <s v="31786"/>
    <s v="NP"/>
    <s v="0000157401"/>
    <x v="2"/>
    <x v="0"/>
    <d v="2024-09-30T00:00:00"/>
    <x v="2"/>
    <s v="VAD100"/>
    <x v="20"/>
    <n v="3992.94"/>
    <n v="190450000"/>
    <n v="1903"/>
  </r>
  <r>
    <s v="31786"/>
    <s v="NP"/>
    <s v="0000157401"/>
    <x v="2"/>
    <x v="0"/>
    <d v="2024-09-30T00:00:00"/>
    <x v="2"/>
    <s v="VAD250"/>
    <x v="48"/>
    <n v="6294.75"/>
    <n v="301000000"/>
    <n v="1204"/>
  </r>
  <r>
    <s v="31786"/>
    <s v="NP"/>
    <s v="0000157401"/>
    <x v="2"/>
    <x v="0"/>
    <d v="2024-09-30T00:00:00"/>
    <x v="2"/>
    <s v="VAD500"/>
    <x v="21"/>
    <n v="15361.5"/>
    <n v="733000000"/>
    <n v="1466"/>
  </r>
  <r>
    <s v="31786"/>
    <s v="NP"/>
    <s v="0000157401"/>
    <x v="2"/>
    <x v="0"/>
    <d v="2024-09-30T00:00:00"/>
    <x v="3"/>
    <s v="VSC050"/>
    <x v="49"/>
    <n v="75.180000000000007"/>
    <n v="3550000"/>
    <n v="177"/>
  </r>
  <r>
    <s v="31786"/>
    <s v="NP"/>
    <s v="0000157401"/>
    <x v="2"/>
    <x v="0"/>
    <d v="2024-09-30T00:00:00"/>
    <x v="3"/>
    <s v="VSC060"/>
    <x v="22"/>
    <n v="915"/>
    <n v="43914000"/>
    <n v="1830"/>
  </r>
  <r>
    <s v="31786"/>
    <s v="NP"/>
    <s v="0000157401"/>
    <x v="2"/>
    <x v="0"/>
    <d v="2024-09-30T00:00:00"/>
    <x v="3"/>
    <s v="VSC100"/>
    <x v="23"/>
    <n v="394.8"/>
    <n v="18800000"/>
    <n v="470"/>
  </r>
  <r>
    <s v="31786"/>
    <s v="NP"/>
    <s v="0000157401"/>
    <x v="2"/>
    <x v="0"/>
    <d v="2024-09-30T00:00:00"/>
    <x v="3"/>
    <s v="VSC250"/>
    <x v="50"/>
    <n v="785.4"/>
    <n v="37536000"/>
    <n v="376"/>
  </r>
  <r>
    <s v="31786"/>
    <s v="NP"/>
    <s v="0000157401"/>
    <x v="2"/>
    <x v="0"/>
    <d v="2024-09-30T00:00:00"/>
    <x v="3"/>
    <s v="VSC500"/>
    <x v="51"/>
    <n v="2272.1999999999998"/>
    <n v="108200000"/>
    <n v="541"/>
  </r>
  <r>
    <s v="31786"/>
    <s v="NP"/>
    <s v="0000157401"/>
    <x v="2"/>
    <x v="0"/>
    <d v="2024-09-30T00:00:00"/>
    <x v="3"/>
    <s v="VSO050"/>
    <x v="52"/>
    <n v="104.58"/>
    <n v="5076000"/>
    <n v="169"/>
  </r>
  <r>
    <s v="31786"/>
    <s v="NP"/>
    <s v="0000157401"/>
    <x v="2"/>
    <x v="0"/>
    <d v="2024-09-30T00:00:00"/>
    <x v="3"/>
    <s v="VSO060"/>
    <x v="5"/>
    <n v="1097.44"/>
    <n v="52272000"/>
    <n v="1452"/>
  </r>
  <r>
    <s v="31786"/>
    <s v="NP"/>
    <s v="0000157401"/>
    <x v="2"/>
    <x v="0"/>
    <d v="2024-09-30T00:00:00"/>
    <x v="3"/>
    <s v="VSO100"/>
    <x v="53"/>
    <n v="532.98"/>
    <n v="25380000"/>
    <n v="423"/>
  </r>
  <r>
    <s v="31786"/>
    <s v="NP"/>
    <s v="0000157401"/>
    <x v="2"/>
    <x v="0"/>
    <d v="2024-09-30T00:00:00"/>
    <x v="3"/>
    <s v="VSO250"/>
    <x v="54"/>
    <n v="875.7"/>
    <n v="41850000"/>
    <n v="279"/>
  </r>
  <r>
    <s v="31786"/>
    <s v="NP"/>
    <s v="0000157401"/>
    <x v="2"/>
    <x v="0"/>
    <d v="2024-09-30T00:00:00"/>
    <x v="3"/>
    <s v="VSO500"/>
    <x v="24"/>
    <n v="1839.6"/>
    <n v="87936000"/>
    <n v="294"/>
  </r>
  <r>
    <s v="31786"/>
    <s v="NP"/>
    <s v="0000157401"/>
    <x v="2"/>
    <x v="3"/>
    <d v="2024-09-30T00:00:00"/>
    <x v="5"/>
    <s v="BA1X"/>
    <x v="7"/>
    <n v="-0.95"/>
    <n v="50000"/>
    <n v="1"/>
  </r>
  <r>
    <s v="31786"/>
    <s v="NP"/>
    <s v="0000157401"/>
    <x v="2"/>
    <x v="3"/>
    <d v="2024-09-30T00:00:00"/>
    <x v="8"/>
    <s v="BL1X"/>
    <x v="11"/>
    <n v="-8.1"/>
    <n v="50000"/>
    <n v="1"/>
  </r>
  <r>
    <s v="31786"/>
    <s v="NP"/>
    <s v="0000190862"/>
    <x v="3"/>
    <x v="0"/>
    <d v="2024-09-30T00:00:00"/>
    <x v="12"/>
    <s v="LTD-01"/>
    <x v="55"/>
    <n v="27.92"/>
    <n v="46569.86"/>
    <n v="14"/>
  </r>
  <r>
    <s v="31786"/>
    <s v="NP"/>
    <s v="0000190862"/>
    <x v="3"/>
    <x v="0"/>
    <d v="2024-09-30T00:00:00"/>
    <x v="12"/>
    <s v="LTD-01"/>
    <x v="56"/>
    <n v="42.96"/>
    <n v="71608.53"/>
    <n v="17"/>
  </r>
  <r>
    <s v="31786"/>
    <s v="NP"/>
    <s v="0000190862"/>
    <x v="3"/>
    <x v="0"/>
    <d v="2024-09-30T00:00:00"/>
    <x v="12"/>
    <s v="LTD-01"/>
    <x v="57"/>
    <n v="109.81"/>
    <n v="91528.52"/>
    <n v="21"/>
  </r>
  <r>
    <s v="31786"/>
    <s v="NP"/>
    <s v="0000190862"/>
    <x v="3"/>
    <x v="0"/>
    <d v="2024-09-30T00:00:00"/>
    <x v="12"/>
    <s v="LTD-01"/>
    <x v="26"/>
    <n v="198.87"/>
    <n v="116981.75"/>
    <n v="22"/>
  </r>
  <r>
    <s v="31786"/>
    <s v="NP"/>
    <s v="0000190862"/>
    <x v="3"/>
    <x v="0"/>
    <d v="2024-09-30T00:00:00"/>
    <x v="12"/>
    <s v="LTD-01"/>
    <x v="27"/>
    <n v="194.68"/>
    <n v="88497.44"/>
    <n v="17"/>
  </r>
  <r>
    <s v="31786"/>
    <s v="NP"/>
    <s v="0000190862"/>
    <x v="3"/>
    <x v="0"/>
    <d v="2024-09-30T00:00:00"/>
    <x v="12"/>
    <s v="LTD-01"/>
    <x v="28"/>
    <n v="173.01"/>
    <n v="64077.23"/>
    <n v="11"/>
  </r>
  <r>
    <s v="31786"/>
    <s v="NP"/>
    <s v="0000190862"/>
    <x v="3"/>
    <x v="0"/>
    <d v="2024-09-30T00:00:00"/>
    <x v="12"/>
    <s v="LTD-01"/>
    <x v="58"/>
    <n v="239.16"/>
    <n v="74738.05"/>
    <n v="13"/>
  </r>
  <r>
    <s v="31786"/>
    <s v="NP"/>
    <s v="0000190862"/>
    <x v="3"/>
    <x v="0"/>
    <d v="2024-09-30T00:00:00"/>
    <x v="12"/>
    <s v="LTD-01"/>
    <x v="59"/>
    <n v="202.33"/>
    <n v="48172.93"/>
    <n v="8"/>
  </r>
  <r>
    <s v="31786"/>
    <s v="NP"/>
    <s v="0000190862"/>
    <x v="3"/>
    <x v="0"/>
    <d v="2024-09-30T00:00:00"/>
    <x v="12"/>
    <s v="LTD-01"/>
    <x v="29"/>
    <n v="64.31"/>
    <n v="22968.86"/>
    <n v="4"/>
  </r>
  <r>
    <s v="31786"/>
    <s v="NP"/>
    <s v="0000190862"/>
    <x v="3"/>
    <x v="0"/>
    <d v="2024-09-30T00:00:00"/>
    <x v="12"/>
    <s v="LTD-01"/>
    <x v="87"/>
    <n v="30.74"/>
    <n v="10978.41"/>
    <n v="2"/>
  </r>
  <r>
    <s v="31786"/>
    <s v="NP"/>
    <s v="0000190862"/>
    <x v="3"/>
    <x v="0"/>
    <d v="2024-09-30T00:00:00"/>
    <x v="12"/>
    <s v="LTD-02"/>
    <x v="60"/>
    <n v="23.73"/>
    <n v="47479.12"/>
    <n v="12"/>
  </r>
  <r>
    <s v="31786"/>
    <s v="NP"/>
    <s v="0000190862"/>
    <x v="3"/>
    <x v="0"/>
    <d v="2024-09-30T00:00:00"/>
    <x v="12"/>
    <s v="LTD-02"/>
    <x v="61"/>
    <n v="43.41"/>
    <n v="86785.18"/>
    <n v="19"/>
  </r>
  <r>
    <s v="31786"/>
    <s v="NP"/>
    <s v="0000190862"/>
    <x v="3"/>
    <x v="0"/>
    <d v="2024-09-30T00:00:00"/>
    <x v="12"/>
    <s v="LTD-02"/>
    <x v="62"/>
    <n v="68.08"/>
    <n v="75660.89"/>
    <n v="14"/>
  </r>
  <r>
    <s v="31786"/>
    <s v="NP"/>
    <s v="0000190862"/>
    <x v="3"/>
    <x v="0"/>
    <d v="2024-09-30T00:00:00"/>
    <x v="12"/>
    <s v="LTD-02"/>
    <x v="63"/>
    <n v="142.78"/>
    <n v="101992.79"/>
    <n v="15"/>
  </r>
  <r>
    <s v="31786"/>
    <s v="NP"/>
    <s v="0000190862"/>
    <x v="3"/>
    <x v="0"/>
    <d v="2024-09-30T00:00:00"/>
    <x v="12"/>
    <s v="LTD-02"/>
    <x v="64"/>
    <n v="117.09"/>
    <n v="68874.259999999995"/>
    <n v="11"/>
  </r>
  <r>
    <s v="31786"/>
    <s v="NP"/>
    <s v="0000190862"/>
    <x v="3"/>
    <x v="0"/>
    <d v="2024-09-30T00:00:00"/>
    <x v="12"/>
    <s v="LTD-02"/>
    <x v="65"/>
    <n v="178.84"/>
    <n v="85165.29"/>
    <n v="13"/>
  </r>
  <r>
    <s v="31786"/>
    <s v="NP"/>
    <s v="0000190862"/>
    <x v="3"/>
    <x v="0"/>
    <d v="2024-09-30T00:00:00"/>
    <x v="12"/>
    <s v="LTD-02"/>
    <x v="66"/>
    <n v="137.15"/>
    <n v="54862.22"/>
    <n v="8"/>
  </r>
  <r>
    <s v="31786"/>
    <s v="NP"/>
    <s v="0000190862"/>
    <x v="3"/>
    <x v="0"/>
    <d v="2024-09-30T00:00:00"/>
    <x v="12"/>
    <s v="LTD-02"/>
    <x v="67"/>
    <n v="176.02"/>
    <n v="54079.14"/>
    <n v="8"/>
  </r>
  <r>
    <s v="31786"/>
    <s v="NP"/>
    <s v="0000190862"/>
    <x v="3"/>
    <x v="0"/>
    <d v="2024-09-30T00:00:00"/>
    <x v="12"/>
    <s v="LTD-02"/>
    <x v="68"/>
    <n v="86.08"/>
    <n v="39125"/>
    <n v="4"/>
  </r>
  <r>
    <s v="31786"/>
    <s v="NP"/>
    <s v="0000190862"/>
    <x v="3"/>
    <x v="0"/>
    <d v="2024-09-30T00:00:00"/>
    <x v="12"/>
    <s v="LTD-02"/>
    <x v="69"/>
    <n v="32.950000000000003"/>
    <n v="14976.91"/>
    <n v="3"/>
  </r>
  <r>
    <s v="31786"/>
    <s v="NP"/>
    <s v="0000190862"/>
    <x v="3"/>
    <x v="0"/>
    <d v="2024-09-30T00:00:00"/>
    <x v="12"/>
    <s v="LTD-03"/>
    <x v="88"/>
    <n v="2.57"/>
    <n v="3674.5"/>
    <n v="1"/>
  </r>
  <r>
    <s v="31786"/>
    <s v="NP"/>
    <s v="0000190862"/>
    <x v="3"/>
    <x v="0"/>
    <d v="2024-09-30T00:00:00"/>
    <x v="12"/>
    <s v="LTD-03"/>
    <x v="89"/>
    <n v="24.62"/>
    <n v="35176.25"/>
    <n v="6"/>
  </r>
  <r>
    <s v="31786"/>
    <s v="NP"/>
    <s v="0000190862"/>
    <x v="3"/>
    <x v="0"/>
    <d v="2024-09-30T00:00:00"/>
    <x v="12"/>
    <s v="LTD-03"/>
    <x v="90"/>
    <n v="12.99"/>
    <n v="9279.66"/>
    <n v="2"/>
  </r>
  <r>
    <s v="31786"/>
    <s v="NP"/>
    <s v="0000190862"/>
    <x v="3"/>
    <x v="0"/>
    <d v="2024-09-30T00:00:00"/>
    <x v="12"/>
    <s v="LTD-03"/>
    <x v="91"/>
    <n v="22.84"/>
    <n v="8462.24"/>
    <n v="2"/>
  </r>
  <r>
    <s v="31786"/>
    <s v="NP"/>
    <s v="0000190862"/>
    <x v="3"/>
    <x v="0"/>
    <d v="2024-09-30T00:00:00"/>
    <x v="12"/>
    <s v="LTD-03"/>
    <x v="92"/>
    <n v="80.09"/>
    <n v="24268.92"/>
    <n v="6"/>
  </r>
  <r>
    <s v="31786"/>
    <s v="NP"/>
    <s v="0000190862"/>
    <x v="3"/>
    <x v="0"/>
    <d v="2024-09-30T00:00:00"/>
    <x v="12"/>
    <s v="LTD-03"/>
    <x v="93"/>
    <n v="9.1"/>
    <n v="2332.58"/>
    <n v="1"/>
  </r>
  <r>
    <s v="31786"/>
    <s v="NP"/>
    <s v="0000190862"/>
    <x v="3"/>
    <x v="0"/>
    <d v="2024-09-30T00:00:00"/>
    <x v="12"/>
    <s v="LTD-03"/>
    <x v="70"/>
    <n v="35507.410000000003"/>
    <n v="12780574.18"/>
    <n v="3167"/>
  </r>
  <r>
    <s v="31786"/>
    <s v="NP"/>
    <s v="0000190862"/>
    <x v="3"/>
    <x v="0"/>
    <d v="2024-09-30T00:00:00"/>
    <x v="12"/>
    <s v="LTD-03"/>
    <x v="30"/>
    <n v="43395.17"/>
    <n v="15617993.66"/>
    <n v="3109"/>
  </r>
  <r>
    <s v="31786"/>
    <s v="NP"/>
    <s v="0000190862"/>
    <x v="3"/>
    <x v="0"/>
    <d v="2024-09-30T00:00:00"/>
    <x v="12"/>
    <s v="LTD-03"/>
    <x v="31"/>
    <n v="57903.85"/>
    <n v="20856616.879999999"/>
    <n v="3604"/>
  </r>
  <r>
    <s v="31786"/>
    <s v="NP"/>
    <s v="0000190862"/>
    <x v="3"/>
    <x v="0"/>
    <d v="2024-09-30T00:00:00"/>
    <x v="12"/>
    <s v="LTD-03"/>
    <x v="71"/>
    <n v="68122.33"/>
    <n v="24510067.52"/>
    <n v="3934"/>
  </r>
  <r>
    <s v="31786"/>
    <s v="NP"/>
    <s v="0000190862"/>
    <x v="3"/>
    <x v="0"/>
    <d v="2024-09-30T00:00:00"/>
    <x v="12"/>
    <s v="LTD-03"/>
    <x v="32"/>
    <n v="69729.83"/>
    <n v="25097644.199999999"/>
    <n v="3866"/>
  </r>
  <r>
    <s v="31786"/>
    <s v="NP"/>
    <s v="0000190862"/>
    <x v="3"/>
    <x v="0"/>
    <d v="2024-09-30T00:00:00"/>
    <x v="12"/>
    <s v="LTD-03"/>
    <x v="33"/>
    <n v="74312.600000000006"/>
    <n v="26730870.510000002"/>
    <n v="4092"/>
  </r>
  <r>
    <s v="31786"/>
    <s v="NP"/>
    <s v="0000190862"/>
    <x v="3"/>
    <x v="0"/>
    <d v="2024-09-30T00:00:00"/>
    <x v="12"/>
    <s v="LTD-03"/>
    <x v="34"/>
    <n v="68756.649999999994"/>
    <n v="24732363.73"/>
    <n v="3814"/>
  </r>
  <r>
    <s v="31786"/>
    <s v="NP"/>
    <s v="0000190862"/>
    <x v="3"/>
    <x v="0"/>
    <d v="2024-09-30T00:00:00"/>
    <x v="12"/>
    <s v="LTD-03"/>
    <x v="35"/>
    <n v="57570.1"/>
    <n v="20708515"/>
    <n v="3209"/>
  </r>
  <r>
    <s v="31786"/>
    <s v="NP"/>
    <s v="0000190862"/>
    <x v="3"/>
    <x v="0"/>
    <d v="2024-09-30T00:00:00"/>
    <x v="12"/>
    <s v="LTD-03"/>
    <x v="72"/>
    <n v="34683.58"/>
    <n v="12475923.76"/>
    <n v="1730"/>
  </r>
  <r>
    <s v="31786"/>
    <s v="NP"/>
    <s v="0000190862"/>
    <x v="3"/>
    <x v="0"/>
    <d v="2024-09-30T00:00:00"/>
    <x v="12"/>
    <s v="LTD-03"/>
    <x v="73"/>
    <n v="19792.21"/>
    <n v="7119385.6299999999"/>
    <n v="920"/>
  </r>
  <r>
    <s v="31786"/>
    <s v="NP"/>
    <s v="0000190862"/>
    <x v="3"/>
    <x v="0"/>
    <d v="2024-09-30T00:00:00"/>
    <x v="12"/>
    <s v="LTD-04"/>
    <x v="74"/>
    <n v="72.61"/>
    <n v="120996.38"/>
    <n v="29"/>
  </r>
  <r>
    <s v="31786"/>
    <s v="NP"/>
    <s v="0000190862"/>
    <x v="3"/>
    <x v="0"/>
    <d v="2024-09-30T00:00:00"/>
    <x v="12"/>
    <s v="LTD-04"/>
    <x v="36"/>
    <n v="83.24"/>
    <n v="138736.23000000001"/>
    <n v="28"/>
  </r>
  <r>
    <s v="31786"/>
    <s v="NP"/>
    <s v="0000190862"/>
    <x v="3"/>
    <x v="0"/>
    <d v="2024-09-30T00:00:00"/>
    <x v="12"/>
    <s v="LTD-04"/>
    <x v="75"/>
    <n v="146.69999999999999"/>
    <n v="125799.01"/>
    <n v="28"/>
  </r>
  <r>
    <s v="31786"/>
    <s v="NP"/>
    <s v="0000190862"/>
    <x v="3"/>
    <x v="0"/>
    <d v="2024-09-30T00:00:00"/>
    <x v="12"/>
    <s v="LTD-04"/>
    <x v="37"/>
    <n v="212.31"/>
    <n v="129275.63"/>
    <n v="27"/>
  </r>
  <r>
    <s v="31786"/>
    <s v="NP"/>
    <s v="0000190862"/>
    <x v="3"/>
    <x v="0"/>
    <d v="2024-09-30T00:00:00"/>
    <x v="12"/>
    <s v="LTD-04"/>
    <x v="76"/>
    <n v="188.39"/>
    <n v="90581.55"/>
    <n v="18"/>
  </r>
  <r>
    <s v="31786"/>
    <s v="NP"/>
    <s v="0000190862"/>
    <x v="3"/>
    <x v="0"/>
    <d v="2024-09-30T00:00:00"/>
    <x v="12"/>
    <s v="LTD-04"/>
    <x v="38"/>
    <n v="181.14"/>
    <n v="69675.350000000006"/>
    <n v="14"/>
  </r>
  <r>
    <s v="31786"/>
    <s v="NP"/>
    <s v="0000190862"/>
    <x v="3"/>
    <x v="0"/>
    <d v="2024-09-30T00:00:00"/>
    <x v="12"/>
    <s v="LTD-04"/>
    <x v="77"/>
    <n v="320.69"/>
    <n v="104437.39"/>
    <n v="18"/>
  </r>
  <r>
    <s v="31786"/>
    <s v="NP"/>
    <s v="0000190862"/>
    <x v="3"/>
    <x v="0"/>
    <d v="2024-09-30T00:00:00"/>
    <x v="12"/>
    <s v="LTD-04"/>
    <x v="78"/>
    <n v="283.02999999999997"/>
    <n v="69025.7"/>
    <n v="14"/>
  </r>
  <r>
    <s v="31786"/>
    <s v="NP"/>
    <s v="0000190862"/>
    <x v="3"/>
    <x v="0"/>
    <d v="2024-09-30T00:00:00"/>
    <x v="12"/>
    <s v="LTD-04"/>
    <x v="79"/>
    <n v="76.19"/>
    <n v="28216.65"/>
    <n v="4"/>
  </r>
  <r>
    <s v="31786"/>
    <s v="NP"/>
    <s v="0000190862"/>
    <x v="3"/>
    <x v="0"/>
    <d v="2024-09-30T00:00:00"/>
    <x v="12"/>
    <s v="LTD-04"/>
    <x v="80"/>
    <n v="55.72"/>
    <n v="20638.57"/>
    <n v="5"/>
  </r>
  <r>
    <s v="31786"/>
    <s v="NP"/>
    <s v="0000190862"/>
    <x v="3"/>
    <x v="0"/>
    <d v="2024-09-30T00:00:00"/>
    <x v="11"/>
    <s v="STD-A"/>
    <x v="94"/>
    <n v="61289.62"/>
    <n v="14967933.23"/>
    <n v="2896"/>
  </r>
  <r>
    <s v="31786"/>
    <s v="NP"/>
    <s v="0000190862"/>
    <x v="3"/>
    <x v="0"/>
    <d v="2024-09-30T00:00:00"/>
    <x v="11"/>
    <s v="STD-A"/>
    <x v="39"/>
    <n v="789.67"/>
    <n v="192597.56"/>
    <n v="56"/>
  </r>
  <r>
    <s v="31786"/>
    <s v="NP"/>
    <s v="0000190862"/>
    <x v="3"/>
    <x v="0"/>
    <d v="2024-09-30T00:00:00"/>
    <x v="11"/>
    <s v="STD-B"/>
    <x v="95"/>
    <n v="52364.39"/>
    <n v="15868550.32"/>
    <n v="2683"/>
  </r>
  <r>
    <s v="31786"/>
    <s v="NP"/>
    <s v="0000190862"/>
    <x v="3"/>
    <x v="0"/>
    <d v="2024-09-30T00:00:00"/>
    <x v="11"/>
    <s v="STD-B"/>
    <x v="25"/>
    <n v="281.72000000000003"/>
    <n v="85369.75"/>
    <n v="23"/>
  </r>
  <r>
    <s v="31786"/>
    <s v="NP"/>
    <s v="0000258005"/>
    <x v="4"/>
    <x v="1"/>
    <d v="2024-09-30T00:00:00"/>
    <x v="13"/>
    <s v="VISBAS"/>
    <x v="41"/>
    <n v="3.18"/>
    <n v="0"/>
    <n v="1"/>
  </r>
  <r>
    <s v="31786"/>
    <s v="NP"/>
    <s v="0000258005"/>
    <x v="4"/>
    <x v="2"/>
    <d v="2024-09-30T00:00:00"/>
    <x v="13"/>
    <s v="VISBAS"/>
    <x v="41"/>
    <n v="78.09"/>
    <n v="0"/>
    <n v="18"/>
  </r>
  <r>
    <s v="31786"/>
    <s v="NP"/>
    <s v="0000258005"/>
    <x v="4"/>
    <x v="2"/>
    <d v="2024-09-30T00:00:00"/>
    <x v="13"/>
    <s v="VISEXP"/>
    <x v="40"/>
    <n v="514.28"/>
    <n v="0"/>
    <n v="57"/>
  </r>
  <r>
    <s v="31786"/>
    <s v="NP"/>
    <s v="0000258005"/>
    <x v="4"/>
    <x v="0"/>
    <d v="2024-09-30T00:00:00"/>
    <x v="13"/>
    <s v="VISBAS"/>
    <x v="41"/>
    <n v="41449.089999999997"/>
    <n v="0"/>
    <n v="7783"/>
  </r>
  <r>
    <s v="31786"/>
    <s v="NP"/>
    <s v="0000258005"/>
    <x v="4"/>
    <x v="0"/>
    <d v="2024-09-30T00:00:00"/>
    <x v="13"/>
    <s v="VISEXP"/>
    <x v="40"/>
    <n v="165041.26999999999"/>
    <n v="0"/>
    <n v="14799"/>
  </r>
  <r>
    <s v="31786"/>
    <s v="NP"/>
    <s v="0000258005"/>
    <x v="4"/>
    <x v="3"/>
    <d v="2024-09-30T00:00:00"/>
    <x v="13"/>
    <s v="VISBAS"/>
    <x v="41"/>
    <n v="30136.799999999999"/>
    <n v="0"/>
    <n v="5831"/>
  </r>
  <r>
    <s v="31786"/>
    <s v="NP"/>
    <s v="0000258005"/>
    <x v="4"/>
    <x v="3"/>
    <d v="2024-09-30T00:00:00"/>
    <x v="13"/>
    <s v="VISEXP"/>
    <x v="40"/>
    <n v="135570.38"/>
    <n v="0"/>
    <n v="12519"/>
  </r>
  <r>
    <s v="31786"/>
    <s v="NP"/>
    <s v="0000258005"/>
    <x v="4"/>
    <x v="4"/>
    <d v="2024-09-30T00:00:00"/>
    <x v="13"/>
    <s v="VISBAS"/>
    <x v="41"/>
    <n v="11192.72"/>
    <n v="0"/>
    <n v="2442"/>
  </r>
  <r>
    <s v="31786"/>
    <s v="NP"/>
    <s v="0000258005"/>
    <x v="4"/>
    <x v="4"/>
    <d v="2024-09-30T00:00:00"/>
    <x v="13"/>
    <s v="VISEXP"/>
    <x v="40"/>
    <n v="67067.06"/>
    <n v="0"/>
    <n v="7122"/>
  </r>
  <r>
    <s v="31786"/>
    <s v="NP"/>
    <s v="0000000185"/>
    <x v="0"/>
    <x v="5"/>
    <d v="2024-09-30T00:00:00"/>
    <x v="0"/>
    <s v="PPDN"/>
    <x v="0"/>
    <n v="154.83000000000001"/>
    <n v="0"/>
    <n v="7"/>
  </r>
  <r>
    <s v="31786"/>
    <s v="NP"/>
    <s v="0000000185"/>
    <x v="0"/>
    <x v="5"/>
    <d v="2024-09-30T00:00:00"/>
    <x v="17"/>
    <s v="PPRN"/>
    <x v="81"/>
    <n v="59640.08"/>
    <n v="0"/>
    <n v="2954"/>
  </r>
  <r>
    <s v="31786"/>
    <s v="NP"/>
    <s v="0000000185"/>
    <x v="0"/>
    <x v="1"/>
    <d v="2024-09-30T00:00:00"/>
    <x v="0"/>
    <s v="PPDN"/>
    <x v="0"/>
    <n v="40.119999999999997"/>
    <n v="0"/>
    <n v="2"/>
  </r>
  <r>
    <s v="31786"/>
    <s v="NP"/>
    <s v="0000000185"/>
    <x v="0"/>
    <x v="1"/>
    <d v="2024-09-30T00:00:00"/>
    <x v="17"/>
    <s v="PPRN"/>
    <x v="81"/>
    <n v="22455.01"/>
    <n v="0"/>
    <n v="1156"/>
  </r>
  <r>
    <s v="31786"/>
    <s v="NP"/>
    <s v="0000000185"/>
    <x v="0"/>
    <x v="2"/>
    <d v="2024-09-30T00:00:00"/>
    <x v="0"/>
    <s v="PPDN"/>
    <x v="0"/>
    <n v="14.47"/>
    <n v="0"/>
    <n v="1"/>
  </r>
  <r>
    <s v="31786"/>
    <s v="NP"/>
    <s v="0000000185"/>
    <x v="0"/>
    <x v="2"/>
    <d v="2024-09-30T00:00:00"/>
    <x v="17"/>
    <s v="PPRN"/>
    <x v="81"/>
    <n v="2512.41"/>
    <n v="0"/>
    <n v="133"/>
  </r>
  <r>
    <s v="31786"/>
    <s v="NP"/>
    <s v="0000000192"/>
    <x v="1"/>
    <x v="5"/>
    <d v="2024-09-30T00:00:00"/>
    <x v="1"/>
    <s v="PDON"/>
    <x v="2"/>
    <n v="1635.73"/>
    <n v="0"/>
    <n v="50"/>
  </r>
  <r>
    <s v="31786"/>
    <s v="NP"/>
    <s v="0000000192"/>
    <x v="1"/>
    <x v="5"/>
    <d v="2024-09-30T00:00:00"/>
    <x v="18"/>
    <s v="PDRN"/>
    <x v="82"/>
    <n v="361198.24"/>
    <n v="0"/>
    <n v="9330"/>
  </r>
  <r>
    <s v="31786"/>
    <s v="NP"/>
    <s v="0000000192"/>
    <x v="1"/>
    <x v="1"/>
    <d v="2024-09-30T00:00:00"/>
    <x v="1"/>
    <s v="PDON"/>
    <x v="2"/>
    <n v="548.74"/>
    <n v="0"/>
    <n v="14"/>
  </r>
  <r>
    <s v="31786"/>
    <s v="NP"/>
    <s v="0000000192"/>
    <x v="1"/>
    <x v="1"/>
    <d v="2024-09-30T00:00:00"/>
    <x v="18"/>
    <s v="PDRN"/>
    <x v="82"/>
    <n v="276808.71000000002"/>
    <n v="0"/>
    <n v="7523"/>
  </r>
  <r>
    <s v="31786"/>
    <s v="NP"/>
    <s v="0000000192"/>
    <x v="1"/>
    <x v="2"/>
    <d v="2024-09-30T00:00:00"/>
    <x v="1"/>
    <s v="PDON"/>
    <x v="2"/>
    <n v="135.29"/>
    <n v="0"/>
    <n v="4"/>
  </r>
  <r>
    <s v="31786"/>
    <s v="NP"/>
    <s v="0000000192"/>
    <x v="1"/>
    <x v="2"/>
    <d v="2024-09-30T00:00:00"/>
    <x v="18"/>
    <s v="PDRN"/>
    <x v="82"/>
    <n v="18967.39"/>
    <n v="0"/>
    <n v="541"/>
  </r>
  <r>
    <s v="31786"/>
    <s v="NP"/>
    <s v="0000258005"/>
    <x v="4"/>
    <x v="5"/>
    <d v="2024-09-30T00:00:00"/>
    <x v="13"/>
    <s v="VISBAS"/>
    <x v="41"/>
    <n v="3386.6"/>
    <n v="0"/>
    <n v="785"/>
  </r>
  <r>
    <s v="31786"/>
    <s v="NP"/>
    <s v="0000258005"/>
    <x v="4"/>
    <x v="5"/>
    <d v="2024-09-30T00:00:00"/>
    <x v="13"/>
    <s v="VISEXP"/>
    <x v="40"/>
    <n v="16606.88"/>
    <n v="0"/>
    <n v="1953"/>
  </r>
  <r>
    <s v="31786"/>
    <s v="NP"/>
    <s v="0000258005"/>
    <x v="4"/>
    <x v="1"/>
    <d v="2024-09-30T00:00:00"/>
    <x v="13"/>
    <s v="VISBAS"/>
    <x v="41"/>
    <n v="1846.02"/>
    <n v="0"/>
    <n v="431"/>
  </r>
  <r>
    <s v="31786"/>
    <s v="NP"/>
    <s v="0000258005"/>
    <x v="4"/>
    <x v="1"/>
    <d v="2024-09-30T00:00:00"/>
    <x v="13"/>
    <s v="VISEXP"/>
    <x v="40"/>
    <n v="7927.16"/>
    <n v="0"/>
    <n v="989"/>
  </r>
  <r>
    <s v="31786"/>
    <s v="NP"/>
    <s v="0000258005"/>
    <x v="4"/>
    <x v="2"/>
    <d v="2024-09-30T00:00:00"/>
    <x v="13"/>
    <s v="VISBAS"/>
    <x v="41"/>
    <n v="12.72"/>
    <n v="0"/>
    <n v="4"/>
  </r>
  <r>
    <s v="31786"/>
    <s v="NP"/>
    <s v="0000258005"/>
    <x v="4"/>
    <x v="2"/>
    <d v="2024-09-30T00:00:00"/>
    <x v="13"/>
    <s v="VISEXP"/>
    <x v="40"/>
    <n v="125.38"/>
    <n v="0"/>
    <n v="18"/>
  </r>
  <r>
    <s v="31786"/>
    <s v="NP"/>
    <s v="0000000185"/>
    <x v="0"/>
    <x v="5"/>
    <d v="2024-09-30T00:00:00"/>
    <x v="0"/>
    <s v="PPDN"/>
    <x v="0"/>
    <n v="57.88"/>
    <n v="0"/>
    <n v="4"/>
  </r>
  <r>
    <s v="31786"/>
    <s v="NP"/>
    <s v="0000000185"/>
    <x v="0"/>
    <x v="5"/>
    <d v="2024-09-30T00:00:00"/>
    <x v="17"/>
    <s v="PPRN"/>
    <x v="81"/>
    <n v="-47.31"/>
    <n v="0"/>
    <n v="3"/>
  </r>
  <r>
    <s v="31786"/>
    <s v="NP"/>
    <s v="0000000185"/>
    <x v="0"/>
    <x v="5"/>
    <d v="2024-09-30T00:00:00"/>
    <x v="17"/>
    <s v="PPRN"/>
    <x v="81"/>
    <n v="5550.78"/>
    <n v="0"/>
    <n v="248"/>
  </r>
  <r>
    <s v="31786"/>
    <s v="NP"/>
    <s v="0000000185"/>
    <x v="0"/>
    <x v="1"/>
    <d v="2024-09-30T00:00:00"/>
    <x v="17"/>
    <s v="PPRN"/>
    <x v="81"/>
    <n v="333.22"/>
    <n v="0"/>
    <n v="18"/>
  </r>
  <r>
    <s v="31786"/>
    <s v="NP"/>
    <s v="0000000185"/>
    <x v="0"/>
    <x v="2"/>
    <d v="2024-09-30T00:00:00"/>
    <x v="17"/>
    <s v="PPRN"/>
    <x v="81"/>
    <n v="94.62"/>
    <n v="0"/>
    <n v="6"/>
  </r>
  <r>
    <s v="31786"/>
    <s v="NP"/>
    <s v="0000000185"/>
    <x v="0"/>
    <x v="0"/>
    <d v="2024-09-30T00:00:00"/>
    <x v="0"/>
    <s v="PPDN"/>
    <x v="0"/>
    <n v="-43.41"/>
    <n v="0"/>
    <n v="3"/>
  </r>
  <r>
    <s v="31786"/>
    <s v="NP"/>
    <s v="0000000185"/>
    <x v="0"/>
    <x v="0"/>
    <d v="2024-09-30T00:00:00"/>
    <x v="0"/>
    <s v="PPDN"/>
    <x v="0"/>
    <n v="259.13"/>
    <n v="0"/>
    <n v="15"/>
  </r>
  <r>
    <s v="31786"/>
    <s v="NP"/>
    <s v="0000000185"/>
    <x v="0"/>
    <x v="3"/>
    <d v="2024-09-30T00:00:00"/>
    <x v="0"/>
    <s v="PPDN"/>
    <x v="0"/>
    <n v="128.06"/>
    <n v="0"/>
    <n v="7"/>
  </r>
  <r>
    <s v="31786"/>
    <s v="NP"/>
    <s v="0000000185"/>
    <x v="0"/>
    <x v="4"/>
    <d v="2024-09-30T00:00:00"/>
    <x v="0"/>
    <s v="PPDN"/>
    <x v="0"/>
    <n v="152.34"/>
    <n v="0"/>
    <n v="6"/>
  </r>
  <r>
    <s v="31786"/>
    <s v="NP"/>
    <s v="0000000192"/>
    <x v="1"/>
    <x v="5"/>
    <d v="2024-09-30T00:00:00"/>
    <x v="1"/>
    <s v="PDON"/>
    <x v="2"/>
    <n v="577.04999999999995"/>
    <n v="0"/>
    <n v="15"/>
  </r>
  <r>
    <s v="31786"/>
    <s v="NP"/>
    <s v="0000000192"/>
    <x v="1"/>
    <x v="5"/>
    <d v="2024-09-30T00:00:00"/>
    <x v="18"/>
    <s v="PDRN"/>
    <x v="82"/>
    <n v="-773.17"/>
    <n v="0"/>
    <n v="11"/>
  </r>
  <r>
    <s v="31786"/>
    <s v="NP"/>
    <s v="0000000192"/>
    <x v="1"/>
    <x v="5"/>
    <d v="2024-09-30T00:00:00"/>
    <x v="18"/>
    <s v="PDRN"/>
    <x v="82"/>
    <n v="61003.040000000001"/>
    <n v="0"/>
    <n v="1434"/>
  </r>
  <r>
    <s v="31786"/>
    <s v="NP"/>
    <s v="0000000192"/>
    <x v="1"/>
    <x v="1"/>
    <d v="2024-09-30T00:00:00"/>
    <x v="1"/>
    <s v="PDON"/>
    <x v="2"/>
    <n v="80.319999999999993"/>
    <n v="0"/>
    <n v="2"/>
  </r>
  <r>
    <s v="31786"/>
    <s v="NP"/>
    <s v="0000000192"/>
    <x v="1"/>
    <x v="1"/>
    <d v="2024-09-30T00:00:00"/>
    <x v="18"/>
    <s v="PDRN"/>
    <x v="82"/>
    <n v="-52.96"/>
    <n v="0"/>
    <n v="1"/>
  </r>
  <r>
    <s v="31786"/>
    <s v="NP"/>
    <s v="0000000192"/>
    <x v="1"/>
    <x v="1"/>
    <d v="2024-09-30T00:00:00"/>
    <x v="18"/>
    <s v="PDRN"/>
    <x v="82"/>
    <n v="6837.87"/>
    <n v="0"/>
    <n v="177"/>
  </r>
  <r>
    <s v="31786"/>
    <s v="NP"/>
    <s v="0000000192"/>
    <x v="1"/>
    <x v="2"/>
    <d v="2024-09-30T00:00:00"/>
    <x v="18"/>
    <s v="PDRN"/>
    <x v="82"/>
    <n v="772.21"/>
    <n v="0"/>
    <n v="20"/>
  </r>
  <r>
    <s v="31786"/>
    <s v="NP"/>
    <s v="0000000192"/>
    <x v="1"/>
    <x v="0"/>
    <d v="2024-09-30T00:00:00"/>
    <x v="1"/>
    <s v="PDON"/>
    <x v="2"/>
    <n v="-114.49"/>
    <n v="0"/>
    <n v="4"/>
  </r>
  <r>
    <s v="31786"/>
    <s v="NP"/>
    <s v="0000000192"/>
    <x v="1"/>
    <x v="0"/>
    <d v="2024-09-30T00:00:00"/>
    <x v="1"/>
    <s v="PDON"/>
    <x v="2"/>
    <n v="3297.34"/>
    <n v="0"/>
    <n v="92"/>
  </r>
  <r>
    <s v="31786"/>
    <s v="NP"/>
    <s v="0000000192"/>
    <x v="1"/>
    <x v="3"/>
    <d v="2024-09-30T00:00:00"/>
    <x v="1"/>
    <s v="PDON"/>
    <x v="2"/>
    <n v="-0.18"/>
    <n v="0"/>
    <n v="1"/>
  </r>
  <r>
    <s v="31786"/>
    <s v="NP"/>
    <s v="0000000192"/>
    <x v="1"/>
    <x v="3"/>
    <d v="2024-09-30T00:00:00"/>
    <x v="1"/>
    <s v="PDON"/>
    <x v="2"/>
    <n v="2369.7600000000002"/>
    <n v="0"/>
    <n v="59"/>
  </r>
  <r>
    <s v="31786"/>
    <s v="NP"/>
    <s v="0000000192"/>
    <x v="1"/>
    <x v="4"/>
    <d v="2024-09-30T00:00:00"/>
    <x v="1"/>
    <s v="PDON"/>
    <x v="2"/>
    <n v="-40.840000000000003"/>
    <n v="0"/>
    <n v="2"/>
  </r>
  <r>
    <s v="31786"/>
    <s v="NP"/>
    <s v="0000000192"/>
    <x v="1"/>
    <x v="4"/>
    <d v="2024-09-30T00:00:00"/>
    <x v="1"/>
    <s v="PDON"/>
    <x v="2"/>
    <n v="901.96"/>
    <n v="0"/>
    <n v="32"/>
  </r>
  <r>
    <s v="31786"/>
    <s v="NP"/>
    <s v="0000157401"/>
    <x v="2"/>
    <x v="0"/>
    <d v="2024-09-30T00:00:00"/>
    <x v="2"/>
    <s v="VAD050"/>
    <x v="19"/>
    <n v="2.1"/>
    <n v="100000"/>
    <n v="2"/>
  </r>
  <r>
    <s v="31786"/>
    <s v="NP"/>
    <s v="0000157401"/>
    <x v="2"/>
    <x v="0"/>
    <d v="2024-09-30T00:00:00"/>
    <x v="2"/>
    <s v="VAD060"/>
    <x v="4"/>
    <n v="5.04"/>
    <n v="240000"/>
    <n v="4"/>
  </r>
  <r>
    <s v="31786"/>
    <s v="NP"/>
    <s v="0000190862"/>
    <x v="3"/>
    <x v="0"/>
    <d v="2024-09-30T00:00:00"/>
    <x v="11"/>
    <s v="STD-A"/>
    <x v="94"/>
    <n v="11.92"/>
    <n v="0"/>
    <n v="1"/>
  </r>
  <r>
    <s v="31786"/>
    <s v="NP"/>
    <s v="0000190862"/>
    <x v="3"/>
    <x v="0"/>
    <d v="2024-09-30T00:00:00"/>
    <x v="11"/>
    <s v="STD-B"/>
    <x v="95"/>
    <n v="20.47"/>
    <n v="0"/>
    <n v="2"/>
  </r>
  <r>
    <s v="31786"/>
    <s v="NP"/>
    <s v="0000258005"/>
    <x v="4"/>
    <x v="5"/>
    <d v="2024-09-30T00:00:00"/>
    <x v="13"/>
    <s v="VISBAS"/>
    <x v="41"/>
    <n v="3.12"/>
    <n v="0"/>
    <n v="1"/>
  </r>
  <r>
    <s v="31786"/>
    <s v="NP"/>
    <s v="0000258005"/>
    <x v="4"/>
    <x v="5"/>
    <d v="2024-09-30T00:00:00"/>
    <x v="13"/>
    <s v="VISBAS"/>
    <x v="41"/>
    <n v="465.78"/>
    <n v="0"/>
    <n v="105"/>
  </r>
  <r>
    <s v="31786"/>
    <s v="NP"/>
    <s v="0000258005"/>
    <x v="4"/>
    <x v="5"/>
    <d v="2024-09-30T00:00:00"/>
    <x v="13"/>
    <s v="VISEXP"/>
    <x v="40"/>
    <n v="-11.98"/>
    <n v="0"/>
    <n v="1"/>
  </r>
  <r>
    <s v="31786"/>
    <s v="NP"/>
    <s v="0000258005"/>
    <x v="4"/>
    <x v="5"/>
    <d v="2024-09-30T00:00:00"/>
    <x v="13"/>
    <s v="VISEXP"/>
    <x v="40"/>
    <n v="2808.06"/>
    <n v="0"/>
    <n v="298"/>
  </r>
  <r>
    <s v="31786"/>
    <s v="NP"/>
    <s v="0000258005"/>
    <x v="4"/>
    <x v="1"/>
    <d v="2024-09-30T00:00:00"/>
    <x v="13"/>
    <s v="VISBAS"/>
    <x v="41"/>
    <n v="70.81"/>
    <n v="0"/>
    <n v="14"/>
  </r>
  <r>
    <s v="31786"/>
    <s v="NP"/>
    <s v="0000258005"/>
    <x v="4"/>
    <x v="1"/>
    <d v="2024-09-30T00:00:00"/>
    <x v="13"/>
    <s v="VISEXP"/>
    <x v="40"/>
    <n v="455.88"/>
    <n v="0"/>
    <n v="45"/>
  </r>
  <r>
    <s v="31786"/>
    <s v="NP"/>
    <s v="0000258005"/>
    <x v="4"/>
    <x v="2"/>
    <d v="2024-09-30T00:00:00"/>
    <x v="13"/>
    <s v="VISEXP"/>
    <x v="40"/>
    <n v="25.2"/>
    <n v="0"/>
    <n v="4"/>
  </r>
  <r>
    <s v="31786"/>
    <s v="NP"/>
    <s v="0000258005"/>
    <x v="4"/>
    <x v="0"/>
    <d v="2024-09-30T00:00:00"/>
    <x v="13"/>
    <s v="VISBAS"/>
    <x v="41"/>
    <n v="-12.9"/>
    <n v="0"/>
    <n v="4"/>
  </r>
  <r>
    <s v="31786"/>
    <s v="NP"/>
    <s v="0000258005"/>
    <x v="4"/>
    <x v="0"/>
    <d v="2024-09-30T00:00:00"/>
    <x v="13"/>
    <s v="VISBAS"/>
    <x v="41"/>
    <n v="142.25"/>
    <n v="0"/>
    <n v="31"/>
  </r>
  <r>
    <s v="31786"/>
    <s v="NP"/>
    <s v="0000258005"/>
    <x v="4"/>
    <x v="0"/>
    <d v="2024-09-30T00:00:00"/>
    <x v="13"/>
    <s v="VISEXP"/>
    <x v="40"/>
    <n v="-18.010000000000002"/>
    <n v="0"/>
    <n v="3"/>
  </r>
  <r>
    <s v="31786"/>
    <s v="NP"/>
    <s v="0000258005"/>
    <x v="4"/>
    <x v="0"/>
    <d v="2024-09-30T00:00:00"/>
    <x v="13"/>
    <s v="VISEXP"/>
    <x v="40"/>
    <n v="970.38"/>
    <n v="0"/>
    <n v="104"/>
  </r>
  <r>
    <s v="31786"/>
    <s v="NP"/>
    <s v="0000258005"/>
    <x v="4"/>
    <x v="3"/>
    <d v="2024-09-30T00:00:00"/>
    <x v="13"/>
    <s v="VISBAS"/>
    <x v="41"/>
    <n v="44.63"/>
    <n v="0"/>
    <n v="9"/>
  </r>
  <r>
    <s v="31786"/>
    <s v="NP"/>
    <s v="0000258005"/>
    <x v="4"/>
    <x v="3"/>
    <d v="2024-09-30T00:00:00"/>
    <x v="13"/>
    <s v="VISEXP"/>
    <x v="40"/>
    <n v="571.46"/>
    <n v="0"/>
    <n v="58"/>
  </r>
  <r>
    <s v="31786"/>
    <s v="NP"/>
    <s v="0000258005"/>
    <x v="4"/>
    <x v="4"/>
    <d v="2024-09-30T00:00:00"/>
    <x v="13"/>
    <s v="VISBAS"/>
    <x v="41"/>
    <n v="-6.48"/>
    <n v="0"/>
    <n v="2"/>
  </r>
  <r>
    <s v="31786"/>
    <s v="NP"/>
    <s v="0000258005"/>
    <x v="4"/>
    <x v="4"/>
    <d v="2024-09-30T00:00:00"/>
    <x v="13"/>
    <s v="VISBAS"/>
    <x v="41"/>
    <n v="9.7200000000000006"/>
    <n v="0"/>
    <n v="3"/>
  </r>
  <r>
    <s v="31786"/>
    <s v="NP"/>
    <s v="0000258005"/>
    <x v="4"/>
    <x v="4"/>
    <d v="2024-09-30T00:00:00"/>
    <x v="13"/>
    <s v="VISEXP"/>
    <x v="40"/>
    <n v="239.35"/>
    <n v="0"/>
    <n v="29"/>
  </r>
  <r>
    <s v="31786"/>
    <s v="TN"/>
    <s v="0000000185"/>
    <x v="0"/>
    <x v="0"/>
    <d v="2024-09-30T00:00:00"/>
    <x v="0"/>
    <s v="PPDN"/>
    <x v="0"/>
    <n v="-178.57"/>
    <n v="0"/>
    <n v="11"/>
  </r>
  <r>
    <s v="31786"/>
    <s v="TN"/>
    <s v="0000000185"/>
    <x v="0"/>
    <x v="0"/>
    <d v="2024-09-30T00:00:00"/>
    <x v="0"/>
    <s v="PPDN"/>
    <x v="0"/>
    <n v="367.23"/>
    <n v="0"/>
    <n v="23"/>
  </r>
  <r>
    <s v="31786"/>
    <s v="TN"/>
    <s v="0000000192"/>
    <x v="1"/>
    <x v="0"/>
    <d v="2024-09-30T00:00:00"/>
    <x v="1"/>
    <s v="PDON"/>
    <x v="2"/>
    <n v="-592.46"/>
    <n v="0"/>
    <n v="18"/>
  </r>
  <r>
    <s v="31786"/>
    <s v="TN"/>
    <s v="0000000192"/>
    <x v="1"/>
    <x v="0"/>
    <d v="2024-09-30T00:00:00"/>
    <x v="1"/>
    <s v="PDON"/>
    <x v="2"/>
    <n v="3630.37"/>
    <n v="0"/>
    <n v="124"/>
  </r>
  <r>
    <s v="31786"/>
    <s v="TN"/>
    <s v="0000000192"/>
    <x v="1"/>
    <x v="0"/>
    <d v="2024-09-30T00:00:00"/>
    <x v="18"/>
    <s v="PDRN"/>
    <x v="82"/>
    <n v="164.46"/>
    <n v="0"/>
    <n v="6"/>
  </r>
  <r>
    <s v="31786"/>
    <s v="TN"/>
    <s v="0000157401"/>
    <x v="2"/>
    <x v="0"/>
    <d v="2024-09-30T00:00:00"/>
    <x v="10"/>
    <s v="VC0110"/>
    <x v="16"/>
    <n v="0.42"/>
    <n v="20000"/>
    <n v="2"/>
  </r>
  <r>
    <s v="31786"/>
    <s v="TN"/>
    <s v="0000157401"/>
    <x v="2"/>
    <x v="0"/>
    <d v="2024-09-30T00:00:00"/>
    <x v="10"/>
    <s v="VC0125"/>
    <x v="17"/>
    <n v="0.53"/>
    <n v="25000"/>
    <n v="1"/>
  </r>
  <r>
    <s v="31786"/>
    <s v="TN"/>
    <s v="0000157401"/>
    <x v="2"/>
    <x v="0"/>
    <d v="2024-09-30T00:00:00"/>
    <x v="10"/>
    <s v="VC0210"/>
    <x v="16"/>
    <n v="-1.26"/>
    <n v="30000"/>
    <n v="3"/>
  </r>
  <r>
    <s v="31786"/>
    <s v="TN"/>
    <s v="0000157401"/>
    <x v="2"/>
    <x v="0"/>
    <d v="2024-09-30T00:00:00"/>
    <x v="10"/>
    <s v="VC0250"/>
    <x v="18"/>
    <n v="-2.1"/>
    <n v="50000"/>
    <n v="1"/>
  </r>
  <r>
    <s v="31786"/>
    <s v="TN"/>
    <s v="0000157401"/>
    <x v="2"/>
    <x v="0"/>
    <d v="2024-09-30T00:00:00"/>
    <x v="10"/>
    <s v="VC0306"/>
    <x v="15"/>
    <n v="0.38"/>
    <n v="6000"/>
    <n v="1"/>
  </r>
  <r>
    <s v="31786"/>
    <s v="TN"/>
    <s v="0000157401"/>
    <x v="2"/>
    <x v="0"/>
    <d v="2024-09-30T00:00:00"/>
    <x v="2"/>
    <s v="VAD050"/>
    <x v="19"/>
    <n v="-1.05"/>
    <n v="50000"/>
    <n v="1"/>
  </r>
  <r>
    <s v="31786"/>
    <s v="TN"/>
    <s v="0000157401"/>
    <x v="2"/>
    <x v="0"/>
    <d v="2024-09-30T00:00:00"/>
    <x v="2"/>
    <s v="VAD050"/>
    <x v="19"/>
    <n v="1.05"/>
    <n v="50000"/>
    <n v="1"/>
  </r>
  <r>
    <s v="31786"/>
    <s v="TN"/>
    <s v="0000157401"/>
    <x v="2"/>
    <x v="0"/>
    <d v="2024-09-30T00:00:00"/>
    <x v="2"/>
    <s v="VAD060"/>
    <x v="4"/>
    <n v="-3.78"/>
    <n v="180000"/>
    <n v="3"/>
  </r>
  <r>
    <s v="31786"/>
    <s v="TN"/>
    <s v="0000157401"/>
    <x v="2"/>
    <x v="0"/>
    <d v="2024-09-30T00:00:00"/>
    <x v="2"/>
    <s v="VAD060"/>
    <x v="4"/>
    <n v="6.3"/>
    <n v="300000"/>
    <n v="5"/>
  </r>
  <r>
    <s v="31786"/>
    <s v="TN"/>
    <s v="0000157401"/>
    <x v="2"/>
    <x v="0"/>
    <d v="2024-09-30T00:00:00"/>
    <x v="2"/>
    <s v="VAD100"/>
    <x v="20"/>
    <n v="-6.3"/>
    <n v="300000"/>
    <n v="3"/>
  </r>
  <r>
    <s v="31786"/>
    <s v="TN"/>
    <s v="0000157401"/>
    <x v="2"/>
    <x v="0"/>
    <d v="2024-09-30T00:00:00"/>
    <x v="2"/>
    <s v="VAD100"/>
    <x v="20"/>
    <n v="8.4"/>
    <n v="400000"/>
    <n v="4"/>
  </r>
  <r>
    <s v="31786"/>
    <s v="TN"/>
    <s v="0000157401"/>
    <x v="2"/>
    <x v="0"/>
    <d v="2024-09-30T00:00:00"/>
    <x v="2"/>
    <s v="VAD250"/>
    <x v="48"/>
    <n v="-10.5"/>
    <n v="500000"/>
    <n v="2"/>
  </r>
  <r>
    <s v="31786"/>
    <s v="TN"/>
    <s v="0000157401"/>
    <x v="2"/>
    <x v="0"/>
    <d v="2024-09-30T00:00:00"/>
    <x v="2"/>
    <s v="VAD250"/>
    <x v="48"/>
    <n v="5.25"/>
    <n v="250000"/>
    <n v="1"/>
  </r>
  <r>
    <s v="31786"/>
    <s v="TN"/>
    <s v="0000157401"/>
    <x v="2"/>
    <x v="0"/>
    <d v="2024-09-30T00:00:00"/>
    <x v="2"/>
    <s v="VAD500"/>
    <x v="21"/>
    <n v="-10.5"/>
    <n v="500000"/>
    <n v="1"/>
  </r>
  <r>
    <s v="31786"/>
    <s v="TN"/>
    <s v="0000157401"/>
    <x v="2"/>
    <x v="0"/>
    <d v="2024-09-30T00:00:00"/>
    <x v="3"/>
    <s v="VSC060"/>
    <x v="22"/>
    <n v="0.5"/>
    <n v="24000"/>
    <n v="1"/>
  </r>
  <r>
    <s v="31786"/>
    <s v="TN"/>
    <s v="0000157401"/>
    <x v="2"/>
    <x v="0"/>
    <d v="2024-09-30T00:00:00"/>
    <x v="3"/>
    <s v="VSC250"/>
    <x v="50"/>
    <n v="2.1"/>
    <n v="100000"/>
    <n v="1"/>
  </r>
  <r>
    <s v="31786"/>
    <s v="TN"/>
    <s v="0000157401"/>
    <x v="2"/>
    <x v="0"/>
    <d v="2024-09-30T00:00:00"/>
    <x v="3"/>
    <s v="VSC500"/>
    <x v="51"/>
    <n v="-4.2"/>
    <n v="200000"/>
    <n v="1"/>
  </r>
  <r>
    <s v="31786"/>
    <s v="TN"/>
    <s v="0000190862"/>
    <x v="3"/>
    <x v="0"/>
    <d v="2024-09-30T00:00:00"/>
    <x v="12"/>
    <s v="LTD-01"/>
    <x v="59"/>
    <n v="18.91"/>
    <n v="0"/>
    <n v="1"/>
  </r>
  <r>
    <s v="31786"/>
    <s v="TN"/>
    <s v="0000190862"/>
    <x v="3"/>
    <x v="0"/>
    <d v="2024-09-30T00:00:00"/>
    <x v="11"/>
    <s v="STD-A"/>
    <x v="39"/>
    <n v="-172.94"/>
    <n v="0"/>
    <n v="11"/>
  </r>
  <r>
    <s v="31786"/>
    <s v="TN"/>
    <s v="0000190862"/>
    <x v="3"/>
    <x v="0"/>
    <d v="2024-09-30T00:00:00"/>
    <x v="11"/>
    <s v="STD-A"/>
    <x v="39"/>
    <n v="173.99"/>
    <n v="0"/>
    <n v="9"/>
  </r>
  <r>
    <s v="31786"/>
    <s v="TN"/>
    <s v="0000190862"/>
    <x v="3"/>
    <x v="0"/>
    <d v="2024-09-30T00:00:00"/>
    <x v="11"/>
    <s v="STD-B"/>
    <x v="25"/>
    <n v="-24.75"/>
    <n v="0"/>
    <n v="1"/>
  </r>
  <r>
    <s v="31786"/>
    <s v="TN"/>
    <s v="0000190862"/>
    <x v="3"/>
    <x v="0"/>
    <d v="2024-09-30T00:00:00"/>
    <x v="11"/>
    <s v="STD-B"/>
    <x v="25"/>
    <n v="144.32"/>
    <n v="0"/>
    <n v="9"/>
  </r>
  <r>
    <s v="31786"/>
    <s v="TN"/>
    <s v="0000258005"/>
    <x v="4"/>
    <x v="0"/>
    <d v="2024-09-30T00:00:00"/>
    <x v="13"/>
    <s v="VISBAS"/>
    <x v="41"/>
    <n v="-93.37"/>
    <n v="0"/>
    <n v="17"/>
  </r>
  <r>
    <s v="31786"/>
    <s v="TN"/>
    <s v="0000258005"/>
    <x v="4"/>
    <x v="0"/>
    <d v="2024-09-30T00:00:00"/>
    <x v="13"/>
    <s v="VISBAS"/>
    <x v="41"/>
    <n v="126.34"/>
    <n v="0"/>
    <n v="28"/>
  </r>
  <r>
    <s v="31786"/>
    <s v="TN"/>
    <s v="0000258005"/>
    <x v="4"/>
    <x v="0"/>
    <d v="2024-09-30T00:00:00"/>
    <x v="13"/>
    <s v="VISEXP"/>
    <x v="40"/>
    <n v="-63.16"/>
    <n v="0"/>
    <n v="8"/>
  </r>
  <r>
    <s v="31786"/>
    <s v="TN"/>
    <s v="0000258005"/>
    <x v="4"/>
    <x v="0"/>
    <d v="2024-09-30T00:00:00"/>
    <x v="13"/>
    <s v="VISEXP"/>
    <x v="40"/>
    <n v="1095.02"/>
    <n v="0"/>
    <n v="130"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  <r>
    <m/>
    <m/>
    <m/>
    <x v="8"/>
    <x v="6"/>
    <m/>
    <x v="19"/>
    <m/>
    <x v="96"/>
    <m/>
    <m/>
    <m/>
  </r>
</pivotCacheRecords>
</file>

<file path=xl/pivotCache/pivotCacheRecords2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0">
  <r>
    <s v="31786"/>
    <s v="TN"/>
    <s v="0000000185"/>
    <x v="0"/>
    <x v="0"/>
    <d v="2024-10-01T00:00:00"/>
    <x v="0"/>
    <s v="PPDN"/>
    <x v="0"/>
    <n v="-7.1"/>
    <n v="0"/>
    <n v="1"/>
  </r>
  <r>
    <s v="31786"/>
    <s v="TN"/>
    <s v="0000000185"/>
    <x v="0"/>
    <x v="0"/>
    <d v="2024-10-15T00:00:00"/>
    <x v="0"/>
    <s v="PPDN"/>
    <x v="1"/>
    <n v="-44.73"/>
    <n v="0"/>
    <n v="20"/>
  </r>
  <r>
    <s v="31786"/>
    <s v="TN"/>
    <s v="0000000185"/>
    <x v="0"/>
    <x v="0"/>
    <d v="2024-10-15T00:00:00"/>
    <x v="0"/>
    <s v="PPDN"/>
    <x v="0"/>
    <n v="14.1"/>
    <n v="0"/>
    <n v="1"/>
  </r>
  <r>
    <s v="31786"/>
    <s v="TN"/>
    <s v="0000000192"/>
    <x v="1"/>
    <x v="0"/>
    <d v="2024-09-30T00:00:00"/>
    <x v="1"/>
    <s v="PDON"/>
    <x v="2"/>
    <n v="-10.01"/>
    <n v="0"/>
    <n v="1"/>
  </r>
  <r>
    <s v="31786"/>
    <s v="TN"/>
    <s v="0000000192"/>
    <x v="1"/>
    <x v="0"/>
    <d v="2024-09-30T00:00:00"/>
    <x v="1"/>
    <s v="PDON"/>
    <x v="3"/>
    <n v="-30.03"/>
    <n v="0"/>
    <n v="2"/>
  </r>
  <r>
    <s v="31786"/>
    <s v="TN"/>
    <s v="0000000192"/>
    <x v="1"/>
    <x v="0"/>
    <d v="2024-10-01T00:00:00"/>
    <x v="1"/>
    <s v="PDON"/>
    <x v="2"/>
    <n v="29.69"/>
    <n v="0"/>
    <n v="2"/>
  </r>
  <r>
    <s v="31786"/>
    <s v="TN"/>
    <s v="0000000192"/>
    <x v="1"/>
    <x v="0"/>
    <d v="2024-10-15T00:00:00"/>
    <x v="1"/>
    <s v="PDON"/>
    <x v="2"/>
    <n v="615.87"/>
    <n v="0"/>
    <n v="76"/>
  </r>
  <r>
    <s v="31786"/>
    <s v="TN"/>
    <s v="0000000192"/>
    <x v="1"/>
    <x v="0"/>
    <d v="2024-10-15T00:00:00"/>
    <x v="1"/>
    <s v="PDON"/>
    <x v="3"/>
    <n v="368.99"/>
    <n v="0"/>
    <n v="15"/>
  </r>
  <r>
    <s v="31786"/>
    <s v="TN"/>
    <s v="0000157401"/>
    <x v="2"/>
    <x v="0"/>
    <d v="2024-09-30T00:00:00"/>
    <x v="2"/>
    <s v="BA1X"/>
    <x v="4"/>
    <n v="-3.94"/>
    <n v="207000"/>
    <n v="4"/>
  </r>
  <r>
    <s v="31786"/>
    <s v="TN"/>
    <s v="0000157401"/>
    <x v="2"/>
    <x v="0"/>
    <d v="2024-09-30T00:00:00"/>
    <x v="3"/>
    <s v="BL1X"/>
    <x v="5"/>
    <n v="-33.53"/>
    <n v="207000"/>
    <n v="4"/>
  </r>
  <r>
    <s v="31786"/>
    <s v="TN"/>
    <s v="0000157401"/>
    <x v="2"/>
    <x v="0"/>
    <d v="2024-09-30T00:00:00"/>
    <x v="3"/>
    <s v="BL1X"/>
    <x v="6"/>
    <n v="-2.86"/>
    <n v="157000"/>
    <n v="3"/>
  </r>
  <r>
    <s v="31786"/>
    <s v="TN"/>
    <s v="0000157401"/>
    <x v="2"/>
    <x v="0"/>
    <d v="2024-10-01T00:00:00"/>
    <x v="2"/>
    <s v="BA1X"/>
    <x v="4"/>
    <n v="-1.84"/>
    <n v="112750"/>
    <n v="2"/>
  </r>
  <r>
    <s v="31786"/>
    <s v="TN"/>
    <s v="0000157401"/>
    <x v="2"/>
    <x v="0"/>
    <d v="2024-10-01T00:00:00"/>
    <x v="3"/>
    <s v="BL1X"/>
    <x v="5"/>
    <n v="-18.27"/>
    <n v="112750"/>
    <n v="2"/>
  </r>
  <r>
    <s v="31786"/>
    <s v="TN"/>
    <s v="0000157401"/>
    <x v="2"/>
    <x v="0"/>
    <d v="2024-10-01T00:00:00"/>
    <x v="4"/>
    <s v="VAD050"/>
    <x v="7"/>
    <n v="1.05"/>
    <n v="50000"/>
    <n v="1"/>
  </r>
  <r>
    <s v="31786"/>
    <s v="TN"/>
    <s v="0000157401"/>
    <x v="2"/>
    <x v="0"/>
    <d v="2024-10-01T00:00:00"/>
    <x v="4"/>
    <s v="VAD060"/>
    <x v="8"/>
    <n v="2.52"/>
    <n v="120000"/>
    <n v="2"/>
  </r>
  <r>
    <s v="31786"/>
    <s v="TN"/>
    <s v="0000157401"/>
    <x v="2"/>
    <x v="0"/>
    <d v="2024-10-01T00:00:00"/>
    <x v="4"/>
    <s v="VAD100"/>
    <x v="9"/>
    <n v="-2.1"/>
    <n v="100000"/>
    <n v="1"/>
  </r>
  <r>
    <s v="31786"/>
    <s v="TN"/>
    <s v="0000157401"/>
    <x v="2"/>
    <x v="0"/>
    <d v="2024-10-01T00:00:00"/>
    <x v="5"/>
    <s v="VSO100"/>
    <x v="10"/>
    <n v="-1.26"/>
    <n v="60000"/>
    <n v="1"/>
  </r>
  <r>
    <s v="31786"/>
    <s v="TN"/>
    <s v="0000157401"/>
    <x v="2"/>
    <x v="0"/>
    <d v="2024-10-15T00:00:00"/>
    <x v="6"/>
    <s v="BADC02"/>
    <x v="11"/>
    <n v="0.52"/>
    <n v="0"/>
    <n v="2"/>
  </r>
  <r>
    <s v="31786"/>
    <s v="TN"/>
    <s v="0000157401"/>
    <x v="2"/>
    <x v="0"/>
    <d v="2024-10-15T00:00:00"/>
    <x v="6"/>
    <s v="BADC03"/>
    <x v="11"/>
    <n v="0.39"/>
    <n v="0"/>
    <n v="1"/>
  </r>
  <r>
    <s v="31786"/>
    <s v="TN"/>
    <s v="0000157401"/>
    <x v="2"/>
    <x v="0"/>
    <d v="2024-10-15T00:00:00"/>
    <x v="7"/>
    <s v="BADE2X"/>
    <x v="12"/>
    <n v="10.81"/>
    <n v="60000"/>
    <n v="11"/>
  </r>
  <r>
    <s v="31786"/>
    <s v="TN"/>
    <s v="0000157401"/>
    <x v="2"/>
    <x v="0"/>
    <d v="2024-10-15T00:00:00"/>
    <x v="2"/>
    <s v="BA1X"/>
    <x v="4"/>
    <n v="4.8099999999999996"/>
    <n v="388000"/>
    <n v="7"/>
  </r>
  <r>
    <s v="31786"/>
    <s v="TN"/>
    <s v="0000157401"/>
    <x v="2"/>
    <x v="0"/>
    <d v="2024-10-15T00:00:00"/>
    <x v="2"/>
    <s v="BADE40"/>
    <x v="13"/>
    <n v="8.85"/>
    <n v="722450"/>
    <n v="12"/>
  </r>
  <r>
    <s v="31786"/>
    <s v="TN"/>
    <s v="0000157401"/>
    <x v="2"/>
    <x v="0"/>
    <d v="2024-10-15T00:00:00"/>
    <x v="8"/>
    <s v="BLES15"/>
    <x v="14"/>
    <n v="38.94"/>
    <n v="30000"/>
    <n v="11"/>
  </r>
  <r>
    <s v="31786"/>
    <s v="TN"/>
    <s v="0000157401"/>
    <x v="2"/>
    <x v="0"/>
    <d v="2024-10-15T00:00:00"/>
    <x v="9"/>
    <s v="BLCH02"/>
    <x v="15"/>
    <n v="0.74"/>
    <n v="0"/>
    <n v="2"/>
  </r>
  <r>
    <s v="31786"/>
    <s v="TN"/>
    <s v="0000157401"/>
    <x v="2"/>
    <x v="0"/>
    <d v="2024-10-15T00:00:00"/>
    <x v="9"/>
    <s v="BLCH03"/>
    <x v="15"/>
    <n v="0.56000000000000005"/>
    <n v="0"/>
    <n v="1"/>
  </r>
  <r>
    <s v="31786"/>
    <s v="TN"/>
    <s v="0000157401"/>
    <x v="2"/>
    <x v="0"/>
    <d v="2024-10-15T00:00:00"/>
    <x v="3"/>
    <s v="BL1X"/>
    <x v="5"/>
    <n v="42.6"/>
    <n v="388000"/>
    <n v="7"/>
  </r>
  <r>
    <s v="31786"/>
    <s v="TN"/>
    <s v="0000157401"/>
    <x v="2"/>
    <x v="0"/>
    <d v="2024-10-15T00:00:00"/>
    <x v="3"/>
    <s v="BLER20"/>
    <x v="16"/>
    <n v="40.590000000000003"/>
    <n v="772450"/>
    <n v="13"/>
  </r>
  <r>
    <s v="31786"/>
    <s v="TN"/>
    <s v="0000157401"/>
    <x v="2"/>
    <x v="0"/>
    <d v="2024-10-15T00:00:00"/>
    <x v="10"/>
    <s v="VC0106"/>
    <x v="17"/>
    <n v="-0.39"/>
    <n v="36000"/>
    <n v="6"/>
  </r>
  <r>
    <s v="31786"/>
    <s v="TN"/>
    <s v="0000157401"/>
    <x v="2"/>
    <x v="0"/>
    <d v="2024-10-15T00:00:00"/>
    <x v="10"/>
    <s v="VC0110"/>
    <x v="18"/>
    <n v="-0.21"/>
    <n v="16000"/>
    <n v="2"/>
  </r>
  <r>
    <s v="31786"/>
    <s v="TN"/>
    <s v="0000157401"/>
    <x v="2"/>
    <x v="0"/>
    <d v="2024-10-15T00:00:00"/>
    <x v="10"/>
    <s v="VC0125"/>
    <x v="19"/>
    <n v="-0.53"/>
    <n v="31000"/>
    <n v="2"/>
  </r>
  <r>
    <s v="31786"/>
    <s v="TN"/>
    <s v="0000157401"/>
    <x v="2"/>
    <x v="0"/>
    <d v="2024-10-15T00:00:00"/>
    <x v="10"/>
    <s v="VC0150"/>
    <x v="20"/>
    <n v="5.25"/>
    <n v="150000"/>
    <n v="3"/>
  </r>
  <r>
    <s v="31786"/>
    <s v="TN"/>
    <s v="0000157401"/>
    <x v="2"/>
    <x v="0"/>
    <d v="2024-10-15T00:00:00"/>
    <x v="10"/>
    <s v="VC0206"/>
    <x v="17"/>
    <n v="-2"/>
    <n v="6000"/>
    <n v="2"/>
  </r>
  <r>
    <s v="31786"/>
    <s v="TN"/>
    <s v="0000157401"/>
    <x v="2"/>
    <x v="0"/>
    <d v="2024-10-15T00:00:00"/>
    <x v="10"/>
    <s v="VC0210"/>
    <x v="18"/>
    <n v="-1.26"/>
    <n v="32000"/>
    <n v="3"/>
  </r>
  <r>
    <s v="31786"/>
    <s v="TN"/>
    <s v="0000157401"/>
    <x v="2"/>
    <x v="0"/>
    <d v="2024-10-15T00:00:00"/>
    <x v="10"/>
    <s v="VC0225"/>
    <x v="19"/>
    <n v="-4.2"/>
    <n v="12000"/>
    <n v="2"/>
  </r>
  <r>
    <s v="31786"/>
    <s v="TN"/>
    <s v="0000157401"/>
    <x v="2"/>
    <x v="0"/>
    <d v="2024-10-15T00:00:00"/>
    <x v="10"/>
    <s v="VC0306"/>
    <x v="17"/>
    <n v="0.38"/>
    <n v="18000"/>
    <n v="1"/>
  </r>
  <r>
    <s v="31786"/>
    <s v="TN"/>
    <s v="0000157401"/>
    <x v="2"/>
    <x v="0"/>
    <d v="2024-10-15T00:00:00"/>
    <x v="10"/>
    <s v="VC0310"/>
    <x v="18"/>
    <n v="0.63"/>
    <n v="30000"/>
    <n v="1"/>
  </r>
  <r>
    <s v="31786"/>
    <s v="TN"/>
    <s v="0000157401"/>
    <x v="2"/>
    <x v="0"/>
    <d v="2024-10-15T00:00:00"/>
    <x v="10"/>
    <s v="VC0325"/>
    <x v="19"/>
    <n v="1.58"/>
    <n v="75000"/>
    <n v="1"/>
  </r>
  <r>
    <s v="31786"/>
    <s v="TN"/>
    <s v="0000157401"/>
    <x v="2"/>
    <x v="0"/>
    <d v="2024-10-15T00:00:00"/>
    <x v="10"/>
    <s v="VC0350"/>
    <x v="20"/>
    <n v="-18.899999999999999"/>
    <n v="16000"/>
    <n v="2"/>
  </r>
  <r>
    <s v="31786"/>
    <s v="TN"/>
    <s v="0000157401"/>
    <x v="2"/>
    <x v="0"/>
    <d v="2024-10-15T00:00:00"/>
    <x v="10"/>
    <s v="VC0450"/>
    <x v="20"/>
    <n v="-21"/>
    <n v="706000"/>
    <n v="3"/>
  </r>
  <r>
    <s v="31786"/>
    <s v="TN"/>
    <s v="0000157401"/>
    <x v="2"/>
    <x v="0"/>
    <d v="2024-10-15T00:00:00"/>
    <x v="10"/>
    <s v="VC0550"/>
    <x v="20"/>
    <n v="15.75"/>
    <n v="250000"/>
    <n v="1"/>
  </r>
  <r>
    <s v="31786"/>
    <s v="TN"/>
    <s v="0000157401"/>
    <x v="2"/>
    <x v="0"/>
    <d v="2024-10-15T00:00:00"/>
    <x v="4"/>
    <s v="VAD050"/>
    <x v="7"/>
    <n v="1.05"/>
    <n v="200000"/>
    <n v="3"/>
  </r>
  <r>
    <s v="31786"/>
    <s v="TN"/>
    <s v="0000157401"/>
    <x v="2"/>
    <x v="0"/>
    <d v="2024-10-15T00:00:00"/>
    <x v="4"/>
    <s v="VAD060"/>
    <x v="8"/>
    <n v="12.6"/>
    <n v="680000"/>
    <n v="12"/>
  </r>
  <r>
    <s v="31786"/>
    <s v="TN"/>
    <s v="0000157401"/>
    <x v="2"/>
    <x v="0"/>
    <d v="2024-10-15T00:00:00"/>
    <x v="4"/>
    <s v="VAD100"/>
    <x v="9"/>
    <n v="-6.3"/>
    <n v="700000"/>
    <n v="7"/>
  </r>
  <r>
    <s v="31786"/>
    <s v="TN"/>
    <s v="0000157401"/>
    <x v="2"/>
    <x v="0"/>
    <d v="2024-10-15T00:00:00"/>
    <x v="4"/>
    <s v="VAD250"/>
    <x v="21"/>
    <n v="10.5"/>
    <n v="1700000"/>
    <n v="8"/>
  </r>
  <r>
    <s v="31786"/>
    <s v="TN"/>
    <s v="0000157401"/>
    <x v="2"/>
    <x v="0"/>
    <d v="2024-10-15T00:00:00"/>
    <x v="5"/>
    <s v="VSC050"/>
    <x v="22"/>
    <n v="-1.68"/>
    <n v="120000"/>
    <n v="2"/>
  </r>
  <r>
    <s v="31786"/>
    <s v="TN"/>
    <s v="0000157401"/>
    <x v="2"/>
    <x v="0"/>
    <d v="2024-10-15T00:00:00"/>
    <x v="5"/>
    <s v="VSC060"/>
    <x v="23"/>
    <n v="-3"/>
    <n v="396000"/>
    <n v="9"/>
  </r>
  <r>
    <s v="31786"/>
    <s v="TN"/>
    <s v="0000157401"/>
    <x v="2"/>
    <x v="0"/>
    <d v="2024-10-15T00:00:00"/>
    <x v="5"/>
    <s v="VSC100"/>
    <x v="24"/>
    <n v="-10.08"/>
    <n v="220000"/>
    <n v="4"/>
  </r>
  <r>
    <s v="31786"/>
    <s v="TN"/>
    <s v="0000157401"/>
    <x v="2"/>
    <x v="0"/>
    <d v="2024-10-15T00:00:00"/>
    <x v="5"/>
    <s v="VSC250"/>
    <x v="25"/>
    <n v="-10.5"/>
    <n v="440000"/>
    <n v="6"/>
  </r>
  <r>
    <s v="31786"/>
    <s v="TN"/>
    <s v="0000157401"/>
    <x v="2"/>
    <x v="0"/>
    <d v="2024-10-15T00:00:00"/>
    <x v="5"/>
    <s v="VSC500"/>
    <x v="26"/>
    <n v="-33.6"/>
    <n v="780000"/>
    <n v="6"/>
  </r>
  <r>
    <s v="31786"/>
    <s v="TN"/>
    <s v="0000157401"/>
    <x v="2"/>
    <x v="0"/>
    <d v="2024-10-15T00:00:00"/>
    <x v="5"/>
    <s v="VSO050"/>
    <x v="27"/>
    <n v="-0.63"/>
    <n v="60000"/>
    <n v="1"/>
  </r>
  <r>
    <s v="31786"/>
    <s v="TN"/>
    <s v="0000157401"/>
    <x v="2"/>
    <x v="0"/>
    <d v="2024-10-15T00:00:00"/>
    <x v="5"/>
    <s v="VSO060"/>
    <x v="28"/>
    <n v="0.76"/>
    <n v="508000"/>
    <n v="5"/>
  </r>
  <r>
    <s v="31786"/>
    <s v="TN"/>
    <s v="0000157401"/>
    <x v="2"/>
    <x v="0"/>
    <d v="2024-10-15T00:00:00"/>
    <x v="5"/>
    <s v="VSO100"/>
    <x v="10"/>
    <n v="-1.26"/>
    <n v="120000"/>
    <n v="2"/>
  </r>
  <r>
    <s v="31786"/>
    <s v="TN"/>
    <s v="0000157401"/>
    <x v="2"/>
    <x v="0"/>
    <d v="2024-10-15T00:00:00"/>
    <x v="5"/>
    <s v="VSO250"/>
    <x v="29"/>
    <n v="3.15"/>
    <n v="460000"/>
    <n v="4"/>
  </r>
  <r>
    <s v="31786"/>
    <s v="TN"/>
    <s v="0000157401"/>
    <x v="2"/>
    <x v="0"/>
    <d v="2024-10-15T00:00:00"/>
    <x v="5"/>
    <s v="VSO500"/>
    <x v="30"/>
    <n v="-18.899999999999999"/>
    <n v="120000"/>
    <n v="2"/>
  </r>
  <r>
    <s v="31786"/>
    <s v="TN"/>
    <s v="0000190862"/>
    <x v="3"/>
    <x v="0"/>
    <d v="2024-09-30T00:00:00"/>
    <x v="11"/>
    <s v="LTD-03"/>
    <x v="31"/>
    <n v="-11.72"/>
    <n v="4217"/>
    <n v="1"/>
  </r>
  <r>
    <s v="31786"/>
    <s v="TN"/>
    <s v="0000190862"/>
    <x v="3"/>
    <x v="0"/>
    <d v="2024-09-30T00:00:00"/>
    <x v="11"/>
    <s v="LTD-03"/>
    <x v="32"/>
    <n v="-10.8"/>
    <n v="3886"/>
    <n v="1"/>
  </r>
  <r>
    <s v="31786"/>
    <s v="TN"/>
    <s v="0000190862"/>
    <x v="3"/>
    <x v="0"/>
    <d v="2024-09-30T00:00:00"/>
    <x v="11"/>
    <s v="LTD-03"/>
    <x v="33"/>
    <n v="-13.04"/>
    <n v="4691"/>
    <n v="1"/>
  </r>
  <r>
    <s v="31786"/>
    <s v="TN"/>
    <s v="0000190862"/>
    <x v="3"/>
    <x v="0"/>
    <d v="2024-09-30T00:00:00"/>
    <x v="11"/>
    <s v="LTD-03"/>
    <x v="34"/>
    <n v="-12.98"/>
    <n v="4670"/>
    <n v="1"/>
  </r>
  <r>
    <s v="31786"/>
    <s v="TN"/>
    <s v="0000190862"/>
    <x v="3"/>
    <x v="0"/>
    <d v="2024-10-01T00:00:00"/>
    <x v="11"/>
    <s v="LTD-03"/>
    <x v="31"/>
    <n v="-20.92"/>
    <n v="7525"/>
    <n v="1"/>
  </r>
  <r>
    <s v="31786"/>
    <s v="TN"/>
    <s v="0000190862"/>
    <x v="3"/>
    <x v="0"/>
    <d v="2024-10-01T00:00:00"/>
    <x v="11"/>
    <s v="LTD-03"/>
    <x v="35"/>
    <n v="-12.6"/>
    <n v="4532"/>
    <n v="1"/>
  </r>
  <r>
    <s v="31786"/>
    <s v="TN"/>
    <s v="0000190862"/>
    <x v="3"/>
    <x v="0"/>
    <d v="2024-10-01T00:00:00"/>
    <x v="12"/>
    <s v="STD-A"/>
    <x v="36"/>
    <n v="28.32"/>
    <n v="6908"/>
    <n v="2"/>
  </r>
  <r>
    <s v="31786"/>
    <s v="TN"/>
    <s v="0000190862"/>
    <x v="3"/>
    <x v="0"/>
    <d v="2024-10-15T00:00:00"/>
    <x v="11"/>
    <s v="LTD-01"/>
    <x v="37"/>
    <n v="4.6399999999999997"/>
    <n v="0"/>
    <n v="1"/>
  </r>
  <r>
    <s v="31786"/>
    <s v="TN"/>
    <s v="0000190862"/>
    <x v="3"/>
    <x v="0"/>
    <d v="2024-10-15T00:00:00"/>
    <x v="11"/>
    <s v="LTD-01"/>
    <x v="38"/>
    <n v="5.36"/>
    <n v="2436"/>
    <n v="1"/>
  </r>
  <r>
    <s v="31786"/>
    <s v="TN"/>
    <s v="0000190862"/>
    <x v="3"/>
    <x v="0"/>
    <d v="2024-10-15T00:00:00"/>
    <x v="11"/>
    <s v="LTD-01"/>
    <x v="39"/>
    <n v="11.12"/>
    <n v="0"/>
    <n v="1"/>
  </r>
  <r>
    <s v="31786"/>
    <s v="TN"/>
    <s v="0000190862"/>
    <x v="3"/>
    <x v="0"/>
    <d v="2024-10-15T00:00:00"/>
    <x v="11"/>
    <s v="LTD-01"/>
    <x v="40"/>
    <n v="-10.4"/>
    <n v="3250"/>
    <n v="1"/>
  </r>
  <r>
    <s v="31786"/>
    <s v="TN"/>
    <s v="0000190862"/>
    <x v="3"/>
    <x v="0"/>
    <d v="2024-10-15T00:00:00"/>
    <x v="11"/>
    <s v="LTD-02"/>
    <x v="41"/>
    <n v="2.11"/>
    <n v="0"/>
    <n v="1"/>
  </r>
  <r>
    <s v="31786"/>
    <s v="TN"/>
    <s v="0000190862"/>
    <x v="3"/>
    <x v="0"/>
    <d v="2024-10-15T00:00:00"/>
    <x v="11"/>
    <s v="LTD-02"/>
    <x v="42"/>
    <n v="40.840000000000003"/>
    <n v="0"/>
    <n v="1"/>
  </r>
  <r>
    <s v="31786"/>
    <s v="TN"/>
    <s v="0000190862"/>
    <x v="3"/>
    <x v="0"/>
    <d v="2024-10-15T00:00:00"/>
    <x v="11"/>
    <s v="LTD-02"/>
    <x v="43"/>
    <n v="-14.65"/>
    <n v="6658"/>
    <n v="1"/>
  </r>
  <r>
    <s v="31786"/>
    <s v="TN"/>
    <s v="0000190862"/>
    <x v="3"/>
    <x v="0"/>
    <d v="2024-10-15T00:00:00"/>
    <x v="11"/>
    <s v="LTD-03"/>
    <x v="31"/>
    <n v="11.72"/>
    <n v="4533"/>
    <n v="1"/>
  </r>
  <r>
    <s v="31786"/>
    <s v="TN"/>
    <s v="0000190862"/>
    <x v="3"/>
    <x v="0"/>
    <d v="2024-10-15T00:00:00"/>
    <x v="11"/>
    <s v="LTD-03"/>
    <x v="44"/>
    <n v="13.15"/>
    <n v="4754"/>
    <n v="1"/>
  </r>
  <r>
    <s v="31786"/>
    <s v="TN"/>
    <s v="0000190862"/>
    <x v="3"/>
    <x v="0"/>
    <d v="2024-10-15T00:00:00"/>
    <x v="11"/>
    <s v="LTD-03"/>
    <x v="45"/>
    <n v="8.09"/>
    <n v="10234"/>
    <n v="2"/>
  </r>
  <r>
    <s v="31786"/>
    <s v="TN"/>
    <s v="0000190862"/>
    <x v="3"/>
    <x v="0"/>
    <d v="2024-10-15T00:00:00"/>
    <x v="11"/>
    <s v="LTD-03"/>
    <x v="46"/>
    <n v="10.31"/>
    <n v="3710"/>
    <n v="1"/>
  </r>
  <r>
    <s v="31786"/>
    <s v="TN"/>
    <s v="0000190862"/>
    <x v="3"/>
    <x v="0"/>
    <d v="2024-10-15T00:00:00"/>
    <x v="11"/>
    <s v="LTD-03"/>
    <x v="33"/>
    <n v="12.6"/>
    <n v="4691"/>
    <n v="1"/>
  </r>
  <r>
    <s v="31786"/>
    <s v="TN"/>
    <s v="0000190862"/>
    <x v="3"/>
    <x v="0"/>
    <d v="2024-10-15T00:00:00"/>
    <x v="11"/>
    <s v="LTD-04"/>
    <x v="47"/>
    <n v="12.49"/>
    <n v="4275"/>
    <n v="1"/>
  </r>
  <r>
    <s v="31786"/>
    <s v="TN"/>
    <s v="0000190862"/>
    <x v="3"/>
    <x v="0"/>
    <d v="2024-10-15T00:00:00"/>
    <x v="11"/>
    <s v="LTD-04"/>
    <x v="48"/>
    <n v="-3.39"/>
    <n v="2823"/>
    <n v="1"/>
  </r>
  <r>
    <s v="31786"/>
    <s v="TN"/>
    <s v="0000190862"/>
    <x v="3"/>
    <x v="0"/>
    <d v="2024-10-15T00:00:00"/>
    <x v="11"/>
    <s v="LTD-04"/>
    <x v="49"/>
    <n v="8.9700000000000006"/>
    <n v="3721"/>
    <n v="1"/>
  </r>
  <r>
    <s v="31786"/>
    <s v="TN"/>
    <s v="0000190862"/>
    <x v="3"/>
    <x v="0"/>
    <d v="2024-10-15T00:00:00"/>
    <x v="12"/>
    <s v="STD-A"/>
    <x v="36"/>
    <n v="186.69"/>
    <n v="48208.81"/>
    <n v="12"/>
  </r>
  <r>
    <s v="31786"/>
    <s v="TN"/>
    <s v="0000190862"/>
    <x v="3"/>
    <x v="0"/>
    <d v="2024-10-15T00:00:00"/>
    <x v="12"/>
    <s v="STD-B"/>
    <x v="50"/>
    <n v="31.53"/>
    <n v="32628"/>
    <n v="9"/>
  </r>
  <r>
    <s v="31786"/>
    <s v="TN"/>
    <s v="0000258005"/>
    <x v="4"/>
    <x v="0"/>
    <d v="2024-09-30T00:00:00"/>
    <x v="13"/>
    <s v="VISEXP"/>
    <x v="51"/>
    <n v="-12.6"/>
    <n v="0"/>
    <n v="2"/>
  </r>
  <r>
    <s v="31786"/>
    <s v="TN"/>
    <s v="0000258005"/>
    <x v="4"/>
    <x v="0"/>
    <d v="2024-10-01T00:00:00"/>
    <x v="13"/>
    <s v="VISBAS"/>
    <x v="52"/>
    <n v="6.03"/>
    <n v="0"/>
    <n v="1"/>
  </r>
  <r>
    <s v="31786"/>
    <s v="TN"/>
    <s v="0000258005"/>
    <x v="4"/>
    <x v="0"/>
    <d v="2024-10-01T00:00:00"/>
    <x v="13"/>
    <s v="VISEXP"/>
    <x v="51"/>
    <n v="-5.68"/>
    <n v="0"/>
    <n v="4"/>
  </r>
  <r>
    <s v="31786"/>
    <s v="TN"/>
    <s v="0000258005"/>
    <x v="4"/>
    <x v="0"/>
    <d v="2024-10-15T00:00:00"/>
    <x v="13"/>
    <s v="VISBAS"/>
    <x v="52"/>
    <n v="62.07"/>
    <n v="0"/>
    <n v="25"/>
  </r>
  <r>
    <s v="31786"/>
    <s v="TN"/>
    <s v="0000258005"/>
    <x v="4"/>
    <x v="0"/>
    <d v="2024-10-15T00:00:00"/>
    <x v="13"/>
    <s v="VISEXP"/>
    <x v="51"/>
    <n v="59.38"/>
    <n v="0"/>
    <n v="63"/>
  </r>
  <r>
    <s v="31786"/>
    <s v="TN"/>
    <s v="0000000185"/>
    <x v="0"/>
    <x v="0"/>
    <d v="2024-10-15T00:00:00"/>
    <x v="0"/>
    <s v="PPDN"/>
    <x v="1"/>
    <n v="14.18"/>
    <n v="0"/>
    <n v="1"/>
  </r>
  <r>
    <s v="31786"/>
    <s v="TN"/>
    <s v="0000000185"/>
    <x v="0"/>
    <x v="0"/>
    <d v="2024-10-31T00:00:00"/>
    <x v="0"/>
    <s v="PPDN"/>
    <x v="1"/>
    <n v="81860.899999999994"/>
    <n v="0"/>
    <n v="7283"/>
  </r>
  <r>
    <s v="31786"/>
    <s v="TN"/>
    <s v="0000000185"/>
    <x v="0"/>
    <x v="0"/>
    <d v="2024-10-31T00:00:00"/>
    <x v="0"/>
    <s v="PPDN"/>
    <x v="0"/>
    <n v="82092.78"/>
    <n v="0"/>
    <n v="7283"/>
  </r>
  <r>
    <s v="31786"/>
    <s v="TN"/>
    <s v="0000000192"/>
    <x v="1"/>
    <x v="0"/>
    <d v="2024-09-30T00:00:00"/>
    <x v="1"/>
    <s v="PDON"/>
    <x v="2"/>
    <n v="-40.76"/>
    <n v="0"/>
    <n v="1"/>
  </r>
  <r>
    <s v="31786"/>
    <s v="TN"/>
    <s v="0000000192"/>
    <x v="1"/>
    <x v="0"/>
    <d v="2024-09-30T00:00:00"/>
    <x v="1"/>
    <s v="PDON"/>
    <x v="3"/>
    <n v="-40.770000000000003"/>
    <n v="0"/>
    <n v="1"/>
  </r>
  <r>
    <s v="31786"/>
    <s v="TN"/>
    <s v="0000000192"/>
    <x v="1"/>
    <x v="0"/>
    <d v="2024-10-31T00:00:00"/>
    <x v="1"/>
    <s v="PDON"/>
    <x v="2"/>
    <n v="579764.71"/>
    <n v="0"/>
    <n v="26686"/>
  </r>
  <r>
    <s v="31786"/>
    <s v="TN"/>
    <s v="0000000192"/>
    <x v="1"/>
    <x v="0"/>
    <d v="2024-10-31T00:00:00"/>
    <x v="1"/>
    <s v="PDON"/>
    <x v="3"/>
    <n v="580500.62"/>
    <n v="0"/>
    <n v="26684"/>
  </r>
  <r>
    <s v="31786"/>
    <s v="TN"/>
    <s v="0000053684"/>
    <x v="5"/>
    <x v="0"/>
    <d v="2024-10-31T00:00:00"/>
    <x v="14"/>
    <s v=""/>
    <x v="53"/>
    <n v="112.18"/>
    <n v="0"/>
    <n v="9"/>
  </r>
  <r>
    <s v="31786"/>
    <s v="TN"/>
    <s v="0000053684"/>
    <x v="5"/>
    <x v="0"/>
    <d v="2024-10-31T00:00:00"/>
    <x v="15"/>
    <s v=""/>
    <x v="54"/>
    <n v="30619.32"/>
    <n v="0"/>
    <n v="1482"/>
  </r>
  <r>
    <s v="31786"/>
    <s v="TN"/>
    <s v="0000157401"/>
    <x v="6"/>
    <x v="0"/>
    <d v="2024-10-31T00:00:00"/>
    <x v="16"/>
    <s v=""/>
    <x v="55"/>
    <n v="337976.29"/>
    <n v="0"/>
    <n v="12616"/>
  </r>
  <r>
    <s v="31786"/>
    <s v="TN"/>
    <s v="0000157401"/>
    <x v="2"/>
    <x v="0"/>
    <d v="2024-09-30T00:00:00"/>
    <x v="2"/>
    <s v="BA1X"/>
    <x v="4"/>
    <n v="-0.95"/>
    <n v="50000"/>
    <n v="1"/>
  </r>
  <r>
    <s v="31786"/>
    <s v="TN"/>
    <s v="0000157401"/>
    <x v="2"/>
    <x v="0"/>
    <d v="2024-09-30T00:00:00"/>
    <x v="3"/>
    <s v="BL1X"/>
    <x v="5"/>
    <n v="-8.1"/>
    <n v="50000"/>
    <n v="1"/>
  </r>
  <r>
    <s v="31786"/>
    <s v="TN"/>
    <s v="0000157401"/>
    <x v="2"/>
    <x v="0"/>
    <d v="2024-09-30T00:00:00"/>
    <x v="4"/>
    <s v="VAD050"/>
    <x v="7"/>
    <n v="-1.05"/>
    <n v="50000"/>
    <n v="1"/>
  </r>
  <r>
    <s v="31786"/>
    <s v="TN"/>
    <s v="0000157401"/>
    <x v="2"/>
    <x v="0"/>
    <d v="2024-09-30T00:00:00"/>
    <x v="5"/>
    <s v="VSO050"/>
    <x v="27"/>
    <n v="-0.63"/>
    <n v="30000"/>
    <n v="1"/>
  </r>
  <r>
    <s v="31786"/>
    <s v="TN"/>
    <s v="0000157401"/>
    <x v="2"/>
    <x v="0"/>
    <d v="2024-10-15T00:00:00"/>
    <x v="4"/>
    <s v="VAD100"/>
    <x v="9"/>
    <n v="4.2"/>
    <n v="100000"/>
    <n v="1"/>
  </r>
  <r>
    <s v="31786"/>
    <s v="TN"/>
    <s v="0000157401"/>
    <x v="2"/>
    <x v="0"/>
    <d v="2024-10-31T00:00:00"/>
    <x v="7"/>
    <s v="BADE2X"/>
    <x v="12"/>
    <n v="2.2799999999999998"/>
    <n v="0"/>
    <n v="2"/>
  </r>
  <r>
    <s v="31786"/>
    <s v="TN"/>
    <s v="0000157401"/>
    <x v="2"/>
    <x v="0"/>
    <d v="2024-10-31T00:00:00"/>
    <x v="2"/>
    <s v="BA1X"/>
    <x v="4"/>
    <n v="53842.6"/>
    <n v="2831716300"/>
    <n v="40785"/>
  </r>
  <r>
    <s v="31786"/>
    <s v="TN"/>
    <s v="0000157401"/>
    <x v="2"/>
    <x v="0"/>
    <d v="2024-10-31T00:00:00"/>
    <x v="2"/>
    <s v="BA1XP"/>
    <x v="4"/>
    <n v="10"/>
    <n v="525850"/>
    <n v="10"/>
  </r>
  <r>
    <s v="31786"/>
    <s v="TN"/>
    <s v="0000157401"/>
    <x v="2"/>
    <x v="0"/>
    <d v="2024-10-31T00:00:00"/>
    <x v="2"/>
    <s v="BA50"/>
    <x v="56"/>
    <n v="481.65"/>
    <n v="25350000"/>
    <n v="507"/>
  </r>
  <r>
    <s v="31786"/>
    <s v="TN"/>
    <s v="0000157401"/>
    <x v="2"/>
    <x v="0"/>
    <d v="2024-10-31T00:00:00"/>
    <x v="2"/>
    <s v="BADE40"/>
    <x v="13"/>
    <n v="1.52"/>
    <n v="181000"/>
    <n v="2"/>
  </r>
  <r>
    <s v="31786"/>
    <s v="TN"/>
    <s v="0000157401"/>
    <x v="2"/>
    <x v="0"/>
    <d v="2024-10-31T00:00:00"/>
    <x v="17"/>
    <s v="BAD6SP"/>
    <x v="57"/>
    <n v="0.78"/>
    <n v="0"/>
    <n v="1"/>
  </r>
  <r>
    <s v="31786"/>
    <s v="TN"/>
    <s v="0000157401"/>
    <x v="2"/>
    <x v="0"/>
    <d v="2024-10-31T00:00:00"/>
    <x v="8"/>
    <s v="BLES15"/>
    <x v="14"/>
    <n v="9.1199999999999992"/>
    <n v="0"/>
    <n v="2"/>
  </r>
  <r>
    <s v="31786"/>
    <s v="TN"/>
    <s v="0000157401"/>
    <x v="2"/>
    <x v="0"/>
    <d v="2024-10-31T00:00:00"/>
    <x v="3"/>
    <s v="BL1X"/>
    <x v="5"/>
    <n v="458921.42"/>
    <n v="2831716300"/>
    <n v="40785"/>
  </r>
  <r>
    <s v="31786"/>
    <s v="TN"/>
    <s v="0000157401"/>
    <x v="2"/>
    <x v="0"/>
    <d v="2024-10-31T00:00:00"/>
    <x v="3"/>
    <s v="BL1X"/>
    <x v="6"/>
    <n v="221655.67"/>
    <n v="2198133500"/>
    <n v="27555"/>
  </r>
  <r>
    <s v="31786"/>
    <s v="TN"/>
    <s v="0000157401"/>
    <x v="2"/>
    <x v="0"/>
    <d v="2024-10-31T00:00:00"/>
    <x v="3"/>
    <s v="BL1XP"/>
    <x v="5"/>
    <n v="85.21"/>
    <n v="525850"/>
    <n v="10"/>
  </r>
  <r>
    <s v="31786"/>
    <s v="TN"/>
    <s v="0000157401"/>
    <x v="2"/>
    <x v="0"/>
    <d v="2024-10-31T00:00:00"/>
    <x v="3"/>
    <s v="BL1XP"/>
    <x v="6"/>
    <n v="140.51"/>
    <n v="375700"/>
    <n v="6"/>
  </r>
  <r>
    <s v="31786"/>
    <s v="TN"/>
    <s v="0000157401"/>
    <x v="2"/>
    <x v="0"/>
    <d v="2024-10-31T00:00:00"/>
    <x v="3"/>
    <s v="BL50"/>
    <x v="58"/>
    <n v="4106.7"/>
    <n v="25350000"/>
    <n v="507"/>
  </r>
  <r>
    <s v="31786"/>
    <s v="TN"/>
    <s v="0000157401"/>
    <x v="2"/>
    <x v="0"/>
    <d v="2024-10-31T00:00:00"/>
    <x v="3"/>
    <s v="BLER20"/>
    <x v="16"/>
    <n v="6.48"/>
    <n v="181000"/>
    <n v="2"/>
  </r>
  <r>
    <s v="31786"/>
    <s v="TN"/>
    <s v="0000157401"/>
    <x v="2"/>
    <x v="0"/>
    <d v="2024-10-31T00:00:00"/>
    <x v="18"/>
    <s v="BLIFSP"/>
    <x v="59"/>
    <n v="0.59"/>
    <n v="0"/>
    <n v="1"/>
  </r>
  <r>
    <s v="31786"/>
    <s v="TN"/>
    <s v="0000157401"/>
    <x v="2"/>
    <x v="0"/>
    <d v="2024-10-31T00:00:00"/>
    <x v="10"/>
    <s v="VC0105"/>
    <x v="60"/>
    <n v="19.91"/>
    <n v="905000"/>
    <n v="181"/>
  </r>
  <r>
    <s v="31786"/>
    <s v="TN"/>
    <s v="0000157401"/>
    <x v="2"/>
    <x v="0"/>
    <d v="2024-10-31T00:00:00"/>
    <x v="10"/>
    <s v="VC0106"/>
    <x v="17"/>
    <n v="204.75"/>
    <n v="9450000"/>
    <n v="1575"/>
  </r>
  <r>
    <s v="31786"/>
    <s v="TN"/>
    <s v="0000157401"/>
    <x v="2"/>
    <x v="0"/>
    <d v="2024-10-31T00:00:00"/>
    <x v="10"/>
    <s v="VC0110"/>
    <x v="18"/>
    <n v="131.66999999999999"/>
    <n v="6270000"/>
    <n v="627"/>
  </r>
  <r>
    <s v="31786"/>
    <s v="TN"/>
    <s v="0000157401"/>
    <x v="2"/>
    <x v="0"/>
    <d v="2024-10-31T00:00:00"/>
    <x v="10"/>
    <s v="VC0125"/>
    <x v="19"/>
    <n v="241.68"/>
    <n v="11400000"/>
    <n v="456"/>
  </r>
  <r>
    <s v="31786"/>
    <s v="TN"/>
    <s v="0000157401"/>
    <x v="2"/>
    <x v="0"/>
    <d v="2024-10-31T00:00:00"/>
    <x v="10"/>
    <s v="VC0150"/>
    <x v="20"/>
    <n v="655.20000000000005"/>
    <n v="31250000"/>
    <n v="625"/>
  </r>
  <r>
    <s v="31786"/>
    <s v="TN"/>
    <s v="0000157401"/>
    <x v="2"/>
    <x v="0"/>
    <d v="2024-10-31T00:00:00"/>
    <x v="10"/>
    <s v="VC0205"/>
    <x v="60"/>
    <n v="31.92"/>
    <n v="1520000"/>
    <n v="152"/>
  </r>
  <r>
    <s v="31786"/>
    <s v="TN"/>
    <s v="0000157401"/>
    <x v="2"/>
    <x v="0"/>
    <d v="2024-10-31T00:00:00"/>
    <x v="10"/>
    <s v="VC0206"/>
    <x v="17"/>
    <n v="323.75"/>
    <n v="15570000"/>
    <n v="1298"/>
  </r>
  <r>
    <s v="31786"/>
    <s v="TN"/>
    <s v="0000157401"/>
    <x v="2"/>
    <x v="0"/>
    <d v="2024-10-31T00:00:00"/>
    <x v="10"/>
    <s v="VC0210"/>
    <x v="18"/>
    <n v="226.38"/>
    <n v="11150000"/>
    <n v="541"/>
  </r>
  <r>
    <s v="31786"/>
    <s v="TN"/>
    <s v="0000157401"/>
    <x v="2"/>
    <x v="0"/>
    <d v="2024-10-31T00:00:00"/>
    <x v="10"/>
    <s v="VC0225"/>
    <x v="19"/>
    <n v="435.75"/>
    <n v="20750000"/>
    <n v="415"/>
  </r>
  <r>
    <s v="31786"/>
    <s v="TN"/>
    <s v="0000157401"/>
    <x v="2"/>
    <x v="0"/>
    <d v="2024-10-31T00:00:00"/>
    <x v="10"/>
    <s v="VC0250"/>
    <x v="20"/>
    <n v="1236.9000000000001"/>
    <n v="58800000"/>
    <n v="588"/>
  </r>
  <r>
    <s v="31786"/>
    <s v="TN"/>
    <s v="0000157401"/>
    <x v="2"/>
    <x v="0"/>
    <d v="2024-10-31T00:00:00"/>
    <x v="10"/>
    <s v="VC0305"/>
    <x v="60"/>
    <n v="36.5"/>
    <n v="1175000"/>
    <n v="56"/>
  </r>
  <r>
    <s v="31786"/>
    <s v="TN"/>
    <s v="0000157401"/>
    <x v="2"/>
    <x v="0"/>
    <d v="2024-10-31T00:00:00"/>
    <x v="10"/>
    <s v="VC0306"/>
    <x v="17"/>
    <n v="184.3"/>
    <n v="8748000"/>
    <n v="486"/>
  </r>
  <r>
    <s v="31786"/>
    <s v="TN"/>
    <s v="0000157401"/>
    <x v="2"/>
    <x v="0"/>
    <d v="2024-10-31T00:00:00"/>
    <x v="10"/>
    <s v="VC0310"/>
    <x v="18"/>
    <n v="122.22"/>
    <n v="5820000"/>
    <n v="194"/>
  </r>
  <r>
    <s v="31786"/>
    <s v="TN"/>
    <s v="0000157401"/>
    <x v="2"/>
    <x v="0"/>
    <d v="2024-10-31T00:00:00"/>
    <x v="10"/>
    <s v="VC0325"/>
    <x v="19"/>
    <n v="263.86"/>
    <n v="12525000"/>
    <n v="167"/>
  </r>
  <r>
    <s v="31786"/>
    <s v="TN"/>
    <s v="0000157401"/>
    <x v="2"/>
    <x v="0"/>
    <d v="2024-10-31T00:00:00"/>
    <x v="10"/>
    <s v="VC0350"/>
    <x v="20"/>
    <n v="790.65"/>
    <n v="37806000"/>
    <n v="253"/>
  </r>
  <r>
    <s v="31786"/>
    <s v="TN"/>
    <s v="0000157401"/>
    <x v="2"/>
    <x v="0"/>
    <d v="2024-10-31T00:00:00"/>
    <x v="10"/>
    <s v="VC0405"/>
    <x v="60"/>
    <n v="5.46"/>
    <n v="260000"/>
    <n v="13"/>
  </r>
  <r>
    <s v="31786"/>
    <s v="TN"/>
    <s v="0000157401"/>
    <x v="2"/>
    <x v="0"/>
    <d v="2024-10-31T00:00:00"/>
    <x v="10"/>
    <s v="VC0406"/>
    <x v="17"/>
    <n v="61"/>
    <n v="2928000"/>
    <n v="122"/>
  </r>
  <r>
    <s v="31786"/>
    <s v="TN"/>
    <s v="0000157401"/>
    <x v="2"/>
    <x v="0"/>
    <d v="2024-10-31T00:00:00"/>
    <x v="10"/>
    <s v="VC0410"/>
    <x v="18"/>
    <n v="43.68"/>
    <n v="2080000"/>
    <n v="52"/>
  </r>
  <r>
    <s v="31786"/>
    <s v="TN"/>
    <s v="0000157401"/>
    <x v="2"/>
    <x v="0"/>
    <d v="2024-10-31T00:00:00"/>
    <x v="10"/>
    <s v="VC0425"/>
    <x v="19"/>
    <n v="88.2"/>
    <n v="4200000"/>
    <n v="42"/>
  </r>
  <r>
    <s v="31786"/>
    <s v="TN"/>
    <s v="0000157401"/>
    <x v="2"/>
    <x v="0"/>
    <d v="2024-10-31T00:00:00"/>
    <x v="10"/>
    <s v="VC0450"/>
    <x v="20"/>
    <n v="319.2"/>
    <n v="15200000"/>
    <n v="76"/>
  </r>
  <r>
    <s v="31786"/>
    <s v="TN"/>
    <s v="0000157401"/>
    <x v="2"/>
    <x v="0"/>
    <d v="2024-10-31T00:00:00"/>
    <x v="10"/>
    <s v="VC0505"/>
    <x v="60"/>
    <n v="2.12"/>
    <n v="100000"/>
    <n v="4"/>
  </r>
  <r>
    <s v="31786"/>
    <s v="TN"/>
    <s v="0000157401"/>
    <x v="2"/>
    <x v="0"/>
    <d v="2024-10-31T00:00:00"/>
    <x v="10"/>
    <s v="VC0506"/>
    <x v="17"/>
    <n v="22.68"/>
    <n v="1080000"/>
    <n v="36"/>
  </r>
  <r>
    <s v="31786"/>
    <s v="TN"/>
    <s v="0000157401"/>
    <x v="2"/>
    <x v="0"/>
    <d v="2024-10-31T00:00:00"/>
    <x v="10"/>
    <s v="VC0510"/>
    <x v="18"/>
    <n v="15.75"/>
    <n v="750000"/>
    <n v="15"/>
  </r>
  <r>
    <s v="31786"/>
    <s v="TN"/>
    <s v="0000157401"/>
    <x v="2"/>
    <x v="0"/>
    <d v="2024-10-31T00:00:00"/>
    <x v="10"/>
    <s v="VC0525"/>
    <x v="19"/>
    <n v="18.41"/>
    <n v="875000"/>
    <n v="7"/>
  </r>
  <r>
    <s v="31786"/>
    <s v="TN"/>
    <s v="0000157401"/>
    <x v="2"/>
    <x v="0"/>
    <d v="2024-10-31T00:00:00"/>
    <x v="10"/>
    <s v="VC0550"/>
    <x v="20"/>
    <n v="99.75"/>
    <n v="4750000"/>
    <n v="19"/>
  </r>
  <r>
    <s v="31786"/>
    <s v="TN"/>
    <s v="0000157401"/>
    <x v="2"/>
    <x v="0"/>
    <d v="2024-10-31T00:00:00"/>
    <x v="10"/>
    <s v="VC0606"/>
    <x v="17"/>
    <n v="7.6"/>
    <n v="360000"/>
    <n v="10"/>
  </r>
  <r>
    <s v="31786"/>
    <s v="TN"/>
    <s v="0000157401"/>
    <x v="2"/>
    <x v="0"/>
    <d v="2024-10-31T00:00:00"/>
    <x v="10"/>
    <s v="VC0610"/>
    <x v="18"/>
    <n v="1.26"/>
    <n v="60000"/>
    <n v="1"/>
  </r>
  <r>
    <s v="31786"/>
    <s v="TN"/>
    <s v="0000157401"/>
    <x v="2"/>
    <x v="0"/>
    <d v="2024-10-31T00:00:00"/>
    <x v="10"/>
    <s v="VC0625"/>
    <x v="19"/>
    <n v="9.4499999999999993"/>
    <n v="450000"/>
    <n v="3"/>
  </r>
  <r>
    <s v="31786"/>
    <s v="TN"/>
    <s v="0000157401"/>
    <x v="2"/>
    <x v="0"/>
    <d v="2024-10-31T00:00:00"/>
    <x v="10"/>
    <s v="VC0650"/>
    <x v="20"/>
    <n v="37.799999999999997"/>
    <n v="1800000"/>
    <n v="6"/>
  </r>
  <r>
    <s v="31786"/>
    <s v="TN"/>
    <s v="0000157401"/>
    <x v="2"/>
    <x v="0"/>
    <d v="2024-10-31T00:00:00"/>
    <x v="10"/>
    <s v="VC0706"/>
    <x v="17"/>
    <n v="3.52"/>
    <n v="168000"/>
    <n v="4"/>
  </r>
  <r>
    <s v="31786"/>
    <s v="TN"/>
    <s v="0000157401"/>
    <x v="2"/>
    <x v="0"/>
    <d v="2024-10-31T00:00:00"/>
    <x v="10"/>
    <s v="VC0710"/>
    <x v="18"/>
    <n v="1.47"/>
    <n v="70000"/>
    <n v="1"/>
  </r>
  <r>
    <s v="31786"/>
    <s v="TN"/>
    <s v="0000157401"/>
    <x v="2"/>
    <x v="0"/>
    <d v="2024-10-31T00:00:00"/>
    <x v="10"/>
    <s v="VC0750"/>
    <x v="20"/>
    <n v="7.35"/>
    <n v="350000"/>
    <n v="1"/>
  </r>
  <r>
    <s v="31786"/>
    <s v="TN"/>
    <s v="0000157401"/>
    <x v="2"/>
    <x v="0"/>
    <d v="2024-10-31T00:00:00"/>
    <x v="10"/>
    <s v="VC0805"/>
    <x v="60"/>
    <n v="0.84"/>
    <n v="40000"/>
    <n v="1"/>
  </r>
  <r>
    <s v="31786"/>
    <s v="TN"/>
    <s v="0000157401"/>
    <x v="2"/>
    <x v="0"/>
    <d v="2024-10-31T00:00:00"/>
    <x v="10"/>
    <s v="VC0806"/>
    <x v="17"/>
    <n v="1.01"/>
    <n v="48000"/>
    <n v="1"/>
  </r>
  <r>
    <s v="31786"/>
    <s v="TN"/>
    <s v="0000157401"/>
    <x v="2"/>
    <x v="0"/>
    <d v="2024-10-31T00:00:00"/>
    <x v="10"/>
    <s v="VC0810"/>
    <x v="18"/>
    <n v="3.36"/>
    <n v="160000"/>
    <n v="2"/>
  </r>
  <r>
    <s v="31786"/>
    <s v="TN"/>
    <s v="0000157401"/>
    <x v="2"/>
    <x v="0"/>
    <d v="2024-10-31T00:00:00"/>
    <x v="10"/>
    <s v="VC0850"/>
    <x v="20"/>
    <n v="25.2"/>
    <n v="1200000"/>
    <n v="3"/>
  </r>
  <r>
    <s v="31786"/>
    <s v="TN"/>
    <s v="0000157401"/>
    <x v="2"/>
    <x v="0"/>
    <d v="2024-10-31T00:00:00"/>
    <x v="10"/>
    <s v="VC0906"/>
    <x v="17"/>
    <n v="2.2599999999999998"/>
    <n v="108000"/>
    <n v="2"/>
  </r>
  <r>
    <s v="31786"/>
    <s v="TN"/>
    <s v="0000157401"/>
    <x v="2"/>
    <x v="0"/>
    <d v="2024-10-31T00:00:00"/>
    <x v="4"/>
    <s v="VAD050"/>
    <x v="7"/>
    <n v="1694.7"/>
    <n v="80850000"/>
    <n v="1618"/>
  </r>
  <r>
    <s v="31786"/>
    <s v="TN"/>
    <s v="0000157401"/>
    <x v="2"/>
    <x v="0"/>
    <d v="2024-10-31T00:00:00"/>
    <x v="4"/>
    <s v="VAD060"/>
    <x v="8"/>
    <n v="12815.46"/>
    <n v="611300000"/>
    <n v="10182"/>
  </r>
  <r>
    <s v="31786"/>
    <s v="TN"/>
    <s v="0000157401"/>
    <x v="2"/>
    <x v="0"/>
    <d v="2024-10-31T00:00:00"/>
    <x v="4"/>
    <s v="VAD100"/>
    <x v="9"/>
    <n v="7597.8"/>
    <n v="362450000"/>
    <n v="3623"/>
  </r>
  <r>
    <s v="31786"/>
    <s v="TN"/>
    <s v="0000157401"/>
    <x v="2"/>
    <x v="0"/>
    <d v="2024-10-31T00:00:00"/>
    <x v="4"/>
    <s v="VAD250"/>
    <x v="21"/>
    <n v="13209"/>
    <n v="631000000"/>
    <n v="2524"/>
  </r>
  <r>
    <s v="31786"/>
    <s v="TN"/>
    <s v="0000157401"/>
    <x v="2"/>
    <x v="0"/>
    <d v="2024-10-31T00:00:00"/>
    <x v="4"/>
    <s v="VAD500"/>
    <x v="61"/>
    <n v="33778.5"/>
    <n v="1609600000"/>
    <n v="3221"/>
  </r>
  <r>
    <s v="31786"/>
    <s v="TN"/>
    <s v="0000157401"/>
    <x v="2"/>
    <x v="0"/>
    <d v="2024-10-31T00:00:00"/>
    <x v="5"/>
    <s v="VSC050"/>
    <x v="22"/>
    <n v="86.52"/>
    <n v="4120000"/>
    <n v="206"/>
  </r>
  <r>
    <s v="31786"/>
    <s v="TN"/>
    <s v="0000157401"/>
    <x v="2"/>
    <x v="0"/>
    <d v="2024-10-31T00:00:00"/>
    <x v="5"/>
    <s v="VSC060"/>
    <x v="23"/>
    <n v="1095"/>
    <n v="52752000"/>
    <n v="2195"/>
  </r>
  <r>
    <s v="31786"/>
    <s v="TN"/>
    <s v="0000157401"/>
    <x v="2"/>
    <x v="0"/>
    <d v="2024-10-31T00:00:00"/>
    <x v="5"/>
    <s v="VSC100"/>
    <x v="24"/>
    <n v="718.2"/>
    <n v="34200000"/>
    <n v="855"/>
  </r>
  <r>
    <s v="31786"/>
    <s v="TN"/>
    <s v="0000157401"/>
    <x v="2"/>
    <x v="0"/>
    <d v="2024-10-31T00:00:00"/>
    <x v="5"/>
    <s v="VSC250"/>
    <x v="25"/>
    <n v="1442.7"/>
    <n v="68700000"/>
    <n v="687"/>
  </r>
  <r>
    <s v="31786"/>
    <s v="TN"/>
    <s v="0000157401"/>
    <x v="2"/>
    <x v="0"/>
    <d v="2024-10-31T00:00:00"/>
    <x v="5"/>
    <s v="VSC500"/>
    <x v="26"/>
    <n v="4401.6000000000004"/>
    <n v="209600000"/>
    <n v="1048"/>
  </r>
  <r>
    <s v="31786"/>
    <s v="TN"/>
    <s v="0000157401"/>
    <x v="2"/>
    <x v="0"/>
    <d v="2024-10-31T00:00:00"/>
    <x v="5"/>
    <s v="VSO050"/>
    <x v="27"/>
    <n v="142.38"/>
    <n v="6810000"/>
    <n v="227"/>
  </r>
  <r>
    <s v="31786"/>
    <s v="TN"/>
    <s v="0000157401"/>
    <x v="2"/>
    <x v="0"/>
    <d v="2024-10-31T00:00:00"/>
    <x v="5"/>
    <s v="VSO060"/>
    <x v="28"/>
    <n v="1359.64"/>
    <n v="64440000"/>
    <n v="1790"/>
  </r>
  <r>
    <s v="31786"/>
    <s v="TN"/>
    <s v="0000157401"/>
    <x v="2"/>
    <x v="0"/>
    <d v="2024-10-31T00:00:00"/>
    <x v="5"/>
    <s v="VSO100"/>
    <x v="10"/>
    <n v="846.72"/>
    <n v="40260000"/>
    <n v="671"/>
  </r>
  <r>
    <s v="31786"/>
    <s v="TN"/>
    <s v="0000157401"/>
    <x v="2"/>
    <x v="0"/>
    <d v="2024-10-31T00:00:00"/>
    <x v="5"/>
    <s v="VSO250"/>
    <x v="29"/>
    <n v="1508.85"/>
    <n v="72396000"/>
    <n v="484"/>
  </r>
  <r>
    <s v="31786"/>
    <s v="TN"/>
    <s v="0000157401"/>
    <x v="2"/>
    <x v="0"/>
    <d v="2024-10-31T00:00:00"/>
    <x v="5"/>
    <s v="VSO500"/>
    <x v="30"/>
    <n v="3534.3"/>
    <n v="169020000"/>
    <n v="565"/>
  </r>
  <r>
    <s v="31786"/>
    <s v="TN"/>
    <s v="0000190862"/>
    <x v="3"/>
    <x v="0"/>
    <d v="2024-09-30T00:00:00"/>
    <x v="11"/>
    <s v="LTD-03"/>
    <x v="62"/>
    <n v="-10.91"/>
    <n v="3925"/>
    <n v="1"/>
  </r>
  <r>
    <s v="31786"/>
    <s v="TN"/>
    <s v="0000190862"/>
    <x v="3"/>
    <x v="0"/>
    <d v="2024-09-30T00:00:00"/>
    <x v="12"/>
    <s v="STD-A"/>
    <x v="36"/>
    <n v="-16.09"/>
    <n v="3925"/>
    <n v="1"/>
  </r>
  <r>
    <s v="31786"/>
    <s v="TN"/>
    <s v="0000190862"/>
    <x v="3"/>
    <x v="0"/>
    <d v="2024-10-15T00:00:00"/>
    <x v="12"/>
    <s v="STD-B"/>
    <x v="50"/>
    <n v="29.49"/>
    <n v="4546"/>
    <n v="1"/>
  </r>
  <r>
    <s v="31786"/>
    <s v="TN"/>
    <s v="0000190862"/>
    <x v="3"/>
    <x v="0"/>
    <d v="2024-10-31T00:00:00"/>
    <x v="11"/>
    <s v="LTD-01"/>
    <x v="63"/>
    <n v="143.63999999999999"/>
    <n v="239312.5"/>
    <n v="55"/>
  </r>
  <r>
    <s v="31786"/>
    <s v="TN"/>
    <s v="0000190862"/>
    <x v="3"/>
    <x v="0"/>
    <d v="2024-10-31T00:00:00"/>
    <x v="11"/>
    <s v="LTD-01"/>
    <x v="64"/>
    <n v="103.17"/>
    <n v="171897.07"/>
    <n v="38"/>
  </r>
  <r>
    <s v="31786"/>
    <s v="TN"/>
    <s v="0000190862"/>
    <x v="3"/>
    <x v="0"/>
    <d v="2024-10-31T00:00:00"/>
    <x v="11"/>
    <s v="LTD-01"/>
    <x v="37"/>
    <n v="178.41"/>
    <n v="155360.01999999999"/>
    <n v="32"/>
  </r>
  <r>
    <s v="31786"/>
    <s v="TN"/>
    <s v="0000190862"/>
    <x v="3"/>
    <x v="0"/>
    <d v="2024-10-31T00:00:00"/>
    <x v="11"/>
    <s v="LTD-01"/>
    <x v="65"/>
    <n v="234.94"/>
    <n v="140354.70000000001"/>
    <n v="28"/>
  </r>
  <r>
    <s v="31786"/>
    <s v="TN"/>
    <s v="0000190862"/>
    <x v="3"/>
    <x v="0"/>
    <d v="2024-10-31T00:00:00"/>
    <x v="11"/>
    <s v="LTD-01"/>
    <x v="38"/>
    <n v="389.28"/>
    <n v="176947.37"/>
    <n v="35"/>
  </r>
  <r>
    <s v="31786"/>
    <s v="TN"/>
    <s v="0000190862"/>
    <x v="3"/>
    <x v="0"/>
    <d v="2024-10-31T00:00:00"/>
    <x v="11"/>
    <s v="LTD-01"/>
    <x v="39"/>
    <n v="341.56"/>
    <n v="139270.64000000001"/>
    <n v="30"/>
  </r>
  <r>
    <s v="31786"/>
    <s v="TN"/>
    <s v="0000190862"/>
    <x v="3"/>
    <x v="0"/>
    <d v="2024-10-31T00:00:00"/>
    <x v="11"/>
    <s v="LTD-01"/>
    <x v="40"/>
    <n v="335.44"/>
    <n v="109925.6"/>
    <n v="24"/>
  </r>
  <r>
    <s v="31786"/>
    <s v="TN"/>
    <s v="0000190862"/>
    <x v="3"/>
    <x v="0"/>
    <d v="2024-10-31T00:00:00"/>
    <x v="11"/>
    <s v="LTD-01"/>
    <x v="66"/>
    <n v="302.62"/>
    <n v="72689.8"/>
    <n v="16"/>
  </r>
  <r>
    <s v="31786"/>
    <s v="TN"/>
    <s v="0000190862"/>
    <x v="3"/>
    <x v="0"/>
    <d v="2024-10-31T00:00:00"/>
    <x v="11"/>
    <s v="LTD-01"/>
    <x v="67"/>
    <n v="163.09"/>
    <n v="58247"/>
    <n v="9"/>
  </r>
  <r>
    <s v="31786"/>
    <s v="TN"/>
    <s v="0000190862"/>
    <x v="3"/>
    <x v="0"/>
    <d v="2024-10-31T00:00:00"/>
    <x v="11"/>
    <s v="LTD-02"/>
    <x v="41"/>
    <n v="79.55"/>
    <n v="159059.73000000001"/>
    <n v="34"/>
  </r>
  <r>
    <s v="31786"/>
    <s v="TN"/>
    <s v="0000190862"/>
    <x v="3"/>
    <x v="0"/>
    <d v="2024-10-31T00:00:00"/>
    <x v="11"/>
    <s v="LTD-02"/>
    <x v="68"/>
    <n v="76.33"/>
    <n v="152633"/>
    <n v="31"/>
  </r>
  <r>
    <s v="31786"/>
    <s v="TN"/>
    <s v="0000190862"/>
    <x v="3"/>
    <x v="0"/>
    <d v="2024-10-31T00:00:00"/>
    <x v="11"/>
    <s v="LTD-02"/>
    <x v="69"/>
    <n v="139.24"/>
    <n v="159743.70000000001"/>
    <n v="32"/>
  </r>
  <r>
    <s v="31786"/>
    <s v="TN"/>
    <s v="0000190862"/>
    <x v="3"/>
    <x v="0"/>
    <d v="2024-10-31T00:00:00"/>
    <x v="11"/>
    <s v="LTD-02"/>
    <x v="70"/>
    <n v="225.51"/>
    <n v="162254.25"/>
    <n v="26"/>
  </r>
  <r>
    <s v="31786"/>
    <s v="TN"/>
    <s v="0000190862"/>
    <x v="3"/>
    <x v="0"/>
    <d v="2024-10-31T00:00:00"/>
    <x v="11"/>
    <s v="LTD-02"/>
    <x v="71"/>
    <n v="337.35"/>
    <n v="199903.85"/>
    <n v="39"/>
  </r>
  <r>
    <s v="31786"/>
    <s v="TN"/>
    <s v="0000190862"/>
    <x v="3"/>
    <x v="0"/>
    <d v="2024-10-31T00:00:00"/>
    <x v="11"/>
    <s v="LTD-02"/>
    <x v="72"/>
    <n v="313.86"/>
    <n v="151058.04999999999"/>
    <n v="29"/>
  </r>
  <r>
    <s v="31786"/>
    <s v="TN"/>
    <s v="0000190862"/>
    <x v="3"/>
    <x v="0"/>
    <d v="2024-10-31T00:00:00"/>
    <x v="11"/>
    <s v="LTD-02"/>
    <x v="73"/>
    <n v="367.01"/>
    <n v="149189.70000000001"/>
    <n v="29"/>
  </r>
  <r>
    <s v="31786"/>
    <s v="TN"/>
    <s v="0000190862"/>
    <x v="3"/>
    <x v="0"/>
    <d v="2024-10-31T00:00:00"/>
    <x v="11"/>
    <s v="LTD-02"/>
    <x v="42"/>
    <n v="358.8"/>
    <n v="108727"/>
    <n v="17"/>
  </r>
  <r>
    <s v="31786"/>
    <s v="TN"/>
    <s v="0000190862"/>
    <x v="3"/>
    <x v="0"/>
    <d v="2024-10-31T00:00:00"/>
    <x v="11"/>
    <s v="LTD-02"/>
    <x v="74"/>
    <n v="97.17"/>
    <n v="44169"/>
    <n v="6"/>
  </r>
  <r>
    <s v="31786"/>
    <s v="TN"/>
    <s v="0000190862"/>
    <x v="3"/>
    <x v="0"/>
    <d v="2024-10-31T00:00:00"/>
    <x v="11"/>
    <s v="LTD-02"/>
    <x v="43"/>
    <n v="18.68"/>
    <n v="8491"/>
    <n v="1"/>
  </r>
  <r>
    <s v="31786"/>
    <s v="TN"/>
    <s v="0000190862"/>
    <x v="3"/>
    <x v="0"/>
    <d v="2024-10-31T00:00:00"/>
    <x v="11"/>
    <s v="LTD-03"/>
    <x v="31"/>
    <n v="66211.199999999997"/>
    <n v="23817518.640000001"/>
    <n v="5040"/>
  </r>
  <r>
    <s v="31786"/>
    <s v="TN"/>
    <s v="0000190862"/>
    <x v="3"/>
    <x v="0"/>
    <d v="2024-10-31T00:00:00"/>
    <x v="11"/>
    <s v="LTD-03"/>
    <x v="44"/>
    <n v="69509.91"/>
    <n v="25003850.890000001"/>
    <n v="4464"/>
  </r>
  <r>
    <s v="31786"/>
    <s v="TN"/>
    <s v="0000190862"/>
    <x v="3"/>
    <x v="0"/>
    <d v="2024-10-31T00:00:00"/>
    <x v="11"/>
    <s v="LTD-03"/>
    <x v="45"/>
    <n v="78439.98"/>
    <n v="28216067.879999999"/>
    <n v="4607"/>
  </r>
  <r>
    <s v="31786"/>
    <s v="TN"/>
    <s v="0000190862"/>
    <x v="3"/>
    <x v="0"/>
    <d v="2024-10-31T00:00:00"/>
    <x v="11"/>
    <s v="LTD-03"/>
    <x v="32"/>
    <n v="85534.24"/>
    <n v="30767917.109999999"/>
    <n v="4810"/>
  </r>
  <r>
    <s v="31786"/>
    <s v="TN"/>
    <s v="0000190862"/>
    <x v="3"/>
    <x v="0"/>
    <d v="2024-10-31T00:00:00"/>
    <x v="11"/>
    <s v="LTD-03"/>
    <x v="62"/>
    <n v="91709.09"/>
    <n v="32957657.670000002"/>
    <n v="5083"/>
  </r>
  <r>
    <s v="31786"/>
    <s v="TN"/>
    <s v="0000190862"/>
    <x v="3"/>
    <x v="0"/>
    <d v="2024-10-31T00:00:00"/>
    <x v="11"/>
    <s v="LTD-03"/>
    <x v="46"/>
    <n v="98005.41"/>
    <n v="35253970.840000004"/>
    <n v="5399"/>
  </r>
  <r>
    <s v="31786"/>
    <s v="TN"/>
    <s v="0000190862"/>
    <x v="3"/>
    <x v="0"/>
    <d v="2024-10-31T00:00:00"/>
    <x v="11"/>
    <s v="LTD-03"/>
    <x v="33"/>
    <n v="86158.64"/>
    <n v="30918871.309999999"/>
    <n v="4712"/>
  </r>
  <r>
    <s v="31786"/>
    <s v="TN"/>
    <s v="0000190862"/>
    <x v="3"/>
    <x v="0"/>
    <d v="2024-10-31T00:00:00"/>
    <x v="11"/>
    <s v="LTD-03"/>
    <x v="34"/>
    <n v="66782.28"/>
    <n v="24022334.359999999"/>
    <n v="3801"/>
  </r>
  <r>
    <s v="31786"/>
    <s v="TN"/>
    <s v="0000190862"/>
    <x v="3"/>
    <x v="0"/>
    <d v="2024-10-31T00:00:00"/>
    <x v="11"/>
    <s v="LTD-03"/>
    <x v="75"/>
    <n v="29084.13"/>
    <n v="10461895.51"/>
    <n v="1595"/>
  </r>
  <r>
    <s v="31786"/>
    <s v="TN"/>
    <s v="0000190862"/>
    <x v="3"/>
    <x v="0"/>
    <d v="2024-10-31T00:00:00"/>
    <x v="11"/>
    <s v="LTD-03"/>
    <x v="35"/>
    <n v="13547.41"/>
    <n v="4873131.75"/>
    <n v="716"/>
  </r>
  <r>
    <s v="31786"/>
    <s v="TN"/>
    <s v="0000190862"/>
    <x v="3"/>
    <x v="0"/>
    <d v="2024-10-31T00:00:00"/>
    <x v="11"/>
    <s v="LTD-04"/>
    <x v="76"/>
    <n v="427.31"/>
    <n v="715821.49"/>
    <n v="160"/>
  </r>
  <r>
    <s v="31786"/>
    <s v="TN"/>
    <s v="0000190862"/>
    <x v="3"/>
    <x v="0"/>
    <d v="2024-10-31T00:00:00"/>
    <x v="11"/>
    <s v="LTD-04"/>
    <x v="47"/>
    <n v="355.32"/>
    <n v="597411"/>
    <n v="129"/>
  </r>
  <r>
    <s v="31786"/>
    <s v="TN"/>
    <s v="0000190862"/>
    <x v="3"/>
    <x v="0"/>
    <d v="2024-10-31T00:00:00"/>
    <x v="11"/>
    <s v="LTD-04"/>
    <x v="48"/>
    <n v="487.79"/>
    <n v="431326.27"/>
    <n v="83"/>
  </r>
  <r>
    <s v="31786"/>
    <s v="TN"/>
    <s v="0000190862"/>
    <x v="3"/>
    <x v="0"/>
    <d v="2024-10-31T00:00:00"/>
    <x v="11"/>
    <s v="LTD-04"/>
    <x v="77"/>
    <n v="456.09"/>
    <n v="271742.87"/>
    <n v="53"/>
  </r>
  <r>
    <s v="31786"/>
    <s v="TN"/>
    <s v="0000190862"/>
    <x v="3"/>
    <x v="0"/>
    <d v="2024-10-31T00:00:00"/>
    <x v="11"/>
    <s v="LTD-04"/>
    <x v="78"/>
    <n v="554.46"/>
    <n v="265285.71000000002"/>
    <n v="51"/>
  </r>
  <r>
    <s v="31786"/>
    <s v="TN"/>
    <s v="0000190862"/>
    <x v="3"/>
    <x v="0"/>
    <d v="2024-10-31T00:00:00"/>
    <x v="11"/>
    <s v="LTD-04"/>
    <x v="79"/>
    <n v="754.23"/>
    <n v="294037.37"/>
    <n v="56"/>
  </r>
  <r>
    <s v="31786"/>
    <s v="TN"/>
    <s v="0000190862"/>
    <x v="3"/>
    <x v="0"/>
    <d v="2024-10-31T00:00:00"/>
    <x v="11"/>
    <s v="LTD-04"/>
    <x v="80"/>
    <n v="589.96"/>
    <n v="190312.06"/>
    <n v="37"/>
  </r>
  <r>
    <s v="31786"/>
    <s v="TN"/>
    <s v="0000190862"/>
    <x v="3"/>
    <x v="0"/>
    <d v="2024-10-31T00:00:00"/>
    <x v="11"/>
    <s v="LTD-04"/>
    <x v="49"/>
    <n v="389.29"/>
    <n v="101943.02"/>
    <n v="20"/>
  </r>
  <r>
    <s v="31786"/>
    <s v="TN"/>
    <s v="0000190862"/>
    <x v="3"/>
    <x v="0"/>
    <d v="2024-10-31T00:00:00"/>
    <x v="11"/>
    <s v="LTD-04"/>
    <x v="81"/>
    <n v="112.49"/>
    <n v="41664"/>
    <n v="8"/>
  </r>
  <r>
    <s v="31786"/>
    <s v="TN"/>
    <s v="0000190862"/>
    <x v="3"/>
    <x v="0"/>
    <d v="2024-10-31T00:00:00"/>
    <x v="11"/>
    <s v="LTD-04"/>
    <x v="82"/>
    <n v="104.08"/>
    <n v="38545"/>
    <n v="5"/>
  </r>
  <r>
    <s v="31786"/>
    <s v="TN"/>
    <s v="0000190862"/>
    <x v="3"/>
    <x v="0"/>
    <d v="2024-10-31T00:00:00"/>
    <x v="12"/>
    <s v="STD-A"/>
    <x v="36"/>
    <n v="72870.95"/>
    <n v="17836375.66"/>
    <n v="3571"/>
  </r>
  <r>
    <s v="31786"/>
    <s v="TN"/>
    <s v="0000190862"/>
    <x v="3"/>
    <x v="0"/>
    <d v="2024-10-31T00:00:00"/>
    <x v="12"/>
    <s v="STD-B"/>
    <x v="50"/>
    <n v="67445.98"/>
    <n v="20426593.739999998"/>
    <n v="3781"/>
  </r>
  <r>
    <s v="31786"/>
    <s v="TN"/>
    <s v="0000258005"/>
    <x v="4"/>
    <x v="0"/>
    <d v="2024-10-15T00:00:00"/>
    <x v="13"/>
    <s v="VISBAS"/>
    <x v="52"/>
    <n v="6.36"/>
    <n v="0"/>
    <n v="1"/>
  </r>
  <r>
    <s v="31786"/>
    <s v="TN"/>
    <s v="0000258005"/>
    <x v="4"/>
    <x v="0"/>
    <d v="2024-10-31T00:00:00"/>
    <x v="13"/>
    <s v="VISBAS"/>
    <x v="52"/>
    <n v="49463.63"/>
    <n v="0"/>
    <n v="8981"/>
  </r>
  <r>
    <s v="31786"/>
    <s v="TN"/>
    <s v="0000258005"/>
    <x v="4"/>
    <x v="0"/>
    <d v="2024-10-31T00:00:00"/>
    <x v="13"/>
    <s v="VISEXP"/>
    <x v="51"/>
    <n v="235394.47"/>
    <n v="0"/>
    <n v="21340"/>
  </r>
  <r>
    <s v="31786"/>
    <s v="NP"/>
    <s v="0000000185"/>
    <x v="0"/>
    <x v="1"/>
    <d v="2024-10-31T00:00:00"/>
    <x v="0"/>
    <s v="PPDN"/>
    <x v="1"/>
    <n v="239.84"/>
    <n v="0"/>
    <n v="9"/>
  </r>
  <r>
    <s v="31786"/>
    <s v="NP"/>
    <s v="0000000185"/>
    <x v="0"/>
    <x v="1"/>
    <d v="2024-10-31T00:00:00"/>
    <x v="19"/>
    <s v="PPRN"/>
    <x v="83"/>
    <n v="59345.13"/>
    <n v="0"/>
    <n v="2950"/>
  </r>
  <r>
    <s v="31786"/>
    <s v="NP"/>
    <s v="0000000185"/>
    <x v="0"/>
    <x v="2"/>
    <d v="2024-10-31T00:00:00"/>
    <x v="0"/>
    <s v="PPDN"/>
    <x v="1"/>
    <n v="40.119999999999997"/>
    <n v="0"/>
    <n v="2"/>
  </r>
  <r>
    <s v="31786"/>
    <s v="NP"/>
    <s v="0000000185"/>
    <x v="0"/>
    <x v="2"/>
    <d v="2024-10-31T00:00:00"/>
    <x v="19"/>
    <s v="PPRN"/>
    <x v="83"/>
    <n v="22405.09"/>
    <n v="0"/>
    <n v="1153"/>
  </r>
  <r>
    <s v="31786"/>
    <s v="NP"/>
    <s v="0000000185"/>
    <x v="0"/>
    <x v="3"/>
    <d v="2024-10-31T00:00:00"/>
    <x v="0"/>
    <s v="PPDN"/>
    <x v="1"/>
    <n v="14.47"/>
    <n v="0"/>
    <n v="1"/>
  </r>
  <r>
    <s v="31786"/>
    <s v="NP"/>
    <s v="0000000185"/>
    <x v="0"/>
    <x v="3"/>
    <d v="2024-10-31T00:00:00"/>
    <x v="19"/>
    <s v="PPRN"/>
    <x v="83"/>
    <n v="2364.0700000000002"/>
    <n v="0"/>
    <n v="131"/>
  </r>
  <r>
    <s v="31786"/>
    <s v="NP"/>
    <s v="0000000192"/>
    <x v="1"/>
    <x v="1"/>
    <d v="2024-10-31T00:00:00"/>
    <x v="1"/>
    <s v="PDON"/>
    <x v="2"/>
    <n v="1653.31"/>
    <n v="0"/>
    <n v="51"/>
  </r>
  <r>
    <s v="31786"/>
    <s v="NP"/>
    <s v="0000000192"/>
    <x v="1"/>
    <x v="1"/>
    <d v="2024-10-31T00:00:00"/>
    <x v="20"/>
    <s v="PDRN"/>
    <x v="84"/>
    <n v="363217.54"/>
    <n v="0"/>
    <n v="9375"/>
  </r>
  <r>
    <s v="31786"/>
    <s v="NP"/>
    <s v="0000000192"/>
    <x v="1"/>
    <x v="2"/>
    <d v="2024-10-31T00:00:00"/>
    <x v="1"/>
    <s v="PDON"/>
    <x v="2"/>
    <n v="508.58"/>
    <n v="0"/>
    <n v="15"/>
  </r>
  <r>
    <s v="31786"/>
    <s v="NP"/>
    <s v="0000000192"/>
    <x v="1"/>
    <x v="2"/>
    <d v="2024-10-31T00:00:00"/>
    <x v="20"/>
    <s v="PDRN"/>
    <x v="84"/>
    <n v="276890.01"/>
    <n v="0"/>
    <n v="7530"/>
  </r>
  <r>
    <s v="31786"/>
    <s v="NP"/>
    <s v="0000000192"/>
    <x v="1"/>
    <x v="3"/>
    <d v="2024-10-31T00:00:00"/>
    <x v="1"/>
    <s v="PDON"/>
    <x v="2"/>
    <n v="135.29"/>
    <n v="0"/>
    <n v="4"/>
  </r>
  <r>
    <s v="31786"/>
    <s v="NP"/>
    <s v="0000000192"/>
    <x v="1"/>
    <x v="3"/>
    <d v="2024-10-31T00:00:00"/>
    <x v="20"/>
    <s v="PDRN"/>
    <x v="84"/>
    <n v="19582.28"/>
    <n v="0"/>
    <n v="545"/>
  </r>
  <r>
    <s v="31786"/>
    <s v="NP"/>
    <s v="0000258005"/>
    <x v="4"/>
    <x v="1"/>
    <d v="2024-10-31T00:00:00"/>
    <x v="13"/>
    <s v="VISBAS"/>
    <x v="52"/>
    <n v="3370.38"/>
    <n v="0"/>
    <n v="779"/>
  </r>
  <r>
    <s v="31786"/>
    <s v="NP"/>
    <s v="0000258005"/>
    <x v="4"/>
    <x v="1"/>
    <d v="2024-10-31T00:00:00"/>
    <x v="13"/>
    <s v="VISEXP"/>
    <x v="51"/>
    <n v="16665.28"/>
    <n v="0"/>
    <n v="1957"/>
  </r>
  <r>
    <s v="31786"/>
    <s v="NP"/>
    <s v="0000258005"/>
    <x v="4"/>
    <x v="2"/>
    <d v="2024-10-31T00:00:00"/>
    <x v="13"/>
    <s v="VISBAS"/>
    <x v="52"/>
    <n v="1825.07"/>
    <n v="0"/>
    <n v="429"/>
  </r>
  <r>
    <s v="31786"/>
    <s v="NP"/>
    <s v="0000258005"/>
    <x v="4"/>
    <x v="2"/>
    <d v="2024-10-31T00:00:00"/>
    <x v="13"/>
    <s v="VISEXP"/>
    <x v="51"/>
    <n v="7858.74"/>
    <n v="0"/>
    <n v="983"/>
  </r>
  <r>
    <s v="31786"/>
    <s v="NP"/>
    <s v="0000258005"/>
    <x v="4"/>
    <x v="3"/>
    <d v="2024-10-31T00:00:00"/>
    <x v="13"/>
    <s v="VISBAS"/>
    <x v="52"/>
    <n v="12.72"/>
    <n v="0"/>
    <n v="4"/>
  </r>
  <r>
    <s v="31786"/>
    <s v="NP"/>
    <s v="0000258005"/>
    <x v="4"/>
    <x v="3"/>
    <d v="2024-10-31T00:00:00"/>
    <x v="13"/>
    <s v="VISEXP"/>
    <x v="51"/>
    <n v="125.38"/>
    <n v="0"/>
    <n v="18"/>
  </r>
  <r>
    <s v="31786"/>
    <s v="NP"/>
    <s v="0000000185"/>
    <x v="0"/>
    <x v="2"/>
    <d v="2024-10-31T00:00:00"/>
    <x v="19"/>
    <s v="PPRN"/>
    <x v="83"/>
    <n v="71.67"/>
    <n v="0"/>
    <n v="3"/>
  </r>
  <r>
    <s v="31786"/>
    <s v="NP"/>
    <s v="0000000185"/>
    <x v="0"/>
    <x v="3"/>
    <d v="2024-10-31T00:00:00"/>
    <x v="19"/>
    <s v="PPRN"/>
    <x v="83"/>
    <n v="194.05"/>
    <n v="0"/>
    <n v="8"/>
  </r>
  <r>
    <s v="31786"/>
    <s v="NP"/>
    <s v="0000000185"/>
    <x v="0"/>
    <x v="0"/>
    <d v="2024-10-31T00:00:00"/>
    <x v="0"/>
    <s v="PPDN"/>
    <x v="1"/>
    <n v="60005.24"/>
    <n v="0"/>
    <n v="5326"/>
  </r>
  <r>
    <s v="31786"/>
    <s v="NP"/>
    <s v="0000000185"/>
    <x v="0"/>
    <x v="0"/>
    <d v="2024-10-31T00:00:00"/>
    <x v="0"/>
    <s v="PPDN"/>
    <x v="0"/>
    <n v="59246.74"/>
    <n v="0"/>
    <n v="5257"/>
  </r>
  <r>
    <s v="31786"/>
    <s v="NP"/>
    <s v="0000000185"/>
    <x v="0"/>
    <x v="4"/>
    <d v="2024-10-31T00:00:00"/>
    <x v="0"/>
    <s v="PPDN"/>
    <x v="1"/>
    <n v="49031.040000000001"/>
    <n v="0"/>
    <n v="2199"/>
  </r>
  <r>
    <s v="31786"/>
    <s v="NP"/>
    <s v="0000000185"/>
    <x v="0"/>
    <x v="5"/>
    <d v="2024-10-31T00:00:00"/>
    <x v="0"/>
    <s v="PPDN"/>
    <x v="1"/>
    <n v="24599.81"/>
    <n v="0"/>
    <n v="1255"/>
  </r>
  <r>
    <s v="31786"/>
    <s v="NP"/>
    <s v="0000000192"/>
    <x v="1"/>
    <x v="2"/>
    <d v="2024-10-31T00:00:00"/>
    <x v="1"/>
    <s v="PDON"/>
    <x v="2"/>
    <n v="20.420000000000002"/>
    <n v="0"/>
    <n v="1"/>
  </r>
  <r>
    <s v="31786"/>
    <s v="NP"/>
    <s v="0000000192"/>
    <x v="1"/>
    <x v="2"/>
    <d v="2024-10-31T00:00:00"/>
    <x v="20"/>
    <s v="PDRN"/>
    <x v="84"/>
    <n v="13973.05"/>
    <n v="0"/>
    <n v="389"/>
  </r>
  <r>
    <s v="31786"/>
    <s v="NP"/>
    <s v="0000000192"/>
    <x v="1"/>
    <x v="3"/>
    <d v="2024-10-31T00:00:00"/>
    <x v="20"/>
    <s v="PDRN"/>
    <x v="84"/>
    <n v="1956.62"/>
    <n v="0"/>
    <n v="49"/>
  </r>
  <r>
    <s v="31786"/>
    <s v="NP"/>
    <s v="0000000192"/>
    <x v="1"/>
    <x v="0"/>
    <d v="2024-10-31T00:00:00"/>
    <x v="1"/>
    <s v="PDON"/>
    <x v="2"/>
    <n v="444145.5"/>
    <n v="0"/>
    <n v="20339"/>
  </r>
  <r>
    <s v="31786"/>
    <s v="NP"/>
    <s v="0000000192"/>
    <x v="1"/>
    <x v="0"/>
    <d v="2024-10-31T00:00:00"/>
    <x v="1"/>
    <s v="PDON"/>
    <x v="3"/>
    <n v="437551.72"/>
    <n v="0"/>
    <n v="20100"/>
  </r>
  <r>
    <s v="31786"/>
    <s v="NP"/>
    <s v="0000000192"/>
    <x v="1"/>
    <x v="4"/>
    <d v="2024-10-31T00:00:00"/>
    <x v="1"/>
    <s v="PDON"/>
    <x v="2"/>
    <n v="666117.75"/>
    <n v="0"/>
    <n v="15756"/>
  </r>
  <r>
    <s v="31786"/>
    <s v="NP"/>
    <s v="0000000192"/>
    <x v="1"/>
    <x v="5"/>
    <d v="2024-10-31T00:00:00"/>
    <x v="1"/>
    <s v="PDON"/>
    <x v="2"/>
    <n v="240064.88"/>
    <n v="0"/>
    <n v="6911"/>
  </r>
  <r>
    <s v="31786"/>
    <s v="NP"/>
    <s v="0000053684"/>
    <x v="7"/>
    <x v="0"/>
    <d v="2024-10-31T00:00:00"/>
    <x v="14"/>
    <s v=""/>
    <x v="53"/>
    <n v="39.01"/>
    <n v="0"/>
    <n v="2"/>
  </r>
  <r>
    <s v="31786"/>
    <s v="NP"/>
    <s v="0000053684"/>
    <x v="7"/>
    <x v="0"/>
    <d v="2024-10-31T00:00:00"/>
    <x v="15"/>
    <s v=""/>
    <x v="54"/>
    <n v="26130.73"/>
    <n v="0"/>
    <n v="773"/>
  </r>
  <r>
    <s v="31786"/>
    <s v="NP"/>
    <s v="0000157401"/>
    <x v="2"/>
    <x v="0"/>
    <d v="2024-10-31T00:00:00"/>
    <x v="6"/>
    <s v="BADC02"/>
    <x v="11"/>
    <n v="-0.26"/>
    <n v="20000"/>
    <n v="1"/>
  </r>
  <r>
    <s v="31786"/>
    <s v="NP"/>
    <s v="0000157401"/>
    <x v="2"/>
    <x v="0"/>
    <d v="2024-10-31T00:00:00"/>
    <x v="7"/>
    <s v="BADE2X"/>
    <x v="12"/>
    <n v="12.54"/>
    <n v="60000"/>
    <n v="2"/>
  </r>
  <r>
    <s v="31786"/>
    <s v="NP"/>
    <s v="0000157401"/>
    <x v="2"/>
    <x v="0"/>
    <d v="2024-10-31T00:00:00"/>
    <x v="2"/>
    <s v="BA1X"/>
    <x v="85"/>
    <n v="296.5"/>
    <n v="15598500"/>
    <n v="299"/>
  </r>
  <r>
    <s v="31786"/>
    <s v="NP"/>
    <s v="0000157401"/>
    <x v="2"/>
    <x v="0"/>
    <d v="2024-10-31T00:00:00"/>
    <x v="2"/>
    <s v="BA1X"/>
    <x v="4"/>
    <n v="42729.25"/>
    <n v="2248184300"/>
    <n v="31619"/>
  </r>
  <r>
    <s v="31786"/>
    <s v="NP"/>
    <s v="0000157401"/>
    <x v="2"/>
    <x v="0"/>
    <d v="2024-10-31T00:00:00"/>
    <x v="2"/>
    <s v="BA1XP"/>
    <x v="4"/>
    <n v="5.41"/>
    <n v="284700"/>
    <n v="4"/>
  </r>
  <r>
    <s v="31786"/>
    <s v="NP"/>
    <s v="0000157401"/>
    <x v="2"/>
    <x v="0"/>
    <d v="2024-10-31T00:00:00"/>
    <x v="2"/>
    <s v="BA50"/>
    <x v="86"/>
    <n v="36.1"/>
    <n v="1900000"/>
    <n v="38"/>
  </r>
  <r>
    <s v="31786"/>
    <s v="NP"/>
    <s v="0000157401"/>
    <x v="2"/>
    <x v="0"/>
    <d v="2024-10-31T00:00:00"/>
    <x v="2"/>
    <s v="BA50"/>
    <x v="56"/>
    <n v="459.8"/>
    <n v="24200000"/>
    <n v="484"/>
  </r>
  <r>
    <s v="31786"/>
    <s v="NP"/>
    <s v="0000157401"/>
    <x v="2"/>
    <x v="0"/>
    <d v="2024-10-31T00:00:00"/>
    <x v="2"/>
    <s v="BADE40"/>
    <x v="13"/>
    <n v="8.36"/>
    <n v="167000"/>
    <n v="2"/>
  </r>
  <r>
    <s v="31786"/>
    <s v="NP"/>
    <s v="0000157401"/>
    <x v="2"/>
    <x v="0"/>
    <d v="2024-10-31T00:00:00"/>
    <x v="8"/>
    <s v="BLES15"/>
    <x v="14"/>
    <n v="50.16"/>
    <n v="30000"/>
    <n v="2"/>
  </r>
  <r>
    <s v="31786"/>
    <s v="NP"/>
    <s v="0000157401"/>
    <x v="2"/>
    <x v="0"/>
    <d v="2024-10-31T00:00:00"/>
    <x v="9"/>
    <s v="BLCS02"/>
    <x v="87"/>
    <n v="-0.61"/>
    <n v="6000"/>
    <n v="1"/>
  </r>
  <r>
    <s v="31786"/>
    <s v="NP"/>
    <s v="0000157401"/>
    <x v="2"/>
    <x v="0"/>
    <d v="2024-10-31T00:00:00"/>
    <x v="3"/>
    <s v="BL1X"/>
    <x v="88"/>
    <n v="2527.04"/>
    <n v="15598500"/>
    <n v="299"/>
  </r>
  <r>
    <s v="31786"/>
    <s v="NP"/>
    <s v="0000157401"/>
    <x v="2"/>
    <x v="0"/>
    <d v="2024-10-31T00:00:00"/>
    <x v="3"/>
    <s v="BL1X"/>
    <x v="5"/>
    <n v="364189.9"/>
    <n v="2248184300"/>
    <n v="31619"/>
  </r>
  <r>
    <s v="31786"/>
    <s v="NP"/>
    <s v="0000157401"/>
    <x v="2"/>
    <x v="0"/>
    <d v="2024-10-31T00:00:00"/>
    <x v="3"/>
    <s v="BL1X"/>
    <x v="6"/>
    <n v="226999.37"/>
    <n v="1661415100"/>
    <n v="19323"/>
  </r>
  <r>
    <s v="31786"/>
    <s v="NP"/>
    <s v="0000157401"/>
    <x v="2"/>
    <x v="0"/>
    <d v="2024-10-31T00:00:00"/>
    <x v="3"/>
    <s v="BL1XP"/>
    <x v="5"/>
    <n v="46.12"/>
    <n v="284700"/>
    <n v="4"/>
  </r>
  <r>
    <s v="31786"/>
    <s v="NP"/>
    <s v="0000157401"/>
    <x v="2"/>
    <x v="0"/>
    <d v="2024-10-31T00:00:00"/>
    <x v="3"/>
    <s v="BL1XP"/>
    <x v="6"/>
    <n v="173.42"/>
    <n v="284700"/>
    <n v="4"/>
  </r>
  <r>
    <s v="31786"/>
    <s v="NP"/>
    <s v="0000157401"/>
    <x v="2"/>
    <x v="0"/>
    <d v="2024-10-31T00:00:00"/>
    <x v="3"/>
    <s v="BL50"/>
    <x v="89"/>
    <n v="307.8"/>
    <n v="1900000"/>
    <n v="38"/>
  </r>
  <r>
    <s v="31786"/>
    <s v="NP"/>
    <s v="0000157401"/>
    <x v="2"/>
    <x v="0"/>
    <d v="2024-10-31T00:00:00"/>
    <x v="3"/>
    <s v="BL50"/>
    <x v="58"/>
    <n v="3920.4"/>
    <n v="24200000"/>
    <n v="484"/>
  </r>
  <r>
    <s v="31786"/>
    <s v="NP"/>
    <s v="0000157401"/>
    <x v="2"/>
    <x v="0"/>
    <d v="2024-10-31T00:00:00"/>
    <x v="3"/>
    <s v="BLER20"/>
    <x v="16"/>
    <n v="33.24"/>
    <n v="167000"/>
    <n v="2"/>
  </r>
  <r>
    <s v="31786"/>
    <s v="NP"/>
    <s v="0000157401"/>
    <x v="2"/>
    <x v="0"/>
    <d v="2024-10-31T00:00:00"/>
    <x v="21"/>
    <s v="BL20U"/>
    <x v="90"/>
    <n v="344.96"/>
    <n v="40000"/>
    <n v="2"/>
  </r>
  <r>
    <s v="31786"/>
    <s v="NP"/>
    <s v="0000157401"/>
    <x v="2"/>
    <x v="0"/>
    <d v="2024-10-31T00:00:00"/>
    <x v="21"/>
    <s v="FB10BU"/>
    <x v="90"/>
    <n v="-46.28"/>
    <n v="40000"/>
    <n v="2"/>
  </r>
  <r>
    <s v="31786"/>
    <s v="NP"/>
    <s v="0000157401"/>
    <x v="2"/>
    <x v="0"/>
    <d v="2024-10-31T00:00:00"/>
    <x v="21"/>
    <s v="FB10DU"/>
    <x v="90"/>
    <n v="41.84"/>
    <n v="0"/>
    <n v="2"/>
  </r>
  <r>
    <s v="31786"/>
    <s v="NP"/>
    <s v="0000157401"/>
    <x v="2"/>
    <x v="0"/>
    <d v="2024-10-31T00:00:00"/>
    <x v="16"/>
    <s v=""/>
    <x v="55"/>
    <n v="343377.55"/>
    <n v="0"/>
    <n v="10638"/>
  </r>
  <r>
    <s v="31786"/>
    <s v="NP"/>
    <s v="0000157401"/>
    <x v="2"/>
    <x v="0"/>
    <d v="2024-10-31T00:00:00"/>
    <x v="10"/>
    <s v="VC0105"/>
    <x v="60"/>
    <n v="15.29"/>
    <n v="695000"/>
    <n v="139"/>
  </r>
  <r>
    <s v="31786"/>
    <s v="NP"/>
    <s v="0000157401"/>
    <x v="2"/>
    <x v="0"/>
    <d v="2024-10-31T00:00:00"/>
    <x v="10"/>
    <s v="VC0106"/>
    <x v="17"/>
    <n v="146.9"/>
    <n v="6873000"/>
    <n v="1136"/>
  </r>
  <r>
    <s v="31786"/>
    <s v="NP"/>
    <s v="0000157401"/>
    <x v="2"/>
    <x v="0"/>
    <d v="2024-10-31T00:00:00"/>
    <x v="10"/>
    <s v="VC0110"/>
    <x v="18"/>
    <n v="63.84"/>
    <n v="3090000"/>
    <n v="306"/>
  </r>
  <r>
    <s v="31786"/>
    <s v="NP"/>
    <s v="0000157401"/>
    <x v="2"/>
    <x v="0"/>
    <d v="2024-10-31T00:00:00"/>
    <x v="10"/>
    <s v="VC0125"/>
    <x v="19"/>
    <n v="113.95"/>
    <n v="5550000"/>
    <n v="222"/>
  </r>
  <r>
    <s v="31786"/>
    <s v="NP"/>
    <s v="0000157401"/>
    <x v="2"/>
    <x v="0"/>
    <d v="2024-10-31T00:00:00"/>
    <x v="10"/>
    <s v="VC0150"/>
    <x v="20"/>
    <n v="263.55"/>
    <n v="12450000"/>
    <n v="250"/>
  </r>
  <r>
    <s v="31786"/>
    <s v="NP"/>
    <s v="0000157401"/>
    <x v="2"/>
    <x v="0"/>
    <d v="2024-10-31T00:00:00"/>
    <x v="10"/>
    <s v="VC0205"/>
    <x v="60"/>
    <n v="21.63"/>
    <n v="1030000"/>
    <n v="103"/>
  </r>
  <r>
    <s v="31786"/>
    <s v="NP"/>
    <s v="0000157401"/>
    <x v="2"/>
    <x v="0"/>
    <d v="2024-10-31T00:00:00"/>
    <x v="10"/>
    <s v="VC0206"/>
    <x v="17"/>
    <n v="261"/>
    <n v="12676000"/>
    <n v="1052"/>
  </r>
  <r>
    <s v="31786"/>
    <s v="NP"/>
    <s v="0000157401"/>
    <x v="2"/>
    <x v="0"/>
    <d v="2024-10-31T00:00:00"/>
    <x v="10"/>
    <s v="VC0210"/>
    <x v="18"/>
    <n v="124.74"/>
    <n v="6010000"/>
    <n v="301"/>
  </r>
  <r>
    <s v="31786"/>
    <s v="NP"/>
    <s v="0000157401"/>
    <x v="2"/>
    <x v="0"/>
    <d v="2024-10-31T00:00:00"/>
    <x v="10"/>
    <s v="VC0225"/>
    <x v="19"/>
    <n v="220.5"/>
    <n v="10350000"/>
    <n v="207"/>
  </r>
  <r>
    <s v="31786"/>
    <s v="NP"/>
    <s v="0000157401"/>
    <x v="2"/>
    <x v="0"/>
    <d v="2024-10-31T00:00:00"/>
    <x v="10"/>
    <s v="VC0250"/>
    <x v="20"/>
    <n v="632.1"/>
    <n v="30750000"/>
    <n v="309"/>
  </r>
  <r>
    <s v="31786"/>
    <s v="NP"/>
    <s v="0000157401"/>
    <x v="2"/>
    <x v="0"/>
    <d v="2024-10-31T00:00:00"/>
    <x v="10"/>
    <s v="VC0305"/>
    <x v="60"/>
    <n v="6.4"/>
    <n v="355000"/>
    <n v="23"/>
  </r>
  <r>
    <s v="31786"/>
    <s v="NP"/>
    <s v="0000157401"/>
    <x v="2"/>
    <x v="0"/>
    <d v="2024-10-31T00:00:00"/>
    <x v="10"/>
    <s v="VC0306"/>
    <x v="17"/>
    <n v="113.24"/>
    <n v="5328000"/>
    <n v="296"/>
  </r>
  <r>
    <s v="31786"/>
    <s v="NP"/>
    <s v="0000157401"/>
    <x v="2"/>
    <x v="0"/>
    <d v="2024-10-31T00:00:00"/>
    <x v="10"/>
    <s v="VC0310"/>
    <x v="18"/>
    <n v="57.96"/>
    <n v="2730000"/>
    <n v="91"/>
  </r>
  <r>
    <s v="31786"/>
    <s v="NP"/>
    <s v="0000157401"/>
    <x v="2"/>
    <x v="0"/>
    <d v="2024-10-31T00:00:00"/>
    <x v="10"/>
    <s v="VC0325"/>
    <x v="19"/>
    <n v="105.86"/>
    <n v="5200000"/>
    <n v="70"/>
  </r>
  <r>
    <s v="31786"/>
    <s v="NP"/>
    <s v="0000157401"/>
    <x v="2"/>
    <x v="0"/>
    <d v="2024-10-31T00:00:00"/>
    <x v="10"/>
    <s v="VC0350"/>
    <x v="20"/>
    <n v="362.25"/>
    <n v="16650000"/>
    <n v="111"/>
  </r>
  <r>
    <s v="31786"/>
    <s v="NP"/>
    <s v="0000157401"/>
    <x v="2"/>
    <x v="0"/>
    <d v="2024-10-31T00:00:00"/>
    <x v="10"/>
    <s v="VC0405"/>
    <x v="60"/>
    <n v="1.68"/>
    <n v="80000"/>
    <n v="4"/>
  </r>
  <r>
    <s v="31786"/>
    <s v="NP"/>
    <s v="0000157401"/>
    <x v="2"/>
    <x v="0"/>
    <d v="2024-10-31T00:00:00"/>
    <x v="10"/>
    <s v="VC0406"/>
    <x v="17"/>
    <n v="44"/>
    <n v="2112000"/>
    <n v="88"/>
  </r>
  <r>
    <s v="31786"/>
    <s v="NP"/>
    <s v="0000157401"/>
    <x v="2"/>
    <x v="0"/>
    <d v="2024-10-31T00:00:00"/>
    <x v="10"/>
    <s v="VC0410"/>
    <x v="18"/>
    <n v="21.84"/>
    <n v="1040000"/>
    <n v="26"/>
  </r>
  <r>
    <s v="31786"/>
    <s v="NP"/>
    <s v="0000157401"/>
    <x v="2"/>
    <x v="0"/>
    <d v="2024-10-31T00:00:00"/>
    <x v="10"/>
    <s v="VC0425"/>
    <x v="19"/>
    <n v="44.1"/>
    <n v="2100000"/>
    <n v="21"/>
  </r>
  <r>
    <s v="31786"/>
    <s v="NP"/>
    <s v="0000157401"/>
    <x v="2"/>
    <x v="0"/>
    <d v="2024-10-31T00:00:00"/>
    <x v="10"/>
    <s v="VC0450"/>
    <x v="20"/>
    <n v="151.19999999999999"/>
    <n v="7625000"/>
    <n v="39"/>
  </r>
  <r>
    <s v="31786"/>
    <s v="NP"/>
    <s v="0000157401"/>
    <x v="2"/>
    <x v="0"/>
    <d v="2024-10-31T00:00:00"/>
    <x v="10"/>
    <s v="VC0505"/>
    <x v="60"/>
    <n v="0.53"/>
    <n v="25000"/>
    <n v="1"/>
  </r>
  <r>
    <s v="31786"/>
    <s v="NP"/>
    <s v="0000157401"/>
    <x v="2"/>
    <x v="0"/>
    <d v="2024-10-31T00:00:00"/>
    <x v="10"/>
    <s v="VC0506"/>
    <x v="17"/>
    <n v="15.12"/>
    <n v="720000"/>
    <n v="24"/>
  </r>
  <r>
    <s v="31786"/>
    <s v="NP"/>
    <s v="0000157401"/>
    <x v="2"/>
    <x v="0"/>
    <d v="2024-10-31T00:00:00"/>
    <x v="10"/>
    <s v="VC0510"/>
    <x v="18"/>
    <n v="11.55"/>
    <n v="550000"/>
    <n v="11"/>
  </r>
  <r>
    <s v="31786"/>
    <s v="NP"/>
    <s v="0000157401"/>
    <x v="2"/>
    <x v="0"/>
    <d v="2024-10-31T00:00:00"/>
    <x v="10"/>
    <s v="VC0525"/>
    <x v="19"/>
    <n v="7.89"/>
    <n v="375000"/>
    <n v="3"/>
  </r>
  <r>
    <s v="31786"/>
    <s v="NP"/>
    <s v="0000157401"/>
    <x v="2"/>
    <x v="0"/>
    <d v="2024-10-31T00:00:00"/>
    <x v="10"/>
    <s v="VC0550"/>
    <x v="20"/>
    <n v="47.25"/>
    <n v="2250000"/>
    <n v="9"/>
  </r>
  <r>
    <s v="31786"/>
    <s v="NP"/>
    <s v="0000157401"/>
    <x v="2"/>
    <x v="0"/>
    <d v="2024-10-31T00:00:00"/>
    <x v="10"/>
    <s v="VC0606"/>
    <x v="17"/>
    <n v="0.76"/>
    <n v="97000"/>
    <n v="3"/>
  </r>
  <r>
    <s v="31786"/>
    <s v="NP"/>
    <s v="0000157401"/>
    <x v="2"/>
    <x v="0"/>
    <d v="2024-10-31T00:00:00"/>
    <x v="10"/>
    <s v="VC0625"/>
    <x v="19"/>
    <n v="3.15"/>
    <n v="150000"/>
    <n v="1"/>
  </r>
  <r>
    <s v="31786"/>
    <s v="NP"/>
    <s v="0000157401"/>
    <x v="2"/>
    <x v="0"/>
    <d v="2024-10-31T00:00:00"/>
    <x v="10"/>
    <s v="VC0650"/>
    <x v="20"/>
    <n v="18.899999999999999"/>
    <n v="900000"/>
    <n v="3"/>
  </r>
  <r>
    <s v="31786"/>
    <s v="NP"/>
    <s v="0000157401"/>
    <x v="2"/>
    <x v="0"/>
    <d v="2024-10-31T00:00:00"/>
    <x v="10"/>
    <s v="VC0706"/>
    <x v="17"/>
    <n v="2.64"/>
    <n v="126000"/>
    <n v="3"/>
  </r>
  <r>
    <s v="31786"/>
    <s v="NP"/>
    <s v="0000157401"/>
    <x v="2"/>
    <x v="0"/>
    <d v="2024-10-31T00:00:00"/>
    <x v="10"/>
    <s v="VC0750"/>
    <x v="20"/>
    <n v="14.7"/>
    <n v="700000"/>
    <n v="2"/>
  </r>
  <r>
    <s v="31786"/>
    <s v="NP"/>
    <s v="0000157401"/>
    <x v="2"/>
    <x v="0"/>
    <d v="2024-10-31T00:00:00"/>
    <x v="10"/>
    <s v="VC0806"/>
    <x v="17"/>
    <n v="1.01"/>
    <n v="48000"/>
    <n v="1"/>
  </r>
  <r>
    <s v="31786"/>
    <s v="NP"/>
    <s v="0000157401"/>
    <x v="2"/>
    <x v="0"/>
    <d v="2024-10-31T00:00:00"/>
    <x v="4"/>
    <s v="VAD050"/>
    <x v="7"/>
    <n v="1119.3"/>
    <n v="53650000"/>
    <n v="1069"/>
  </r>
  <r>
    <s v="31786"/>
    <s v="NP"/>
    <s v="0000157401"/>
    <x v="2"/>
    <x v="0"/>
    <d v="2024-10-31T00:00:00"/>
    <x v="4"/>
    <s v="VAD060"/>
    <x v="8"/>
    <n v="9080.82"/>
    <n v="435330000"/>
    <n v="7227"/>
  </r>
  <r>
    <s v="31786"/>
    <s v="NP"/>
    <s v="0000157401"/>
    <x v="2"/>
    <x v="0"/>
    <d v="2024-10-31T00:00:00"/>
    <x v="4"/>
    <s v="VAD100"/>
    <x v="9"/>
    <n v="4002.6"/>
    <n v="191900000"/>
    <n v="1913"/>
  </r>
  <r>
    <s v="31786"/>
    <s v="NP"/>
    <s v="0000157401"/>
    <x v="2"/>
    <x v="0"/>
    <d v="2024-10-31T00:00:00"/>
    <x v="4"/>
    <s v="VAD250"/>
    <x v="21"/>
    <n v="6357.75"/>
    <n v="303250000"/>
    <n v="1213"/>
  </r>
  <r>
    <s v="31786"/>
    <s v="NP"/>
    <s v="0000157401"/>
    <x v="2"/>
    <x v="0"/>
    <d v="2024-10-31T00:00:00"/>
    <x v="4"/>
    <s v="VAD500"/>
    <x v="61"/>
    <n v="15498"/>
    <n v="738250000"/>
    <n v="1478"/>
  </r>
  <r>
    <s v="31786"/>
    <s v="NP"/>
    <s v="0000157401"/>
    <x v="2"/>
    <x v="0"/>
    <d v="2024-10-31T00:00:00"/>
    <x v="5"/>
    <s v="VSC050"/>
    <x v="22"/>
    <n v="71.819999999999993"/>
    <n v="3840000"/>
    <n v="180"/>
  </r>
  <r>
    <s v="31786"/>
    <s v="NP"/>
    <s v="0000157401"/>
    <x v="2"/>
    <x v="0"/>
    <d v="2024-10-31T00:00:00"/>
    <x v="5"/>
    <s v="VSC060"/>
    <x v="23"/>
    <n v="908.5"/>
    <n v="44056000"/>
    <n v="1823"/>
  </r>
  <r>
    <s v="31786"/>
    <s v="NP"/>
    <s v="0000157401"/>
    <x v="2"/>
    <x v="0"/>
    <d v="2024-10-31T00:00:00"/>
    <x v="5"/>
    <s v="VSC100"/>
    <x v="24"/>
    <n v="390.6"/>
    <n v="18980000"/>
    <n v="470"/>
  </r>
  <r>
    <s v="31786"/>
    <s v="NP"/>
    <s v="0000157401"/>
    <x v="2"/>
    <x v="0"/>
    <d v="2024-10-31T00:00:00"/>
    <x v="5"/>
    <s v="VSC250"/>
    <x v="25"/>
    <n v="772.8"/>
    <n v="37600000"/>
    <n v="376"/>
  </r>
  <r>
    <s v="31786"/>
    <s v="NP"/>
    <s v="0000157401"/>
    <x v="2"/>
    <x v="0"/>
    <d v="2024-10-31T00:00:00"/>
    <x v="5"/>
    <s v="VSC500"/>
    <x v="26"/>
    <n v="2242.8000000000002"/>
    <n v="108800000"/>
    <n v="547"/>
  </r>
  <r>
    <s v="31786"/>
    <s v="NP"/>
    <s v="0000157401"/>
    <x v="2"/>
    <x v="0"/>
    <d v="2024-10-31T00:00:00"/>
    <x v="5"/>
    <s v="VSO050"/>
    <x v="27"/>
    <n v="107.1"/>
    <n v="5200000"/>
    <n v="171"/>
  </r>
  <r>
    <s v="31786"/>
    <s v="NP"/>
    <s v="0000157401"/>
    <x v="2"/>
    <x v="0"/>
    <d v="2024-10-31T00:00:00"/>
    <x v="5"/>
    <s v="VSO060"/>
    <x v="28"/>
    <n v="1088.32"/>
    <n v="51832000"/>
    <n v="1438"/>
  </r>
  <r>
    <s v="31786"/>
    <s v="NP"/>
    <s v="0000157401"/>
    <x v="2"/>
    <x v="0"/>
    <d v="2024-10-31T00:00:00"/>
    <x v="5"/>
    <s v="VSO100"/>
    <x v="10"/>
    <n v="534.24"/>
    <n v="25700000"/>
    <n v="427"/>
  </r>
  <r>
    <s v="31786"/>
    <s v="NP"/>
    <s v="0000157401"/>
    <x v="2"/>
    <x v="0"/>
    <d v="2024-10-31T00:00:00"/>
    <x v="5"/>
    <s v="VSO250"/>
    <x v="29"/>
    <n v="869.4"/>
    <n v="41650000"/>
    <n v="278"/>
  </r>
  <r>
    <s v="31786"/>
    <s v="NP"/>
    <s v="0000157401"/>
    <x v="2"/>
    <x v="0"/>
    <d v="2024-10-31T00:00:00"/>
    <x v="5"/>
    <s v="VSO500"/>
    <x v="30"/>
    <n v="1833.3"/>
    <n v="88900000"/>
    <n v="299"/>
  </r>
  <r>
    <s v="31786"/>
    <s v="NP"/>
    <s v="0000190862"/>
    <x v="3"/>
    <x v="0"/>
    <d v="2024-10-31T00:00:00"/>
    <x v="11"/>
    <s v="LTD-01"/>
    <x v="63"/>
    <n v="29.63"/>
    <n v="49424.77"/>
    <n v="15"/>
  </r>
  <r>
    <s v="31786"/>
    <s v="NP"/>
    <s v="0000190862"/>
    <x v="3"/>
    <x v="0"/>
    <d v="2024-10-31T00:00:00"/>
    <x v="11"/>
    <s v="LTD-01"/>
    <x v="64"/>
    <n v="38.4"/>
    <n v="64003.199999999997"/>
    <n v="16"/>
  </r>
  <r>
    <s v="31786"/>
    <s v="NP"/>
    <s v="0000190862"/>
    <x v="3"/>
    <x v="0"/>
    <d v="2024-10-31T00:00:00"/>
    <x v="11"/>
    <s v="LTD-01"/>
    <x v="37"/>
    <n v="105.38"/>
    <n v="87831.52"/>
    <n v="20"/>
  </r>
  <r>
    <s v="31786"/>
    <s v="NP"/>
    <s v="0000190862"/>
    <x v="3"/>
    <x v="0"/>
    <d v="2024-10-31T00:00:00"/>
    <x v="11"/>
    <s v="LTD-01"/>
    <x v="65"/>
    <n v="204.24"/>
    <n v="121456.75"/>
    <n v="23"/>
  </r>
  <r>
    <s v="31786"/>
    <s v="NP"/>
    <s v="0000190862"/>
    <x v="3"/>
    <x v="0"/>
    <d v="2024-10-31T00:00:00"/>
    <x v="11"/>
    <s v="LTD-01"/>
    <x v="38"/>
    <n v="211.18"/>
    <n v="95998.51"/>
    <n v="19"/>
  </r>
  <r>
    <s v="31786"/>
    <s v="NP"/>
    <s v="0000190862"/>
    <x v="3"/>
    <x v="0"/>
    <d v="2024-10-31T00:00:00"/>
    <x v="11"/>
    <s v="LTD-01"/>
    <x v="39"/>
    <n v="206.76"/>
    <n v="77372.98"/>
    <n v="13"/>
  </r>
  <r>
    <s v="31786"/>
    <s v="NP"/>
    <s v="0000190862"/>
    <x v="3"/>
    <x v="0"/>
    <d v="2024-10-31T00:00:00"/>
    <x v="11"/>
    <s v="LTD-01"/>
    <x v="40"/>
    <n v="239.16"/>
    <n v="74738.05"/>
    <n v="13"/>
  </r>
  <r>
    <s v="31786"/>
    <s v="NP"/>
    <s v="0000190862"/>
    <x v="3"/>
    <x v="0"/>
    <d v="2024-10-31T00:00:00"/>
    <x v="11"/>
    <s v="LTD-01"/>
    <x v="66"/>
    <n v="218.78"/>
    <n v="52089.59"/>
    <n v="9"/>
  </r>
  <r>
    <s v="31786"/>
    <s v="NP"/>
    <s v="0000190862"/>
    <x v="3"/>
    <x v="0"/>
    <d v="2024-10-31T00:00:00"/>
    <x v="11"/>
    <s v="LTD-01"/>
    <x v="67"/>
    <n v="64.31"/>
    <n v="22968.86"/>
    <n v="4"/>
  </r>
  <r>
    <s v="31786"/>
    <s v="NP"/>
    <s v="0000190862"/>
    <x v="3"/>
    <x v="0"/>
    <d v="2024-10-31T00:00:00"/>
    <x v="11"/>
    <s v="LTD-01"/>
    <x v="91"/>
    <n v="30.74"/>
    <n v="10978.41"/>
    <n v="2"/>
  </r>
  <r>
    <s v="31786"/>
    <s v="NP"/>
    <s v="0000190862"/>
    <x v="3"/>
    <x v="0"/>
    <d v="2024-10-31T00:00:00"/>
    <x v="11"/>
    <s v="LTD-02"/>
    <x v="41"/>
    <n v="24.75"/>
    <n v="49520.62"/>
    <n v="13"/>
  </r>
  <r>
    <s v="31786"/>
    <s v="NP"/>
    <s v="0000190862"/>
    <x v="3"/>
    <x v="0"/>
    <d v="2024-10-31T00:00:00"/>
    <x v="11"/>
    <s v="LTD-02"/>
    <x v="68"/>
    <n v="45.5"/>
    <n v="90963.68"/>
    <n v="20"/>
  </r>
  <r>
    <s v="31786"/>
    <s v="NP"/>
    <s v="0000190862"/>
    <x v="3"/>
    <x v="0"/>
    <d v="2024-10-31T00:00:00"/>
    <x v="11"/>
    <s v="LTD-02"/>
    <x v="69"/>
    <n v="60.31"/>
    <n v="67022.06"/>
    <n v="13"/>
  </r>
  <r>
    <s v="31786"/>
    <s v="NP"/>
    <s v="0000190862"/>
    <x v="3"/>
    <x v="0"/>
    <d v="2024-10-31T00:00:00"/>
    <x v="11"/>
    <s v="LTD-02"/>
    <x v="70"/>
    <n v="150.55000000000001"/>
    <n v="110631.62"/>
    <n v="16"/>
  </r>
  <r>
    <s v="31786"/>
    <s v="NP"/>
    <s v="0000190862"/>
    <x v="3"/>
    <x v="0"/>
    <d v="2024-10-31T00:00:00"/>
    <x v="11"/>
    <s v="LTD-02"/>
    <x v="71"/>
    <n v="117.09"/>
    <n v="68874.259999999995"/>
    <n v="11"/>
  </r>
  <r>
    <s v="31786"/>
    <s v="NP"/>
    <s v="0000190862"/>
    <x v="3"/>
    <x v="0"/>
    <d v="2024-10-31T00:00:00"/>
    <x v="11"/>
    <s v="LTD-02"/>
    <x v="72"/>
    <n v="178.84"/>
    <n v="85165.29"/>
    <n v="13"/>
  </r>
  <r>
    <s v="31786"/>
    <s v="NP"/>
    <s v="0000190862"/>
    <x v="3"/>
    <x v="0"/>
    <d v="2024-10-31T00:00:00"/>
    <x v="11"/>
    <s v="LTD-02"/>
    <x v="73"/>
    <n v="177.54"/>
    <n v="71019.55"/>
    <n v="10"/>
  </r>
  <r>
    <s v="31786"/>
    <s v="NP"/>
    <s v="0000190862"/>
    <x v="3"/>
    <x v="0"/>
    <d v="2024-10-31T00:00:00"/>
    <x v="11"/>
    <s v="LTD-02"/>
    <x v="42"/>
    <n v="148.57"/>
    <n v="45760.72"/>
    <n v="8"/>
  </r>
  <r>
    <s v="31786"/>
    <s v="NP"/>
    <s v="0000190862"/>
    <x v="3"/>
    <x v="0"/>
    <d v="2024-10-31T00:00:00"/>
    <x v="11"/>
    <s v="LTD-02"/>
    <x v="74"/>
    <n v="127.33"/>
    <n v="51625"/>
    <n v="5"/>
  </r>
  <r>
    <s v="31786"/>
    <s v="NP"/>
    <s v="0000190862"/>
    <x v="3"/>
    <x v="0"/>
    <d v="2024-10-31T00:00:00"/>
    <x v="11"/>
    <s v="LTD-02"/>
    <x v="43"/>
    <n v="32.950000000000003"/>
    <n v="14976.91"/>
    <n v="3"/>
  </r>
  <r>
    <s v="31786"/>
    <s v="NP"/>
    <s v="0000190862"/>
    <x v="3"/>
    <x v="0"/>
    <d v="2024-10-31T00:00:00"/>
    <x v="11"/>
    <s v="LTD-03"/>
    <x v="92"/>
    <n v="6.36"/>
    <n v="9091.16"/>
    <n v="2"/>
  </r>
  <r>
    <s v="31786"/>
    <s v="NP"/>
    <s v="0000190862"/>
    <x v="3"/>
    <x v="0"/>
    <d v="2024-10-31T00:00:00"/>
    <x v="11"/>
    <s v="LTD-03"/>
    <x v="93"/>
    <n v="24.62"/>
    <n v="35176.25"/>
    <n v="6"/>
  </r>
  <r>
    <s v="31786"/>
    <s v="NP"/>
    <s v="0000190862"/>
    <x v="3"/>
    <x v="0"/>
    <d v="2024-10-31T00:00:00"/>
    <x v="11"/>
    <s v="LTD-03"/>
    <x v="94"/>
    <n v="4.82"/>
    <n v="3446.33"/>
    <n v="1"/>
  </r>
  <r>
    <s v="31786"/>
    <s v="NP"/>
    <s v="0000190862"/>
    <x v="3"/>
    <x v="0"/>
    <d v="2024-10-31T00:00:00"/>
    <x v="11"/>
    <s v="LTD-03"/>
    <x v="95"/>
    <n v="22.84"/>
    <n v="8462.24"/>
    <n v="2"/>
  </r>
  <r>
    <s v="31786"/>
    <s v="NP"/>
    <s v="0000190862"/>
    <x v="3"/>
    <x v="0"/>
    <d v="2024-10-31T00:00:00"/>
    <x v="11"/>
    <s v="LTD-03"/>
    <x v="96"/>
    <n v="80.09"/>
    <n v="24268.92"/>
    <n v="6"/>
  </r>
  <r>
    <s v="31786"/>
    <s v="NP"/>
    <s v="0000190862"/>
    <x v="3"/>
    <x v="0"/>
    <d v="2024-10-31T00:00:00"/>
    <x v="11"/>
    <s v="LTD-03"/>
    <x v="97"/>
    <n v="9.1"/>
    <n v="2332.58"/>
    <n v="1"/>
  </r>
  <r>
    <s v="31786"/>
    <s v="NP"/>
    <s v="0000190862"/>
    <x v="3"/>
    <x v="0"/>
    <d v="2024-10-31T00:00:00"/>
    <x v="11"/>
    <s v="LTD-03"/>
    <x v="31"/>
    <n v="35884.769999999997"/>
    <n v="12909645.359999999"/>
    <n v="3213"/>
  </r>
  <r>
    <s v="31786"/>
    <s v="NP"/>
    <s v="0000190862"/>
    <x v="3"/>
    <x v="0"/>
    <d v="2024-10-31T00:00:00"/>
    <x v="11"/>
    <s v="LTD-03"/>
    <x v="44"/>
    <n v="43299.3"/>
    <n v="15607353.960000001"/>
    <n v="3104"/>
  </r>
  <r>
    <s v="31786"/>
    <s v="NP"/>
    <s v="0000190862"/>
    <x v="3"/>
    <x v="0"/>
    <d v="2024-10-31T00:00:00"/>
    <x v="11"/>
    <s v="LTD-03"/>
    <x v="45"/>
    <n v="58278.16"/>
    <n v="20978202.379999999"/>
    <n v="3624"/>
  </r>
  <r>
    <s v="31786"/>
    <s v="NP"/>
    <s v="0000190862"/>
    <x v="3"/>
    <x v="0"/>
    <d v="2024-10-31T00:00:00"/>
    <x v="11"/>
    <s v="LTD-03"/>
    <x v="32"/>
    <n v="68536.75"/>
    <n v="24657795.670000002"/>
    <n v="3962"/>
  </r>
  <r>
    <s v="31786"/>
    <s v="NP"/>
    <s v="0000190862"/>
    <x v="3"/>
    <x v="0"/>
    <d v="2024-10-31T00:00:00"/>
    <x v="11"/>
    <s v="LTD-03"/>
    <x v="62"/>
    <n v="69404.62"/>
    <n v="24986530.699999999"/>
    <n v="3857"/>
  </r>
  <r>
    <s v="31786"/>
    <s v="NP"/>
    <s v="0000190862"/>
    <x v="3"/>
    <x v="0"/>
    <d v="2024-10-31T00:00:00"/>
    <x v="11"/>
    <s v="LTD-03"/>
    <x v="46"/>
    <n v="74824.710000000006"/>
    <n v="26915047.460000001"/>
    <n v="4120"/>
  </r>
  <r>
    <s v="31786"/>
    <s v="NP"/>
    <s v="0000190862"/>
    <x v="3"/>
    <x v="0"/>
    <d v="2024-10-31T00:00:00"/>
    <x v="11"/>
    <s v="LTD-03"/>
    <x v="33"/>
    <n v="68761.77"/>
    <n v="24734208.41"/>
    <n v="3807"/>
  </r>
  <r>
    <s v="31786"/>
    <s v="NP"/>
    <s v="0000190862"/>
    <x v="3"/>
    <x v="0"/>
    <d v="2024-10-31T00:00:00"/>
    <x v="11"/>
    <s v="LTD-03"/>
    <x v="34"/>
    <n v="58147.91"/>
    <n v="20916364.93"/>
    <n v="3237"/>
  </r>
  <r>
    <s v="31786"/>
    <s v="NP"/>
    <s v="0000190862"/>
    <x v="3"/>
    <x v="0"/>
    <d v="2024-10-31T00:00:00"/>
    <x v="11"/>
    <s v="LTD-03"/>
    <x v="75"/>
    <n v="34937.78"/>
    <n v="12575871.960000001"/>
    <n v="1745"/>
  </r>
  <r>
    <s v="31786"/>
    <s v="NP"/>
    <s v="0000190862"/>
    <x v="3"/>
    <x v="0"/>
    <d v="2024-10-31T00:00:00"/>
    <x v="11"/>
    <s v="LTD-03"/>
    <x v="35"/>
    <n v="19933.45"/>
    <n v="7170189.9100000001"/>
    <n v="931"/>
  </r>
  <r>
    <s v="31786"/>
    <s v="NP"/>
    <s v="0000190862"/>
    <x v="3"/>
    <x v="0"/>
    <d v="2024-10-31T00:00:00"/>
    <x v="11"/>
    <s v="LTD-04"/>
    <x v="76"/>
    <n v="76.430000000000007"/>
    <n v="127372.71"/>
    <n v="31"/>
  </r>
  <r>
    <s v="31786"/>
    <s v="NP"/>
    <s v="0000190862"/>
    <x v="3"/>
    <x v="0"/>
    <d v="2024-10-31T00:00:00"/>
    <x v="11"/>
    <s v="LTD-04"/>
    <x v="47"/>
    <n v="94.7"/>
    <n v="157826.39000000001"/>
    <n v="33"/>
  </r>
  <r>
    <s v="31786"/>
    <s v="NP"/>
    <s v="0000190862"/>
    <x v="3"/>
    <x v="0"/>
    <d v="2024-10-31T00:00:00"/>
    <x v="11"/>
    <s v="LTD-04"/>
    <x v="48"/>
    <n v="140.80000000000001"/>
    <n v="120879.34"/>
    <n v="27"/>
  </r>
  <r>
    <s v="31786"/>
    <s v="NP"/>
    <s v="0000190862"/>
    <x v="3"/>
    <x v="0"/>
    <d v="2024-10-31T00:00:00"/>
    <x v="11"/>
    <s v="LTD-04"/>
    <x v="77"/>
    <n v="210.63"/>
    <n v="127086.63"/>
    <n v="26"/>
  </r>
  <r>
    <s v="31786"/>
    <s v="NP"/>
    <s v="0000190862"/>
    <x v="3"/>
    <x v="0"/>
    <d v="2024-10-31T00:00:00"/>
    <x v="11"/>
    <s v="LTD-04"/>
    <x v="78"/>
    <n v="188.83"/>
    <n v="91525.55"/>
    <n v="18"/>
  </r>
  <r>
    <s v="31786"/>
    <s v="NP"/>
    <s v="0000190862"/>
    <x v="3"/>
    <x v="0"/>
    <d v="2024-10-31T00:00:00"/>
    <x v="11"/>
    <s v="LTD-04"/>
    <x v="79"/>
    <n v="189.96"/>
    <n v="73067.009999999995"/>
    <n v="15"/>
  </r>
  <r>
    <s v="31786"/>
    <s v="NP"/>
    <s v="0000190862"/>
    <x v="3"/>
    <x v="0"/>
    <d v="2024-10-31T00:00:00"/>
    <x v="11"/>
    <s v="LTD-04"/>
    <x v="80"/>
    <n v="336.71"/>
    <n v="109604.05"/>
    <n v="19"/>
  </r>
  <r>
    <s v="31786"/>
    <s v="NP"/>
    <s v="0000190862"/>
    <x v="3"/>
    <x v="0"/>
    <d v="2024-10-31T00:00:00"/>
    <x v="11"/>
    <s v="LTD-04"/>
    <x v="49"/>
    <n v="303.58999999999997"/>
    <n v="74039.95"/>
    <n v="15"/>
  </r>
  <r>
    <s v="31786"/>
    <s v="NP"/>
    <s v="0000190862"/>
    <x v="3"/>
    <x v="0"/>
    <d v="2024-10-31T00:00:00"/>
    <x v="11"/>
    <s v="LTD-04"/>
    <x v="81"/>
    <n v="76.19"/>
    <n v="28216.65"/>
    <n v="4"/>
  </r>
  <r>
    <s v="31786"/>
    <s v="NP"/>
    <s v="0000190862"/>
    <x v="3"/>
    <x v="0"/>
    <d v="2024-10-31T00:00:00"/>
    <x v="11"/>
    <s v="LTD-04"/>
    <x v="82"/>
    <n v="55.72"/>
    <n v="20638.57"/>
    <n v="5"/>
  </r>
  <r>
    <s v="31786"/>
    <s v="NP"/>
    <s v="0000190862"/>
    <x v="3"/>
    <x v="0"/>
    <d v="2024-10-31T00:00:00"/>
    <x v="12"/>
    <s v="STD-A"/>
    <x v="98"/>
    <n v="62680.71"/>
    <n v="15268456.48"/>
    <n v="2960"/>
  </r>
  <r>
    <s v="31786"/>
    <s v="NP"/>
    <s v="0000190862"/>
    <x v="3"/>
    <x v="0"/>
    <d v="2024-10-31T00:00:00"/>
    <x v="12"/>
    <s v="STD-A"/>
    <x v="36"/>
    <n v="804.59"/>
    <n v="196236.47"/>
    <n v="57"/>
  </r>
  <r>
    <s v="31786"/>
    <s v="NP"/>
    <s v="0000190862"/>
    <x v="3"/>
    <x v="0"/>
    <d v="2024-10-31T00:00:00"/>
    <x v="12"/>
    <s v="STD-B"/>
    <x v="99"/>
    <n v="52885.3"/>
    <n v="16075147.67"/>
    <n v="2720"/>
  </r>
  <r>
    <s v="31786"/>
    <s v="NP"/>
    <s v="0000190862"/>
    <x v="3"/>
    <x v="0"/>
    <d v="2024-10-31T00:00:00"/>
    <x v="12"/>
    <s v="STD-B"/>
    <x v="50"/>
    <n v="290.42"/>
    <n v="88005.83"/>
    <n v="24"/>
  </r>
  <r>
    <s v="31786"/>
    <s v="NP"/>
    <s v="0000258005"/>
    <x v="4"/>
    <x v="2"/>
    <d v="2024-10-31T00:00:00"/>
    <x v="13"/>
    <s v="VISBAS"/>
    <x v="52"/>
    <n v="3.18"/>
    <n v="0"/>
    <n v="1"/>
  </r>
  <r>
    <s v="31786"/>
    <s v="NP"/>
    <s v="0000258005"/>
    <x v="4"/>
    <x v="3"/>
    <d v="2024-10-31T00:00:00"/>
    <x v="13"/>
    <s v="VISBAS"/>
    <x v="52"/>
    <n v="78.09"/>
    <n v="0"/>
    <n v="18"/>
  </r>
  <r>
    <s v="31786"/>
    <s v="NP"/>
    <s v="0000258005"/>
    <x v="4"/>
    <x v="3"/>
    <d v="2024-10-31T00:00:00"/>
    <x v="13"/>
    <s v="VISEXP"/>
    <x v="51"/>
    <n v="514.28"/>
    <n v="0"/>
    <n v="58"/>
  </r>
  <r>
    <s v="31786"/>
    <s v="NP"/>
    <s v="0000258005"/>
    <x v="4"/>
    <x v="0"/>
    <d v="2024-10-31T00:00:00"/>
    <x v="13"/>
    <s v="VISBAS"/>
    <x v="52"/>
    <n v="41413.160000000003"/>
    <n v="0"/>
    <n v="7836"/>
  </r>
  <r>
    <s v="31786"/>
    <s v="NP"/>
    <s v="0000258005"/>
    <x v="4"/>
    <x v="0"/>
    <d v="2024-10-31T00:00:00"/>
    <x v="13"/>
    <s v="VISEXP"/>
    <x v="51"/>
    <n v="165015.66"/>
    <n v="0"/>
    <n v="14837"/>
  </r>
  <r>
    <s v="31786"/>
    <s v="NP"/>
    <s v="0000258005"/>
    <x v="4"/>
    <x v="4"/>
    <d v="2024-10-31T00:00:00"/>
    <x v="13"/>
    <s v="VISBAS"/>
    <x v="52"/>
    <n v="30383.38"/>
    <n v="0"/>
    <n v="5837"/>
  </r>
  <r>
    <s v="31786"/>
    <s v="NP"/>
    <s v="0000258005"/>
    <x v="4"/>
    <x v="4"/>
    <d v="2024-10-31T00:00:00"/>
    <x v="13"/>
    <s v="VISEXP"/>
    <x v="51"/>
    <n v="135089.26999999999"/>
    <n v="0"/>
    <n v="12524"/>
  </r>
  <r>
    <s v="31786"/>
    <s v="NP"/>
    <s v="0000258005"/>
    <x v="4"/>
    <x v="5"/>
    <d v="2024-10-31T00:00:00"/>
    <x v="13"/>
    <s v="VISBAS"/>
    <x v="52"/>
    <n v="11310.91"/>
    <n v="0"/>
    <n v="2457"/>
  </r>
  <r>
    <s v="31786"/>
    <s v="NP"/>
    <s v="0000258005"/>
    <x v="4"/>
    <x v="5"/>
    <d v="2024-10-31T00:00:00"/>
    <x v="13"/>
    <s v="VISEXP"/>
    <x v="51"/>
    <n v="67170.460000000006"/>
    <n v="0"/>
    <n v="7128"/>
  </r>
  <r>
    <s v="31786"/>
    <s v="NP"/>
    <s v="0000000185"/>
    <x v="0"/>
    <x v="1"/>
    <d v="2024-10-31T00:00:00"/>
    <x v="0"/>
    <s v="PPDN"/>
    <x v="1"/>
    <n v="35.270000000000003"/>
    <n v="0"/>
    <n v="1"/>
  </r>
  <r>
    <s v="31786"/>
    <s v="NP"/>
    <s v="0000000185"/>
    <x v="0"/>
    <x v="1"/>
    <d v="2024-10-31T00:00:00"/>
    <x v="19"/>
    <s v="PPRN"/>
    <x v="83"/>
    <n v="25.01"/>
    <n v="0"/>
    <n v="1"/>
  </r>
  <r>
    <s v="31786"/>
    <s v="NP"/>
    <s v="0000000185"/>
    <x v="0"/>
    <x v="1"/>
    <d v="2024-10-31T00:00:00"/>
    <x v="19"/>
    <s v="PPRN"/>
    <x v="83"/>
    <n v="5396.8"/>
    <n v="0"/>
    <n v="240"/>
  </r>
  <r>
    <s v="31786"/>
    <s v="NP"/>
    <s v="0000000185"/>
    <x v="0"/>
    <x v="2"/>
    <d v="2024-10-31T00:00:00"/>
    <x v="19"/>
    <s v="PPRN"/>
    <x v="83"/>
    <n v="333.22"/>
    <n v="0"/>
    <n v="18"/>
  </r>
  <r>
    <s v="31786"/>
    <s v="NP"/>
    <s v="0000000185"/>
    <x v="0"/>
    <x v="3"/>
    <d v="2024-10-31T00:00:00"/>
    <x v="19"/>
    <s v="PPRN"/>
    <x v="83"/>
    <n v="15.77"/>
    <n v="0"/>
    <n v="1"/>
  </r>
  <r>
    <s v="31786"/>
    <s v="NP"/>
    <s v="0000000185"/>
    <x v="0"/>
    <x v="0"/>
    <d v="2024-10-31T00:00:00"/>
    <x v="0"/>
    <s v="PPDN"/>
    <x v="1"/>
    <n v="-108.4"/>
    <n v="0"/>
    <n v="10"/>
  </r>
  <r>
    <s v="31786"/>
    <s v="NP"/>
    <s v="0000000185"/>
    <x v="0"/>
    <x v="0"/>
    <d v="2024-10-31T00:00:00"/>
    <x v="0"/>
    <s v="PPDN"/>
    <x v="1"/>
    <n v="263.82"/>
    <n v="0"/>
    <n v="15"/>
  </r>
  <r>
    <s v="31786"/>
    <s v="NP"/>
    <s v="0000000185"/>
    <x v="0"/>
    <x v="4"/>
    <d v="2024-10-31T00:00:00"/>
    <x v="0"/>
    <s v="PPDN"/>
    <x v="1"/>
    <n v="254.67"/>
    <n v="0"/>
    <n v="10"/>
  </r>
  <r>
    <s v="31786"/>
    <s v="NP"/>
    <s v="0000000185"/>
    <x v="0"/>
    <x v="5"/>
    <d v="2024-10-31T00:00:00"/>
    <x v="0"/>
    <s v="PPDN"/>
    <x v="1"/>
    <n v="101.04"/>
    <n v="0"/>
    <n v="4"/>
  </r>
  <r>
    <s v="31786"/>
    <s v="NP"/>
    <s v="0000000192"/>
    <x v="1"/>
    <x v="1"/>
    <d v="2024-10-31T00:00:00"/>
    <x v="1"/>
    <s v="PDON"/>
    <x v="2"/>
    <n v="456.57"/>
    <n v="0"/>
    <n v="12"/>
  </r>
  <r>
    <s v="31786"/>
    <s v="NP"/>
    <s v="0000000192"/>
    <x v="1"/>
    <x v="1"/>
    <d v="2024-10-31T00:00:00"/>
    <x v="20"/>
    <s v="PDRN"/>
    <x v="84"/>
    <n v="-306.95999999999998"/>
    <n v="0"/>
    <n v="7"/>
  </r>
  <r>
    <s v="31786"/>
    <s v="NP"/>
    <s v="0000000192"/>
    <x v="1"/>
    <x v="1"/>
    <d v="2024-10-31T00:00:00"/>
    <x v="20"/>
    <s v="PDRN"/>
    <x v="84"/>
    <n v="62537.69"/>
    <n v="0"/>
    <n v="1469"/>
  </r>
  <r>
    <s v="31786"/>
    <s v="NP"/>
    <s v="0000000192"/>
    <x v="1"/>
    <x v="2"/>
    <d v="2024-10-31T00:00:00"/>
    <x v="1"/>
    <s v="PDON"/>
    <x v="2"/>
    <n v="243.19"/>
    <n v="0"/>
    <n v="5"/>
  </r>
  <r>
    <s v="31786"/>
    <s v="NP"/>
    <s v="0000000192"/>
    <x v="1"/>
    <x v="2"/>
    <d v="2024-10-31T00:00:00"/>
    <x v="20"/>
    <s v="PDRN"/>
    <x v="84"/>
    <n v="6986.24"/>
    <n v="0"/>
    <n v="170"/>
  </r>
  <r>
    <s v="31786"/>
    <s v="NP"/>
    <s v="0000000192"/>
    <x v="1"/>
    <x v="3"/>
    <d v="2024-10-31T00:00:00"/>
    <x v="20"/>
    <s v="PDRN"/>
    <x v="84"/>
    <n v="772.21"/>
    <n v="0"/>
    <n v="20"/>
  </r>
  <r>
    <s v="31786"/>
    <s v="NP"/>
    <s v="0000000192"/>
    <x v="1"/>
    <x v="0"/>
    <d v="2024-10-31T00:00:00"/>
    <x v="1"/>
    <s v="PDON"/>
    <x v="2"/>
    <n v="-346.38"/>
    <n v="0"/>
    <n v="15"/>
  </r>
  <r>
    <s v="31786"/>
    <s v="NP"/>
    <s v="0000000192"/>
    <x v="1"/>
    <x v="0"/>
    <d v="2024-10-31T00:00:00"/>
    <x v="1"/>
    <s v="PDON"/>
    <x v="2"/>
    <n v="2827.47"/>
    <n v="0"/>
    <n v="73"/>
  </r>
  <r>
    <s v="31786"/>
    <s v="NP"/>
    <s v="0000000192"/>
    <x v="1"/>
    <x v="4"/>
    <d v="2024-10-31T00:00:00"/>
    <x v="1"/>
    <s v="PDON"/>
    <x v="2"/>
    <n v="-74.709999999999994"/>
    <n v="0"/>
    <n v="2"/>
  </r>
  <r>
    <s v="31786"/>
    <s v="NP"/>
    <s v="0000000192"/>
    <x v="1"/>
    <x v="4"/>
    <d v="2024-10-31T00:00:00"/>
    <x v="1"/>
    <s v="PDON"/>
    <x v="2"/>
    <n v="2380.15"/>
    <n v="0"/>
    <n v="61"/>
  </r>
  <r>
    <s v="31786"/>
    <s v="NP"/>
    <s v="0000000192"/>
    <x v="1"/>
    <x v="5"/>
    <d v="2024-10-31T00:00:00"/>
    <x v="1"/>
    <s v="PDON"/>
    <x v="2"/>
    <n v="1447.25"/>
    <n v="0"/>
    <n v="45"/>
  </r>
  <r>
    <s v="31786"/>
    <s v="NP"/>
    <s v="0000157401"/>
    <x v="2"/>
    <x v="0"/>
    <d v="2024-10-31T00:00:00"/>
    <x v="2"/>
    <s v="BA1X"/>
    <x v="85"/>
    <n v="1.9"/>
    <n v="0"/>
    <n v="2"/>
  </r>
  <r>
    <s v="31786"/>
    <s v="NP"/>
    <s v="0000157401"/>
    <x v="2"/>
    <x v="0"/>
    <d v="2024-10-31T00:00:00"/>
    <x v="3"/>
    <s v="BL1X"/>
    <x v="88"/>
    <n v="16.2"/>
    <n v="0"/>
    <n v="2"/>
  </r>
  <r>
    <s v="31786"/>
    <s v="NP"/>
    <s v="0000157401"/>
    <x v="2"/>
    <x v="0"/>
    <d v="2024-10-31T00:00:00"/>
    <x v="4"/>
    <s v="VAD050"/>
    <x v="7"/>
    <n v="-1.05"/>
    <n v="50000"/>
    <n v="1"/>
  </r>
  <r>
    <s v="31786"/>
    <s v="NP"/>
    <s v="0000157401"/>
    <x v="2"/>
    <x v="0"/>
    <d v="2024-10-31T00:00:00"/>
    <x v="4"/>
    <s v="VAD050"/>
    <x v="7"/>
    <n v="1.05"/>
    <n v="50000"/>
    <n v="1"/>
  </r>
  <r>
    <s v="31786"/>
    <s v="NP"/>
    <s v="0000157401"/>
    <x v="2"/>
    <x v="0"/>
    <d v="2024-10-31T00:00:00"/>
    <x v="4"/>
    <s v="VAD060"/>
    <x v="8"/>
    <n v="-2.52"/>
    <n v="120000"/>
    <n v="2"/>
  </r>
  <r>
    <s v="31786"/>
    <s v="NP"/>
    <s v="0000157401"/>
    <x v="2"/>
    <x v="0"/>
    <d v="2024-10-31T00:00:00"/>
    <x v="4"/>
    <s v="VAD060"/>
    <x v="8"/>
    <n v="3.78"/>
    <n v="180000"/>
    <n v="3"/>
  </r>
  <r>
    <s v="31786"/>
    <s v="NP"/>
    <s v="0000190862"/>
    <x v="3"/>
    <x v="0"/>
    <d v="2024-10-31T00:00:00"/>
    <x v="11"/>
    <s v="LTD-03"/>
    <x v="92"/>
    <n v="19.36"/>
    <n v="0"/>
    <n v="2"/>
  </r>
  <r>
    <s v="31786"/>
    <s v="NP"/>
    <s v="0000190862"/>
    <x v="3"/>
    <x v="0"/>
    <d v="2024-10-31T00:00:00"/>
    <x v="12"/>
    <s v="STD-A"/>
    <x v="98"/>
    <n v="28.56"/>
    <n v="0"/>
    <n v="2"/>
  </r>
  <r>
    <s v="31786"/>
    <s v="NP"/>
    <s v="0000190862"/>
    <x v="3"/>
    <x v="0"/>
    <d v="2024-10-31T00:00:00"/>
    <x v="12"/>
    <s v="STD-B"/>
    <x v="99"/>
    <n v="-19.75"/>
    <n v="0"/>
    <n v="2"/>
  </r>
  <r>
    <s v="31786"/>
    <s v="NP"/>
    <s v="0000190862"/>
    <x v="3"/>
    <x v="0"/>
    <d v="2024-10-31T00:00:00"/>
    <x v="12"/>
    <s v="STD-B"/>
    <x v="99"/>
    <n v="7.17"/>
    <n v="0"/>
    <n v="1"/>
  </r>
  <r>
    <s v="31786"/>
    <s v="NP"/>
    <s v="0000258005"/>
    <x v="4"/>
    <x v="1"/>
    <d v="2024-10-31T00:00:00"/>
    <x v="13"/>
    <s v="VISBAS"/>
    <x v="52"/>
    <n v="498.25"/>
    <n v="0"/>
    <n v="112"/>
  </r>
  <r>
    <s v="31786"/>
    <s v="NP"/>
    <s v="0000258005"/>
    <x v="4"/>
    <x v="1"/>
    <d v="2024-10-31T00:00:00"/>
    <x v="13"/>
    <s v="VISEXP"/>
    <x v="51"/>
    <n v="-6.3"/>
    <n v="0"/>
    <n v="1"/>
  </r>
  <r>
    <s v="31786"/>
    <s v="NP"/>
    <s v="0000258005"/>
    <x v="4"/>
    <x v="1"/>
    <d v="2024-10-31T00:00:00"/>
    <x v="13"/>
    <s v="VISEXP"/>
    <x v="51"/>
    <n v="2875.4"/>
    <n v="0"/>
    <n v="308"/>
  </r>
  <r>
    <s v="31786"/>
    <s v="NP"/>
    <s v="0000258005"/>
    <x v="4"/>
    <x v="2"/>
    <d v="2024-10-31T00:00:00"/>
    <x v="13"/>
    <s v="VISBAS"/>
    <x v="52"/>
    <n v="70.81"/>
    <n v="0"/>
    <n v="14"/>
  </r>
  <r>
    <s v="31786"/>
    <s v="NP"/>
    <s v="0000258005"/>
    <x v="4"/>
    <x v="2"/>
    <d v="2024-10-31T00:00:00"/>
    <x v="13"/>
    <s v="VISEXP"/>
    <x v="51"/>
    <n v="556.71"/>
    <n v="0"/>
    <n v="54"/>
  </r>
  <r>
    <s v="31786"/>
    <s v="NP"/>
    <s v="0000258005"/>
    <x v="4"/>
    <x v="3"/>
    <d v="2024-10-31T00:00:00"/>
    <x v="13"/>
    <s v="VISEXP"/>
    <x v="51"/>
    <n v="25.2"/>
    <n v="0"/>
    <n v="4"/>
  </r>
  <r>
    <s v="31786"/>
    <s v="NP"/>
    <s v="0000258005"/>
    <x v="4"/>
    <x v="0"/>
    <d v="2024-10-31T00:00:00"/>
    <x v="13"/>
    <s v="VISBAS"/>
    <x v="52"/>
    <n v="-16.5"/>
    <n v="0"/>
    <n v="5"/>
  </r>
  <r>
    <s v="31786"/>
    <s v="NP"/>
    <s v="0000258005"/>
    <x v="4"/>
    <x v="0"/>
    <d v="2024-10-31T00:00:00"/>
    <x v="13"/>
    <s v="VISBAS"/>
    <x v="52"/>
    <n v="107.41"/>
    <n v="0"/>
    <n v="24"/>
  </r>
  <r>
    <s v="31786"/>
    <s v="NP"/>
    <s v="0000258005"/>
    <x v="4"/>
    <x v="0"/>
    <d v="2024-10-31T00:00:00"/>
    <x v="13"/>
    <s v="VISEXP"/>
    <x v="51"/>
    <n v="-146.94999999999999"/>
    <n v="0"/>
    <n v="17"/>
  </r>
  <r>
    <s v="31786"/>
    <s v="NP"/>
    <s v="0000258005"/>
    <x v="4"/>
    <x v="0"/>
    <d v="2024-10-31T00:00:00"/>
    <x v="13"/>
    <s v="VISEXP"/>
    <x v="51"/>
    <n v="867.85"/>
    <n v="0"/>
    <n v="88"/>
  </r>
  <r>
    <s v="31786"/>
    <s v="NP"/>
    <s v="0000258005"/>
    <x v="4"/>
    <x v="4"/>
    <d v="2024-10-31T00:00:00"/>
    <x v="13"/>
    <s v="VISBAS"/>
    <x v="52"/>
    <n v="62.97"/>
    <n v="0"/>
    <n v="11"/>
  </r>
  <r>
    <s v="31786"/>
    <s v="NP"/>
    <s v="0000258005"/>
    <x v="4"/>
    <x v="4"/>
    <d v="2024-10-31T00:00:00"/>
    <x v="13"/>
    <s v="VISEXP"/>
    <x v="51"/>
    <n v="-12.85"/>
    <n v="0"/>
    <n v="1"/>
  </r>
  <r>
    <s v="31786"/>
    <s v="NP"/>
    <s v="0000258005"/>
    <x v="4"/>
    <x v="4"/>
    <d v="2024-10-31T00:00:00"/>
    <x v="13"/>
    <s v="VISEXP"/>
    <x v="51"/>
    <n v="502.67"/>
    <n v="0"/>
    <n v="52"/>
  </r>
  <r>
    <s v="31786"/>
    <s v="NP"/>
    <s v="0000258005"/>
    <x v="4"/>
    <x v="5"/>
    <d v="2024-10-31T00:00:00"/>
    <x v="13"/>
    <s v="VISBAS"/>
    <x v="52"/>
    <n v="63.48"/>
    <n v="0"/>
    <n v="16"/>
  </r>
  <r>
    <s v="31786"/>
    <s v="NP"/>
    <s v="0000258005"/>
    <x v="4"/>
    <x v="5"/>
    <d v="2024-10-31T00:00:00"/>
    <x v="13"/>
    <s v="VISEXP"/>
    <x v="51"/>
    <n v="353.19"/>
    <n v="0"/>
    <n v="37"/>
  </r>
  <r>
    <s v="31786"/>
    <s v="TN"/>
    <s v="0000000185"/>
    <x v="0"/>
    <x v="0"/>
    <d v="2024-10-31T00:00:00"/>
    <x v="0"/>
    <s v="PPDN"/>
    <x v="1"/>
    <n v="-7.09"/>
    <n v="0"/>
    <n v="1"/>
  </r>
  <r>
    <s v="31786"/>
    <s v="TN"/>
    <s v="0000000185"/>
    <x v="0"/>
    <x v="0"/>
    <d v="2024-10-31T00:00:00"/>
    <x v="0"/>
    <s v="PPDN"/>
    <x v="1"/>
    <n v="417.13"/>
    <n v="0"/>
    <n v="28"/>
  </r>
  <r>
    <s v="31786"/>
    <s v="TN"/>
    <s v="0000000192"/>
    <x v="1"/>
    <x v="0"/>
    <d v="2024-10-31T00:00:00"/>
    <x v="1"/>
    <s v="PDON"/>
    <x v="2"/>
    <n v="-467.25"/>
    <n v="0"/>
    <n v="22"/>
  </r>
  <r>
    <s v="31786"/>
    <s v="TN"/>
    <s v="0000000192"/>
    <x v="1"/>
    <x v="0"/>
    <d v="2024-10-31T00:00:00"/>
    <x v="1"/>
    <s v="PDON"/>
    <x v="2"/>
    <n v="3998.65"/>
    <n v="0"/>
    <n v="134"/>
  </r>
  <r>
    <s v="31786"/>
    <s v="TN"/>
    <s v="0000000192"/>
    <x v="1"/>
    <x v="0"/>
    <d v="2024-10-31T00:00:00"/>
    <x v="20"/>
    <s v="PDRN"/>
    <x v="84"/>
    <n v="54.82"/>
    <n v="0"/>
    <n v="2"/>
  </r>
  <r>
    <s v="31786"/>
    <s v="TN"/>
    <s v="0000157401"/>
    <x v="2"/>
    <x v="0"/>
    <d v="2024-10-31T00:00:00"/>
    <x v="7"/>
    <s v="BADE2X"/>
    <x v="12"/>
    <n v="0"/>
    <n v="0"/>
    <n v="4"/>
  </r>
  <r>
    <s v="31786"/>
    <s v="TN"/>
    <s v="0000157401"/>
    <x v="2"/>
    <x v="0"/>
    <d v="2024-10-31T00:00:00"/>
    <x v="17"/>
    <s v="BAD6SP"/>
    <x v="57"/>
    <n v="0"/>
    <n v="0"/>
    <n v="4"/>
  </r>
  <r>
    <s v="31786"/>
    <s v="TN"/>
    <s v="0000157401"/>
    <x v="2"/>
    <x v="0"/>
    <d v="2024-10-31T00:00:00"/>
    <x v="8"/>
    <s v="BLES15"/>
    <x v="14"/>
    <n v="0"/>
    <n v="0"/>
    <n v="4"/>
  </r>
  <r>
    <s v="31786"/>
    <s v="TN"/>
    <s v="0000157401"/>
    <x v="2"/>
    <x v="0"/>
    <d v="2024-10-31T00:00:00"/>
    <x v="18"/>
    <s v="BLIFSP"/>
    <x v="59"/>
    <n v="0"/>
    <n v="0"/>
    <n v="4"/>
  </r>
  <r>
    <s v="31786"/>
    <s v="TN"/>
    <s v="0000157401"/>
    <x v="2"/>
    <x v="0"/>
    <d v="2024-10-31T00:00:00"/>
    <x v="10"/>
    <s v="VC0110"/>
    <x v="18"/>
    <n v="0.42"/>
    <n v="20000"/>
    <n v="2"/>
  </r>
  <r>
    <s v="31786"/>
    <s v="TN"/>
    <s v="0000157401"/>
    <x v="2"/>
    <x v="0"/>
    <d v="2024-10-31T00:00:00"/>
    <x v="10"/>
    <s v="VC0125"/>
    <x v="19"/>
    <n v="-1.06"/>
    <n v="50000"/>
    <n v="2"/>
  </r>
  <r>
    <s v="31786"/>
    <s v="TN"/>
    <s v="0000157401"/>
    <x v="2"/>
    <x v="0"/>
    <d v="2024-10-31T00:00:00"/>
    <x v="10"/>
    <s v="VC0210"/>
    <x v="18"/>
    <n v="0.42"/>
    <n v="10000"/>
    <n v="1"/>
  </r>
  <r>
    <s v="31786"/>
    <s v="TN"/>
    <s v="0000157401"/>
    <x v="2"/>
    <x v="0"/>
    <d v="2024-10-31T00:00:00"/>
    <x v="10"/>
    <s v="VC0306"/>
    <x v="17"/>
    <n v="-0.76"/>
    <n v="12000"/>
    <n v="2"/>
  </r>
  <r>
    <s v="31786"/>
    <s v="TN"/>
    <s v="0000157401"/>
    <x v="2"/>
    <x v="0"/>
    <d v="2024-10-31T00:00:00"/>
    <x v="4"/>
    <s v="VAD050"/>
    <x v="7"/>
    <n v="1.05"/>
    <n v="50000"/>
    <n v="1"/>
  </r>
  <r>
    <s v="31786"/>
    <s v="TN"/>
    <s v="0000157401"/>
    <x v="2"/>
    <x v="0"/>
    <d v="2024-10-31T00:00:00"/>
    <x v="4"/>
    <s v="VAD060"/>
    <x v="8"/>
    <n v="-2.52"/>
    <n v="120000"/>
    <n v="2"/>
  </r>
  <r>
    <s v="31786"/>
    <s v="TN"/>
    <s v="0000157401"/>
    <x v="2"/>
    <x v="0"/>
    <d v="2024-10-31T00:00:00"/>
    <x v="4"/>
    <s v="VAD060"/>
    <x v="8"/>
    <n v="12.6"/>
    <n v="600000"/>
    <n v="10"/>
  </r>
  <r>
    <s v="31786"/>
    <s v="TN"/>
    <s v="0000157401"/>
    <x v="2"/>
    <x v="0"/>
    <d v="2024-10-31T00:00:00"/>
    <x v="4"/>
    <s v="VAD100"/>
    <x v="9"/>
    <n v="-2.1"/>
    <n v="500000"/>
    <n v="5"/>
  </r>
  <r>
    <s v="31786"/>
    <s v="TN"/>
    <s v="0000157401"/>
    <x v="2"/>
    <x v="0"/>
    <d v="2024-10-31T00:00:00"/>
    <x v="4"/>
    <s v="VAD100"/>
    <x v="9"/>
    <n v="12.6"/>
    <n v="600000"/>
    <n v="6"/>
  </r>
  <r>
    <s v="31786"/>
    <s v="TN"/>
    <s v="0000157401"/>
    <x v="2"/>
    <x v="0"/>
    <d v="2024-10-31T00:00:00"/>
    <x v="4"/>
    <s v="VAD250"/>
    <x v="21"/>
    <n v="-15.75"/>
    <n v="750000"/>
    <n v="3"/>
  </r>
  <r>
    <s v="31786"/>
    <s v="TN"/>
    <s v="0000157401"/>
    <x v="2"/>
    <x v="0"/>
    <d v="2024-10-31T00:00:00"/>
    <x v="4"/>
    <s v="VAD500"/>
    <x v="61"/>
    <n v="-21"/>
    <n v="1000000"/>
    <n v="2"/>
  </r>
  <r>
    <s v="31786"/>
    <s v="TN"/>
    <s v="0000157401"/>
    <x v="2"/>
    <x v="0"/>
    <d v="2024-10-31T00:00:00"/>
    <x v="5"/>
    <s v="VSC060"/>
    <x v="23"/>
    <n v="-1"/>
    <n v="48000"/>
    <n v="2"/>
  </r>
  <r>
    <s v="31786"/>
    <s v="TN"/>
    <s v="0000157401"/>
    <x v="2"/>
    <x v="0"/>
    <d v="2024-10-31T00:00:00"/>
    <x v="5"/>
    <s v="VSC250"/>
    <x v="25"/>
    <n v="-4.2"/>
    <n v="200000"/>
    <n v="2"/>
  </r>
  <r>
    <s v="31786"/>
    <s v="TN"/>
    <s v="0000157401"/>
    <x v="2"/>
    <x v="0"/>
    <d v="2024-10-31T00:00:00"/>
    <x v="5"/>
    <s v="VSO060"/>
    <x v="28"/>
    <n v="1.52"/>
    <n v="72000"/>
    <n v="2"/>
  </r>
  <r>
    <s v="31786"/>
    <s v="TN"/>
    <s v="0000157401"/>
    <x v="2"/>
    <x v="0"/>
    <d v="2024-10-31T00:00:00"/>
    <x v="5"/>
    <s v="VSO100"/>
    <x v="10"/>
    <n v="0"/>
    <n v="240000"/>
    <n v="4"/>
  </r>
  <r>
    <s v="31786"/>
    <s v="TN"/>
    <s v="0000190862"/>
    <x v="3"/>
    <x v="0"/>
    <d v="2024-10-31T00:00:00"/>
    <x v="11"/>
    <s v="LTD-01"/>
    <x v="66"/>
    <n v="18.27"/>
    <n v="0"/>
    <n v="1"/>
  </r>
  <r>
    <s v="31786"/>
    <s v="TN"/>
    <s v="0000190862"/>
    <x v="3"/>
    <x v="0"/>
    <d v="2024-10-31T00:00:00"/>
    <x v="11"/>
    <s v="LTD-04"/>
    <x v="49"/>
    <n v="0"/>
    <n v="0"/>
    <n v="4"/>
  </r>
  <r>
    <s v="31786"/>
    <s v="TN"/>
    <s v="0000190862"/>
    <x v="3"/>
    <x v="0"/>
    <d v="2024-10-31T00:00:00"/>
    <x v="12"/>
    <s v="STD-A"/>
    <x v="36"/>
    <n v="-65.06"/>
    <n v="0"/>
    <n v="4"/>
  </r>
  <r>
    <s v="31786"/>
    <s v="TN"/>
    <s v="0000190862"/>
    <x v="3"/>
    <x v="0"/>
    <d v="2024-10-31T00:00:00"/>
    <x v="12"/>
    <s v="STD-A"/>
    <x v="36"/>
    <n v="107.63"/>
    <n v="0"/>
    <n v="6"/>
  </r>
  <r>
    <s v="31786"/>
    <s v="TN"/>
    <s v="0000190862"/>
    <x v="3"/>
    <x v="0"/>
    <d v="2024-10-31T00:00:00"/>
    <x v="12"/>
    <s v="STD-B"/>
    <x v="50"/>
    <n v="-28.46"/>
    <n v="0"/>
    <n v="6"/>
  </r>
  <r>
    <s v="31786"/>
    <s v="TN"/>
    <s v="0000190862"/>
    <x v="3"/>
    <x v="0"/>
    <d v="2024-10-31T00:00:00"/>
    <x v="12"/>
    <s v="STD-B"/>
    <x v="50"/>
    <n v="131.59"/>
    <n v="0"/>
    <n v="9"/>
  </r>
  <r>
    <s v="31786"/>
    <s v="TN"/>
    <s v="0000258005"/>
    <x v="4"/>
    <x v="0"/>
    <d v="2024-10-31T00:00:00"/>
    <x v="13"/>
    <s v="VISBAS"/>
    <x v="52"/>
    <n v="-3.24"/>
    <n v="0"/>
    <n v="1"/>
  </r>
  <r>
    <s v="31786"/>
    <s v="TN"/>
    <s v="0000258005"/>
    <x v="4"/>
    <x v="0"/>
    <d v="2024-10-31T00:00:00"/>
    <x v="13"/>
    <s v="VISBAS"/>
    <x v="52"/>
    <n v="168.32"/>
    <n v="0"/>
    <n v="35"/>
  </r>
  <r>
    <s v="31786"/>
    <s v="TN"/>
    <s v="0000258005"/>
    <x v="4"/>
    <x v="0"/>
    <d v="2024-10-31T00:00:00"/>
    <x v="13"/>
    <s v="VISEXP"/>
    <x v="51"/>
    <n v="-139.01"/>
    <n v="0"/>
    <n v="18"/>
  </r>
  <r>
    <s v="31786"/>
    <s v="TN"/>
    <s v="0000258005"/>
    <x v="4"/>
    <x v="0"/>
    <d v="2024-10-31T00:00:00"/>
    <x v="13"/>
    <s v="VISEXP"/>
    <x v="51"/>
    <n v="1072.03"/>
    <n v="0"/>
    <n v="122"/>
  </r>
</pivotCacheRecords>
</file>

<file path=xl/pivotCache/pivotCacheRecords2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7">
  <r>
    <s v="31786"/>
    <s v="NP"/>
    <s v="0000000185"/>
    <x v="0"/>
    <x v="0"/>
    <d v="2024-11-27T00:00:00"/>
    <x v="0"/>
    <s v="PPDN"/>
    <x v="0"/>
    <n v="204.57"/>
    <n v="0"/>
    <n v="9"/>
  </r>
  <r>
    <s v="31786"/>
    <s v="NP"/>
    <s v="0000000185"/>
    <x v="0"/>
    <x v="0"/>
    <d v="2024-11-27T00:00:00"/>
    <x v="1"/>
    <s v="PPRN"/>
    <x v="1"/>
    <n v="59393.18"/>
    <n v="0"/>
    <n v="2944"/>
  </r>
  <r>
    <s v="31786"/>
    <s v="NP"/>
    <s v="0000000185"/>
    <x v="0"/>
    <x v="1"/>
    <d v="2024-11-27T00:00:00"/>
    <x v="0"/>
    <s v="PPDN"/>
    <x v="0"/>
    <n v="40.119999999999997"/>
    <n v="0"/>
    <n v="2"/>
  </r>
  <r>
    <s v="31786"/>
    <s v="NP"/>
    <s v="0000000185"/>
    <x v="0"/>
    <x v="1"/>
    <d v="2024-11-27T00:00:00"/>
    <x v="1"/>
    <s v="PPRN"/>
    <x v="1"/>
    <n v="22480.35"/>
    <n v="0"/>
    <n v="1153"/>
  </r>
  <r>
    <s v="31786"/>
    <s v="NP"/>
    <s v="0000000185"/>
    <x v="0"/>
    <x v="2"/>
    <d v="2024-11-27T00:00:00"/>
    <x v="1"/>
    <s v="PPRN"/>
    <x v="1"/>
    <n v="2444.33"/>
    <n v="0"/>
    <n v="129"/>
  </r>
  <r>
    <s v="31786"/>
    <s v="NP"/>
    <s v="0000000192"/>
    <x v="1"/>
    <x v="0"/>
    <d v="2024-11-27T00:00:00"/>
    <x v="2"/>
    <s v="PDON"/>
    <x v="2"/>
    <n v="1571.63"/>
    <n v="0"/>
    <n v="50"/>
  </r>
  <r>
    <s v="31786"/>
    <s v="NP"/>
    <s v="0000000192"/>
    <x v="1"/>
    <x v="0"/>
    <d v="2024-11-27T00:00:00"/>
    <x v="3"/>
    <s v="PDRN"/>
    <x v="3"/>
    <n v="364020.32"/>
    <n v="0"/>
    <n v="9417"/>
  </r>
  <r>
    <s v="31786"/>
    <s v="NP"/>
    <s v="0000000192"/>
    <x v="1"/>
    <x v="1"/>
    <d v="2024-11-27T00:00:00"/>
    <x v="2"/>
    <s v="PDON"/>
    <x v="2"/>
    <n v="467.74"/>
    <n v="0"/>
    <n v="15"/>
  </r>
  <r>
    <s v="31786"/>
    <s v="NP"/>
    <s v="0000000192"/>
    <x v="1"/>
    <x v="1"/>
    <d v="2024-11-27T00:00:00"/>
    <x v="3"/>
    <s v="PDRN"/>
    <x v="3"/>
    <n v="276048.93"/>
    <n v="0"/>
    <n v="7536"/>
  </r>
  <r>
    <s v="31786"/>
    <s v="NP"/>
    <s v="0000000192"/>
    <x v="1"/>
    <x v="2"/>
    <d v="2024-11-27T00:00:00"/>
    <x v="2"/>
    <s v="PDON"/>
    <x v="2"/>
    <n v="135.29"/>
    <n v="0"/>
    <n v="4"/>
  </r>
  <r>
    <s v="31786"/>
    <s v="NP"/>
    <s v="0000000192"/>
    <x v="1"/>
    <x v="2"/>
    <d v="2024-11-27T00:00:00"/>
    <x v="3"/>
    <s v="PDRN"/>
    <x v="3"/>
    <n v="19391.07"/>
    <n v="0"/>
    <n v="547"/>
  </r>
  <r>
    <s v="31786"/>
    <s v="NP"/>
    <s v="0000258005"/>
    <x v="2"/>
    <x v="0"/>
    <d v="2024-11-27T00:00:00"/>
    <x v="4"/>
    <s v="VISBAS"/>
    <x v="4"/>
    <n v="3311.72"/>
    <n v="0"/>
    <n v="769"/>
  </r>
  <r>
    <s v="31786"/>
    <s v="NP"/>
    <s v="0000258005"/>
    <x v="2"/>
    <x v="0"/>
    <d v="2024-11-27T00:00:00"/>
    <x v="4"/>
    <s v="VISEXP"/>
    <x v="5"/>
    <n v="16453.3"/>
    <n v="0"/>
    <n v="1945"/>
  </r>
  <r>
    <s v="31786"/>
    <s v="NP"/>
    <s v="0000258005"/>
    <x v="2"/>
    <x v="1"/>
    <d v="2024-11-27T00:00:00"/>
    <x v="4"/>
    <s v="VISBAS"/>
    <x v="4"/>
    <n v="1780.7"/>
    <n v="0"/>
    <n v="422"/>
  </r>
  <r>
    <s v="31786"/>
    <s v="NP"/>
    <s v="0000258005"/>
    <x v="2"/>
    <x v="1"/>
    <d v="2024-11-27T00:00:00"/>
    <x v="4"/>
    <s v="VISEXP"/>
    <x v="5"/>
    <n v="7710.38"/>
    <n v="0"/>
    <n v="969"/>
  </r>
  <r>
    <s v="31786"/>
    <s v="NP"/>
    <s v="0000258005"/>
    <x v="2"/>
    <x v="2"/>
    <d v="2024-11-27T00:00:00"/>
    <x v="4"/>
    <s v="VISBAS"/>
    <x v="4"/>
    <n v="12.72"/>
    <n v="0"/>
    <n v="4"/>
  </r>
  <r>
    <s v="31786"/>
    <s v="NP"/>
    <s v="0000258005"/>
    <x v="2"/>
    <x v="2"/>
    <d v="2024-11-27T00:00:00"/>
    <x v="4"/>
    <s v="VISEXP"/>
    <x v="5"/>
    <n v="112.78"/>
    <n v="0"/>
    <n v="16"/>
  </r>
  <r>
    <s v="31786"/>
    <s v="NP"/>
    <s v="0000000185"/>
    <x v="0"/>
    <x v="1"/>
    <d v="2024-11-27T00:00:00"/>
    <x v="1"/>
    <s v="PPRN"/>
    <x v="1"/>
    <n v="71.67"/>
    <n v="0"/>
    <n v="3"/>
  </r>
  <r>
    <s v="31786"/>
    <s v="NP"/>
    <s v="0000000185"/>
    <x v="0"/>
    <x v="2"/>
    <d v="2024-11-27T00:00:00"/>
    <x v="1"/>
    <s v="PPRN"/>
    <x v="1"/>
    <n v="194.05"/>
    <n v="0"/>
    <n v="8"/>
  </r>
  <r>
    <s v="31786"/>
    <s v="NP"/>
    <s v="0000000185"/>
    <x v="0"/>
    <x v="3"/>
    <d v="2024-11-27T00:00:00"/>
    <x v="0"/>
    <s v="PPDN"/>
    <x v="0"/>
    <n v="59957.66"/>
    <n v="0"/>
    <n v="5306"/>
  </r>
  <r>
    <s v="31786"/>
    <s v="NP"/>
    <s v="0000000185"/>
    <x v="0"/>
    <x v="3"/>
    <d v="2024-11-27T00:00:00"/>
    <x v="0"/>
    <s v="PPDN"/>
    <x v="6"/>
    <n v="59283.42"/>
    <n v="0"/>
    <n v="5252"/>
  </r>
  <r>
    <s v="31786"/>
    <s v="NP"/>
    <s v="0000000185"/>
    <x v="0"/>
    <x v="4"/>
    <d v="2024-11-27T00:00:00"/>
    <x v="0"/>
    <s v="PPDN"/>
    <x v="0"/>
    <n v="48831.42"/>
    <n v="0"/>
    <n v="2195"/>
  </r>
  <r>
    <s v="31786"/>
    <s v="NP"/>
    <s v="0000000185"/>
    <x v="0"/>
    <x v="5"/>
    <d v="2024-11-27T00:00:00"/>
    <x v="0"/>
    <s v="PPDN"/>
    <x v="0"/>
    <n v="24893.96"/>
    <n v="0"/>
    <n v="1255"/>
  </r>
  <r>
    <s v="31786"/>
    <s v="NP"/>
    <s v="0000000192"/>
    <x v="1"/>
    <x v="1"/>
    <d v="2024-11-27T00:00:00"/>
    <x v="2"/>
    <s v="PDON"/>
    <x v="2"/>
    <n v="20.420000000000002"/>
    <n v="0"/>
    <n v="1"/>
  </r>
  <r>
    <s v="31786"/>
    <s v="NP"/>
    <s v="0000000192"/>
    <x v="1"/>
    <x v="1"/>
    <d v="2024-11-27T00:00:00"/>
    <x v="3"/>
    <s v="PDRN"/>
    <x v="3"/>
    <n v="14079.75"/>
    <n v="0"/>
    <n v="388"/>
  </r>
  <r>
    <s v="31786"/>
    <s v="NP"/>
    <s v="0000000192"/>
    <x v="1"/>
    <x v="2"/>
    <d v="2024-11-27T00:00:00"/>
    <x v="3"/>
    <s v="PDRN"/>
    <x v="3"/>
    <n v="1983.49"/>
    <n v="0"/>
    <n v="49"/>
  </r>
  <r>
    <s v="31786"/>
    <s v="NP"/>
    <s v="0000000192"/>
    <x v="1"/>
    <x v="3"/>
    <d v="2024-11-27T00:00:00"/>
    <x v="2"/>
    <s v="PDON"/>
    <x v="2"/>
    <n v="445475.13"/>
    <n v="0"/>
    <n v="20351"/>
  </r>
  <r>
    <s v="31786"/>
    <s v="NP"/>
    <s v="0000000192"/>
    <x v="1"/>
    <x v="3"/>
    <d v="2024-11-27T00:00:00"/>
    <x v="2"/>
    <s v="PDON"/>
    <x v="7"/>
    <n v="438044.63"/>
    <n v="0"/>
    <n v="20131"/>
  </r>
  <r>
    <s v="31786"/>
    <s v="NP"/>
    <s v="0000000192"/>
    <x v="1"/>
    <x v="4"/>
    <d v="2024-11-27T00:00:00"/>
    <x v="2"/>
    <s v="PDON"/>
    <x v="2"/>
    <n v="666093.41"/>
    <n v="0"/>
    <n v="15774"/>
  </r>
  <r>
    <s v="31786"/>
    <s v="NP"/>
    <s v="0000000192"/>
    <x v="1"/>
    <x v="5"/>
    <d v="2024-11-27T00:00:00"/>
    <x v="2"/>
    <s v="PDON"/>
    <x v="2"/>
    <n v="240348.06"/>
    <n v="0"/>
    <n v="6942"/>
  </r>
  <r>
    <s v="31786"/>
    <s v="NP"/>
    <s v="0000053684"/>
    <x v="3"/>
    <x v="3"/>
    <d v="2024-11-27T00:00:00"/>
    <x v="5"/>
    <s v=""/>
    <x v="8"/>
    <n v="39.01"/>
    <n v="0"/>
    <n v="2"/>
  </r>
  <r>
    <s v="31786"/>
    <s v="NP"/>
    <s v="0000053684"/>
    <x v="3"/>
    <x v="3"/>
    <d v="2024-11-27T00:00:00"/>
    <x v="6"/>
    <s v=""/>
    <x v="9"/>
    <n v="25859.94"/>
    <n v="0"/>
    <n v="773"/>
  </r>
  <r>
    <s v="31786"/>
    <s v="NP"/>
    <s v="0000157401"/>
    <x v="4"/>
    <x v="3"/>
    <d v="2024-11-27T00:00:00"/>
    <x v="7"/>
    <s v="BA1X"/>
    <x v="10"/>
    <n v="292.79000000000002"/>
    <n v="15403550"/>
    <n v="295"/>
  </r>
  <r>
    <s v="31786"/>
    <s v="NP"/>
    <s v="0000157401"/>
    <x v="4"/>
    <x v="3"/>
    <d v="2024-11-27T00:00:00"/>
    <x v="7"/>
    <s v="BA1X"/>
    <x v="11"/>
    <n v="42716.800000000003"/>
    <n v="2248016500"/>
    <n v="31651"/>
  </r>
  <r>
    <s v="31786"/>
    <s v="NP"/>
    <s v="0000157401"/>
    <x v="4"/>
    <x v="3"/>
    <d v="2024-11-27T00:00:00"/>
    <x v="7"/>
    <s v="BA1XP"/>
    <x v="11"/>
    <n v="5.41"/>
    <n v="284700"/>
    <n v="4"/>
  </r>
  <r>
    <s v="31786"/>
    <s v="NP"/>
    <s v="0000157401"/>
    <x v="4"/>
    <x v="3"/>
    <d v="2024-11-27T00:00:00"/>
    <x v="7"/>
    <s v="BA50"/>
    <x v="12"/>
    <n v="38.950000000000003"/>
    <n v="2050000"/>
    <n v="41"/>
  </r>
  <r>
    <s v="31786"/>
    <s v="NP"/>
    <s v="0000157401"/>
    <x v="4"/>
    <x v="3"/>
    <d v="2024-11-27T00:00:00"/>
    <x v="7"/>
    <s v="BA50"/>
    <x v="13"/>
    <n v="488.3"/>
    <n v="25700000"/>
    <n v="514"/>
  </r>
  <r>
    <s v="31786"/>
    <s v="NP"/>
    <s v="0000157401"/>
    <x v="4"/>
    <x v="3"/>
    <d v="2024-11-27T00:00:00"/>
    <x v="7"/>
    <s v="BADE40"/>
    <x v="14"/>
    <n v="14.44"/>
    <n v="40000"/>
    <n v="1"/>
  </r>
  <r>
    <s v="31786"/>
    <s v="NP"/>
    <s v="0000157401"/>
    <x v="4"/>
    <x v="3"/>
    <d v="2024-11-27T00:00:00"/>
    <x v="8"/>
    <s v="BL1X"/>
    <x v="15"/>
    <n v="2495.46"/>
    <n v="15403550"/>
    <n v="295"/>
  </r>
  <r>
    <s v="31786"/>
    <s v="NP"/>
    <s v="0000157401"/>
    <x v="4"/>
    <x v="3"/>
    <d v="2024-11-27T00:00:00"/>
    <x v="8"/>
    <s v="BL1X"/>
    <x v="16"/>
    <n v="364098.71"/>
    <n v="2248016500"/>
    <n v="31651"/>
  </r>
  <r>
    <s v="31786"/>
    <s v="NP"/>
    <s v="0000157401"/>
    <x v="4"/>
    <x v="3"/>
    <d v="2024-11-27T00:00:00"/>
    <x v="8"/>
    <s v="BL1X"/>
    <x v="17"/>
    <n v="225272.79"/>
    <n v="1658467200"/>
    <n v="19290"/>
  </r>
  <r>
    <s v="31786"/>
    <s v="NP"/>
    <s v="0000157401"/>
    <x v="4"/>
    <x v="3"/>
    <d v="2024-11-27T00:00:00"/>
    <x v="8"/>
    <s v="BL1XP"/>
    <x v="16"/>
    <n v="46.12"/>
    <n v="284700"/>
    <n v="4"/>
  </r>
  <r>
    <s v="31786"/>
    <s v="NP"/>
    <s v="0000157401"/>
    <x v="4"/>
    <x v="3"/>
    <d v="2024-11-27T00:00:00"/>
    <x v="8"/>
    <s v="BL1XP"/>
    <x v="17"/>
    <n v="173.42"/>
    <n v="284700"/>
    <n v="4"/>
  </r>
  <r>
    <s v="31786"/>
    <s v="NP"/>
    <s v="0000157401"/>
    <x v="4"/>
    <x v="3"/>
    <d v="2024-11-27T00:00:00"/>
    <x v="8"/>
    <s v="BL50"/>
    <x v="18"/>
    <n v="332.1"/>
    <n v="2050000"/>
    <n v="41"/>
  </r>
  <r>
    <s v="31786"/>
    <s v="NP"/>
    <s v="0000157401"/>
    <x v="4"/>
    <x v="3"/>
    <d v="2024-11-27T00:00:00"/>
    <x v="8"/>
    <s v="BL50"/>
    <x v="19"/>
    <n v="4163.3999999999996"/>
    <n v="25700000"/>
    <n v="514"/>
  </r>
  <r>
    <s v="31786"/>
    <s v="NP"/>
    <s v="0000157401"/>
    <x v="4"/>
    <x v="3"/>
    <d v="2024-11-27T00:00:00"/>
    <x v="8"/>
    <s v="BLER20"/>
    <x v="20"/>
    <n v="60.16"/>
    <n v="20000"/>
    <n v="1"/>
  </r>
  <r>
    <s v="31786"/>
    <s v="NP"/>
    <s v="0000157401"/>
    <x v="4"/>
    <x v="3"/>
    <d v="2024-11-27T00:00:00"/>
    <x v="9"/>
    <s v=""/>
    <x v="21"/>
    <n v="341540"/>
    <n v="0"/>
    <n v="10636"/>
  </r>
  <r>
    <s v="31786"/>
    <s v="NP"/>
    <s v="0000157401"/>
    <x v="4"/>
    <x v="3"/>
    <d v="2024-11-27T00:00:00"/>
    <x v="10"/>
    <s v="VC0105"/>
    <x v="22"/>
    <n v="15.18"/>
    <n v="695000"/>
    <n v="139"/>
  </r>
  <r>
    <s v="31786"/>
    <s v="NP"/>
    <s v="0000157401"/>
    <x v="4"/>
    <x v="3"/>
    <d v="2024-11-27T00:00:00"/>
    <x v="10"/>
    <s v="VC0106"/>
    <x v="23"/>
    <n v="146.9"/>
    <n v="6810000"/>
    <n v="1133"/>
  </r>
  <r>
    <s v="31786"/>
    <s v="NP"/>
    <s v="0000157401"/>
    <x v="4"/>
    <x v="3"/>
    <d v="2024-11-27T00:00:00"/>
    <x v="10"/>
    <s v="VC0110"/>
    <x v="24"/>
    <n v="63.63"/>
    <n v="3058000"/>
    <n v="305"/>
  </r>
  <r>
    <s v="31786"/>
    <s v="NP"/>
    <s v="0000157401"/>
    <x v="4"/>
    <x v="3"/>
    <d v="2024-11-27T00:00:00"/>
    <x v="10"/>
    <s v="VC0125"/>
    <x v="25"/>
    <n v="115.54"/>
    <n v="5450000"/>
    <n v="218"/>
  </r>
  <r>
    <s v="31786"/>
    <s v="NP"/>
    <s v="0000157401"/>
    <x v="4"/>
    <x v="3"/>
    <d v="2024-11-27T00:00:00"/>
    <x v="10"/>
    <s v="VC0150"/>
    <x v="26"/>
    <n v="259.35000000000002"/>
    <n v="12350000"/>
    <n v="247"/>
  </r>
  <r>
    <s v="31786"/>
    <s v="NP"/>
    <s v="0000157401"/>
    <x v="4"/>
    <x v="3"/>
    <d v="2024-11-27T00:00:00"/>
    <x v="10"/>
    <s v="VC0205"/>
    <x v="22"/>
    <n v="21.42"/>
    <n v="1048000"/>
    <n v="104"/>
  </r>
  <r>
    <s v="31786"/>
    <s v="NP"/>
    <s v="0000157401"/>
    <x v="4"/>
    <x v="3"/>
    <d v="2024-11-27T00:00:00"/>
    <x v="10"/>
    <s v="VC0206"/>
    <x v="23"/>
    <n v="259.25"/>
    <n v="12420000"/>
    <n v="1035"/>
  </r>
  <r>
    <s v="31786"/>
    <s v="NP"/>
    <s v="0000157401"/>
    <x v="4"/>
    <x v="3"/>
    <d v="2024-11-27T00:00:00"/>
    <x v="10"/>
    <s v="VC0210"/>
    <x v="24"/>
    <n v="123.9"/>
    <n v="5900000"/>
    <n v="295"/>
  </r>
  <r>
    <s v="31786"/>
    <s v="NP"/>
    <s v="0000157401"/>
    <x v="4"/>
    <x v="3"/>
    <d v="2024-11-27T00:00:00"/>
    <x v="10"/>
    <s v="VC0225"/>
    <x v="25"/>
    <n v="216.3"/>
    <n v="10350000"/>
    <n v="207"/>
  </r>
  <r>
    <s v="31786"/>
    <s v="NP"/>
    <s v="0000157401"/>
    <x v="4"/>
    <x v="3"/>
    <d v="2024-11-27T00:00:00"/>
    <x v="10"/>
    <s v="VC0250"/>
    <x v="26"/>
    <n v="640.5"/>
    <n v="30718000"/>
    <n v="308"/>
  </r>
  <r>
    <s v="31786"/>
    <s v="NP"/>
    <s v="0000157401"/>
    <x v="4"/>
    <x v="3"/>
    <d v="2024-11-27T00:00:00"/>
    <x v="10"/>
    <s v="VC0305"/>
    <x v="22"/>
    <n v="6.72"/>
    <n v="330000"/>
    <n v="22"/>
  </r>
  <r>
    <s v="31786"/>
    <s v="NP"/>
    <s v="0000157401"/>
    <x v="4"/>
    <x v="3"/>
    <d v="2024-11-27T00:00:00"/>
    <x v="10"/>
    <s v="VC0306"/>
    <x v="23"/>
    <n v="111.72"/>
    <n v="5292000"/>
    <n v="294"/>
  </r>
  <r>
    <s v="31786"/>
    <s v="NP"/>
    <s v="0000157401"/>
    <x v="4"/>
    <x v="3"/>
    <d v="2024-11-27T00:00:00"/>
    <x v="10"/>
    <s v="VC0310"/>
    <x v="24"/>
    <n v="56.7"/>
    <n v="2700000"/>
    <n v="90"/>
  </r>
  <r>
    <s v="31786"/>
    <s v="NP"/>
    <s v="0000157401"/>
    <x v="4"/>
    <x v="3"/>
    <d v="2024-11-27T00:00:00"/>
    <x v="10"/>
    <s v="VC0325"/>
    <x v="25"/>
    <n v="110.6"/>
    <n v="5250000"/>
    <n v="70"/>
  </r>
  <r>
    <s v="31786"/>
    <s v="NP"/>
    <s v="0000157401"/>
    <x v="4"/>
    <x v="3"/>
    <d v="2024-11-27T00:00:00"/>
    <x v="10"/>
    <s v="VC0350"/>
    <x v="26"/>
    <n v="355.95"/>
    <n v="16800000"/>
    <n v="112"/>
  </r>
  <r>
    <s v="31786"/>
    <s v="NP"/>
    <s v="0000157401"/>
    <x v="4"/>
    <x v="3"/>
    <d v="2024-11-27T00:00:00"/>
    <x v="10"/>
    <s v="VC0405"/>
    <x v="22"/>
    <n v="1.68"/>
    <n v="80000"/>
    <n v="4"/>
  </r>
  <r>
    <s v="31786"/>
    <s v="NP"/>
    <s v="0000157401"/>
    <x v="4"/>
    <x v="3"/>
    <d v="2024-11-27T00:00:00"/>
    <x v="10"/>
    <s v="VC0406"/>
    <x v="23"/>
    <n v="43.5"/>
    <n v="2088000"/>
    <n v="87"/>
  </r>
  <r>
    <s v="31786"/>
    <s v="NP"/>
    <s v="0000157401"/>
    <x v="4"/>
    <x v="3"/>
    <d v="2024-11-27T00:00:00"/>
    <x v="10"/>
    <s v="VC0410"/>
    <x v="24"/>
    <n v="21.84"/>
    <n v="1040000"/>
    <n v="26"/>
  </r>
  <r>
    <s v="31786"/>
    <s v="NP"/>
    <s v="0000157401"/>
    <x v="4"/>
    <x v="3"/>
    <d v="2024-11-27T00:00:00"/>
    <x v="10"/>
    <s v="VC0425"/>
    <x v="25"/>
    <n v="44.1"/>
    <n v="2100000"/>
    <n v="21"/>
  </r>
  <r>
    <s v="31786"/>
    <s v="NP"/>
    <s v="0000157401"/>
    <x v="4"/>
    <x v="3"/>
    <d v="2024-11-27T00:00:00"/>
    <x v="10"/>
    <s v="VC0450"/>
    <x v="26"/>
    <n v="155.4"/>
    <n v="7400000"/>
    <n v="37"/>
  </r>
  <r>
    <s v="31786"/>
    <s v="NP"/>
    <s v="0000157401"/>
    <x v="4"/>
    <x v="3"/>
    <d v="2024-11-27T00:00:00"/>
    <x v="10"/>
    <s v="VC0505"/>
    <x v="22"/>
    <n v="0.53"/>
    <n v="25000"/>
    <n v="1"/>
  </r>
  <r>
    <s v="31786"/>
    <s v="NP"/>
    <s v="0000157401"/>
    <x v="4"/>
    <x v="3"/>
    <d v="2024-11-27T00:00:00"/>
    <x v="10"/>
    <s v="VC0506"/>
    <x v="23"/>
    <n v="15.12"/>
    <n v="720000"/>
    <n v="24"/>
  </r>
  <r>
    <s v="31786"/>
    <s v="NP"/>
    <s v="0000157401"/>
    <x v="4"/>
    <x v="3"/>
    <d v="2024-11-27T00:00:00"/>
    <x v="10"/>
    <s v="VC0510"/>
    <x v="24"/>
    <n v="11.55"/>
    <n v="550000"/>
    <n v="11"/>
  </r>
  <r>
    <s v="31786"/>
    <s v="NP"/>
    <s v="0000157401"/>
    <x v="4"/>
    <x v="3"/>
    <d v="2024-11-27T00:00:00"/>
    <x v="10"/>
    <s v="VC0525"/>
    <x v="25"/>
    <n v="5.26"/>
    <n v="250000"/>
    <n v="2"/>
  </r>
  <r>
    <s v="31786"/>
    <s v="NP"/>
    <s v="0000157401"/>
    <x v="4"/>
    <x v="3"/>
    <d v="2024-11-27T00:00:00"/>
    <x v="10"/>
    <s v="VC0550"/>
    <x v="26"/>
    <n v="47.25"/>
    <n v="2250000"/>
    <n v="9"/>
  </r>
  <r>
    <s v="31786"/>
    <s v="NP"/>
    <s v="0000157401"/>
    <x v="4"/>
    <x v="3"/>
    <d v="2024-11-27T00:00:00"/>
    <x v="10"/>
    <s v="VC0606"/>
    <x v="23"/>
    <n v="1.52"/>
    <n v="72000"/>
    <n v="2"/>
  </r>
  <r>
    <s v="31786"/>
    <s v="NP"/>
    <s v="0000157401"/>
    <x v="4"/>
    <x v="3"/>
    <d v="2024-11-27T00:00:00"/>
    <x v="10"/>
    <s v="VC0625"/>
    <x v="25"/>
    <n v="3.15"/>
    <n v="150000"/>
    <n v="1"/>
  </r>
  <r>
    <s v="31786"/>
    <s v="NP"/>
    <s v="0000157401"/>
    <x v="4"/>
    <x v="3"/>
    <d v="2024-11-27T00:00:00"/>
    <x v="10"/>
    <s v="VC0650"/>
    <x v="26"/>
    <n v="18.899999999999999"/>
    <n v="900000"/>
    <n v="3"/>
  </r>
  <r>
    <s v="31786"/>
    <s v="NP"/>
    <s v="0000157401"/>
    <x v="4"/>
    <x v="3"/>
    <d v="2024-11-27T00:00:00"/>
    <x v="10"/>
    <s v="VC0706"/>
    <x v="23"/>
    <n v="2.64"/>
    <n v="126000"/>
    <n v="3"/>
  </r>
  <r>
    <s v="31786"/>
    <s v="NP"/>
    <s v="0000157401"/>
    <x v="4"/>
    <x v="3"/>
    <d v="2024-11-27T00:00:00"/>
    <x v="10"/>
    <s v="VC0750"/>
    <x v="26"/>
    <n v="14.7"/>
    <n v="700000"/>
    <n v="2"/>
  </r>
  <r>
    <s v="31786"/>
    <s v="NP"/>
    <s v="0000157401"/>
    <x v="4"/>
    <x v="3"/>
    <d v="2024-11-27T00:00:00"/>
    <x v="10"/>
    <s v="VC0806"/>
    <x v="23"/>
    <n v="1.01"/>
    <n v="48000"/>
    <n v="1"/>
  </r>
  <r>
    <s v="31786"/>
    <s v="NP"/>
    <s v="0000157401"/>
    <x v="4"/>
    <x v="3"/>
    <d v="2024-11-27T00:00:00"/>
    <x v="11"/>
    <s v="VAD050"/>
    <x v="27"/>
    <n v="1129.8"/>
    <n v="55650000"/>
    <n v="1086"/>
  </r>
  <r>
    <s v="31786"/>
    <s v="NP"/>
    <s v="0000157401"/>
    <x v="4"/>
    <x v="3"/>
    <d v="2024-11-27T00:00:00"/>
    <x v="11"/>
    <s v="VAD060"/>
    <x v="28"/>
    <n v="9046.7999999999993"/>
    <n v="433160000"/>
    <n v="7190"/>
  </r>
  <r>
    <s v="31786"/>
    <s v="NP"/>
    <s v="0000157401"/>
    <x v="4"/>
    <x v="3"/>
    <d v="2024-11-27T00:00:00"/>
    <x v="11"/>
    <s v="VAD100"/>
    <x v="29"/>
    <n v="3998.4"/>
    <n v="191100000"/>
    <n v="1907"/>
  </r>
  <r>
    <s v="31786"/>
    <s v="NP"/>
    <s v="0000157401"/>
    <x v="4"/>
    <x v="3"/>
    <d v="2024-11-27T00:00:00"/>
    <x v="11"/>
    <s v="VAD250"/>
    <x v="30"/>
    <n v="6394.5"/>
    <n v="304750000"/>
    <n v="1219"/>
  </r>
  <r>
    <s v="31786"/>
    <s v="NP"/>
    <s v="0000157401"/>
    <x v="4"/>
    <x v="3"/>
    <d v="2024-11-27T00:00:00"/>
    <x v="11"/>
    <s v="VAD500"/>
    <x v="31"/>
    <n v="15540"/>
    <n v="741000000"/>
    <n v="1482"/>
  </r>
  <r>
    <s v="31786"/>
    <s v="NP"/>
    <s v="0000157401"/>
    <x v="4"/>
    <x v="3"/>
    <d v="2024-11-27T00:00:00"/>
    <x v="12"/>
    <s v="VSC050"/>
    <x v="32"/>
    <n v="73.08"/>
    <n v="3840000"/>
    <n v="178"/>
  </r>
  <r>
    <s v="31786"/>
    <s v="NP"/>
    <s v="0000157401"/>
    <x v="4"/>
    <x v="3"/>
    <d v="2024-11-27T00:00:00"/>
    <x v="12"/>
    <s v="VSC060"/>
    <x v="33"/>
    <n v="900.5"/>
    <n v="43572000"/>
    <n v="1804"/>
  </r>
  <r>
    <s v="31786"/>
    <s v="NP"/>
    <s v="0000157401"/>
    <x v="4"/>
    <x v="3"/>
    <d v="2024-11-27T00:00:00"/>
    <x v="12"/>
    <s v="VSC100"/>
    <x v="34"/>
    <n v="390.6"/>
    <n v="18600000"/>
    <n v="465"/>
  </r>
  <r>
    <s v="31786"/>
    <s v="NP"/>
    <s v="0000157401"/>
    <x v="4"/>
    <x v="3"/>
    <d v="2024-11-27T00:00:00"/>
    <x v="12"/>
    <s v="VSC250"/>
    <x v="35"/>
    <n v="779.1"/>
    <n v="37200000"/>
    <n v="372"/>
  </r>
  <r>
    <s v="31786"/>
    <s v="NP"/>
    <s v="0000157401"/>
    <x v="4"/>
    <x v="3"/>
    <d v="2024-11-27T00:00:00"/>
    <x v="12"/>
    <s v="VSC500"/>
    <x v="36"/>
    <n v="2268"/>
    <n v="108200000"/>
    <n v="541"/>
  </r>
  <r>
    <s v="31786"/>
    <s v="NP"/>
    <s v="0000157401"/>
    <x v="4"/>
    <x v="3"/>
    <d v="2024-11-27T00:00:00"/>
    <x v="12"/>
    <s v="VSO050"/>
    <x v="37"/>
    <n v="107.1"/>
    <n v="5430000"/>
    <n v="172"/>
  </r>
  <r>
    <s v="31786"/>
    <s v="NP"/>
    <s v="0000157401"/>
    <x v="4"/>
    <x v="3"/>
    <d v="2024-11-27T00:00:00"/>
    <x v="12"/>
    <s v="VSO060"/>
    <x v="38"/>
    <n v="1089.8399999999999"/>
    <n v="52332000"/>
    <n v="1439"/>
  </r>
  <r>
    <s v="31786"/>
    <s v="NP"/>
    <s v="0000157401"/>
    <x v="4"/>
    <x v="3"/>
    <d v="2024-11-27T00:00:00"/>
    <x v="12"/>
    <s v="VSO100"/>
    <x v="39"/>
    <n v="531.72"/>
    <n v="25320000"/>
    <n v="422"/>
  </r>
  <r>
    <s v="31786"/>
    <s v="NP"/>
    <s v="0000157401"/>
    <x v="4"/>
    <x v="3"/>
    <d v="2024-11-27T00:00:00"/>
    <x v="12"/>
    <s v="VSO250"/>
    <x v="40"/>
    <n v="872.55"/>
    <n v="41850000"/>
    <n v="278"/>
  </r>
  <r>
    <s v="31786"/>
    <s v="NP"/>
    <s v="0000157401"/>
    <x v="4"/>
    <x v="3"/>
    <d v="2024-11-27T00:00:00"/>
    <x v="12"/>
    <s v="VSO500"/>
    <x v="41"/>
    <n v="1864.8"/>
    <n v="89100000"/>
    <n v="297"/>
  </r>
  <r>
    <s v="31786"/>
    <s v="NP"/>
    <s v="0000190862"/>
    <x v="5"/>
    <x v="3"/>
    <d v="2024-11-27T00:00:00"/>
    <x v="13"/>
    <s v="LTD-01"/>
    <x v="42"/>
    <n v="27.36"/>
    <n v="45634.44"/>
    <n v="14"/>
  </r>
  <r>
    <s v="31786"/>
    <s v="NP"/>
    <s v="0000190862"/>
    <x v="5"/>
    <x v="3"/>
    <d v="2024-11-27T00:00:00"/>
    <x v="13"/>
    <s v="LTD-01"/>
    <x v="43"/>
    <n v="40.17"/>
    <n v="66970.45"/>
    <n v="17"/>
  </r>
  <r>
    <s v="31786"/>
    <s v="NP"/>
    <s v="0000190862"/>
    <x v="5"/>
    <x v="3"/>
    <d v="2024-11-27T00:00:00"/>
    <x v="13"/>
    <s v="LTD-01"/>
    <x v="44"/>
    <n v="107.75"/>
    <n v="91774.6"/>
    <n v="21"/>
  </r>
  <r>
    <s v="31786"/>
    <s v="NP"/>
    <s v="0000190862"/>
    <x v="5"/>
    <x v="3"/>
    <d v="2024-11-27T00:00:00"/>
    <x v="13"/>
    <s v="LTD-01"/>
    <x v="45"/>
    <n v="204.24"/>
    <n v="121456.75"/>
    <n v="23"/>
  </r>
  <r>
    <s v="31786"/>
    <s v="NP"/>
    <s v="0000190862"/>
    <x v="5"/>
    <x v="3"/>
    <d v="2024-11-27T00:00:00"/>
    <x v="13"/>
    <s v="LTD-01"/>
    <x v="46"/>
    <n v="182.72"/>
    <n v="83062.679999999993"/>
    <n v="17"/>
  </r>
  <r>
    <s v="31786"/>
    <s v="NP"/>
    <s v="0000190862"/>
    <x v="5"/>
    <x v="3"/>
    <d v="2024-11-27T00:00:00"/>
    <x v="13"/>
    <s v="LTD-01"/>
    <x v="47"/>
    <n v="235.22"/>
    <n v="90308.81"/>
    <n v="15"/>
  </r>
  <r>
    <s v="31786"/>
    <s v="NP"/>
    <s v="0000190862"/>
    <x v="5"/>
    <x v="3"/>
    <d v="2024-11-27T00:00:00"/>
    <x v="13"/>
    <s v="LTD-01"/>
    <x v="48"/>
    <n v="252.49"/>
    <n v="78904.710000000006"/>
    <n v="14"/>
  </r>
  <r>
    <s v="31786"/>
    <s v="NP"/>
    <s v="0000190862"/>
    <x v="5"/>
    <x v="3"/>
    <d v="2024-11-27T00:00:00"/>
    <x v="13"/>
    <s v="LTD-01"/>
    <x v="49"/>
    <n v="218.78"/>
    <n v="52089.59"/>
    <n v="9"/>
  </r>
  <r>
    <s v="31786"/>
    <s v="NP"/>
    <s v="0000190862"/>
    <x v="5"/>
    <x v="3"/>
    <d v="2024-11-27T00:00:00"/>
    <x v="13"/>
    <s v="LTD-01"/>
    <x v="50"/>
    <n v="64.31"/>
    <n v="22968.86"/>
    <n v="4"/>
  </r>
  <r>
    <s v="31786"/>
    <s v="NP"/>
    <s v="0000190862"/>
    <x v="5"/>
    <x v="3"/>
    <d v="2024-11-27T00:00:00"/>
    <x v="13"/>
    <s v="LTD-01"/>
    <x v="51"/>
    <n v="30.74"/>
    <n v="10978.41"/>
    <n v="2"/>
  </r>
  <r>
    <s v="31786"/>
    <s v="NP"/>
    <s v="0000190862"/>
    <x v="5"/>
    <x v="3"/>
    <d v="2024-11-27T00:00:00"/>
    <x v="13"/>
    <s v="LTD-02"/>
    <x v="52"/>
    <n v="23.75"/>
    <n v="47524.62"/>
    <n v="13"/>
  </r>
  <r>
    <s v="31786"/>
    <s v="NP"/>
    <s v="0000190862"/>
    <x v="5"/>
    <x v="3"/>
    <d v="2024-11-27T00:00:00"/>
    <x v="13"/>
    <s v="LTD-02"/>
    <x v="53"/>
    <n v="50.14"/>
    <n v="100236.34"/>
    <n v="22"/>
  </r>
  <r>
    <s v="31786"/>
    <s v="NP"/>
    <s v="0000190862"/>
    <x v="5"/>
    <x v="3"/>
    <d v="2024-11-27T00:00:00"/>
    <x v="13"/>
    <s v="LTD-02"/>
    <x v="54"/>
    <n v="60.31"/>
    <n v="67022.06"/>
    <n v="13"/>
  </r>
  <r>
    <s v="31786"/>
    <s v="NP"/>
    <s v="0000190862"/>
    <x v="5"/>
    <x v="3"/>
    <d v="2024-11-27T00:00:00"/>
    <x v="13"/>
    <s v="LTD-02"/>
    <x v="55"/>
    <n v="139.96"/>
    <n v="103065.38"/>
    <n v="14"/>
  </r>
  <r>
    <s v="31786"/>
    <s v="NP"/>
    <s v="0000190862"/>
    <x v="5"/>
    <x v="3"/>
    <d v="2024-11-27T00:00:00"/>
    <x v="13"/>
    <s v="LTD-02"/>
    <x v="56"/>
    <n v="124.96"/>
    <n v="74498.42"/>
    <n v="12"/>
  </r>
  <r>
    <s v="31786"/>
    <s v="NP"/>
    <s v="0000190862"/>
    <x v="5"/>
    <x v="3"/>
    <d v="2024-11-27T00:00:00"/>
    <x v="13"/>
    <s v="LTD-02"/>
    <x v="57"/>
    <n v="178.84"/>
    <n v="85165.29"/>
    <n v="13"/>
  </r>
  <r>
    <s v="31786"/>
    <s v="NP"/>
    <s v="0000190862"/>
    <x v="5"/>
    <x v="3"/>
    <d v="2024-11-27T00:00:00"/>
    <x v="13"/>
    <s v="LTD-02"/>
    <x v="58"/>
    <n v="140.11000000000001"/>
    <n v="56049.81"/>
    <n v="8"/>
  </r>
  <r>
    <s v="31786"/>
    <s v="NP"/>
    <s v="0000190862"/>
    <x v="5"/>
    <x v="3"/>
    <d v="2024-11-27T00:00:00"/>
    <x v="13"/>
    <s v="LTD-02"/>
    <x v="59"/>
    <n v="175.58"/>
    <n v="56563.8"/>
    <n v="9"/>
  </r>
  <r>
    <s v="31786"/>
    <s v="NP"/>
    <s v="0000190862"/>
    <x v="5"/>
    <x v="3"/>
    <d v="2024-11-27T00:00:00"/>
    <x v="13"/>
    <s v="LTD-02"/>
    <x v="60"/>
    <n v="127.33"/>
    <n v="51625"/>
    <n v="5"/>
  </r>
  <r>
    <s v="31786"/>
    <s v="NP"/>
    <s v="0000190862"/>
    <x v="5"/>
    <x v="3"/>
    <d v="2024-11-27T00:00:00"/>
    <x v="13"/>
    <s v="LTD-02"/>
    <x v="61"/>
    <n v="32.950000000000003"/>
    <n v="14976.91"/>
    <n v="3"/>
  </r>
  <r>
    <s v="31786"/>
    <s v="NP"/>
    <s v="0000190862"/>
    <x v="5"/>
    <x v="3"/>
    <d v="2024-11-27T00:00:00"/>
    <x v="13"/>
    <s v="LTD-03"/>
    <x v="62"/>
    <n v="10.01"/>
    <n v="14299.49"/>
    <n v="3"/>
  </r>
  <r>
    <s v="31786"/>
    <s v="NP"/>
    <s v="0000190862"/>
    <x v="5"/>
    <x v="3"/>
    <d v="2024-11-27T00:00:00"/>
    <x v="13"/>
    <s v="LTD-03"/>
    <x v="63"/>
    <n v="22.83"/>
    <n v="32623.67"/>
    <n v="5"/>
  </r>
  <r>
    <s v="31786"/>
    <s v="NP"/>
    <s v="0000190862"/>
    <x v="5"/>
    <x v="3"/>
    <d v="2024-11-27T00:00:00"/>
    <x v="13"/>
    <s v="LTD-03"/>
    <x v="64"/>
    <n v="4.82"/>
    <n v="3446.33"/>
    <n v="1"/>
  </r>
  <r>
    <s v="31786"/>
    <s v="NP"/>
    <s v="0000190862"/>
    <x v="5"/>
    <x v="3"/>
    <d v="2024-11-27T00:00:00"/>
    <x v="13"/>
    <s v="LTD-03"/>
    <x v="65"/>
    <n v="-9.9"/>
    <n v="0"/>
    <n v="1"/>
  </r>
  <r>
    <s v="31786"/>
    <s v="NP"/>
    <s v="0000190862"/>
    <x v="5"/>
    <x v="3"/>
    <d v="2024-11-27T00:00:00"/>
    <x v="13"/>
    <s v="LTD-03"/>
    <x v="66"/>
    <n v="22.84"/>
    <n v="8462.24"/>
    <n v="2"/>
  </r>
  <r>
    <s v="31786"/>
    <s v="NP"/>
    <s v="0000190862"/>
    <x v="5"/>
    <x v="3"/>
    <d v="2024-11-27T00:00:00"/>
    <x v="13"/>
    <s v="LTD-03"/>
    <x v="67"/>
    <n v="80.09"/>
    <n v="24268.92"/>
    <n v="6"/>
  </r>
  <r>
    <s v="31786"/>
    <s v="NP"/>
    <s v="0000190862"/>
    <x v="5"/>
    <x v="3"/>
    <d v="2024-11-27T00:00:00"/>
    <x v="13"/>
    <s v="LTD-03"/>
    <x v="68"/>
    <n v="9.1"/>
    <n v="2332.58"/>
    <n v="1"/>
  </r>
  <r>
    <s v="31786"/>
    <s v="NP"/>
    <s v="0000190862"/>
    <x v="5"/>
    <x v="3"/>
    <d v="2024-11-27T00:00:00"/>
    <x v="13"/>
    <s v="LTD-03"/>
    <x v="69"/>
    <n v="-20.05"/>
    <n v="4772.75"/>
    <n v="1"/>
  </r>
  <r>
    <s v="31786"/>
    <s v="NP"/>
    <s v="0000190862"/>
    <x v="5"/>
    <x v="3"/>
    <d v="2024-11-27T00:00:00"/>
    <x v="13"/>
    <s v="LTD-03"/>
    <x v="70"/>
    <n v="35921.67"/>
    <n v="12933447.380000001"/>
    <n v="3233"/>
  </r>
  <r>
    <s v="31786"/>
    <s v="NP"/>
    <s v="0000190862"/>
    <x v="5"/>
    <x v="3"/>
    <d v="2024-11-27T00:00:00"/>
    <x v="13"/>
    <s v="LTD-03"/>
    <x v="71"/>
    <n v="43427.26"/>
    <n v="15636269.779999999"/>
    <n v="3117"/>
  </r>
  <r>
    <s v="31786"/>
    <s v="NP"/>
    <s v="0000190862"/>
    <x v="5"/>
    <x v="3"/>
    <d v="2024-11-27T00:00:00"/>
    <x v="13"/>
    <s v="LTD-03"/>
    <x v="72"/>
    <n v="58190.080000000002"/>
    <n v="20940603.420000002"/>
    <n v="3623"/>
  </r>
  <r>
    <s v="31786"/>
    <s v="NP"/>
    <s v="0000190862"/>
    <x v="5"/>
    <x v="3"/>
    <d v="2024-11-27T00:00:00"/>
    <x v="13"/>
    <s v="LTD-03"/>
    <x v="73"/>
    <n v="68441.31"/>
    <n v="24618935.170000002"/>
    <n v="3958"/>
  </r>
  <r>
    <s v="31786"/>
    <s v="NP"/>
    <s v="0000190862"/>
    <x v="5"/>
    <x v="3"/>
    <d v="2024-11-27T00:00:00"/>
    <x v="13"/>
    <s v="LTD-03"/>
    <x v="74"/>
    <n v="69444.259999999995"/>
    <n v="24991650.690000001"/>
    <n v="3870"/>
  </r>
  <r>
    <s v="31786"/>
    <s v="NP"/>
    <s v="0000190862"/>
    <x v="5"/>
    <x v="3"/>
    <d v="2024-11-27T00:00:00"/>
    <x v="13"/>
    <s v="LTD-03"/>
    <x v="75"/>
    <n v="74471.64"/>
    <n v="26793565.030000001"/>
    <n v="4107"/>
  </r>
  <r>
    <s v="31786"/>
    <s v="NP"/>
    <s v="0000190862"/>
    <x v="5"/>
    <x v="3"/>
    <d v="2024-11-27T00:00:00"/>
    <x v="13"/>
    <s v="LTD-03"/>
    <x v="76"/>
    <n v="69008.41"/>
    <n v="24833315.149999999"/>
    <n v="3826"/>
  </r>
  <r>
    <s v="31786"/>
    <s v="NP"/>
    <s v="0000190862"/>
    <x v="5"/>
    <x v="3"/>
    <d v="2024-11-27T00:00:00"/>
    <x v="13"/>
    <s v="LTD-03"/>
    <x v="77"/>
    <n v="58329.52"/>
    <n v="20995084.149999999"/>
    <n v="3251"/>
  </r>
  <r>
    <s v="31786"/>
    <s v="NP"/>
    <s v="0000190862"/>
    <x v="5"/>
    <x v="3"/>
    <d v="2024-11-27T00:00:00"/>
    <x v="13"/>
    <s v="LTD-03"/>
    <x v="78"/>
    <n v="35278.06"/>
    <n v="12689766.85"/>
    <n v="1763"/>
  </r>
  <r>
    <s v="31786"/>
    <s v="NP"/>
    <s v="0000190862"/>
    <x v="5"/>
    <x v="3"/>
    <d v="2024-11-27T00:00:00"/>
    <x v="13"/>
    <s v="LTD-03"/>
    <x v="79"/>
    <n v="20181.43"/>
    <n v="7259394.04"/>
    <n v="943"/>
  </r>
  <r>
    <s v="31786"/>
    <s v="NP"/>
    <s v="0000190862"/>
    <x v="5"/>
    <x v="3"/>
    <d v="2024-11-27T00:00:00"/>
    <x v="13"/>
    <s v="LTD-04"/>
    <x v="80"/>
    <n v="79.23"/>
    <n v="132039.62"/>
    <n v="32"/>
  </r>
  <r>
    <s v="31786"/>
    <s v="NP"/>
    <s v="0000190862"/>
    <x v="5"/>
    <x v="3"/>
    <d v="2024-11-27T00:00:00"/>
    <x v="13"/>
    <s v="LTD-04"/>
    <x v="81"/>
    <n v="94.7"/>
    <n v="157826.39000000001"/>
    <n v="33"/>
  </r>
  <r>
    <s v="31786"/>
    <s v="NP"/>
    <s v="0000190862"/>
    <x v="5"/>
    <x v="3"/>
    <d v="2024-11-27T00:00:00"/>
    <x v="13"/>
    <s v="LTD-04"/>
    <x v="82"/>
    <n v="140.80000000000001"/>
    <n v="120879.34"/>
    <n v="27"/>
  </r>
  <r>
    <s v="31786"/>
    <s v="NP"/>
    <s v="0000190862"/>
    <x v="5"/>
    <x v="3"/>
    <d v="2024-11-27T00:00:00"/>
    <x v="13"/>
    <s v="LTD-04"/>
    <x v="83"/>
    <n v="201.87"/>
    <n v="121936.63"/>
    <n v="25"/>
  </r>
  <r>
    <s v="31786"/>
    <s v="NP"/>
    <s v="0000190862"/>
    <x v="5"/>
    <x v="3"/>
    <d v="2024-11-27T00:00:00"/>
    <x v="13"/>
    <s v="LTD-04"/>
    <x v="84"/>
    <n v="188.83"/>
    <n v="91525.55"/>
    <n v="18"/>
  </r>
  <r>
    <s v="31786"/>
    <s v="NP"/>
    <s v="0000190862"/>
    <x v="5"/>
    <x v="3"/>
    <d v="2024-11-27T00:00:00"/>
    <x v="13"/>
    <s v="LTD-04"/>
    <x v="85"/>
    <n v="201.88"/>
    <n v="77650.34"/>
    <n v="16"/>
  </r>
  <r>
    <s v="31786"/>
    <s v="NP"/>
    <s v="0000190862"/>
    <x v="5"/>
    <x v="3"/>
    <d v="2024-11-27T00:00:00"/>
    <x v="13"/>
    <s v="LTD-04"/>
    <x v="86"/>
    <n v="336.71"/>
    <n v="109604.05"/>
    <n v="19"/>
  </r>
  <r>
    <s v="31786"/>
    <s v="NP"/>
    <s v="0000190862"/>
    <x v="5"/>
    <x v="3"/>
    <d v="2024-11-27T00:00:00"/>
    <x v="13"/>
    <s v="LTD-04"/>
    <x v="87"/>
    <n v="303.58999999999997"/>
    <n v="74039.95"/>
    <n v="15"/>
  </r>
  <r>
    <s v="31786"/>
    <s v="NP"/>
    <s v="0000190862"/>
    <x v="5"/>
    <x v="3"/>
    <d v="2024-11-27T00:00:00"/>
    <x v="13"/>
    <s v="LTD-04"/>
    <x v="88"/>
    <n v="76.19"/>
    <n v="28216.65"/>
    <n v="4"/>
  </r>
  <r>
    <s v="31786"/>
    <s v="NP"/>
    <s v="0000190862"/>
    <x v="5"/>
    <x v="3"/>
    <d v="2024-11-27T00:00:00"/>
    <x v="13"/>
    <s v="LTD-04"/>
    <x v="89"/>
    <n v="55.72"/>
    <n v="20638.57"/>
    <n v="5"/>
  </r>
  <r>
    <s v="31786"/>
    <s v="NP"/>
    <s v="0000190862"/>
    <x v="5"/>
    <x v="3"/>
    <d v="2024-11-27T00:00:00"/>
    <x v="14"/>
    <s v="STD-A"/>
    <x v="90"/>
    <n v="62667.53"/>
    <n v="15381110.949999999"/>
    <n v="2985"/>
  </r>
  <r>
    <s v="31786"/>
    <s v="NP"/>
    <s v="0000190862"/>
    <x v="5"/>
    <x v="3"/>
    <d v="2024-11-27T00:00:00"/>
    <x v="14"/>
    <s v="STD-A"/>
    <x v="91"/>
    <n v="804.03"/>
    <n v="196101.64"/>
    <n v="56"/>
  </r>
  <r>
    <s v="31786"/>
    <s v="NP"/>
    <s v="0000190862"/>
    <x v="5"/>
    <x v="3"/>
    <d v="2024-11-27T00:00:00"/>
    <x v="14"/>
    <s v="STD-B"/>
    <x v="92"/>
    <n v="53141.52"/>
    <n v="16185390.6"/>
    <n v="2741"/>
  </r>
  <r>
    <s v="31786"/>
    <s v="NP"/>
    <s v="0000190862"/>
    <x v="5"/>
    <x v="3"/>
    <d v="2024-11-27T00:00:00"/>
    <x v="14"/>
    <s v="STD-B"/>
    <x v="93"/>
    <n v="290.42"/>
    <n v="88005.83"/>
    <n v="24"/>
  </r>
  <r>
    <s v="31786"/>
    <s v="NP"/>
    <s v="0000258005"/>
    <x v="2"/>
    <x v="1"/>
    <d v="2024-11-27T00:00:00"/>
    <x v="4"/>
    <s v="VISBAS"/>
    <x v="4"/>
    <n v="3.18"/>
    <n v="0"/>
    <n v="1"/>
  </r>
  <r>
    <s v="31786"/>
    <s v="NP"/>
    <s v="0000258005"/>
    <x v="2"/>
    <x v="2"/>
    <d v="2024-11-27T00:00:00"/>
    <x v="4"/>
    <s v="VISBAS"/>
    <x v="4"/>
    <n v="71.73"/>
    <n v="0"/>
    <n v="16"/>
  </r>
  <r>
    <s v="31786"/>
    <s v="NP"/>
    <s v="0000258005"/>
    <x v="2"/>
    <x v="2"/>
    <d v="2024-11-27T00:00:00"/>
    <x v="4"/>
    <s v="VISEXP"/>
    <x v="5"/>
    <n v="520.58000000000004"/>
    <n v="0"/>
    <n v="58"/>
  </r>
  <r>
    <s v="31786"/>
    <s v="NP"/>
    <s v="0000258005"/>
    <x v="2"/>
    <x v="3"/>
    <d v="2024-11-27T00:00:00"/>
    <x v="4"/>
    <s v="VISBAS"/>
    <x v="4"/>
    <n v="41568.18"/>
    <n v="0"/>
    <n v="7831"/>
  </r>
  <r>
    <s v="31786"/>
    <s v="NP"/>
    <s v="0000258005"/>
    <x v="2"/>
    <x v="3"/>
    <d v="2024-11-27T00:00:00"/>
    <x v="4"/>
    <s v="VISEXP"/>
    <x v="5"/>
    <n v="165047"/>
    <n v="0"/>
    <n v="14831"/>
  </r>
  <r>
    <s v="31786"/>
    <s v="NP"/>
    <s v="0000258005"/>
    <x v="2"/>
    <x v="4"/>
    <d v="2024-11-27T00:00:00"/>
    <x v="4"/>
    <s v="VISBAS"/>
    <x v="4"/>
    <n v="30405.48"/>
    <n v="0"/>
    <n v="5852"/>
  </r>
  <r>
    <s v="31786"/>
    <s v="NP"/>
    <s v="0000258005"/>
    <x v="2"/>
    <x v="4"/>
    <d v="2024-11-27T00:00:00"/>
    <x v="4"/>
    <s v="VISEXP"/>
    <x v="5"/>
    <n v="135214.39999999999"/>
    <n v="0"/>
    <n v="12514"/>
  </r>
  <r>
    <s v="31786"/>
    <s v="NP"/>
    <s v="0000258005"/>
    <x v="2"/>
    <x v="5"/>
    <d v="2024-11-27T00:00:00"/>
    <x v="4"/>
    <s v="VISBAS"/>
    <x v="4"/>
    <n v="11280.19"/>
    <n v="0"/>
    <n v="2464"/>
  </r>
  <r>
    <s v="31786"/>
    <s v="NP"/>
    <s v="0000258005"/>
    <x v="2"/>
    <x v="5"/>
    <d v="2024-11-27T00:00:00"/>
    <x v="4"/>
    <s v="VISEXP"/>
    <x v="5"/>
    <n v="67393.78"/>
    <n v="0"/>
    <n v="7151"/>
  </r>
  <r>
    <s v="31786"/>
    <s v="NP"/>
    <s v="0000000185"/>
    <x v="0"/>
    <x v="0"/>
    <d v="2024-11-30T00:00:00"/>
    <x v="1"/>
    <s v="PPRN"/>
    <x v="1"/>
    <n v="-69.94"/>
    <n v="0"/>
    <n v="3"/>
  </r>
  <r>
    <s v="31786"/>
    <s v="NP"/>
    <s v="0000000185"/>
    <x v="0"/>
    <x v="0"/>
    <d v="2024-11-30T00:00:00"/>
    <x v="1"/>
    <s v="PPRN"/>
    <x v="1"/>
    <n v="5305.09"/>
    <n v="0"/>
    <n v="237"/>
  </r>
  <r>
    <s v="31786"/>
    <s v="NP"/>
    <s v="0000000185"/>
    <x v="0"/>
    <x v="1"/>
    <d v="2024-11-30T00:00:00"/>
    <x v="1"/>
    <s v="PPRN"/>
    <x v="1"/>
    <n v="445.02"/>
    <n v="0"/>
    <n v="22"/>
  </r>
  <r>
    <s v="31786"/>
    <s v="NP"/>
    <s v="0000000185"/>
    <x v="0"/>
    <x v="2"/>
    <d v="2024-11-30T00:00:00"/>
    <x v="1"/>
    <s v="PPRN"/>
    <x v="1"/>
    <n v="15.77"/>
    <n v="0"/>
    <n v="1"/>
  </r>
  <r>
    <s v="31786"/>
    <s v="NP"/>
    <s v="0000000185"/>
    <x v="0"/>
    <x v="3"/>
    <d v="2024-11-30T00:00:00"/>
    <x v="0"/>
    <s v="PPDN"/>
    <x v="0"/>
    <n v="-69.16"/>
    <n v="0"/>
    <n v="2"/>
  </r>
  <r>
    <s v="31786"/>
    <s v="NP"/>
    <s v="0000000185"/>
    <x v="0"/>
    <x v="3"/>
    <d v="2024-11-30T00:00:00"/>
    <x v="0"/>
    <s v="PPDN"/>
    <x v="0"/>
    <n v="239.4"/>
    <n v="0"/>
    <n v="13"/>
  </r>
  <r>
    <s v="31786"/>
    <s v="NP"/>
    <s v="0000000185"/>
    <x v="0"/>
    <x v="4"/>
    <d v="2024-11-30T00:00:00"/>
    <x v="0"/>
    <s v="PPDN"/>
    <x v="0"/>
    <n v="148.86000000000001"/>
    <n v="0"/>
    <n v="7"/>
  </r>
  <r>
    <s v="31786"/>
    <s v="NP"/>
    <s v="0000000185"/>
    <x v="0"/>
    <x v="5"/>
    <d v="2024-11-30T00:00:00"/>
    <x v="0"/>
    <s v="PPDN"/>
    <x v="0"/>
    <n v="101.04"/>
    <n v="0"/>
    <n v="4"/>
  </r>
  <r>
    <s v="31786"/>
    <s v="NP"/>
    <s v="0000000192"/>
    <x v="1"/>
    <x v="0"/>
    <d v="2024-11-30T00:00:00"/>
    <x v="2"/>
    <s v="PDON"/>
    <x v="2"/>
    <n v="336.09"/>
    <n v="0"/>
    <n v="9"/>
  </r>
  <r>
    <s v="31786"/>
    <s v="NP"/>
    <s v="0000000192"/>
    <x v="1"/>
    <x v="0"/>
    <d v="2024-11-30T00:00:00"/>
    <x v="3"/>
    <s v="PDRN"/>
    <x v="3"/>
    <n v="-953.99"/>
    <n v="0"/>
    <n v="25"/>
  </r>
  <r>
    <s v="31786"/>
    <s v="NP"/>
    <s v="0000000192"/>
    <x v="1"/>
    <x v="0"/>
    <d v="2024-11-30T00:00:00"/>
    <x v="3"/>
    <s v="PDRN"/>
    <x v="3"/>
    <n v="61224.29"/>
    <n v="0"/>
    <n v="1439"/>
  </r>
  <r>
    <s v="31786"/>
    <s v="NP"/>
    <s v="0000000192"/>
    <x v="1"/>
    <x v="1"/>
    <d v="2024-11-30T00:00:00"/>
    <x v="2"/>
    <s v="PDON"/>
    <x v="2"/>
    <n v="134.61000000000001"/>
    <n v="0"/>
    <n v="3"/>
  </r>
  <r>
    <s v="31786"/>
    <s v="NP"/>
    <s v="0000000192"/>
    <x v="1"/>
    <x v="1"/>
    <d v="2024-11-30T00:00:00"/>
    <x v="3"/>
    <s v="PDRN"/>
    <x v="3"/>
    <n v="-185.75"/>
    <n v="0"/>
    <n v="5"/>
  </r>
  <r>
    <s v="31786"/>
    <s v="NP"/>
    <s v="0000000192"/>
    <x v="1"/>
    <x v="1"/>
    <d v="2024-11-30T00:00:00"/>
    <x v="3"/>
    <s v="PDRN"/>
    <x v="3"/>
    <n v="7430.74"/>
    <n v="0"/>
    <n v="181"/>
  </r>
  <r>
    <s v="31786"/>
    <s v="NP"/>
    <s v="0000000192"/>
    <x v="1"/>
    <x v="2"/>
    <d v="2024-11-30T00:00:00"/>
    <x v="3"/>
    <s v="PDRN"/>
    <x v="3"/>
    <n v="772.21"/>
    <n v="0"/>
    <n v="20"/>
  </r>
  <r>
    <s v="31786"/>
    <s v="NP"/>
    <s v="0000000192"/>
    <x v="1"/>
    <x v="3"/>
    <d v="2024-11-30T00:00:00"/>
    <x v="2"/>
    <s v="PDON"/>
    <x v="2"/>
    <n v="-149.02000000000001"/>
    <n v="0"/>
    <n v="4"/>
  </r>
  <r>
    <s v="31786"/>
    <s v="NP"/>
    <s v="0000000192"/>
    <x v="1"/>
    <x v="3"/>
    <d v="2024-11-30T00:00:00"/>
    <x v="2"/>
    <s v="PDON"/>
    <x v="2"/>
    <n v="5099.18"/>
    <n v="0"/>
    <n v="93"/>
  </r>
  <r>
    <s v="31786"/>
    <s v="NP"/>
    <s v="0000000192"/>
    <x v="1"/>
    <x v="4"/>
    <d v="2024-11-30T00:00:00"/>
    <x v="2"/>
    <s v="PDON"/>
    <x v="2"/>
    <n v="-81.28"/>
    <n v="0"/>
    <n v="4"/>
  </r>
  <r>
    <s v="31786"/>
    <s v="NP"/>
    <s v="0000000192"/>
    <x v="1"/>
    <x v="4"/>
    <d v="2024-11-30T00:00:00"/>
    <x v="2"/>
    <s v="PDON"/>
    <x v="2"/>
    <n v="2810.8"/>
    <n v="0"/>
    <n v="65"/>
  </r>
  <r>
    <s v="31786"/>
    <s v="NP"/>
    <s v="0000000192"/>
    <x v="1"/>
    <x v="5"/>
    <d v="2024-11-30T00:00:00"/>
    <x v="2"/>
    <s v="PDON"/>
    <x v="2"/>
    <n v="-60.86"/>
    <n v="0"/>
    <n v="3"/>
  </r>
  <r>
    <s v="31786"/>
    <s v="NP"/>
    <s v="0000000192"/>
    <x v="1"/>
    <x v="5"/>
    <d v="2024-11-30T00:00:00"/>
    <x v="2"/>
    <s v="PDON"/>
    <x v="2"/>
    <n v="909.45"/>
    <n v="0"/>
    <n v="29"/>
  </r>
  <r>
    <s v="31786"/>
    <s v="NP"/>
    <s v="0000157401"/>
    <x v="4"/>
    <x v="3"/>
    <d v="2024-11-30T00:00:00"/>
    <x v="7"/>
    <s v="BA1X"/>
    <x v="10"/>
    <n v="-1.9"/>
    <n v="0"/>
    <n v="2"/>
  </r>
  <r>
    <s v="31786"/>
    <s v="NP"/>
    <s v="0000157401"/>
    <x v="4"/>
    <x v="3"/>
    <d v="2024-11-30T00:00:00"/>
    <x v="8"/>
    <s v="BL1X"/>
    <x v="15"/>
    <n v="-16.2"/>
    <n v="0"/>
    <n v="2"/>
  </r>
  <r>
    <s v="31786"/>
    <s v="NP"/>
    <s v="0000157401"/>
    <x v="4"/>
    <x v="3"/>
    <d v="2024-11-30T00:00:00"/>
    <x v="11"/>
    <s v="VAD060"/>
    <x v="28"/>
    <n v="-2.52"/>
    <n v="120000"/>
    <n v="2"/>
  </r>
  <r>
    <s v="31786"/>
    <s v="NP"/>
    <s v="0000157401"/>
    <x v="4"/>
    <x v="3"/>
    <d v="2024-11-30T00:00:00"/>
    <x v="11"/>
    <s v="VAD060"/>
    <x v="28"/>
    <n v="2.52"/>
    <n v="120000"/>
    <n v="2"/>
  </r>
  <r>
    <s v="31786"/>
    <s v="NP"/>
    <s v="0000157401"/>
    <x v="4"/>
    <x v="3"/>
    <d v="2024-11-30T00:00:00"/>
    <x v="11"/>
    <s v="VAD500"/>
    <x v="31"/>
    <n v="10.5"/>
    <n v="500000"/>
    <n v="1"/>
  </r>
  <r>
    <s v="31786"/>
    <s v="NP"/>
    <s v="0000190862"/>
    <x v="5"/>
    <x v="3"/>
    <d v="2024-11-30T00:00:00"/>
    <x v="13"/>
    <s v="LTD-03"/>
    <x v="94"/>
    <n v="-19.36"/>
    <n v="0"/>
    <n v="2"/>
  </r>
  <r>
    <s v="31786"/>
    <s v="NP"/>
    <s v="0000190862"/>
    <x v="5"/>
    <x v="3"/>
    <d v="2024-11-30T00:00:00"/>
    <x v="14"/>
    <s v="STD-A"/>
    <x v="90"/>
    <n v="-28.56"/>
    <n v="0"/>
    <n v="2"/>
  </r>
  <r>
    <s v="31786"/>
    <s v="NP"/>
    <s v="0000190862"/>
    <x v="5"/>
    <x v="3"/>
    <d v="2024-11-30T00:00:00"/>
    <x v="14"/>
    <s v="STD-B"/>
    <x v="92"/>
    <n v="14.34"/>
    <n v="0"/>
    <n v="2"/>
  </r>
  <r>
    <s v="31786"/>
    <s v="NP"/>
    <s v="0000190862"/>
    <x v="5"/>
    <x v="4"/>
    <d v="2024-11-30T00:00:00"/>
    <x v="14"/>
    <s v="STD-B"/>
    <x v="95"/>
    <n v="-10.16"/>
    <n v="0"/>
    <n v="1"/>
  </r>
  <r>
    <s v="31786"/>
    <s v="NP"/>
    <s v="0000258005"/>
    <x v="2"/>
    <x v="0"/>
    <d v="2024-11-30T00:00:00"/>
    <x v="4"/>
    <s v="VISBAS"/>
    <x v="4"/>
    <n v="-6.36"/>
    <n v="0"/>
    <n v="2"/>
  </r>
  <r>
    <s v="31786"/>
    <s v="NP"/>
    <s v="0000258005"/>
    <x v="2"/>
    <x v="0"/>
    <d v="2024-11-30T00:00:00"/>
    <x v="4"/>
    <s v="VISBAS"/>
    <x v="4"/>
    <n v="415.18"/>
    <n v="0"/>
    <n v="92"/>
  </r>
  <r>
    <s v="31786"/>
    <s v="NP"/>
    <s v="0000258005"/>
    <x v="2"/>
    <x v="0"/>
    <d v="2024-11-30T00:00:00"/>
    <x v="4"/>
    <s v="VISEXP"/>
    <x v="5"/>
    <n v="-13"/>
    <n v="0"/>
    <n v="3"/>
  </r>
  <r>
    <s v="31786"/>
    <s v="NP"/>
    <s v="0000258005"/>
    <x v="2"/>
    <x v="0"/>
    <d v="2024-11-30T00:00:00"/>
    <x v="4"/>
    <s v="VISEXP"/>
    <x v="5"/>
    <n v="2812.14"/>
    <n v="0"/>
    <n v="304"/>
  </r>
  <r>
    <s v="31786"/>
    <s v="NP"/>
    <s v="0000258005"/>
    <x v="2"/>
    <x v="1"/>
    <d v="2024-11-30T00:00:00"/>
    <x v="4"/>
    <s v="VISBAS"/>
    <x v="4"/>
    <n v="92.08"/>
    <n v="0"/>
    <n v="18"/>
  </r>
  <r>
    <s v="31786"/>
    <s v="NP"/>
    <s v="0000258005"/>
    <x v="2"/>
    <x v="1"/>
    <d v="2024-11-30T00:00:00"/>
    <x v="4"/>
    <s v="VISEXP"/>
    <x v="5"/>
    <n v="511.59"/>
    <n v="0"/>
    <n v="51"/>
  </r>
  <r>
    <s v="31786"/>
    <s v="NP"/>
    <s v="0000258005"/>
    <x v="2"/>
    <x v="2"/>
    <d v="2024-11-30T00:00:00"/>
    <x v="4"/>
    <s v="VISEXP"/>
    <x v="5"/>
    <n v="25.2"/>
    <n v="0"/>
    <n v="4"/>
  </r>
  <r>
    <s v="31786"/>
    <s v="NP"/>
    <s v="0000258005"/>
    <x v="2"/>
    <x v="3"/>
    <d v="2024-11-30T00:00:00"/>
    <x v="4"/>
    <s v="VISBAS"/>
    <x v="4"/>
    <n v="-15.3"/>
    <n v="0"/>
    <n v="3"/>
  </r>
  <r>
    <s v="31786"/>
    <s v="NP"/>
    <s v="0000258005"/>
    <x v="2"/>
    <x v="3"/>
    <d v="2024-11-30T00:00:00"/>
    <x v="4"/>
    <s v="VISBAS"/>
    <x v="4"/>
    <n v="119.38"/>
    <n v="0"/>
    <n v="24"/>
  </r>
  <r>
    <s v="31786"/>
    <s v="NP"/>
    <s v="0000258005"/>
    <x v="2"/>
    <x v="3"/>
    <d v="2024-11-30T00:00:00"/>
    <x v="4"/>
    <s v="VISEXP"/>
    <x v="5"/>
    <n v="-93.24"/>
    <n v="0"/>
    <n v="9"/>
  </r>
  <r>
    <s v="31786"/>
    <s v="NP"/>
    <s v="0000258005"/>
    <x v="2"/>
    <x v="3"/>
    <d v="2024-11-30T00:00:00"/>
    <x v="4"/>
    <s v="VISEXP"/>
    <x v="5"/>
    <n v="938.82"/>
    <n v="0"/>
    <n v="100"/>
  </r>
  <r>
    <s v="31786"/>
    <s v="NP"/>
    <s v="0000258005"/>
    <x v="2"/>
    <x v="4"/>
    <d v="2024-11-30T00:00:00"/>
    <x v="4"/>
    <s v="VISBAS"/>
    <x v="4"/>
    <n v="-9.52"/>
    <n v="0"/>
    <n v="3"/>
  </r>
  <r>
    <s v="31786"/>
    <s v="NP"/>
    <s v="0000258005"/>
    <x v="2"/>
    <x v="4"/>
    <d v="2024-11-30T00:00:00"/>
    <x v="4"/>
    <s v="VISBAS"/>
    <x v="4"/>
    <n v="37.9"/>
    <n v="0"/>
    <n v="8"/>
  </r>
  <r>
    <s v="31786"/>
    <s v="NP"/>
    <s v="0000258005"/>
    <x v="2"/>
    <x v="4"/>
    <d v="2024-11-30T00:00:00"/>
    <x v="4"/>
    <s v="VISEXP"/>
    <x v="5"/>
    <n v="-6.3"/>
    <n v="0"/>
    <n v="1"/>
  </r>
  <r>
    <s v="31786"/>
    <s v="NP"/>
    <s v="0000258005"/>
    <x v="2"/>
    <x v="4"/>
    <d v="2024-11-30T00:00:00"/>
    <x v="4"/>
    <s v="VISEXP"/>
    <x v="5"/>
    <n v="760.96"/>
    <n v="0"/>
    <n v="72"/>
  </r>
  <r>
    <s v="31786"/>
    <s v="NP"/>
    <s v="0000258005"/>
    <x v="2"/>
    <x v="5"/>
    <d v="2024-11-30T00:00:00"/>
    <x v="4"/>
    <s v="VISBAS"/>
    <x v="4"/>
    <n v="19.11"/>
    <n v="0"/>
    <n v="5"/>
  </r>
  <r>
    <s v="31786"/>
    <s v="NP"/>
    <s v="0000258005"/>
    <x v="2"/>
    <x v="5"/>
    <d v="2024-11-30T00:00:00"/>
    <x v="4"/>
    <s v="VISEXP"/>
    <x v="5"/>
    <n v="-19.16"/>
    <n v="0"/>
    <n v="3"/>
  </r>
  <r>
    <s v="31786"/>
    <s v="NP"/>
    <s v="0000258005"/>
    <x v="2"/>
    <x v="5"/>
    <d v="2024-11-30T00:00:00"/>
    <x v="4"/>
    <s v="VISEXP"/>
    <x v="5"/>
    <n v="263.54000000000002"/>
    <n v="0"/>
    <n v="29"/>
  </r>
  <r>
    <s v="31786"/>
    <s v="TN"/>
    <s v="0000000185"/>
    <x v="0"/>
    <x v="3"/>
    <d v="2024-11-30T00:00:00"/>
    <x v="0"/>
    <s v="PPDN"/>
    <x v="0"/>
    <n v="-32.74"/>
    <n v="0"/>
    <n v="2"/>
  </r>
  <r>
    <s v="31786"/>
    <s v="TN"/>
    <s v="0000000185"/>
    <x v="0"/>
    <x v="3"/>
    <d v="2024-11-30T00:00:00"/>
    <x v="0"/>
    <s v="PPDN"/>
    <x v="0"/>
    <n v="415.61"/>
    <n v="0"/>
    <n v="28"/>
  </r>
  <r>
    <s v="31786"/>
    <s v="TN"/>
    <s v="0000000192"/>
    <x v="1"/>
    <x v="3"/>
    <d v="2024-11-30T00:00:00"/>
    <x v="2"/>
    <s v="PDON"/>
    <x v="2"/>
    <n v="-155.22999999999999"/>
    <n v="0"/>
    <n v="4"/>
  </r>
  <r>
    <s v="31786"/>
    <s v="TN"/>
    <s v="0000000192"/>
    <x v="1"/>
    <x v="3"/>
    <d v="2024-11-30T00:00:00"/>
    <x v="2"/>
    <s v="PDON"/>
    <x v="2"/>
    <n v="3857.29"/>
    <n v="0"/>
    <n v="128"/>
  </r>
  <r>
    <s v="31786"/>
    <s v="TN"/>
    <s v="0000000192"/>
    <x v="1"/>
    <x v="3"/>
    <d v="2024-11-30T00:00:00"/>
    <x v="3"/>
    <s v="PDRN"/>
    <x v="3"/>
    <n v="54.82"/>
    <n v="0"/>
    <n v="2"/>
  </r>
  <r>
    <s v="31786"/>
    <s v="TN"/>
    <s v="0000157401"/>
    <x v="4"/>
    <x v="3"/>
    <d v="2024-11-30T00:00:00"/>
    <x v="10"/>
    <s v="VC0106"/>
    <x v="23"/>
    <n v="0.13"/>
    <n v="6000"/>
    <n v="1"/>
  </r>
  <r>
    <s v="31786"/>
    <s v="TN"/>
    <s v="0000157401"/>
    <x v="4"/>
    <x v="3"/>
    <d v="2024-11-30T00:00:00"/>
    <x v="10"/>
    <s v="VC0110"/>
    <x v="24"/>
    <n v="-0.21"/>
    <n v="10000"/>
    <n v="1"/>
  </r>
  <r>
    <s v="31786"/>
    <s v="TN"/>
    <s v="0000157401"/>
    <x v="4"/>
    <x v="3"/>
    <d v="2024-11-30T00:00:00"/>
    <x v="10"/>
    <s v="VC0110"/>
    <x v="24"/>
    <n v="0.21"/>
    <n v="10000"/>
    <n v="1"/>
  </r>
  <r>
    <s v="31786"/>
    <s v="TN"/>
    <s v="0000157401"/>
    <x v="4"/>
    <x v="3"/>
    <d v="2024-11-30T00:00:00"/>
    <x v="10"/>
    <s v="VC0206"/>
    <x v="23"/>
    <n v="0.5"/>
    <n v="12000"/>
    <n v="2"/>
  </r>
  <r>
    <s v="31786"/>
    <s v="TN"/>
    <s v="0000157401"/>
    <x v="4"/>
    <x v="3"/>
    <d v="2024-11-30T00:00:00"/>
    <x v="10"/>
    <s v="VC0225"/>
    <x v="25"/>
    <n v="3.15"/>
    <n v="75000"/>
    <n v="3"/>
  </r>
  <r>
    <s v="31786"/>
    <s v="TN"/>
    <s v="0000157401"/>
    <x v="4"/>
    <x v="3"/>
    <d v="2024-11-30T00:00:00"/>
    <x v="10"/>
    <s v="VC0306"/>
    <x v="23"/>
    <n v="0.76"/>
    <n v="12000"/>
    <n v="2"/>
  </r>
  <r>
    <s v="31786"/>
    <s v="TN"/>
    <s v="0000157401"/>
    <x v="4"/>
    <x v="3"/>
    <d v="2024-11-30T00:00:00"/>
    <x v="10"/>
    <s v="VC0325"/>
    <x v="25"/>
    <n v="1.58"/>
    <n v="25000"/>
    <n v="1"/>
  </r>
  <r>
    <s v="31786"/>
    <s v="TN"/>
    <s v="0000157401"/>
    <x v="4"/>
    <x v="3"/>
    <d v="2024-11-30T00:00:00"/>
    <x v="11"/>
    <s v="VAD050"/>
    <x v="27"/>
    <n v="-1.05"/>
    <n v="50000"/>
    <n v="1"/>
  </r>
  <r>
    <s v="31786"/>
    <s v="TN"/>
    <s v="0000157401"/>
    <x v="4"/>
    <x v="3"/>
    <d v="2024-11-30T00:00:00"/>
    <x v="11"/>
    <s v="VAD050"/>
    <x v="27"/>
    <n v="1.05"/>
    <n v="50000"/>
    <n v="1"/>
  </r>
  <r>
    <s v="31786"/>
    <s v="TN"/>
    <s v="0000157401"/>
    <x v="4"/>
    <x v="3"/>
    <d v="2024-11-30T00:00:00"/>
    <x v="11"/>
    <s v="VAD060"/>
    <x v="28"/>
    <n v="-1.26"/>
    <n v="180000"/>
    <n v="3"/>
  </r>
  <r>
    <s v="31786"/>
    <s v="TN"/>
    <s v="0000157401"/>
    <x v="4"/>
    <x v="3"/>
    <d v="2024-11-30T00:00:00"/>
    <x v="11"/>
    <s v="VAD060"/>
    <x v="28"/>
    <n v="18.899999999999999"/>
    <n v="900000"/>
    <n v="15"/>
  </r>
  <r>
    <s v="31786"/>
    <s v="TN"/>
    <s v="0000157401"/>
    <x v="4"/>
    <x v="3"/>
    <d v="2024-11-30T00:00:00"/>
    <x v="11"/>
    <s v="VAD100"/>
    <x v="29"/>
    <n v="-2.1"/>
    <n v="100000"/>
    <n v="1"/>
  </r>
  <r>
    <s v="31786"/>
    <s v="TN"/>
    <s v="0000157401"/>
    <x v="4"/>
    <x v="3"/>
    <d v="2024-11-30T00:00:00"/>
    <x v="11"/>
    <s v="VAD100"/>
    <x v="29"/>
    <n v="8.4"/>
    <n v="400000"/>
    <n v="4"/>
  </r>
  <r>
    <s v="31786"/>
    <s v="TN"/>
    <s v="0000157401"/>
    <x v="4"/>
    <x v="3"/>
    <d v="2024-11-30T00:00:00"/>
    <x v="11"/>
    <s v="VAD250"/>
    <x v="30"/>
    <n v="21"/>
    <n v="1000000"/>
    <n v="4"/>
  </r>
  <r>
    <s v="31786"/>
    <s v="TN"/>
    <s v="0000157401"/>
    <x v="4"/>
    <x v="3"/>
    <d v="2024-11-30T00:00:00"/>
    <x v="11"/>
    <s v="VAD500"/>
    <x v="31"/>
    <n v="31.5"/>
    <n v="1500000"/>
    <n v="3"/>
  </r>
  <r>
    <s v="31786"/>
    <s v="TN"/>
    <s v="0000157401"/>
    <x v="4"/>
    <x v="3"/>
    <d v="2024-11-30T00:00:00"/>
    <x v="12"/>
    <s v="VSC060"/>
    <x v="33"/>
    <n v="1.5"/>
    <n v="72000"/>
    <n v="3"/>
  </r>
  <r>
    <s v="31786"/>
    <s v="TN"/>
    <s v="0000157401"/>
    <x v="4"/>
    <x v="3"/>
    <d v="2024-11-30T00:00:00"/>
    <x v="12"/>
    <s v="VSC250"/>
    <x v="35"/>
    <n v="8.4"/>
    <n v="400000"/>
    <n v="4"/>
  </r>
  <r>
    <s v="31786"/>
    <s v="TN"/>
    <s v="0000157401"/>
    <x v="4"/>
    <x v="3"/>
    <d v="2024-11-30T00:00:00"/>
    <x v="12"/>
    <s v="VSO050"/>
    <x v="37"/>
    <n v="0.63"/>
    <n v="30000"/>
    <n v="1"/>
  </r>
  <r>
    <s v="31786"/>
    <s v="TN"/>
    <s v="0000157401"/>
    <x v="4"/>
    <x v="3"/>
    <d v="2024-11-30T00:00:00"/>
    <x v="12"/>
    <s v="VSO060"/>
    <x v="38"/>
    <n v="0"/>
    <n v="72000"/>
    <n v="2"/>
  </r>
  <r>
    <s v="31786"/>
    <s v="TN"/>
    <s v="0000157401"/>
    <x v="4"/>
    <x v="3"/>
    <d v="2024-11-30T00:00:00"/>
    <x v="12"/>
    <s v="VSO060"/>
    <x v="38"/>
    <n v="1.52"/>
    <n v="72000"/>
    <n v="2"/>
  </r>
  <r>
    <s v="31786"/>
    <s v="TN"/>
    <s v="0000190862"/>
    <x v="5"/>
    <x v="3"/>
    <d v="2024-11-30T00:00:00"/>
    <x v="13"/>
    <s v="LTD-01"/>
    <x v="49"/>
    <n v="18.27"/>
    <n v="0"/>
    <n v="1"/>
  </r>
  <r>
    <s v="31786"/>
    <s v="TN"/>
    <s v="0000190862"/>
    <x v="5"/>
    <x v="3"/>
    <d v="2024-11-30T00:00:00"/>
    <x v="14"/>
    <s v="STD-A"/>
    <x v="91"/>
    <n v="-52.32"/>
    <n v="0"/>
    <n v="4"/>
  </r>
  <r>
    <s v="31786"/>
    <s v="TN"/>
    <s v="0000190862"/>
    <x v="5"/>
    <x v="3"/>
    <d v="2024-11-30T00:00:00"/>
    <x v="14"/>
    <s v="STD-A"/>
    <x v="91"/>
    <n v="170.25"/>
    <n v="0"/>
    <n v="9"/>
  </r>
  <r>
    <s v="31786"/>
    <s v="TN"/>
    <s v="0000190862"/>
    <x v="5"/>
    <x v="3"/>
    <d v="2024-11-30T00:00:00"/>
    <x v="14"/>
    <s v="STD-B"/>
    <x v="93"/>
    <n v="204.95"/>
    <n v="0"/>
    <n v="12"/>
  </r>
  <r>
    <s v="31786"/>
    <s v="TN"/>
    <s v="0000258005"/>
    <x v="2"/>
    <x v="3"/>
    <d v="2024-11-30T00:00:00"/>
    <x v="4"/>
    <s v="VISBAS"/>
    <x v="4"/>
    <n v="-9.33"/>
    <n v="0"/>
    <n v="1"/>
  </r>
  <r>
    <s v="31786"/>
    <s v="TN"/>
    <s v="0000258005"/>
    <x v="2"/>
    <x v="3"/>
    <d v="2024-11-30T00:00:00"/>
    <x v="4"/>
    <s v="VISBAS"/>
    <x v="4"/>
    <n v="165.55"/>
    <n v="0"/>
    <n v="39"/>
  </r>
  <r>
    <s v="31786"/>
    <s v="TN"/>
    <s v="0000258005"/>
    <x v="2"/>
    <x v="3"/>
    <d v="2024-11-30T00:00:00"/>
    <x v="4"/>
    <s v="VISEXP"/>
    <x v="5"/>
    <n v="-30.74"/>
    <n v="0"/>
    <n v="5"/>
  </r>
  <r>
    <s v="31786"/>
    <s v="TN"/>
    <s v="0000258005"/>
    <x v="2"/>
    <x v="3"/>
    <d v="2024-11-30T00:00:00"/>
    <x v="4"/>
    <s v="VISEXP"/>
    <x v="5"/>
    <n v="1177.26"/>
    <n v="0"/>
    <n v="131"/>
  </r>
  <r>
    <s v="31786"/>
    <s v="TN"/>
    <s v="0000000185"/>
    <x v="0"/>
    <x v="3"/>
    <d v="2024-11-15T00:00:00"/>
    <x v="0"/>
    <s v="PPDN"/>
    <x v="0"/>
    <n v="19.66"/>
    <n v="0"/>
    <n v="2"/>
  </r>
  <r>
    <s v="31786"/>
    <s v="TN"/>
    <s v="0000000185"/>
    <x v="0"/>
    <x v="3"/>
    <d v="2024-11-15T00:00:00"/>
    <x v="0"/>
    <s v="PPDN"/>
    <x v="6"/>
    <n v="12.58"/>
    <n v="0"/>
    <n v="1"/>
  </r>
  <r>
    <s v="31786"/>
    <s v="TN"/>
    <s v="0000000185"/>
    <x v="0"/>
    <x v="3"/>
    <d v="2024-11-27T00:00:00"/>
    <x v="0"/>
    <s v="PPDN"/>
    <x v="0"/>
    <n v="81863.08"/>
    <n v="0"/>
    <n v="7284"/>
  </r>
  <r>
    <s v="31786"/>
    <s v="TN"/>
    <s v="0000000185"/>
    <x v="0"/>
    <x v="3"/>
    <d v="2024-11-27T00:00:00"/>
    <x v="0"/>
    <s v="PPDN"/>
    <x v="6"/>
    <n v="82077.2"/>
    <n v="0"/>
    <n v="7282"/>
  </r>
  <r>
    <s v="31786"/>
    <s v="TN"/>
    <s v="0000000192"/>
    <x v="1"/>
    <x v="3"/>
    <d v="2024-11-15T00:00:00"/>
    <x v="2"/>
    <s v="PDON"/>
    <x v="2"/>
    <n v="-20.02"/>
    <n v="0"/>
    <n v="2"/>
  </r>
  <r>
    <s v="31786"/>
    <s v="TN"/>
    <s v="0000000192"/>
    <x v="1"/>
    <x v="3"/>
    <d v="2024-11-15T00:00:00"/>
    <x v="2"/>
    <s v="PDON"/>
    <x v="7"/>
    <n v="-20.02"/>
    <n v="0"/>
    <n v="2"/>
  </r>
  <r>
    <s v="31786"/>
    <s v="TN"/>
    <s v="0000000192"/>
    <x v="1"/>
    <x v="3"/>
    <d v="2024-11-27T00:00:00"/>
    <x v="2"/>
    <s v="PDON"/>
    <x v="2"/>
    <n v="581941.98"/>
    <n v="0"/>
    <n v="26778"/>
  </r>
  <r>
    <s v="31786"/>
    <s v="TN"/>
    <s v="0000000192"/>
    <x v="1"/>
    <x v="3"/>
    <d v="2024-11-27T00:00:00"/>
    <x v="2"/>
    <s v="PDON"/>
    <x v="7"/>
    <n v="583033.30000000005"/>
    <n v="0"/>
    <n v="26782"/>
  </r>
  <r>
    <s v="31786"/>
    <s v="TN"/>
    <s v="0000053684"/>
    <x v="6"/>
    <x v="3"/>
    <d v="2024-11-27T00:00:00"/>
    <x v="5"/>
    <s v=""/>
    <x v="8"/>
    <n v="112.18"/>
    <n v="0"/>
    <n v="9"/>
  </r>
  <r>
    <s v="31786"/>
    <s v="TN"/>
    <s v="0000053684"/>
    <x v="6"/>
    <x v="3"/>
    <d v="2024-11-27T00:00:00"/>
    <x v="6"/>
    <s v=""/>
    <x v="9"/>
    <n v="30489.919999999998"/>
    <n v="0"/>
    <n v="1474"/>
  </r>
  <r>
    <s v="31786"/>
    <s v="TN"/>
    <s v="0000157401"/>
    <x v="7"/>
    <x v="3"/>
    <d v="2024-11-15T00:00:00"/>
    <x v="9"/>
    <s v=""/>
    <x v="21"/>
    <n v="12.05"/>
    <n v="0"/>
    <n v="2"/>
  </r>
  <r>
    <s v="31786"/>
    <s v="TN"/>
    <s v="0000157401"/>
    <x v="7"/>
    <x v="3"/>
    <d v="2024-11-27T00:00:00"/>
    <x v="9"/>
    <s v=""/>
    <x v="21"/>
    <n v="334096.37"/>
    <n v="0"/>
    <n v="12516"/>
  </r>
  <r>
    <s v="31786"/>
    <s v="TN"/>
    <s v="0000157401"/>
    <x v="4"/>
    <x v="3"/>
    <d v="2024-11-15T00:00:00"/>
    <x v="7"/>
    <s v="BA1X"/>
    <x v="11"/>
    <n v="0.61"/>
    <n v="232000"/>
    <n v="4"/>
  </r>
  <r>
    <s v="31786"/>
    <s v="TN"/>
    <s v="0000157401"/>
    <x v="4"/>
    <x v="3"/>
    <d v="2024-11-15T00:00:00"/>
    <x v="8"/>
    <s v="BL1X"/>
    <x v="16"/>
    <n v="5.18"/>
    <n v="232000"/>
    <n v="4"/>
  </r>
  <r>
    <s v="31786"/>
    <s v="TN"/>
    <s v="0000157401"/>
    <x v="4"/>
    <x v="3"/>
    <d v="2024-11-15T00:00:00"/>
    <x v="8"/>
    <s v="BL1X"/>
    <x v="17"/>
    <n v="5.99"/>
    <n v="132000"/>
    <n v="2"/>
  </r>
  <r>
    <s v="31786"/>
    <s v="TN"/>
    <s v="0000157401"/>
    <x v="4"/>
    <x v="3"/>
    <d v="2024-11-15T00:00:00"/>
    <x v="11"/>
    <s v="VAD050"/>
    <x v="27"/>
    <n v="-2.1"/>
    <n v="110000"/>
    <n v="2"/>
  </r>
  <r>
    <s v="31786"/>
    <s v="TN"/>
    <s v="0000157401"/>
    <x v="4"/>
    <x v="3"/>
    <d v="2024-11-15T00:00:00"/>
    <x v="11"/>
    <s v="VAD100"/>
    <x v="29"/>
    <n v="2.1"/>
    <n v="100000"/>
    <n v="1"/>
  </r>
  <r>
    <s v="31786"/>
    <s v="TN"/>
    <s v="0000157401"/>
    <x v="4"/>
    <x v="3"/>
    <d v="2024-11-15T00:00:00"/>
    <x v="12"/>
    <s v="VSO050"/>
    <x v="37"/>
    <n v="-0.63"/>
    <n v="30000"/>
    <n v="1"/>
  </r>
  <r>
    <s v="31786"/>
    <s v="TN"/>
    <s v="0000157401"/>
    <x v="4"/>
    <x v="3"/>
    <d v="2024-11-15T00:00:00"/>
    <x v="12"/>
    <s v="VSO100"/>
    <x v="39"/>
    <n v="1.26"/>
    <n v="60000"/>
    <n v="1"/>
  </r>
  <r>
    <s v="31786"/>
    <s v="TN"/>
    <s v="0000157401"/>
    <x v="4"/>
    <x v="3"/>
    <d v="2024-11-27T00:00:00"/>
    <x v="15"/>
    <s v="BADE2X"/>
    <x v="96"/>
    <n v="-2.2799999999999998"/>
    <n v="120000"/>
    <n v="2"/>
  </r>
  <r>
    <s v="31786"/>
    <s v="TN"/>
    <s v="0000157401"/>
    <x v="4"/>
    <x v="3"/>
    <d v="2024-11-27T00:00:00"/>
    <x v="7"/>
    <s v="BA1X"/>
    <x v="11"/>
    <n v="53901.36"/>
    <n v="2834982150"/>
    <n v="40858"/>
  </r>
  <r>
    <s v="31786"/>
    <s v="TN"/>
    <s v="0000157401"/>
    <x v="4"/>
    <x v="3"/>
    <d v="2024-11-27T00:00:00"/>
    <x v="7"/>
    <s v="BA1XP"/>
    <x v="11"/>
    <n v="10"/>
    <n v="525850"/>
    <n v="10"/>
  </r>
  <r>
    <s v="31786"/>
    <s v="TN"/>
    <s v="0000157401"/>
    <x v="4"/>
    <x v="3"/>
    <d v="2024-11-27T00:00:00"/>
    <x v="7"/>
    <s v="BA50"/>
    <x v="13"/>
    <n v="504.45"/>
    <n v="26550000"/>
    <n v="531"/>
  </r>
  <r>
    <s v="31786"/>
    <s v="TN"/>
    <s v="0000157401"/>
    <x v="4"/>
    <x v="3"/>
    <d v="2024-11-27T00:00:00"/>
    <x v="7"/>
    <s v="BADE40"/>
    <x v="14"/>
    <n v="-1.52"/>
    <n v="131000"/>
    <n v="2"/>
  </r>
  <r>
    <s v="31786"/>
    <s v="TN"/>
    <s v="0000157401"/>
    <x v="4"/>
    <x v="3"/>
    <d v="2024-11-27T00:00:00"/>
    <x v="16"/>
    <s v="BAD6SP"/>
    <x v="97"/>
    <n v="-0.78"/>
    <n v="60000"/>
    <n v="1"/>
  </r>
  <r>
    <s v="31786"/>
    <s v="TN"/>
    <s v="0000157401"/>
    <x v="4"/>
    <x v="3"/>
    <d v="2024-11-27T00:00:00"/>
    <x v="17"/>
    <s v="BLES15"/>
    <x v="98"/>
    <n v="-9.1199999999999992"/>
    <n v="60000"/>
    <n v="2"/>
  </r>
  <r>
    <s v="31786"/>
    <s v="TN"/>
    <s v="0000157401"/>
    <x v="4"/>
    <x v="3"/>
    <d v="2024-11-27T00:00:00"/>
    <x v="8"/>
    <s v="BL1X"/>
    <x v="16"/>
    <n v="459421.6"/>
    <n v="2834982150"/>
    <n v="40858"/>
  </r>
  <r>
    <s v="31786"/>
    <s v="TN"/>
    <s v="0000157401"/>
    <x v="4"/>
    <x v="3"/>
    <d v="2024-11-27T00:00:00"/>
    <x v="8"/>
    <s v="BL1X"/>
    <x v="17"/>
    <n v="220086"/>
    <n v="2197042400"/>
    <n v="27540"/>
  </r>
  <r>
    <s v="31786"/>
    <s v="TN"/>
    <s v="0000157401"/>
    <x v="4"/>
    <x v="3"/>
    <d v="2024-11-27T00:00:00"/>
    <x v="8"/>
    <s v="BL1XP"/>
    <x v="16"/>
    <n v="85.21"/>
    <n v="525850"/>
    <n v="10"/>
  </r>
  <r>
    <s v="31786"/>
    <s v="TN"/>
    <s v="0000157401"/>
    <x v="4"/>
    <x v="3"/>
    <d v="2024-11-27T00:00:00"/>
    <x v="8"/>
    <s v="BL1XP"/>
    <x v="17"/>
    <n v="140.51"/>
    <n v="375700"/>
    <n v="6"/>
  </r>
  <r>
    <s v="31786"/>
    <s v="TN"/>
    <s v="0000157401"/>
    <x v="4"/>
    <x v="3"/>
    <d v="2024-11-27T00:00:00"/>
    <x v="8"/>
    <s v="BL50"/>
    <x v="19"/>
    <n v="4301.1000000000004"/>
    <n v="26550000"/>
    <n v="531"/>
  </r>
  <r>
    <s v="31786"/>
    <s v="TN"/>
    <s v="0000157401"/>
    <x v="4"/>
    <x v="3"/>
    <d v="2024-11-27T00:00:00"/>
    <x v="8"/>
    <s v="BLER20"/>
    <x v="20"/>
    <n v="-6.48"/>
    <n v="131000"/>
    <n v="2"/>
  </r>
  <r>
    <s v="31786"/>
    <s v="TN"/>
    <s v="0000157401"/>
    <x v="4"/>
    <x v="3"/>
    <d v="2024-11-27T00:00:00"/>
    <x v="18"/>
    <s v="BLIFSP"/>
    <x v="99"/>
    <n v="-0.59"/>
    <n v="3000"/>
    <n v="1"/>
  </r>
  <r>
    <s v="31786"/>
    <s v="TN"/>
    <s v="0000157401"/>
    <x v="4"/>
    <x v="3"/>
    <d v="2024-11-27T00:00:00"/>
    <x v="19"/>
    <s v="FB10BU"/>
    <x v="95"/>
    <n v="3.96"/>
    <n v="0"/>
    <n v="1"/>
  </r>
  <r>
    <s v="31786"/>
    <s v="TN"/>
    <s v="0000157401"/>
    <x v="4"/>
    <x v="3"/>
    <d v="2024-11-27T00:00:00"/>
    <x v="10"/>
    <s v="VC0105"/>
    <x v="22"/>
    <n v="20.68"/>
    <n v="935000"/>
    <n v="187"/>
  </r>
  <r>
    <s v="31786"/>
    <s v="TN"/>
    <s v="0000157401"/>
    <x v="4"/>
    <x v="3"/>
    <d v="2024-11-27T00:00:00"/>
    <x v="10"/>
    <s v="VC0106"/>
    <x v="23"/>
    <n v="203.84"/>
    <n v="9414000"/>
    <n v="1569"/>
  </r>
  <r>
    <s v="31786"/>
    <s v="TN"/>
    <s v="0000157401"/>
    <x v="4"/>
    <x v="3"/>
    <d v="2024-11-27T00:00:00"/>
    <x v="10"/>
    <s v="VC0110"/>
    <x v="24"/>
    <n v="130.19999999999999"/>
    <n v="6242000"/>
    <n v="624"/>
  </r>
  <r>
    <s v="31786"/>
    <s v="TN"/>
    <s v="0000157401"/>
    <x v="4"/>
    <x v="3"/>
    <d v="2024-11-27T00:00:00"/>
    <x v="10"/>
    <s v="VC0125"/>
    <x v="25"/>
    <n v="241.15"/>
    <n v="11400000"/>
    <n v="456"/>
  </r>
  <r>
    <s v="31786"/>
    <s v="TN"/>
    <s v="0000157401"/>
    <x v="4"/>
    <x v="3"/>
    <d v="2024-11-27T00:00:00"/>
    <x v="10"/>
    <s v="VC0150"/>
    <x v="26"/>
    <n v="663.6"/>
    <n v="31706000"/>
    <n v="635"/>
  </r>
  <r>
    <s v="31786"/>
    <s v="TN"/>
    <s v="0000157401"/>
    <x v="4"/>
    <x v="3"/>
    <d v="2024-11-27T00:00:00"/>
    <x v="10"/>
    <s v="VC0205"/>
    <x v="22"/>
    <n v="31.71"/>
    <n v="1510000"/>
    <n v="151"/>
  </r>
  <r>
    <s v="31786"/>
    <s v="TN"/>
    <s v="0000157401"/>
    <x v="4"/>
    <x v="3"/>
    <d v="2024-11-27T00:00:00"/>
    <x v="10"/>
    <s v="VC0206"/>
    <x v="23"/>
    <n v="320.25"/>
    <n v="15390000"/>
    <n v="1283"/>
  </r>
  <r>
    <s v="31786"/>
    <s v="TN"/>
    <s v="0000157401"/>
    <x v="4"/>
    <x v="3"/>
    <d v="2024-11-27T00:00:00"/>
    <x v="10"/>
    <s v="VC0210"/>
    <x v="24"/>
    <n v="229.32"/>
    <n v="10860000"/>
    <n v="543"/>
  </r>
  <r>
    <s v="31786"/>
    <s v="TN"/>
    <s v="0000157401"/>
    <x v="4"/>
    <x v="3"/>
    <d v="2024-11-27T00:00:00"/>
    <x v="10"/>
    <s v="VC0225"/>
    <x v="25"/>
    <n v="442.05"/>
    <n v="21100000"/>
    <n v="422"/>
  </r>
  <r>
    <s v="31786"/>
    <s v="TN"/>
    <s v="0000157401"/>
    <x v="4"/>
    <x v="3"/>
    <d v="2024-11-27T00:00:00"/>
    <x v="10"/>
    <s v="VC0250"/>
    <x v="26"/>
    <n v="1243.2"/>
    <n v="59000000"/>
    <n v="590"/>
  </r>
  <r>
    <s v="31786"/>
    <s v="TN"/>
    <s v="0000157401"/>
    <x v="4"/>
    <x v="3"/>
    <d v="2024-11-27T00:00:00"/>
    <x v="10"/>
    <s v="VC0305"/>
    <x v="22"/>
    <n v="17.920000000000002"/>
    <n v="840000"/>
    <n v="56"/>
  </r>
  <r>
    <s v="31786"/>
    <s v="TN"/>
    <s v="0000157401"/>
    <x v="4"/>
    <x v="3"/>
    <d v="2024-11-27T00:00:00"/>
    <x v="10"/>
    <s v="VC0306"/>
    <x v="23"/>
    <n v="181.64"/>
    <n v="8604000"/>
    <n v="478"/>
  </r>
  <r>
    <s v="31786"/>
    <s v="TN"/>
    <s v="0000157401"/>
    <x v="4"/>
    <x v="3"/>
    <d v="2024-11-27T00:00:00"/>
    <x v="10"/>
    <s v="VC0310"/>
    <x v="24"/>
    <n v="124.11"/>
    <n v="5916000"/>
    <n v="198"/>
  </r>
  <r>
    <s v="31786"/>
    <s v="TN"/>
    <s v="0000157401"/>
    <x v="4"/>
    <x v="3"/>
    <d v="2024-11-27T00:00:00"/>
    <x v="10"/>
    <s v="VC0325"/>
    <x v="25"/>
    <n v="274.92"/>
    <n v="13050000"/>
    <n v="174"/>
  </r>
  <r>
    <s v="31786"/>
    <s v="TN"/>
    <s v="0000157401"/>
    <x v="4"/>
    <x v="3"/>
    <d v="2024-11-27T00:00:00"/>
    <x v="10"/>
    <s v="VC0350"/>
    <x v="26"/>
    <n v="800.1"/>
    <n v="38250000"/>
    <n v="255"/>
  </r>
  <r>
    <s v="31786"/>
    <s v="TN"/>
    <s v="0000157401"/>
    <x v="4"/>
    <x v="3"/>
    <d v="2024-11-27T00:00:00"/>
    <x v="10"/>
    <s v="VC0405"/>
    <x v="22"/>
    <n v="5.88"/>
    <n v="280000"/>
    <n v="14"/>
  </r>
  <r>
    <s v="31786"/>
    <s v="TN"/>
    <s v="0000157401"/>
    <x v="4"/>
    <x v="3"/>
    <d v="2024-11-27T00:00:00"/>
    <x v="10"/>
    <s v="VC0406"/>
    <x v="23"/>
    <n v="60.5"/>
    <n v="2904000"/>
    <n v="121"/>
  </r>
  <r>
    <s v="31786"/>
    <s v="TN"/>
    <s v="0000157401"/>
    <x v="4"/>
    <x v="3"/>
    <d v="2024-11-27T00:00:00"/>
    <x v="10"/>
    <s v="VC0410"/>
    <x v="24"/>
    <n v="43.68"/>
    <n v="2080000"/>
    <n v="52"/>
  </r>
  <r>
    <s v="31786"/>
    <s v="TN"/>
    <s v="0000157401"/>
    <x v="4"/>
    <x v="3"/>
    <d v="2024-11-27T00:00:00"/>
    <x v="10"/>
    <s v="VC0425"/>
    <x v="25"/>
    <n v="88.2"/>
    <n v="4200000"/>
    <n v="42"/>
  </r>
  <r>
    <s v="31786"/>
    <s v="TN"/>
    <s v="0000157401"/>
    <x v="4"/>
    <x v="3"/>
    <d v="2024-11-27T00:00:00"/>
    <x v="10"/>
    <s v="VC0450"/>
    <x v="26"/>
    <n v="323.39999999999998"/>
    <n v="15400000"/>
    <n v="77"/>
  </r>
  <r>
    <s v="31786"/>
    <s v="TN"/>
    <s v="0000157401"/>
    <x v="4"/>
    <x v="3"/>
    <d v="2024-11-27T00:00:00"/>
    <x v="10"/>
    <s v="VC0505"/>
    <x v="22"/>
    <n v="2.12"/>
    <n v="100000"/>
    <n v="4"/>
  </r>
  <r>
    <s v="31786"/>
    <s v="TN"/>
    <s v="0000157401"/>
    <x v="4"/>
    <x v="3"/>
    <d v="2024-11-27T00:00:00"/>
    <x v="10"/>
    <s v="VC0506"/>
    <x v="23"/>
    <n v="22.68"/>
    <n v="1080000"/>
    <n v="36"/>
  </r>
  <r>
    <s v="31786"/>
    <s v="TN"/>
    <s v="0000157401"/>
    <x v="4"/>
    <x v="3"/>
    <d v="2024-11-27T00:00:00"/>
    <x v="10"/>
    <s v="VC0510"/>
    <x v="24"/>
    <n v="15.75"/>
    <n v="750000"/>
    <n v="15"/>
  </r>
  <r>
    <s v="31786"/>
    <s v="TN"/>
    <s v="0000157401"/>
    <x v="4"/>
    <x v="3"/>
    <d v="2024-11-27T00:00:00"/>
    <x v="10"/>
    <s v="VC0525"/>
    <x v="25"/>
    <n v="18.41"/>
    <n v="875000"/>
    <n v="7"/>
  </r>
  <r>
    <s v="31786"/>
    <s v="TN"/>
    <s v="0000157401"/>
    <x v="4"/>
    <x v="3"/>
    <d v="2024-11-27T00:00:00"/>
    <x v="10"/>
    <s v="VC0550"/>
    <x v="26"/>
    <n v="110.25"/>
    <n v="5250000"/>
    <n v="21"/>
  </r>
  <r>
    <s v="31786"/>
    <s v="TN"/>
    <s v="0000157401"/>
    <x v="4"/>
    <x v="3"/>
    <d v="2024-11-27T00:00:00"/>
    <x v="10"/>
    <s v="VC0606"/>
    <x v="23"/>
    <n v="6.84"/>
    <n v="324000"/>
    <n v="9"/>
  </r>
  <r>
    <s v="31786"/>
    <s v="TN"/>
    <s v="0000157401"/>
    <x v="4"/>
    <x v="3"/>
    <d v="2024-11-27T00:00:00"/>
    <x v="10"/>
    <s v="VC0610"/>
    <x v="24"/>
    <n v="1.26"/>
    <n v="60000"/>
    <n v="1"/>
  </r>
  <r>
    <s v="31786"/>
    <s v="TN"/>
    <s v="0000157401"/>
    <x v="4"/>
    <x v="3"/>
    <d v="2024-11-27T00:00:00"/>
    <x v="10"/>
    <s v="VC0625"/>
    <x v="25"/>
    <n v="9.4499999999999993"/>
    <n v="450000"/>
    <n v="3"/>
  </r>
  <r>
    <s v="31786"/>
    <s v="TN"/>
    <s v="0000157401"/>
    <x v="4"/>
    <x v="3"/>
    <d v="2024-11-27T00:00:00"/>
    <x v="10"/>
    <s v="VC0650"/>
    <x v="26"/>
    <n v="44.1"/>
    <n v="2100000"/>
    <n v="7"/>
  </r>
  <r>
    <s v="31786"/>
    <s v="TN"/>
    <s v="0000157401"/>
    <x v="4"/>
    <x v="3"/>
    <d v="2024-11-27T00:00:00"/>
    <x v="10"/>
    <s v="VC0706"/>
    <x v="23"/>
    <n v="3.52"/>
    <n v="168000"/>
    <n v="4"/>
  </r>
  <r>
    <s v="31786"/>
    <s v="TN"/>
    <s v="0000157401"/>
    <x v="4"/>
    <x v="3"/>
    <d v="2024-11-27T00:00:00"/>
    <x v="10"/>
    <s v="VC0710"/>
    <x v="24"/>
    <n v="1.47"/>
    <n v="70000"/>
    <n v="1"/>
  </r>
  <r>
    <s v="31786"/>
    <s v="TN"/>
    <s v="0000157401"/>
    <x v="4"/>
    <x v="3"/>
    <d v="2024-11-27T00:00:00"/>
    <x v="10"/>
    <s v="VC0750"/>
    <x v="26"/>
    <n v="7.35"/>
    <n v="350000"/>
    <n v="1"/>
  </r>
  <r>
    <s v="31786"/>
    <s v="TN"/>
    <s v="0000157401"/>
    <x v="4"/>
    <x v="3"/>
    <d v="2024-11-27T00:00:00"/>
    <x v="10"/>
    <s v="VC0805"/>
    <x v="22"/>
    <n v="0.84"/>
    <n v="40000"/>
    <n v="1"/>
  </r>
  <r>
    <s v="31786"/>
    <s v="TN"/>
    <s v="0000157401"/>
    <x v="4"/>
    <x v="3"/>
    <d v="2024-11-27T00:00:00"/>
    <x v="10"/>
    <s v="VC0806"/>
    <x v="23"/>
    <n v="1.01"/>
    <n v="48000"/>
    <n v="1"/>
  </r>
  <r>
    <s v="31786"/>
    <s v="TN"/>
    <s v="0000157401"/>
    <x v="4"/>
    <x v="3"/>
    <d v="2024-11-27T00:00:00"/>
    <x v="10"/>
    <s v="VC0810"/>
    <x v="24"/>
    <n v="3.36"/>
    <n v="160000"/>
    <n v="2"/>
  </r>
  <r>
    <s v="31786"/>
    <s v="TN"/>
    <s v="0000157401"/>
    <x v="4"/>
    <x v="3"/>
    <d v="2024-11-27T00:00:00"/>
    <x v="10"/>
    <s v="VC0850"/>
    <x v="26"/>
    <n v="25.2"/>
    <n v="1200000"/>
    <n v="3"/>
  </r>
  <r>
    <s v="31786"/>
    <s v="TN"/>
    <s v="0000157401"/>
    <x v="4"/>
    <x v="3"/>
    <d v="2024-11-27T00:00:00"/>
    <x v="10"/>
    <s v="VC0906"/>
    <x v="23"/>
    <n v="2.2599999999999998"/>
    <n v="108000"/>
    <n v="2"/>
  </r>
  <r>
    <s v="31786"/>
    <s v="TN"/>
    <s v="0000157401"/>
    <x v="4"/>
    <x v="3"/>
    <d v="2024-11-27T00:00:00"/>
    <x v="11"/>
    <s v="VAD050"/>
    <x v="27"/>
    <n v="1728.3"/>
    <n v="82650000"/>
    <n v="1651"/>
  </r>
  <r>
    <s v="31786"/>
    <s v="TN"/>
    <s v="0000157401"/>
    <x v="4"/>
    <x v="3"/>
    <d v="2024-11-27T00:00:00"/>
    <x v="11"/>
    <s v="VAD060"/>
    <x v="28"/>
    <n v="12736.08"/>
    <n v="607620000"/>
    <n v="10125"/>
  </r>
  <r>
    <s v="31786"/>
    <s v="TN"/>
    <s v="0000157401"/>
    <x v="4"/>
    <x v="3"/>
    <d v="2024-11-27T00:00:00"/>
    <x v="11"/>
    <s v="VAD100"/>
    <x v="29"/>
    <n v="7618.8"/>
    <n v="363200000"/>
    <n v="3632"/>
  </r>
  <r>
    <s v="31786"/>
    <s v="TN"/>
    <s v="0000157401"/>
    <x v="4"/>
    <x v="3"/>
    <d v="2024-11-27T00:00:00"/>
    <x v="11"/>
    <s v="VAD250"/>
    <x v="30"/>
    <n v="13377"/>
    <n v="637750000"/>
    <n v="2551"/>
  </r>
  <r>
    <s v="31786"/>
    <s v="TN"/>
    <s v="0000157401"/>
    <x v="4"/>
    <x v="3"/>
    <d v="2024-11-27T00:00:00"/>
    <x v="11"/>
    <s v="VAD500"/>
    <x v="31"/>
    <n v="34198.5"/>
    <n v="1630500000"/>
    <n v="3261"/>
  </r>
  <r>
    <s v="31786"/>
    <s v="TN"/>
    <s v="0000157401"/>
    <x v="4"/>
    <x v="3"/>
    <d v="2024-11-27T00:00:00"/>
    <x v="12"/>
    <s v="VSC050"/>
    <x v="32"/>
    <n v="86.52"/>
    <n v="4184000"/>
    <n v="209"/>
  </r>
  <r>
    <s v="31786"/>
    <s v="TN"/>
    <s v="0000157401"/>
    <x v="4"/>
    <x v="3"/>
    <d v="2024-11-27T00:00:00"/>
    <x v="12"/>
    <s v="VSC060"/>
    <x v="33"/>
    <n v="1085.5"/>
    <n v="52232000"/>
    <n v="2175"/>
  </r>
  <r>
    <s v="31786"/>
    <s v="TN"/>
    <s v="0000157401"/>
    <x v="4"/>
    <x v="3"/>
    <d v="2024-11-27T00:00:00"/>
    <x v="12"/>
    <s v="VSC100"/>
    <x v="34"/>
    <n v="716.52"/>
    <n v="34080000"/>
    <n v="852"/>
  </r>
  <r>
    <s v="31786"/>
    <s v="TN"/>
    <s v="0000157401"/>
    <x v="4"/>
    <x v="3"/>
    <d v="2024-11-27T00:00:00"/>
    <x v="12"/>
    <s v="VSC250"/>
    <x v="35"/>
    <n v="1451.1"/>
    <n v="69100000"/>
    <n v="691"/>
  </r>
  <r>
    <s v="31786"/>
    <s v="TN"/>
    <s v="0000157401"/>
    <x v="4"/>
    <x v="3"/>
    <d v="2024-11-27T00:00:00"/>
    <x v="12"/>
    <s v="VSC500"/>
    <x v="36"/>
    <n v="4414.2"/>
    <n v="210636000"/>
    <n v="1054"/>
  </r>
  <r>
    <s v="31786"/>
    <s v="TN"/>
    <s v="0000157401"/>
    <x v="4"/>
    <x v="3"/>
    <d v="2024-11-27T00:00:00"/>
    <x v="12"/>
    <s v="VSO050"/>
    <x v="37"/>
    <n v="144.9"/>
    <n v="6870000"/>
    <n v="229"/>
  </r>
  <r>
    <s v="31786"/>
    <s v="TN"/>
    <s v="0000157401"/>
    <x v="4"/>
    <x v="3"/>
    <d v="2024-11-27T00:00:00"/>
    <x v="12"/>
    <s v="VSO060"/>
    <x v="38"/>
    <n v="1346.72"/>
    <n v="64012000"/>
    <n v="1778"/>
  </r>
  <r>
    <s v="31786"/>
    <s v="TN"/>
    <s v="0000157401"/>
    <x v="4"/>
    <x v="3"/>
    <d v="2024-11-27T00:00:00"/>
    <x v="12"/>
    <s v="VSO100"/>
    <x v="39"/>
    <n v="856.8"/>
    <n v="40680000"/>
    <n v="678"/>
  </r>
  <r>
    <s v="31786"/>
    <s v="TN"/>
    <s v="0000157401"/>
    <x v="4"/>
    <x v="3"/>
    <d v="2024-11-27T00:00:00"/>
    <x v="12"/>
    <s v="VSO250"/>
    <x v="40"/>
    <n v="1527.75"/>
    <n v="72750000"/>
    <n v="485"/>
  </r>
  <r>
    <s v="31786"/>
    <s v="TN"/>
    <s v="0000157401"/>
    <x v="4"/>
    <x v="3"/>
    <d v="2024-11-27T00:00:00"/>
    <x v="12"/>
    <s v="VSO500"/>
    <x v="41"/>
    <n v="3559.5"/>
    <n v="170100000"/>
    <n v="567"/>
  </r>
  <r>
    <s v="31786"/>
    <s v="TN"/>
    <s v="0000190862"/>
    <x v="5"/>
    <x v="3"/>
    <d v="2024-11-15T00:00:00"/>
    <x v="13"/>
    <s v="LTD-03"/>
    <x v="64"/>
    <n v="-9.48"/>
    <n v="3411.45"/>
    <n v="1"/>
  </r>
  <r>
    <s v="31786"/>
    <s v="TN"/>
    <s v="0000190862"/>
    <x v="5"/>
    <x v="3"/>
    <d v="2024-11-15T00:00:00"/>
    <x v="13"/>
    <s v="LTD-03"/>
    <x v="70"/>
    <n v="17.7"/>
    <n v="6368"/>
    <n v="1"/>
  </r>
  <r>
    <s v="31786"/>
    <s v="TN"/>
    <s v="0000190862"/>
    <x v="5"/>
    <x v="3"/>
    <d v="2024-11-15T00:00:00"/>
    <x v="13"/>
    <s v="LTD-03"/>
    <x v="74"/>
    <n v="-7.43"/>
    <n v="2674"/>
    <n v="1"/>
  </r>
  <r>
    <s v="31786"/>
    <s v="TN"/>
    <s v="0000190862"/>
    <x v="5"/>
    <x v="3"/>
    <d v="2024-11-15T00:00:00"/>
    <x v="13"/>
    <s v="LTD-03"/>
    <x v="76"/>
    <n v="14.68"/>
    <n v="5279"/>
    <n v="1"/>
  </r>
  <r>
    <s v="31786"/>
    <s v="TN"/>
    <s v="0000190862"/>
    <x v="5"/>
    <x v="3"/>
    <d v="2024-11-15T00:00:00"/>
    <x v="14"/>
    <s v="STD-A"/>
    <x v="91"/>
    <n v="-10.96"/>
    <n v="2674"/>
    <n v="1"/>
  </r>
  <r>
    <s v="31786"/>
    <s v="TN"/>
    <s v="0000190862"/>
    <x v="5"/>
    <x v="3"/>
    <d v="2024-11-27T00:00:00"/>
    <x v="13"/>
    <s v="LTD-01"/>
    <x v="42"/>
    <n v="151.66999999999999"/>
    <n v="249610.55"/>
    <n v="60"/>
  </r>
  <r>
    <s v="31786"/>
    <s v="TN"/>
    <s v="0000190862"/>
    <x v="5"/>
    <x v="3"/>
    <d v="2024-11-27T00:00:00"/>
    <x v="13"/>
    <s v="LTD-01"/>
    <x v="43"/>
    <n v="108.58"/>
    <n v="180914.67"/>
    <n v="40"/>
  </r>
  <r>
    <s v="31786"/>
    <s v="TN"/>
    <s v="0000190862"/>
    <x v="5"/>
    <x v="3"/>
    <d v="2024-11-27T00:00:00"/>
    <x v="13"/>
    <s v="LTD-01"/>
    <x v="44"/>
    <n v="180.19"/>
    <n v="152856.76999999999"/>
    <n v="31"/>
  </r>
  <r>
    <s v="31786"/>
    <s v="TN"/>
    <s v="0000190862"/>
    <x v="5"/>
    <x v="3"/>
    <d v="2024-11-27T00:00:00"/>
    <x v="13"/>
    <s v="LTD-01"/>
    <x v="45"/>
    <n v="231.35"/>
    <n v="141947.70000000001"/>
    <n v="30"/>
  </r>
  <r>
    <s v="31786"/>
    <s v="TN"/>
    <s v="0000190862"/>
    <x v="5"/>
    <x v="3"/>
    <d v="2024-11-27T00:00:00"/>
    <x v="13"/>
    <s v="LTD-01"/>
    <x v="46"/>
    <n v="434.78"/>
    <n v="201534.37"/>
    <n v="39"/>
  </r>
  <r>
    <s v="31786"/>
    <s v="TN"/>
    <s v="0000190862"/>
    <x v="5"/>
    <x v="3"/>
    <d v="2024-11-27T00:00:00"/>
    <x v="13"/>
    <s v="LTD-01"/>
    <x v="47"/>
    <n v="330.88"/>
    <n v="131999.64000000001"/>
    <n v="28"/>
  </r>
  <r>
    <s v="31786"/>
    <s v="TN"/>
    <s v="0000190862"/>
    <x v="5"/>
    <x v="3"/>
    <d v="2024-11-27T00:00:00"/>
    <x v="13"/>
    <s v="LTD-01"/>
    <x v="48"/>
    <n v="384.54"/>
    <n v="121068.6"/>
    <n v="27"/>
  </r>
  <r>
    <s v="31786"/>
    <s v="TN"/>
    <s v="0000190862"/>
    <x v="5"/>
    <x v="3"/>
    <d v="2024-11-27T00:00:00"/>
    <x v="13"/>
    <s v="LTD-01"/>
    <x v="49"/>
    <n v="320.89"/>
    <n v="77039.8"/>
    <n v="17"/>
  </r>
  <r>
    <s v="31786"/>
    <s v="TN"/>
    <s v="0000190862"/>
    <x v="5"/>
    <x v="3"/>
    <d v="2024-11-27T00:00:00"/>
    <x v="13"/>
    <s v="LTD-01"/>
    <x v="50"/>
    <n v="180.73"/>
    <n v="64547"/>
    <n v="10"/>
  </r>
  <r>
    <s v="31786"/>
    <s v="TN"/>
    <s v="0000190862"/>
    <x v="5"/>
    <x v="3"/>
    <d v="2024-11-27T00:00:00"/>
    <x v="13"/>
    <s v="LTD-02"/>
    <x v="52"/>
    <n v="81.47"/>
    <n v="162877.73000000001"/>
    <n v="35"/>
  </r>
  <r>
    <s v="31786"/>
    <s v="TN"/>
    <s v="0000190862"/>
    <x v="5"/>
    <x v="3"/>
    <d v="2024-11-27T00:00:00"/>
    <x v="13"/>
    <s v="LTD-02"/>
    <x v="53"/>
    <n v="87.08"/>
    <n v="174136"/>
    <n v="35"/>
  </r>
  <r>
    <s v="31786"/>
    <s v="TN"/>
    <s v="0000190862"/>
    <x v="5"/>
    <x v="3"/>
    <d v="2024-11-27T00:00:00"/>
    <x v="13"/>
    <s v="LTD-02"/>
    <x v="54"/>
    <n v="143.13999999999999"/>
    <n v="160185.70000000001"/>
    <n v="32"/>
  </r>
  <r>
    <s v="31786"/>
    <s v="TN"/>
    <s v="0000190862"/>
    <x v="5"/>
    <x v="3"/>
    <d v="2024-11-27T00:00:00"/>
    <x v="13"/>
    <s v="LTD-02"/>
    <x v="55"/>
    <n v="223.68"/>
    <n v="160946.65"/>
    <n v="27"/>
  </r>
  <r>
    <s v="31786"/>
    <s v="TN"/>
    <s v="0000190862"/>
    <x v="5"/>
    <x v="3"/>
    <d v="2024-11-27T00:00:00"/>
    <x v="13"/>
    <s v="LTD-02"/>
    <x v="56"/>
    <n v="326.68"/>
    <n v="195133.85"/>
    <n v="37"/>
  </r>
  <r>
    <s v="31786"/>
    <s v="TN"/>
    <s v="0000190862"/>
    <x v="5"/>
    <x v="3"/>
    <d v="2024-11-27T00:00:00"/>
    <x v="13"/>
    <s v="LTD-02"/>
    <x v="57"/>
    <n v="336.4"/>
    <n v="162975.04999999999"/>
    <n v="31"/>
  </r>
  <r>
    <s v="31786"/>
    <s v="TN"/>
    <s v="0000190862"/>
    <x v="5"/>
    <x v="3"/>
    <d v="2024-11-27T00:00:00"/>
    <x v="13"/>
    <s v="LTD-02"/>
    <x v="58"/>
    <n v="368.71"/>
    <n v="149869.70000000001"/>
    <n v="29"/>
  </r>
  <r>
    <s v="31786"/>
    <s v="TN"/>
    <s v="0000190862"/>
    <x v="5"/>
    <x v="3"/>
    <d v="2024-11-27T00:00:00"/>
    <x v="13"/>
    <s v="LTD-02"/>
    <x v="59"/>
    <n v="358.8"/>
    <n v="108727"/>
    <n v="17"/>
  </r>
  <r>
    <s v="31786"/>
    <s v="TN"/>
    <s v="0000190862"/>
    <x v="5"/>
    <x v="3"/>
    <d v="2024-11-27T00:00:00"/>
    <x v="13"/>
    <s v="LTD-02"/>
    <x v="60"/>
    <n v="70.8"/>
    <n v="32182"/>
    <n v="5"/>
  </r>
  <r>
    <s v="31786"/>
    <s v="TN"/>
    <s v="0000190862"/>
    <x v="5"/>
    <x v="3"/>
    <d v="2024-11-27T00:00:00"/>
    <x v="13"/>
    <s v="LTD-02"/>
    <x v="61"/>
    <n v="18.68"/>
    <n v="8491"/>
    <n v="1"/>
  </r>
  <r>
    <s v="31786"/>
    <s v="TN"/>
    <s v="0000190862"/>
    <x v="5"/>
    <x v="3"/>
    <d v="2024-11-27T00:00:00"/>
    <x v="13"/>
    <s v="LTD-03"/>
    <x v="70"/>
    <n v="66201.19"/>
    <n v="23785656.289999999"/>
    <n v="5052"/>
  </r>
  <r>
    <s v="31786"/>
    <s v="TN"/>
    <s v="0000190862"/>
    <x v="5"/>
    <x v="3"/>
    <d v="2024-11-27T00:00:00"/>
    <x v="13"/>
    <s v="LTD-03"/>
    <x v="71"/>
    <n v="69299.06"/>
    <n v="24912143.440000001"/>
    <n v="4467"/>
  </r>
  <r>
    <s v="31786"/>
    <s v="TN"/>
    <s v="0000190862"/>
    <x v="5"/>
    <x v="3"/>
    <d v="2024-11-27T00:00:00"/>
    <x v="13"/>
    <s v="LTD-03"/>
    <x v="72"/>
    <n v="78546.31"/>
    <n v="28242857.899999999"/>
    <n v="4614"/>
  </r>
  <r>
    <s v="31786"/>
    <s v="TN"/>
    <s v="0000190862"/>
    <x v="5"/>
    <x v="3"/>
    <d v="2024-11-27T00:00:00"/>
    <x v="13"/>
    <s v="LTD-03"/>
    <x v="73"/>
    <n v="85143.67"/>
    <n v="30622286.23"/>
    <n v="4806"/>
  </r>
  <r>
    <s v="31786"/>
    <s v="TN"/>
    <s v="0000190862"/>
    <x v="5"/>
    <x v="3"/>
    <d v="2024-11-27T00:00:00"/>
    <x v="13"/>
    <s v="LTD-03"/>
    <x v="74"/>
    <n v="91725.94"/>
    <n v="32991729.079999998"/>
    <n v="5089"/>
  </r>
  <r>
    <s v="31786"/>
    <s v="TN"/>
    <s v="0000190862"/>
    <x v="5"/>
    <x v="3"/>
    <d v="2024-11-27T00:00:00"/>
    <x v="13"/>
    <s v="LTD-03"/>
    <x v="75"/>
    <n v="98664.03"/>
    <n v="35479348.020000003"/>
    <n v="5434"/>
  </r>
  <r>
    <s v="31786"/>
    <s v="TN"/>
    <s v="0000190862"/>
    <x v="5"/>
    <x v="3"/>
    <d v="2024-11-27T00:00:00"/>
    <x v="13"/>
    <s v="LTD-03"/>
    <x v="76"/>
    <n v="85429.5"/>
    <n v="30730172.600000001"/>
    <n v="4695"/>
  </r>
  <r>
    <s v="31786"/>
    <s v="TN"/>
    <s v="0000190862"/>
    <x v="5"/>
    <x v="3"/>
    <d v="2024-11-27T00:00:00"/>
    <x v="13"/>
    <s v="LTD-03"/>
    <x v="77"/>
    <n v="67118.98"/>
    <n v="24137776.960000001"/>
    <n v="3801"/>
  </r>
  <r>
    <s v="31786"/>
    <s v="TN"/>
    <s v="0000190862"/>
    <x v="5"/>
    <x v="3"/>
    <d v="2024-11-27T00:00:00"/>
    <x v="13"/>
    <s v="LTD-03"/>
    <x v="78"/>
    <n v="29006.86"/>
    <n v="10434110.01"/>
    <n v="1600"/>
  </r>
  <r>
    <s v="31786"/>
    <s v="TN"/>
    <s v="0000190862"/>
    <x v="5"/>
    <x v="3"/>
    <d v="2024-11-27T00:00:00"/>
    <x v="13"/>
    <s v="LTD-03"/>
    <x v="79"/>
    <n v="13648.16"/>
    <n v="4909370.24"/>
    <n v="714"/>
  </r>
  <r>
    <s v="31786"/>
    <s v="TN"/>
    <s v="0000190862"/>
    <x v="5"/>
    <x v="3"/>
    <d v="2024-11-27T00:00:00"/>
    <x v="13"/>
    <s v="LTD-04"/>
    <x v="80"/>
    <n v="431.66"/>
    <n v="719175.49"/>
    <n v="161"/>
  </r>
  <r>
    <s v="31786"/>
    <s v="TN"/>
    <s v="0000190862"/>
    <x v="5"/>
    <x v="3"/>
    <d v="2024-11-27T00:00:00"/>
    <x v="13"/>
    <s v="LTD-04"/>
    <x v="81"/>
    <n v="375.39"/>
    <n v="632244.57999999996"/>
    <n v="137"/>
  </r>
  <r>
    <s v="31786"/>
    <s v="TN"/>
    <s v="0000190862"/>
    <x v="5"/>
    <x v="3"/>
    <d v="2024-11-27T00:00:00"/>
    <x v="13"/>
    <s v="LTD-04"/>
    <x v="82"/>
    <n v="483.24"/>
    <n v="421032.27"/>
    <n v="80"/>
  </r>
  <r>
    <s v="31786"/>
    <s v="TN"/>
    <s v="0000190862"/>
    <x v="5"/>
    <x v="3"/>
    <d v="2024-11-27T00:00:00"/>
    <x v="13"/>
    <s v="LTD-04"/>
    <x v="83"/>
    <n v="494.54"/>
    <n v="284415.87"/>
    <n v="55"/>
  </r>
  <r>
    <s v="31786"/>
    <s v="TN"/>
    <s v="0000190862"/>
    <x v="5"/>
    <x v="3"/>
    <d v="2024-11-27T00:00:00"/>
    <x v="13"/>
    <s v="LTD-04"/>
    <x v="84"/>
    <n v="557.99"/>
    <n v="267862.37"/>
    <n v="52"/>
  </r>
  <r>
    <s v="31786"/>
    <s v="TN"/>
    <s v="0000190862"/>
    <x v="5"/>
    <x v="3"/>
    <d v="2024-11-27T00:00:00"/>
    <x v="13"/>
    <s v="LTD-04"/>
    <x v="85"/>
    <n v="756.48"/>
    <n v="296240.37"/>
    <n v="58"/>
  </r>
  <r>
    <s v="31786"/>
    <s v="TN"/>
    <s v="0000190862"/>
    <x v="5"/>
    <x v="3"/>
    <d v="2024-11-27T00:00:00"/>
    <x v="13"/>
    <s v="LTD-04"/>
    <x v="86"/>
    <n v="648.71"/>
    <n v="211790.12"/>
    <n v="41"/>
  </r>
  <r>
    <s v="31786"/>
    <s v="TN"/>
    <s v="0000190862"/>
    <x v="5"/>
    <x v="3"/>
    <d v="2024-11-27T00:00:00"/>
    <x v="13"/>
    <s v="LTD-04"/>
    <x v="87"/>
    <n v="407.93"/>
    <n v="101943.02"/>
    <n v="20"/>
  </r>
  <r>
    <s v="31786"/>
    <s v="TN"/>
    <s v="0000190862"/>
    <x v="5"/>
    <x v="3"/>
    <d v="2024-11-27T00:00:00"/>
    <x v="13"/>
    <s v="LTD-04"/>
    <x v="88"/>
    <n v="112.49"/>
    <n v="41664"/>
    <n v="8"/>
  </r>
  <r>
    <s v="31786"/>
    <s v="TN"/>
    <s v="0000190862"/>
    <x v="5"/>
    <x v="3"/>
    <d v="2024-11-27T00:00:00"/>
    <x v="13"/>
    <s v="LTD-04"/>
    <x v="89"/>
    <n v="104.08"/>
    <n v="38545"/>
    <n v="5"/>
  </r>
  <r>
    <s v="31786"/>
    <s v="TN"/>
    <s v="0000190862"/>
    <x v="5"/>
    <x v="3"/>
    <d v="2024-11-27T00:00:00"/>
    <x v="14"/>
    <s v="STD-A"/>
    <x v="91"/>
    <n v="73679.81"/>
    <n v="18005900.609999999"/>
    <n v="3616"/>
  </r>
  <r>
    <s v="31786"/>
    <s v="TN"/>
    <s v="0000190862"/>
    <x v="5"/>
    <x v="3"/>
    <d v="2024-11-27T00:00:00"/>
    <x v="14"/>
    <s v="STD-B"/>
    <x v="93"/>
    <n v="67698.45"/>
    <n v="20536740.600000001"/>
    <n v="3803"/>
  </r>
  <r>
    <s v="31786"/>
    <s v="TN"/>
    <s v="0000258005"/>
    <x v="2"/>
    <x v="3"/>
    <d v="2024-11-15T00:00:00"/>
    <x v="4"/>
    <s v="VISEXP"/>
    <x v="5"/>
    <n v="5.68"/>
    <n v="0"/>
    <n v="4"/>
  </r>
  <r>
    <s v="31786"/>
    <s v="TN"/>
    <s v="0000258005"/>
    <x v="2"/>
    <x v="3"/>
    <d v="2024-11-27T00:00:00"/>
    <x v="4"/>
    <s v="VISBAS"/>
    <x v="4"/>
    <n v="49796.7"/>
    <n v="0"/>
    <n v="9010"/>
  </r>
  <r>
    <s v="31786"/>
    <s v="TN"/>
    <s v="0000258005"/>
    <x v="2"/>
    <x v="3"/>
    <d v="2024-11-27T00:00:00"/>
    <x v="4"/>
    <s v="VISEXP"/>
    <x v="5"/>
    <n v="235852.95"/>
    <n v="0"/>
    <n v="21396"/>
  </r>
  <r>
    <s v="31786"/>
    <s v="TN"/>
    <s v="0000000185"/>
    <x v="0"/>
    <x v="3"/>
    <d v="2024-11-15T00:00:00"/>
    <x v="0"/>
    <s v="PPDN"/>
    <x v="0"/>
    <n v="-31.55"/>
    <n v="0"/>
    <n v="20"/>
  </r>
  <r>
    <s v="31786"/>
    <s v="TN"/>
    <s v="0000000185"/>
    <x v="0"/>
    <x v="3"/>
    <d v="2024-11-15T00:00:00"/>
    <x v="0"/>
    <s v="PPDN"/>
    <x v="6"/>
    <n v="7.1"/>
    <n v="0"/>
    <n v="1"/>
  </r>
  <r>
    <s v="31786"/>
    <s v="TN"/>
    <s v="0000000192"/>
    <x v="1"/>
    <x v="3"/>
    <d v="2024-10-31T00:00:00"/>
    <x v="2"/>
    <s v="PDON"/>
    <x v="2"/>
    <n v="-36.619999999999997"/>
    <n v="0"/>
    <n v="4"/>
  </r>
  <r>
    <s v="31786"/>
    <s v="TN"/>
    <s v="0000000192"/>
    <x v="1"/>
    <x v="3"/>
    <d v="2024-10-31T00:00:00"/>
    <x v="2"/>
    <s v="PDON"/>
    <x v="7"/>
    <n v="-36.630000000000003"/>
    <n v="0"/>
    <n v="2"/>
  </r>
  <r>
    <s v="31786"/>
    <s v="TN"/>
    <s v="0000000192"/>
    <x v="1"/>
    <x v="3"/>
    <d v="2024-11-15T00:00:00"/>
    <x v="2"/>
    <s v="PDON"/>
    <x v="2"/>
    <n v="1436.89"/>
    <n v="0"/>
    <n v="84"/>
  </r>
  <r>
    <s v="31786"/>
    <s v="TN"/>
    <s v="0000000192"/>
    <x v="1"/>
    <x v="3"/>
    <d v="2024-11-15T00:00:00"/>
    <x v="2"/>
    <s v="PDON"/>
    <x v="7"/>
    <n v="595.46"/>
    <n v="0"/>
    <n v="7"/>
  </r>
  <r>
    <s v="31786"/>
    <s v="TN"/>
    <s v="0000157401"/>
    <x v="4"/>
    <x v="3"/>
    <d v="2024-10-31T00:00:00"/>
    <x v="7"/>
    <s v="BA1X"/>
    <x v="11"/>
    <n v="-3.8"/>
    <n v="150000"/>
    <n v="3"/>
  </r>
  <r>
    <s v="31786"/>
    <s v="TN"/>
    <s v="0000157401"/>
    <x v="4"/>
    <x v="3"/>
    <d v="2024-10-31T00:00:00"/>
    <x v="8"/>
    <s v="BL1X"/>
    <x v="16"/>
    <n v="-32.4"/>
    <n v="150000"/>
    <n v="3"/>
  </r>
  <r>
    <s v="31786"/>
    <s v="TN"/>
    <s v="0000157401"/>
    <x v="4"/>
    <x v="3"/>
    <d v="2024-10-31T00:00:00"/>
    <x v="10"/>
    <s v="VC0325"/>
    <x v="25"/>
    <n v="-1.58"/>
    <n v="75000"/>
    <n v="1"/>
  </r>
  <r>
    <s v="31786"/>
    <s v="TN"/>
    <s v="0000157401"/>
    <x v="4"/>
    <x v="3"/>
    <d v="2024-10-31T00:00:00"/>
    <x v="11"/>
    <s v="VAD050"/>
    <x v="27"/>
    <n v="1.05"/>
    <n v="0"/>
    <n v="1"/>
  </r>
  <r>
    <s v="31786"/>
    <s v="TN"/>
    <s v="0000157401"/>
    <x v="4"/>
    <x v="3"/>
    <d v="2024-10-31T00:00:00"/>
    <x v="11"/>
    <s v="VAD060"/>
    <x v="28"/>
    <n v="1.26"/>
    <n v="60000"/>
    <n v="1"/>
  </r>
  <r>
    <s v="31786"/>
    <s v="TN"/>
    <s v="0000157401"/>
    <x v="4"/>
    <x v="3"/>
    <d v="2024-10-31T00:00:00"/>
    <x v="11"/>
    <s v="VAD100"/>
    <x v="29"/>
    <n v="2.1"/>
    <n v="0"/>
    <n v="1"/>
  </r>
  <r>
    <s v="31786"/>
    <s v="TN"/>
    <s v="0000157401"/>
    <x v="4"/>
    <x v="3"/>
    <d v="2024-10-31T00:00:00"/>
    <x v="11"/>
    <s v="VAD250"/>
    <x v="30"/>
    <n v="-5.25"/>
    <n v="250000"/>
    <n v="1"/>
  </r>
  <r>
    <s v="31786"/>
    <s v="TN"/>
    <s v="0000157401"/>
    <x v="4"/>
    <x v="3"/>
    <d v="2024-10-31T00:00:00"/>
    <x v="11"/>
    <s v="VAD500"/>
    <x v="31"/>
    <n v="-10.5"/>
    <n v="500000"/>
    <n v="1"/>
  </r>
  <r>
    <s v="31786"/>
    <s v="TN"/>
    <s v="0000157401"/>
    <x v="4"/>
    <x v="3"/>
    <d v="2024-10-31T00:00:00"/>
    <x v="12"/>
    <s v="VSC250"/>
    <x v="35"/>
    <n v="-2.1"/>
    <n v="100000"/>
    <n v="1"/>
  </r>
  <r>
    <s v="31786"/>
    <s v="TN"/>
    <s v="0000157401"/>
    <x v="4"/>
    <x v="3"/>
    <d v="2024-10-31T00:00:00"/>
    <x v="12"/>
    <s v="VSO050"/>
    <x v="37"/>
    <n v="0.63"/>
    <n v="0"/>
    <n v="1"/>
  </r>
  <r>
    <s v="31786"/>
    <s v="TN"/>
    <s v="0000157401"/>
    <x v="4"/>
    <x v="3"/>
    <d v="2024-11-15T00:00:00"/>
    <x v="20"/>
    <s v="BADC01"/>
    <x v="100"/>
    <n v="0.13"/>
    <n v="0"/>
    <n v="1"/>
  </r>
  <r>
    <s v="31786"/>
    <s v="TN"/>
    <s v="0000157401"/>
    <x v="4"/>
    <x v="3"/>
    <d v="2024-11-15T00:00:00"/>
    <x v="15"/>
    <s v="BADE2X"/>
    <x v="96"/>
    <n v="3.04"/>
    <n v="0"/>
    <n v="3"/>
  </r>
  <r>
    <s v="31786"/>
    <s v="TN"/>
    <s v="0000157401"/>
    <x v="4"/>
    <x v="3"/>
    <d v="2024-11-15T00:00:00"/>
    <x v="7"/>
    <s v="BA1X"/>
    <x v="11"/>
    <n v="5.38"/>
    <n v="133000"/>
    <n v="2"/>
  </r>
  <r>
    <s v="31786"/>
    <s v="TN"/>
    <s v="0000157401"/>
    <x v="4"/>
    <x v="3"/>
    <d v="2024-11-15T00:00:00"/>
    <x v="7"/>
    <s v="BADE40"/>
    <x v="14"/>
    <n v="2.2799999999999998"/>
    <n v="186000"/>
    <n v="3"/>
  </r>
  <r>
    <s v="31786"/>
    <s v="TN"/>
    <s v="0000157401"/>
    <x v="4"/>
    <x v="3"/>
    <d v="2024-11-15T00:00:00"/>
    <x v="16"/>
    <s v="BAD6SP"/>
    <x v="97"/>
    <n v="0.78"/>
    <n v="0"/>
    <n v="1"/>
  </r>
  <r>
    <s v="31786"/>
    <s v="TN"/>
    <s v="0000157401"/>
    <x v="4"/>
    <x v="3"/>
    <d v="2024-11-15T00:00:00"/>
    <x v="17"/>
    <s v="BLES15"/>
    <x v="98"/>
    <n v="12.16"/>
    <n v="0"/>
    <n v="3"/>
  </r>
  <r>
    <s v="31786"/>
    <s v="TN"/>
    <s v="0000157401"/>
    <x v="4"/>
    <x v="3"/>
    <d v="2024-11-15T00:00:00"/>
    <x v="21"/>
    <s v="BLCH01"/>
    <x v="101"/>
    <n v="0.19"/>
    <n v="0"/>
    <n v="1"/>
  </r>
  <r>
    <s v="31786"/>
    <s v="TN"/>
    <s v="0000157401"/>
    <x v="4"/>
    <x v="3"/>
    <d v="2024-11-15T00:00:00"/>
    <x v="8"/>
    <s v="BL1X"/>
    <x v="16"/>
    <n v="45.85"/>
    <n v="133000"/>
    <n v="2"/>
  </r>
  <r>
    <s v="31786"/>
    <s v="TN"/>
    <s v="0000157401"/>
    <x v="4"/>
    <x v="3"/>
    <d v="2024-11-15T00:00:00"/>
    <x v="8"/>
    <s v="BLER20"/>
    <x v="20"/>
    <n v="9.7200000000000006"/>
    <n v="186000"/>
    <n v="3"/>
  </r>
  <r>
    <s v="31786"/>
    <s v="TN"/>
    <s v="0000157401"/>
    <x v="4"/>
    <x v="3"/>
    <d v="2024-11-15T00:00:00"/>
    <x v="18"/>
    <s v="BLIFSP"/>
    <x v="99"/>
    <n v="0.59"/>
    <n v="0"/>
    <n v="1"/>
  </r>
  <r>
    <s v="31786"/>
    <s v="TN"/>
    <s v="0000157401"/>
    <x v="4"/>
    <x v="3"/>
    <d v="2024-11-15T00:00:00"/>
    <x v="10"/>
    <s v="VC0106"/>
    <x v="23"/>
    <n v="0.13"/>
    <n v="12000"/>
    <n v="2"/>
  </r>
  <r>
    <s v="31786"/>
    <s v="TN"/>
    <s v="0000157401"/>
    <x v="4"/>
    <x v="3"/>
    <d v="2024-11-15T00:00:00"/>
    <x v="10"/>
    <s v="VC0150"/>
    <x v="26"/>
    <n v="-3.15"/>
    <n v="54000"/>
    <n v="2"/>
  </r>
  <r>
    <s v="31786"/>
    <s v="TN"/>
    <s v="0000157401"/>
    <x v="4"/>
    <x v="3"/>
    <d v="2024-11-15T00:00:00"/>
    <x v="10"/>
    <s v="VC0206"/>
    <x v="23"/>
    <n v="0.5"/>
    <n v="24000"/>
    <n v="2"/>
  </r>
  <r>
    <s v="31786"/>
    <s v="TN"/>
    <s v="0000157401"/>
    <x v="4"/>
    <x v="3"/>
    <d v="2024-11-15T00:00:00"/>
    <x v="10"/>
    <s v="VC0210"/>
    <x v="24"/>
    <n v="0.42"/>
    <n v="40000"/>
    <n v="2"/>
  </r>
  <r>
    <s v="31786"/>
    <s v="TN"/>
    <s v="0000157401"/>
    <x v="4"/>
    <x v="3"/>
    <d v="2024-11-15T00:00:00"/>
    <x v="10"/>
    <s v="VC0250"/>
    <x v="26"/>
    <n v="4.2"/>
    <n v="100000"/>
    <n v="1"/>
  </r>
  <r>
    <s v="31786"/>
    <s v="TN"/>
    <s v="0000157401"/>
    <x v="4"/>
    <x v="3"/>
    <d v="2024-11-15T00:00:00"/>
    <x v="10"/>
    <s v="VC0305"/>
    <x v="22"/>
    <n v="-18.899999999999999"/>
    <n v="6000"/>
    <n v="1"/>
  </r>
  <r>
    <s v="31786"/>
    <s v="TN"/>
    <s v="0000157401"/>
    <x v="4"/>
    <x v="3"/>
    <d v="2024-11-15T00:00:00"/>
    <x v="10"/>
    <s v="VC0306"/>
    <x v="23"/>
    <n v="-0.38"/>
    <n v="25000"/>
    <n v="1"/>
  </r>
  <r>
    <s v="31786"/>
    <s v="TN"/>
    <s v="0000157401"/>
    <x v="4"/>
    <x v="3"/>
    <d v="2024-11-15T00:00:00"/>
    <x v="10"/>
    <s v="VC0350"/>
    <x v="26"/>
    <n v="18.899999999999999"/>
    <n v="306000"/>
    <n v="3"/>
  </r>
  <r>
    <s v="31786"/>
    <s v="TN"/>
    <s v="0000157401"/>
    <x v="4"/>
    <x v="3"/>
    <d v="2024-11-15T00:00:00"/>
    <x v="10"/>
    <s v="VC0425"/>
    <x v="25"/>
    <n v="2.1"/>
    <n v="100000"/>
    <n v="1"/>
  </r>
  <r>
    <s v="31786"/>
    <s v="TN"/>
    <s v="0000157401"/>
    <x v="4"/>
    <x v="3"/>
    <d v="2024-11-15T00:00:00"/>
    <x v="10"/>
    <s v="VC0450"/>
    <x v="26"/>
    <n v="-4.2"/>
    <n v="6000"/>
    <n v="1"/>
  </r>
  <r>
    <s v="31786"/>
    <s v="TN"/>
    <s v="0000157401"/>
    <x v="4"/>
    <x v="3"/>
    <d v="2024-11-15T00:00:00"/>
    <x v="11"/>
    <s v="VAD050"/>
    <x v="27"/>
    <n v="1.05"/>
    <n v="50000"/>
    <n v="1"/>
  </r>
  <r>
    <s v="31786"/>
    <s v="TN"/>
    <s v="0000157401"/>
    <x v="4"/>
    <x v="3"/>
    <d v="2024-11-15T00:00:00"/>
    <x v="11"/>
    <s v="VAD060"/>
    <x v="28"/>
    <n v="2.52"/>
    <n v="340000"/>
    <n v="6"/>
  </r>
  <r>
    <s v="31786"/>
    <s v="TN"/>
    <s v="0000157401"/>
    <x v="4"/>
    <x v="3"/>
    <d v="2024-11-15T00:00:00"/>
    <x v="11"/>
    <s v="VAD100"/>
    <x v="29"/>
    <n v="-2.1"/>
    <n v="600000"/>
    <n v="6"/>
  </r>
  <r>
    <s v="31786"/>
    <s v="TN"/>
    <s v="0000157401"/>
    <x v="4"/>
    <x v="3"/>
    <d v="2024-11-15T00:00:00"/>
    <x v="11"/>
    <s v="VAD250"/>
    <x v="30"/>
    <n v="26.25"/>
    <n v="1600000"/>
    <n v="7"/>
  </r>
  <r>
    <s v="31786"/>
    <s v="TN"/>
    <s v="0000157401"/>
    <x v="4"/>
    <x v="3"/>
    <d v="2024-11-15T00:00:00"/>
    <x v="11"/>
    <s v="VAD500"/>
    <x v="31"/>
    <n v="21"/>
    <n v="2800000"/>
    <n v="8"/>
  </r>
  <r>
    <s v="31786"/>
    <s v="TN"/>
    <s v="0000157401"/>
    <x v="4"/>
    <x v="3"/>
    <d v="2024-11-15T00:00:00"/>
    <x v="12"/>
    <s v="VSC060"/>
    <x v="33"/>
    <n v="-9.5"/>
    <n v="120000"/>
    <n v="2"/>
  </r>
  <r>
    <s v="31786"/>
    <s v="TN"/>
    <s v="0000157401"/>
    <x v="4"/>
    <x v="3"/>
    <d v="2024-11-15T00:00:00"/>
    <x v="12"/>
    <s v="VSC250"/>
    <x v="35"/>
    <n v="2.1"/>
    <n v="100000"/>
    <n v="1"/>
  </r>
  <r>
    <s v="31786"/>
    <s v="TN"/>
    <s v="0000157401"/>
    <x v="4"/>
    <x v="3"/>
    <d v="2024-11-15T00:00:00"/>
    <x v="12"/>
    <s v="VSC500"/>
    <x v="36"/>
    <n v="-21"/>
    <n v="180000"/>
    <n v="3"/>
  </r>
  <r>
    <s v="31786"/>
    <s v="TN"/>
    <s v="0000157401"/>
    <x v="4"/>
    <x v="3"/>
    <d v="2024-11-15T00:00:00"/>
    <x v="12"/>
    <s v="VSO050"/>
    <x v="37"/>
    <n v="0.63"/>
    <n v="30000"/>
    <n v="1"/>
  </r>
  <r>
    <s v="31786"/>
    <s v="TN"/>
    <s v="0000157401"/>
    <x v="4"/>
    <x v="3"/>
    <d v="2024-11-15T00:00:00"/>
    <x v="12"/>
    <s v="VSO100"/>
    <x v="39"/>
    <n v="-3.78"/>
    <n v="180000"/>
    <n v="3"/>
  </r>
  <r>
    <s v="31786"/>
    <s v="TN"/>
    <s v="0000157401"/>
    <x v="4"/>
    <x v="3"/>
    <d v="2024-11-15T00:00:00"/>
    <x v="12"/>
    <s v="VSO250"/>
    <x v="40"/>
    <n v="3.15"/>
    <n v="360000"/>
    <n v="3"/>
  </r>
  <r>
    <s v="31786"/>
    <s v="TN"/>
    <s v="0000157401"/>
    <x v="4"/>
    <x v="3"/>
    <d v="2024-11-15T00:00:00"/>
    <x v="12"/>
    <s v="VSO500"/>
    <x v="41"/>
    <n v="12.6"/>
    <n v="600000"/>
    <n v="2"/>
  </r>
  <r>
    <s v="31786"/>
    <s v="TN"/>
    <s v="0000190862"/>
    <x v="5"/>
    <x v="3"/>
    <d v="2024-10-31T00:00:00"/>
    <x v="13"/>
    <s v="LTD-01"/>
    <x v="44"/>
    <n v="4.79"/>
    <n v="0"/>
    <n v="1"/>
  </r>
  <r>
    <s v="31786"/>
    <s v="TN"/>
    <s v="0000190862"/>
    <x v="5"/>
    <x v="3"/>
    <d v="2024-10-31T00:00:00"/>
    <x v="13"/>
    <s v="LTD-03"/>
    <x v="70"/>
    <n v="-10.31"/>
    <n v="3710"/>
    <n v="1"/>
  </r>
  <r>
    <s v="31786"/>
    <s v="TN"/>
    <s v="0000190862"/>
    <x v="5"/>
    <x v="3"/>
    <d v="2024-10-31T00:00:00"/>
    <x v="13"/>
    <s v="LTD-03"/>
    <x v="74"/>
    <n v="-10.31"/>
    <n v="3710"/>
    <n v="1"/>
  </r>
  <r>
    <s v="31786"/>
    <s v="TN"/>
    <s v="0000190862"/>
    <x v="5"/>
    <x v="3"/>
    <d v="2024-10-31T00:00:00"/>
    <x v="13"/>
    <s v="LTD-04"/>
    <x v="85"/>
    <n v="-7.2"/>
    <n v="2769"/>
    <n v="1"/>
  </r>
  <r>
    <s v="31786"/>
    <s v="TN"/>
    <s v="0000190862"/>
    <x v="5"/>
    <x v="3"/>
    <d v="2024-10-31T00:00:00"/>
    <x v="14"/>
    <s v="STD-A"/>
    <x v="91"/>
    <n v="-16.420000000000002"/>
    <n v="13999"/>
    <n v="5"/>
  </r>
  <r>
    <s v="31786"/>
    <s v="TN"/>
    <s v="0000190862"/>
    <x v="5"/>
    <x v="3"/>
    <d v="2024-10-31T00:00:00"/>
    <x v="14"/>
    <s v="STD-B"/>
    <x v="93"/>
    <n v="20.11"/>
    <n v="6093"/>
    <n v="1"/>
  </r>
  <r>
    <s v="31786"/>
    <s v="TN"/>
    <s v="0000190862"/>
    <x v="5"/>
    <x v="3"/>
    <d v="2024-11-15T00:00:00"/>
    <x v="13"/>
    <s v="LTD-01"/>
    <x v="50"/>
    <n v="17.64"/>
    <n v="6300"/>
    <n v="1"/>
  </r>
  <r>
    <s v="31786"/>
    <s v="TN"/>
    <s v="0000190862"/>
    <x v="5"/>
    <x v="3"/>
    <d v="2024-11-15T00:00:00"/>
    <x v="13"/>
    <s v="LTD-02"/>
    <x v="58"/>
    <n v="-4.8"/>
    <n v="1920"/>
    <n v="1"/>
  </r>
  <r>
    <s v="31786"/>
    <s v="TN"/>
    <s v="0000190862"/>
    <x v="5"/>
    <x v="3"/>
    <d v="2024-11-15T00:00:00"/>
    <x v="13"/>
    <s v="LTD-03"/>
    <x v="71"/>
    <n v="5.6"/>
    <n v="5362.5"/>
    <n v="1"/>
  </r>
  <r>
    <s v="31786"/>
    <s v="TN"/>
    <s v="0000190862"/>
    <x v="5"/>
    <x v="3"/>
    <d v="2024-11-15T00:00:00"/>
    <x v="13"/>
    <s v="LTD-03"/>
    <x v="74"/>
    <n v="15.92"/>
    <n v="11156.24"/>
    <n v="2"/>
  </r>
  <r>
    <s v="31786"/>
    <s v="TN"/>
    <s v="0000190862"/>
    <x v="5"/>
    <x v="3"/>
    <d v="2024-11-15T00:00:00"/>
    <x v="13"/>
    <s v="LTD-04"/>
    <x v="81"/>
    <n v="3.35"/>
    <n v="5580"/>
    <n v="1"/>
  </r>
  <r>
    <s v="31786"/>
    <s v="TN"/>
    <s v="0000190862"/>
    <x v="5"/>
    <x v="3"/>
    <d v="2024-11-15T00:00:00"/>
    <x v="13"/>
    <s v="LTD-04"/>
    <x v="82"/>
    <n v="6.7"/>
    <n v="5580"/>
    <n v="1"/>
  </r>
  <r>
    <s v="31786"/>
    <s v="TN"/>
    <s v="0000190862"/>
    <x v="5"/>
    <x v="3"/>
    <d v="2024-11-15T00:00:00"/>
    <x v="13"/>
    <s v="LTD-04"/>
    <x v="85"/>
    <n v="9.49"/>
    <n v="11267"/>
    <n v="2"/>
  </r>
  <r>
    <s v="31786"/>
    <s v="TN"/>
    <s v="0000190862"/>
    <x v="5"/>
    <x v="3"/>
    <d v="2024-11-15T00:00:00"/>
    <x v="13"/>
    <s v="LTD-04"/>
    <x v="87"/>
    <n v="18.64"/>
    <n v="4546"/>
    <n v="1"/>
  </r>
  <r>
    <s v="31786"/>
    <s v="TN"/>
    <s v="0000190862"/>
    <x v="5"/>
    <x v="3"/>
    <d v="2024-11-15T00:00:00"/>
    <x v="14"/>
    <s v="STD-A"/>
    <x v="91"/>
    <n v="138.07"/>
    <n v="44540"/>
    <n v="11"/>
  </r>
  <r>
    <s v="31786"/>
    <s v="TN"/>
    <s v="0000190862"/>
    <x v="5"/>
    <x v="3"/>
    <d v="2024-11-15T00:00:00"/>
    <x v="14"/>
    <s v="STD-B"/>
    <x v="93"/>
    <n v="20.350000000000001"/>
    <n v="62648"/>
    <n v="12"/>
  </r>
  <r>
    <s v="31786"/>
    <s v="TN"/>
    <s v="0000258005"/>
    <x v="2"/>
    <x v="3"/>
    <d v="2024-10-31T00:00:00"/>
    <x v="4"/>
    <s v="VISBAS"/>
    <x v="4"/>
    <n v="-6.36"/>
    <n v="0"/>
    <n v="2"/>
  </r>
  <r>
    <s v="31786"/>
    <s v="TN"/>
    <s v="0000258005"/>
    <x v="2"/>
    <x v="3"/>
    <d v="2024-11-15T00:00:00"/>
    <x v="4"/>
    <s v="VISBAS"/>
    <x v="4"/>
    <n v="100.36"/>
    <n v="0"/>
    <n v="27"/>
  </r>
  <r>
    <s v="31786"/>
    <s v="TN"/>
    <s v="0000258005"/>
    <x v="2"/>
    <x v="3"/>
    <d v="2024-11-15T00:00:00"/>
    <x v="4"/>
    <s v="VISEXP"/>
    <x v="5"/>
    <n v="389.96"/>
    <n v="0"/>
    <n v="62"/>
  </r>
</pivotCacheRecords>
</file>

<file path=xl/pivotCache/pivotCacheRecords2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9">
  <r>
    <s v="31786"/>
    <s v="NP"/>
    <s v="0000000185"/>
    <x v="0"/>
    <x v="0"/>
    <d v="2024-12-30T00:00:00"/>
    <x v="0"/>
    <s v="PPDN"/>
    <x v="0"/>
    <n v="211.75"/>
    <n v="0"/>
    <n v="9"/>
  </r>
  <r>
    <s v="31786"/>
    <s v="NP"/>
    <s v="0000000185"/>
    <x v="0"/>
    <x v="0"/>
    <d v="2024-12-30T00:00:00"/>
    <x v="1"/>
    <s v="PPRN"/>
    <x v="1"/>
    <n v="57630.95"/>
    <n v="0"/>
    <n v="2790"/>
  </r>
  <r>
    <s v="31786"/>
    <s v="NP"/>
    <s v="0000000185"/>
    <x v="0"/>
    <x v="1"/>
    <d v="2024-12-30T00:00:00"/>
    <x v="0"/>
    <s v="PPDN"/>
    <x v="0"/>
    <n v="68.08"/>
    <n v="0"/>
    <n v="3"/>
  </r>
  <r>
    <s v="31786"/>
    <s v="NP"/>
    <s v="0000000185"/>
    <x v="0"/>
    <x v="1"/>
    <d v="2024-12-30T00:00:00"/>
    <x v="1"/>
    <s v="PPRN"/>
    <x v="1"/>
    <n v="21389.71"/>
    <n v="0"/>
    <n v="1056"/>
  </r>
  <r>
    <s v="31786"/>
    <s v="NP"/>
    <s v="0000000185"/>
    <x v="0"/>
    <x v="2"/>
    <d v="2024-12-30T00:00:00"/>
    <x v="1"/>
    <s v="PPRN"/>
    <x v="1"/>
    <n v="2451.86"/>
    <n v="0"/>
    <n v="123"/>
  </r>
  <r>
    <s v="31786"/>
    <s v="NP"/>
    <s v="0000000192"/>
    <x v="1"/>
    <x v="0"/>
    <d v="2024-12-30T00:00:00"/>
    <x v="2"/>
    <s v="PDON"/>
    <x v="2"/>
    <n v="1518.89"/>
    <n v="0"/>
    <n v="47"/>
  </r>
  <r>
    <s v="31786"/>
    <s v="NP"/>
    <s v="0000000192"/>
    <x v="1"/>
    <x v="0"/>
    <d v="2024-12-30T00:00:00"/>
    <x v="3"/>
    <s v="PDRN"/>
    <x v="3"/>
    <n v="372854.59"/>
    <n v="0"/>
    <n v="9533"/>
  </r>
  <r>
    <s v="31786"/>
    <s v="NP"/>
    <s v="0000000192"/>
    <x v="1"/>
    <x v="1"/>
    <d v="2024-12-30T00:00:00"/>
    <x v="2"/>
    <s v="PDON"/>
    <x v="2"/>
    <n v="331.07"/>
    <n v="0"/>
    <n v="10"/>
  </r>
  <r>
    <s v="31786"/>
    <s v="NP"/>
    <s v="0000000192"/>
    <x v="1"/>
    <x v="1"/>
    <d v="2024-12-30T00:00:00"/>
    <x v="3"/>
    <s v="PDRN"/>
    <x v="3"/>
    <n v="283275.96999999997"/>
    <n v="0"/>
    <n v="7616"/>
  </r>
  <r>
    <s v="31786"/>
    <s v="NP"/>
    <s v="0000000192"/>
    <x v="1"/>
    <x v="2"/>
    <d v="2024-12-30T00:00:00"/>
    <x v="2"/>
    <s v="PDON"/>
    <x v="2"/>
    <n v="137.33000000000001"/>
    <n v="0"/>
    <n v="4"/>
  </r>
  <r>
    <s v="31786"/>
    <s v="NP"/>
    <s v="0000000192"/>
    <x v="1"/>
    <x v="2"/>
    <d v="2024-12-30T00:00:00"/>
    <x v="3"/>
    <s v="PDRN"/>
    <x v="3"/>
    <n v="19653.759999999998"/>
    <n v="0"/>
    <n v="550"/>
  </r>
  <r>
    <s v="31786"/>
    <s v="NP"/>
    <s v="0000258005"/>
    <x v="2"/>
    <x v="0"/>
    <d v="2024-12-30T00:00:00"/>
    <x v="4"/>
    <s v="VISBAS"/>
    <x v="4"/>
    <n v="3252.8"/>
    <n v="0"/>
    <n v="774"/>
  </r>
  <r>
    <s v="31786"/>
    <s v="NP"/>
    <s v="0000258005"/>
    <x v="2"/>
    <x v="0"/>
    <d v="2024-12-30T00:00:00"/>
    <x v="4"/>
    <s v="VISEXP"/>
    <x v="5"/>
    <n v="16582.599999999999"/>
    <n v="0"/>
    <n v="1971"/>
  </r>
  <r>
    <s v="31786"/>
    <s v="NP"/>
    <s v="0000258005"/>
    <x v="2"/>
    <x v="1"/>
    <d v="2024-12-30T00:00:00"/>
    <x v="4"/>
    <s v="VISBAS"/>
    <x v="4"/>
    <n v="1766.42"/>
    <n v="0"/>
    <n v="414"/>
  </r>
  <r>
    <s v="31786"/>
    <s v="NP"/>
    <s v="0000258005"/>
    <x v="2"/>
    <x v="1"/>
    <d v="2024-12-30T00:00:00"/>
    <x v="4"/>
    <s v="VISEXP"/>
    <x v="5"/>
    <n v="7860.96"/>
    <n v="0"/>
    <n v="984"/>
  </r>
  <r>
    <s v="31786"/>
    <s v="NP"/>
    <s v="0000258005"/>
    <x v="2"/>
    <x v="2"/>
    <d v="2024-12-30T00:00:00"/>
    <x v="4"/>
    <s v="VISBAS"/>
    <x v="4"/>
    <n v="18.75"/>
    <n v="0"/>
    <n v="5"/>
  </r>
  <r>
    <s v="31786"/>
    <s v="NP"/>
    <s v="0000258005"/>
    <x v="2"/>
    <x v="2"/>
    <d v="2024-12-30T00:00:00"/>
    <x v="4"/>
    <s v="VISEXP"/>
    <x v="5"/>
    <n v="107.1"/>
    <n v="0"/>
    <n v="16"/>
  </r>
  <r>
    <s v="31786"/>
    <s v="NP"/>
    <s v="0000000185"/>
    <x v="0"/>
    <x v="0"/>
    <d v="2024-12-31T00:00:00"/>
    <x v="1"/>
    <s v="PPRN"/>
    <x v="1"/>
    <n v="5149.28"/>
    <n v="0"/>
    <n v="224"/>
  </r>
  <r>
    <s v="31786"/>
    <s v="NP"/>
    <s v="0000000185"/>
    <x v="0"/>
    <x v="1"/>
    <d v="2024-12-31T00:00:00"/>
    <x v="1"/>
    <s v="PPRN"/>
    <x v="1"/>
    <n v="363.24"/>
    <n v="0"/>
    <n v="20"/>
  </r>
  <r>
    <s v="31786"/>
    <s v="NP"/>
    <s v="0000000185"/>
    <x v="0"/>
    <x v="2"/>
    <d v="2024-12-31T00:00:00"/>
    <x v="1"/>
    <s v="PPRN"/>
    <x v="1"/>
    <n v="45.25"/>
    <n v="0"/>
    <n v="2"/>
  </r>
  <r>
    <s v="31786"/>
    <s v="NP"/>
    <s v="0000000185"/>
    <x v="0"/>
    <x v="3"/>
    <d v="2024-12-31T00:00:00"/>
    <x v="0"/>
    <s v="PPDN"/>
    <x v="0"/>
    <n v="368.49"/>
    <n v="0"/>
    <n v="18"/>
  </r>
  <r>
    <s v="31786"/>
    <s v="NP"/>
    <s v="0000000185"/>
    <x v="0"/>
    <x v="4"/>
    <d v="2024-12-31T00:00:00"/>
    <x v="0"/>
    <s v="PPDN"/>
    <x v="0"/>
    <n v="139.11000000000001"/>
    <n v="0"/>
    <n v="6"/>
  </r>
  <r>
    <s v="31786"/>
    <s v="NP"/>
    <s v="0000000185"/>
    <x v="0"/>
    <x v="5"/>
    <d v="2024-12-31T00:00:00"/>
    <x v="0"/>
    <s v="PPDN"/>
    <x v="0"/>
    <n v="104.59"/>
    <n v="0"/>
    <n v="4"/>
  </r>
  <r>
    <s v="31786"/>
    <s v="NP"/>
    <s v="0000000192"/>
    <x v="1"/>
    <x v="0"/>
    <d v="2024-12-31T00:00:00"/>
    <x v="2"/>
    <s v="PDON"/>
    <x v="2"/>
    <n v="286.10000000000002"/>
    <n v="0"/>
    <n v="9"/>
  </r>
  <r>
    <s v="31786"/>
    <s v="NP"/>
    <s v="0000000192"/>
    <x v="1"/>
    <x v="0"/>
    <d v="2024-12-31T00:00:00"/>
    <x v="3"/>
    <s v="PDRN"/>
    <x v="3"/>
    <n v="-1404.54"/>
    <n v="0"/>
    <n v="38"/>
  </r>
  <r>
    <s v="31786"/>
    <s v="NP"/>
    <s v="0000000192"/>
    <x v="1"/>
    <x v="0"/>
    <d v="2024-12-31T00:00:00"/>
    <x v="3"/>
    <s v="PDRN"/>
    <x v="3"/>
    <n v="61790.75"/>
    <n v="0"/>
    <n v="1440"/>
  </r>
  <r>
    <s v="31786"/>
    <s v="NP"/>
    <s v="0000000192"/>
    <x v="1"/>
    <x v="1"/>
    <d v="2024-12-31T00:00:00"/>
    <x v="2"/>
    <s v="PDON"/>
    <x v="2"/>
    <n v="177.86"/>
    <n v="0"/>
    <n v="6"/>
  </r>
  <r>
    <s v="31786"/>
    <s v="NP"/>
    <s v="0000000192"/>
    <x v="1"/>
    <x v="1"/>
    <d v="2024-12-31T00:00:00"/>
    <x v="3"/>
    <s v="PDRN"/>
    <x v="3"/>
    <n v="-135.43"/>
    <n v="0"/>
    <n v="5"/>
  </r>
  <r>
    <s v="31786"/>
    <s v="NP"/>
    <s v="0000000192"/>
    <x v="1"/>
    <x v="1"/>
    <d v="2024-12-31T00:00:00"/>
    <x v="3"/>
    <s v="PDRN"/>
    <x v="3"/>
    <n v="7556.18"/>
    <n v="0"/>
    <n v="187"/>
  </r>
  <r>
    <s v="31786"/>
    <s v="NP"/>
    <s v="0000000192"/>
    <x v="1"/>
    <x v="2"/>
    <d v="2024-12-31T00:00:00"/>
    <x v="3"/>
    <s v="PDRN"/>
    <x v="3"/>
    <n v="756.54"/>
    <n v="0"/>
    <n v="19"/>
  </r>
  <r>
    <s v="31786"/>
    <s v="NP"/>
    <s v="0000000192"/>
    <x v="1"/>
    <x v="3"/>
    <d v="2024-12-31T00:00:00"/>
    <x v="2"/>
    <s v="PDON"/>
    <x v="2"/>
    <n v="-1657.66"/>
    <n v="0"/>
    <n v="13"/>
  </r>
  <r>
    <s v="31786"/>
    <s v="NP"/>
    <s v="0000000192"/>
    <x v="1"/>
    <x v="3"/>
    <d v="2024-12-31T00:00:00"/>
    <x v="2"/>
    <s v="PDON"/>
    <x v="2"/>
    <n v="3248.77"/>
    <n v="0"/>
    <n v="85"/>
  </r>
  <r>
    <s v="31786"/>
    <s v="NP"/>
    <s v="0000000192"/>
    <x v="1"/>
    <x v="4"/>
    <d v="2024-12-31T00:00:00"/>
    <x v="2"/>
    <s v="PDON"/>
    <x v="2"/>
    <n v="-288.85000000000002"/>
    <n v="0"/>
    <n v="4"/>
  </r>
  <r>
    <s v="31786"/>
    <s v="NP"/>
    <s v="0000000192"/>
    <x v="1"/>
    <x v="4"/>
    <d v="2024-12-31T00:00:00"/>
    <x v="2"/>
    <s v="PDON"/>
    <x v="2"/>
    <n v="2270.88"/>
    <n v="0"/>
    <n v="54"/>
  </r>
  <r>
    <s v="31786"/>
    <s v="NP"/>
    <s v="0000000192"/>
    <x v="1"/>
    <x v="5"/>
    <d v="2024-12-31T00:00:00"/>
    <x v="2"/>
    <s v="PDON"/>
    <x v="2"/>
    <n v="-20.420000000000002"/>
    <n v="0"/>
    <n v="1"/>
  </r>
  <r>
    <s v="31786"/>
    <s v="NP"/>
    <s v="0000000192"/>
    <x v="1"/>
    <x v="5"/>
    <d v="2024-12-31T00:00:00"/>
    <x v="2"/>
    <s v="PDON"/>
    <x v="2"/>
    <n v="800.17"/>
    <n v="0"/>
    <n v="25"/>
  </r>
  <r>
    <s v="31786"/>
    <s v="NP"/>
    <s v="0000157401"/>
    <x v="3"/>
    <x v="3"/>
    <d v="2024-12-31T00:00:00"/>
    <x v="5"/>
    <s v="VAD050"/>
    <x v="6"/>
    <n v="2.1"/>
    <n v="100000"/>
    <n v="2"/>
  </r>
  <r>
    <s v="31786"/>
    <s v="NP"/>
    <s v="0000157401"/>
    <x v="3"/>
    <x v="3"/>
    <d v="2024-12-31T00:00:00"/>
    <x v="5"/>
    <s v="VAD060"/>
    <x v="7"/>
    <n v="-3.78"/>
    <n v="180000"/>
    <n v="3"/>
  </r>
  <r>
    <s v="31786"/>
    <s v="NP"/>
    <s v="0000157401"/>
    <x v="3"/>
    <x v="3"/>
    <d v="2024-12-31T00:00:00"/>
    <x v="5"/>
    <s v="VAD060"/>
    <x v="7"/>
    <n v="3.78"/>
    <n v="180000"/>
    <n v="3"/>
  </r>
  <r>
    <s v="31786"/>
    <s v="NP"/>
    <s v="0000157401"/>
    <x v="3"/>
    <x v="3"/>
    <d v="2024-12-31T00:00:00"/>
    <x v="5"/>
    <s v="VAD500"/>
    <x v="8"/>
    <n v="10.5"/>
    <n v="500000"/>
    <n v="1"/>
  </r>
  <r>
    <s v="31786"/>
    <s v="NP"/>
    <s v="0000190862"/>
    <x v="4"/>
    <x v="3"/>
    <d v="2024-12-31T00:00:00"/>
    <x v="6"/>
    <s v="STD-B"/>
    <x v="9"/>
    <n v="-21.51"/>
    <n v="0"/>
    <n v="3"/>
  </r>
  <r>
    <s v="31786"/>
    <s v="NP"/>
    <s v="0000190862"/>
    <x v="4"/>
    <x v="3"/>
    <d v="2024-12-31T00:00:00"/>
    <x v="6"/>
    <s v="STD-B"/>
    <x v="9"/>
    <n v="28.29"/>
    <n v="0"/>
    <n v="3"/>
  </r>
  <r>
    <s v="31786"/>
    <s v="NP"/>
    <s v="0000258005"/>
    <x v="2"/>
    <x v="0"/>
    <d v="2024-12-31T00:00:00"/>
    <x v="4"/>
    <s v="VISBAS"/>
    <x v="4"/>
    <n v="462.61"/>
    <n v="0"/>
    <n v="99"/>
  </r>
  <r>
    <s v="31786"/>
    <s v="NP"/>
    <s v="0000258005"/>
    <x v="2"/>
    <x v="0"/>
    <d v="2024-12-31T00:00:00"/>
    <x v="4"/>
    <s v="VISEXP"/>
    <x v="5"/>
    <n v="-124.3"/>
    <n v="0"/>
    <n v="15"/>
  </r>
  <r>
    <s v="31786"/>
    <s v="NP"/>
    <s v="0000258005"/>
    <x v="2"/>
    <x v="0"/>
    <d v="2024-12-31T00:00:00"/>
    <x v="4"/>
    <s v="VISEXP"/>
    <x v="5"/>
    <n v="2694.4"/>
    <n v="0"/>
    <n v="295"/>
  </r>
  <r>
    <s v="31786"/>
    <s v="NP"/>
    <s v="0000258005"/>
    <x v="2"/>
    <x v="1"/>
    <d v="2024-12-31T00:00:00"/>
    <x v="4"/>
    <s v="VISBAS"/>
    <x v="4"/>
    <n v="104.92"/>
    <n v="0"/>
    <n v="21"/>
  </r>
  <r>
    <s v="31786"/>
    <s v="NP"/>
    <s v="0000258005"/>
    <x v="2"/>
    <x v="1"/>
    <d v="2024-12-31T00:00:00"/>
    <x v="4"/>
    <s v="VISEXP"/>
    <x v="5"/>
    <n v="588.42999999999995"/>
    <n v="0"/>
    <n v="65"/>
  </r>
  <r>
    <s v="31786"/>
    <s v="NP"/>
    <s v="0000258005"/>
    <x v="2"/>
    <x v="2"/>
    <d v="2024-12-31T00:00:00"/>
    <x v="4"/>
    <s v="VISEXP"/>
    <x v="5"/>
    <n v="25.2"/>
    <n v="0"/>
    <n v="4"/>
  </r>
  <r>
    <s v="31786"/>
    <s v="NP"/>
    <s v="0000258005"/>
    <x v="2"/>
    <x v="3"/>
    <d v="2024-12-31T00:00:00"/>
    <x v="4"/>
    <s v="VISBAS"/>
    <x v="4"/>
    <n v="-9.5399999999999991"/>
    <n v="0"/>
    <n v="3"/>
  </r>
  <r>
    <s v="31786"/>
    <s v="NP"/>
    <s v="0000258005"/>
    <x v="2"/>
    <x v="3"/>
    <d v="2024-12-31T00:00:00"/>
    <x v="4"/>
    <s v="VISBAS"/>
    <x v="4"/>
    <n v="116.94"/>
    <n v="0"/>
    <n v="24"/>
  </r>
  <r>
    <s v="31786"/>
    <s v="NP"/>
    <s v="0000258005"/>
    <x v="2"/>
    <x v="3"/>
    <d v="2024-12-31T00:00:00"/>
    <x v="4"/>
    <s v="VISEXP"/>
    <x v="5"/>
    <n v="-18.899999999999999"/>
    <n v="0"/>
    <n v="3"/>
  </r>
  <r>
    <s v="31786"/>
    <s v="NP"/>
    <s v="0000258005"/>
    <x v="2"/>
    <x v="3"/>
    <d v="2024-12-31T00:00:00"/>
    <x v="4"/>
    <s v="VISEXP"/>
    <x v="5"/>
    <n v="969.74"/>
    <n v="0"/>
    <n v="99"/>
  </r>
  <r>
    <s v="31786"/>
    <s v="NP"/>
    <s v="0000258005"/>
    <x v="2"/>
    <x v="4"/>
    <d v="2024-12-31T00:00:00"/>
    <x v="4"/>
    <s v="VISBAS"/>
    <x v="4"/>
    <n v="-15.55"/>
    <n v="0"/>
    <n v="2"/>
  </r>
  <r>
    <s v="31786"/>
    <s v="NP"/>
    <s v="0000258005"/>
    <x v="2"/>
    <x v="4"/>
    <d v="2024-12-31T00:00:00"/>
    <x v="4"/>
    <s v="VISBAS"/>
    <x v="4"/>
    <n v="59.65"/>
    <n v="0"/>
    <n v="12"/>
  </r>
  <r>
    <s v="31786"/>
    <s v="NP"/>
    <s v="0000258005"/>
    <x v="2"/>
    <x v="4"/>
    <d v="2024-12-31T00:00:00"/>
    <x v="4"/>
    <s v="VISEXP"/>
    <x v="5"/>
    <n v="534.97"/>
    <n v="0"/>
    <n v="54"/>
  </r>
  <r>
    <s v="31786"/>
    <s v="NP"/>
    <s v="0000258005"/>
    <x v="2"/>
    <x v="5"/>
    <d v="2024-12-31T00:00:00"/>
    <x v="4"/>
    <s v="VISBAS"/>
    <x v="4"/>
    <n v="19.11"/>
    <n v="0"/>
    <n v="5"/>
  </r>
  <r>
    <s v="31786"/>
    <s v="NP"/>
    <s v="0000258005"/>
    <x v="2"/>
    <x v="5"/>
    <d v="2024-12-31T00:00:00"/>
    <x v="4"/>
    <s v="VISEXP"/>
    <x v="5"/>
    <n v="-6.43"/>
    <n v="0"/>
    <n v="1"/>
  </r>
  <r>
    <s v="31786"/>
    <s v="NP"/>
    <s v="0000258005"/>
    <x v="2"/>
    <x v="5"/>
    <d v="2024-12-31T00:00:00"/>
    <x v="4"/>
    <s v="VISEXP"/>
    <x v="5"/>
    <n v="213.38"/>
    <n v="0"/>
    <n v="23"/>
  </r>
  <r>
    <s v="31786"/>
    <s v="TN"/>
    <s v="0000000185"/>
    <x v="0"/>
    <x v="3"/>
    <d v="2024-12-31T00:00:00"/>
    <x v="0"/>
    <s v="PPDN"/>
    <x v="0"/>
    <n v="-63.85"/>
    <n v="0"/>
    <n v="5"/>
  </r>
  <r>
    <s v="31786"/>
    <s v="TN"/>
    <s v="0000000185"/>
    <x v="0"/>
    <x v="3"/>
    <d v="2024-12-31T00:00:00"/>
    <x v="0"/>
    <s v="PPDN"/>
    <x v="0"/>
    <n v="600.78"/>
    <n v="0"/>
    <n v="32"/>
  </r>
  <r>
    <s v="31786"/>
    <s v="TN"/>
    <s v="0000000192"/>
    <x v="1"/>
    <x v="3"/>
    <d v="2024-12-31T00:00:00"/>
    <x v="2"/>
    <s v="PDON"/>
    <x v="2"/>
    <n v="-777.2"/>
    <n v="0"/>
    <n v="41"/>
  </r>
  <r>
    <s v="31786"/>
    <s v="TN"/>
    <s v="0000000192"/>
    <x v="1"/>
    <x v="3"/>
    <d v="2024-12-31T00:00:00"/>
    <x v="2"/>
    <s v="PDON"/>
    <x v="2"/>
    <n v="3789.79"/>
    <n v="0"/>
    <n v="116"/>
  </r>
  <r>
    <s v="31786"/>
    <s v="TN"/>
    <s v="0000000192"/>
    <x v="1"/>
    <x v="3"/>
    <d v="2024-12-31T00:00:00"/>
    <x v="3"/>
    <s v="PDRN"/>
    <x v="3"/>
    <n v="55.64"/>
    <n v="0"/>
    <n v="2"/>
  </r>
  <r>
    <s v="31786"/>
    <s v="TN"/>
    <s v="0000157401"/>
    <x v="3"/>
    <x v="3"/>
    <d v="2024-12-31T00:00:00"/>
    <x v="7"/>
    <s v="BA1X"/>
    <x v="10"/>
    <n v="0"/>
    <n v="0"/>
    <n v="1"/>
  </r>
  <r>
    <s v="31786"/>
    <s v="TN"/>
    <s v="0000157401"/>
    <x v="3"/>
    <x v="3"/>
    <d v="2024-12-31T00:00:00"/>
    <x v="8"/>
    <s v="BL1X"/>
    <x v="11"/>
    <n v="0"/>
    <n v="0"/>
    <n v="1"/>
  </r>
  <r>
    <s v="31786"/>
    <s v="TN"/>
    <s v="0000157401"/>
    <x v="3"/>
    <x v="3"/>
    <d v="2024-12-31T00:00:00"/>
    <x v="9"/>
    <s v="VC0106"/>
    <x v="12"/>
    <n v="0.13"/>
    <n v="6000"/>
    <n v="1"/>
  </r>
  <r>
    <s v="31786"/>
    <s v="TN"/>
    <s v="0000157401"/>
    <x v="3"/>
    <x v="3"/>
    <d v="2024-12-31T00:00:00"/>
    <x v="9"/>
    <s v="VC0110"/>
    <x v="13"/>
    <n v="0.21"/>
    <n v="10000"/>
    <n v="1"/>
  </r>
  <r>
    <s v="31786"/>
    <s v="TN"/>
    <s v="0000157401"/>
    <x v="3"/>
    <x v="3"/>
    <d v="2024-12-31T00:00:00"/>
    <x v="9"/>
    <s v="VC0206"/>
    <x v="12"/>
    <n v="-0.5"/>
    <n v="12000"/>
    <n v="2"/>
  </r>
  <r>
    <s v="31786"/>
    <s v="TN"/>
    <s v="0000157401"/>
    <x v="3"/>
    <x v="3"/>
    <d v="2024-12-31T00:00:00"/>
    <x v="9"/>
    <s v="VC0210"/>
    <x v="13"/>
    <n v="-0.42"/>
    <n v="10000"/>
    <n v="1"/>
  </r>
  <r>
    <s v="31786"/>
    <s v="TN"/>
    <s v="0000157401"/>
    <x v="3"/>
    <x v="3"/>
    <d v="2024-12-31T00:00:00"/>
    <x v="9"/>
    <s v="VC0225"/>
    <x v="14"/>
    <n v="-1.05"/>
    <n v="25000"/>
    <n v="1"/>
  </r>
  <r>
    <s v="31786"/>
    <s v="TN"/>
    <s v="0000157401"/>
    <x v="3"/>
    <x v="3"/>
    <d v="2024-12-31T00:00:00"/>
    <x v="9"/>
    <s v="VC0306"/>
    <x v="12"/>
    <n v="0.38"/>
    <n v="6000"/>
    <n v="1"/>
  </r>
  <r>
    <s v="31786"/>
    <s v="TN"/>
    <s v="0000157401"/>
    <x v="3"/>
    <x v="3"/>
    <d v="2024-12-31T00:00:00"/>
    <x v="5"/>
    <s v="VAD060"/>
    <x v="7"/>
    <n v="-16.38"/>
    <n v="780000"/>
    <n v="13"/>
  </r>
  <r>
    <s v="31786"/>
    <s v="TN"/>
    <s v="0000157401"/>
    <x v="3"/>
    <x v="3"/>
    <d v="2024-12-31T00:00:00"/>
    <x v="5"/>
    <s v="VAD060"/>
    <x v="7"/>
    <n v="10.08"/>
    <n v="480000"/>
    <n v="8"/>
  </r>
  <r>
    <s v="31786"/>
    <s v="TN"/>
    <s v="0000157401"/>
    <x v="3"/>
    <x v="3"/>
    <d v="2024-12-31T00:00:00"/>
    <x v="5"/>
    <s v="VAD100"/>
    <x v="15"/>
    <n v="-10.5"/>
    <n v="500000"/>
    <n v="5"/>
  </r>
  <r>
    <s v="31786"/>
    <s v="TN"/>
    <s v="0000157401"/>
    <x v="3"/>
    <x v="3"/>
    <d v="2024-12-31T00:00:00"/>
    <x v="5"/>
    <s v="VAD100"/>
    <x v="15"/>
    <n v="4.2"/>
    <n v="200000"/>
    <n v="2"/>
  </r>
  <r>
    <s v="31786"/>
    <s v="TN"/>
    <s v="0000157401"/>
    <x v="3"/>
    <x v="3"/>
    <d v="2024-12-31T00:00:00"/>
    <x v="5"/>
    <s v="VAD250"/>
    <x v="16"/>
    <n v="-5.25"/>
    <n v="250000"/>
    <n v="1"/>
  </r>
  <r>
    <s v="31786"/>
    <s v="TN"/>
    <s v="0000157401"/>
    <x v="3"/>
    <x v="3"/>
    <d v="2024-12-31T00:00:00"/>
    <x v="5"/>
    <s v="VAD250"/>
    <x v="16"/>
    <n v="5.25"/>
    <n v="250000"/>
    <n v="1"/>
  </r>
  <r>
    <s v="31786"/>
    <s v="TN"/>
    <s v="0000157401"/>
    <x v="3"/>
    <x v="3"/>
    <d v="2024-12-31T00:00:00"/>
    <x v="5"/>
    <s v="VAD500"/>
    <x v="8"/>
    <n v="21"/>
    <n v="1000000"/>
    <n v="2"/>
  </r>
  <r>
    <s v="31786"/>
    <s v="TN"/>
    <s v="0000157401"/>
    <x v="3"/>
    <x v="3"/>
    <d v="2024-12-31T00:00:00"/>
    <x v="10"/>
    <s v="VSC060"/>
    <x v="17"/>
    <n v="1"/>
    <n v="48000"/>
    <n v="2"/>
  </r>
  <r>
    <s v="31786"/>
    <s v="TN"/>
    <s v="0000157401"/>
    <x v="3"/>
    <x v="3"/>
    <d v="2024-12-31T00:00:00"/>
    <x v="10"/>
    <s v="VSC250"/>
    <x v="18"/>
    <n v="-2.1"/>
    <n v="100000"/>
    <n v="1"/>
  </r>
  <r>
    <s v="31786"/>
    <s v="TN"/>
    <s v="0000157401"/>
    <x v="3"/>
    <x v="3"/>
    <d v="2024-12-31T00:00:00"/>
    <x v="10"/>
    <s v="VSO060"/>
    <x v="19"/>
    <n v="-0.76"/>
    <n v="36000"/>
    <n v="1"/>
  </r>
  <r>
    <s v="31786"/>
    <s v="TN"/>
    <s v="0000157401"/>
    <x v="3"/>
    <x v="3"/>
    <d v="2024-12-31T00:00:00"/>
    <x v="10"/>
    <s v="VSO060"/>
    <x v="19"/>
    <n v="0.76"/>
    <n v="36000"/>
    <n v="1"/>
  </r>
  <r>
    <s v="31786"/>
    <s v="TN"/>
    <s v="0000190862"/>
    <x v="4"/>
    <x v="3"/>
    <d v="2024-12-31T00:00:00"/>
    <x v="11"/>
    <s v="LTD-01"/>
    <x v="20"/>
    <n v="-18.27"/>
    <n v="0"/>
    <n v="1"/>
  </r>
  <r>
    <s v="31786"/>
    <s v="TN"/>
    <s v="0000190862"/>
    <x v="4"/>
    <x v="3"/>
    <d v="2024-12-31T00:00:00"/>
    <x v="11"/>
    <s v="LTD-03"/>
    <x v="21"/>
    <n v="0"/>
    <n v="0"/>
    <n v="1"/>
  </r>
  <r>
    <s v="31786"/>
    <s v="TN"/>
    <s v="0000190862"/>
    <x v="4"/>
    <x v="3"/>
    <d v="2024-12-31T00:00:00"/>
    <x v="6"/>
    <s v="STD-A"/>
    <x v="22"/>
    <n v="-62.72"/>
    <n v="0"/>
    <n v="3"/>
  </r>
  <r>
    <s v="31786"/>
    <s v="TN"/>
    <s v="0000190862"/>
    <x v="4"/>
    <x v="3"/>
    <d v="2024-12-31T00:00:00"/>
    <x v="6"/>
    <s v="STD-A"/>
    <x v="22"/>
    <n v="110.04"/>
    <n v="0"/>
    <n v="6"/>
  </r>
  <r>
    <s v="31786"/>
    <s v="TN"/>
    <s v="0000190862"/>
    <x v="4"/>
    <x v="3"/>
    <d v="2024-12-31T00:00:00"/>
    <x v="6"/>
    <s v="STD-B"/>
    <x v="23"/>
    <n v="-151.93"/>
    <n v="0"/>
    <n v="12"/>
  </r>
  <r>
    <s v="31786"/>
    <s v="TN"/>
    <s v="0000190862"/>
    <x v="4"/>
    <x v="3"/>
    <d v="2024-12-31T00:00:00"/>
    <x v="6"/>
    <s v="STD-B"/>
    <x v="23"/>
    <n v="101.98"/>
    <n v="0"/>
    <n v="6"/>
  </r>
  <r>
    <s v="31786"/>
    <s v="TN"/>
    <s v="0000258005"/>
    <x v="2"/>
    <x v="3"/>
    <d v="2024-12-31T00:00:00"/>
    <x v="4"/>
    <s v="VISBAS"/>
    <x v="4"/>
    <n v="-19.260000000000002"/>
    <n v="0"/>
    <n v="10"/>
  </r>
  <r>
    <s v="31786"/>
    <s v="TN"/>
    <s v="0000258005"/>
    <x v="2"/>
    <x v="3"/>
    <d v="2024-12-31T00:00:00"/>
    <x v="4"/>
    <s v="VISBAS"/>
    <x v="4"/>
    <n v="150.9"/>
    <n v="0"/>
    <n v="34"/>
  </r>
  <r>
    <s v="31786"/>
    <s v="TN"/>
    <s v="0000258005"/>
    <x v="2"/>
    <x v="3"/>
    <d v="2024-12-31T00:00:00"/>
    <x v="4"/>
    <s v="VISEXP"/>
    <x v="5"/>
    <n v="-237.19"/>
    <n v="0"/>
    <n v="28"/>
  </r>
  <r>
    <s v="31786"/>
    <s v="TN"/>
    <s v="0000258005"/>
    <x v="2"/>
    <x v="3"/>
    <d v="2024-12-31T00:00:00"/>
    <x v="4"/>
    <s v="VISEXP"/>
    <x v="5"/>
    <n v="1149.53"/>
    <n v="0"/>
    <n v="131"/>
  </r>
  <r>
    <s v="31786"/>
    <s v="TN"/>
    <s v="0000000185"/>
    <x v="0"/>
    <x v="3"/>
    <d v="2024-11-27T00:00:00"/>
    <x v="0"/>
    <s v="PPDN"/>
    <x v="0"/>
    <n v="-12.57"/>
    <n v="0"/>
    <n v="2"/>
  </r>
  <r>
    <s v="31786"/>
    <s v="TN"/>
    <s v="0000000185"/>
    <x v="0"/>
    <x v="3"/>
    <d v="2024-11-27T00:00:00"/>
    <x v="0"/>
    <s v="PPDN"/>
    <x v="24"/>
    <n v="-27.32"/>
    <n v="0"/>
    <n v="2"/>
  </r>
  <r>
    <s v="31786"/>
    <s v="TN"/>
    <s v="0000000185"/>
    <x v="0"/>
    <x v="3"/>
    <d v="2024-12-30T00:00:00"/>
    <x v="0"/>
    <s v="PPDN"/>
    <x v="0"/>
    <n v="75338.13"/>
    <n v="0"/>
    <n v="6469"/>
  </r>
  <r>
    <s v="31786"/>
    <s v="TN"/>
    <s v="0000000185"/>
    <x v="0"/>
    <x v="3"/>
    <d v="2024-12-30T00:00:00"/>
    <x v="0"/>
    <s v="PPDN"/>
    <x v="24"/>
    <n v="75539.09"/>
    <n v="0"/>
    <n v="6470"/>
  </r>
  <r>
    <s v="31786"/>
    <s v="TN"/>
    <s v="0000000192"/>
    <x v="1"/>
    <x v="3"/>
    <d v="2024-12-13T00:00:00"/>
    <x v="2"/>
    <s v="PDON"/>
    <x v="2"/>
    <n v="-59.72"/>
    <n v="0"/>
    <n v="5"/>
  </r>
  <r>
    <s v="31786"/>
    <s v="TN"/>
    <s v="0000000192"/>
    <x v="1"/>
    <x v="3"/>
    <d v="2024-12-13T00:00:00"/>
    <x v="2"/>
    <s v="PDON"/>
    <x v="25"/>
    <n v="-40.04"/>
    <n v="0"/>
    <n v="4"/>
  </r>
  <r>
    <s v="31786"/>
    <s v="TN"/>
    <s v="0000000192"/>
    <x v="1"/>
    <x v="3"/>
    <d v="2024-12-30T00:00:00"/>
    <x v="2"/>
    <s v="PDON"/>
    <x v="2"/>
    <n v="627982.05000000005"/>
    <n v="0"/>
    <n v="28183"/>
  </r>
  <r>
    <s v="31786"/>
    <s v="TN"/>
    <s v="0000000192"/>
    <x v="1"/>
    <x v="3"/>
    <d v="2024-12-30T00:00:00"/>
    <x v="2"/>
    <s v="PDON"/>
    <x v="25"/>
    <n v="628845.81000000006"/>
    <n v="0"/>
    <n v="28189"/>
  </r>
  <r>
    <s v="31786"/>
    <s v="TN"/>
    <s v="0000053684"/>
    <x v="5"/>
    <x v="3"/>
    <d v="2024-12-30T00:00:00"/>
    <x v="12"/>
    <s v=""/>
    <x v="26"/>
    <n v="112.18"/>
    <n v="0"/>
    <n v="9"/>
  </r>
  <r>
    <s v="31786"/>
    <s v="TN"/>
    <s v="0000053684"/>
    <x v="5"/>
    <x v="3"/>
    <d v="2024-12-30T00:00:00"/>
    <x v="13"/>
    <s v=""/>
    <x v="27"/>
    <n v="30057.62"/>
    <n v="0"/>
    <n v="1460"/>
  </r>
  <r>
    <s v="31786"/>
    <s v="TN"/>
    <s v="0000157401"/>
    <x v="6"/>
    <x v="3"/>
    <d v="2024-11-27T00:00:00"/>
    <x v="14"/>
    <s v=""/>
    <x v="28"/>
    <n v="-82.93"/>
    <n v="0"/>
    <n v="2"/>
  </r>
  <r>
    <s v="31786"/>
    <s v="TN"/>
    <s v="0000157401"/>
    <x v="6"/>
    <x v="3"/>
    <d v="2024-12-30T00:00:00"/>
    <x v="14"/>
    <s v=""/>
    <x v="28"/>
    <n v="363857"/>
    <n v="0"/>
    <n v="12725"/>
  </r>
  <r>
    <s v="31786"/>
    <s v="TN"/>
    <s v="0000157401"/>
    <x v="3"/>
    <x v="3"/>
    <d v="2024-11-27T00:00:00"/>
    <x v="7"/>
    <s v="BA1X"/>
    <x v="29"/>
    <n v="-4.37"/>
    <n v="230000"/>
    <n v="4"/>
  </r>
  <r>
    <s v="31786"/>
    <s v="TN"/>
    <s v="0000157401"/>
    <x v="3"/>
    <x v="3"/>
    <d v="2024-11-27T00:00:00"/>
    <x v="8"/>
    <s v="BL1X"/>
    <x v="30"/>
    <n v="-37.26"/>
    <n v="230000"/>
    <n v="4"/>
  </r>
  <r>
    <s v="31786"/>
    <s v="TN"/>
    <s v="0000157401"/>
    <x v="3"/>
    <x v="3"/>
    <d v="2024-11-27T00:00:00"/>
    <x v="8"/>
    <s v="BL1X"/>
    <x v="31"/>
    <n v="-17.399999999999999"/>
    <n v="130000"/>
    <n v="2"/>
  </r>
  <r>
    <s v="31786"/>
    <s v="TN"/>
    <s v="0000157401"/>
    <x v="3"/>
    <x v="3"/>
    <d v="2024-11-27T00:00:00"/>
    <x v="5"/>
    <s v="VAD050"/>
    <x v="6"/>
    <n v="-1.05"/>
    <n v="50000"/>
    <n v="1"/>
  </r>
  <r>
    <s v="31786"/>
    <s v="TN"/>
    <s v="0000157401"/>
    <x v="3"/>
    <x v="3"/>
    <d v="2024-11-27T00:00:00"/>
    <x v="5"/>
    <s v="VAD060"/>
    <x v="7"/>
    <n v="-2.52"/>
    <n v="120000"/>
    <n v="2"/>
  </r>
  <r>
    <s v="31786"/>
    <s v="TN"/>
    <s v="0000157401"/>
    <x v="3"/>
    <x v="3"/>
    <d v="2024-11-27T00:00:00"/>
    <x v="10"/>
    <s v="VSO060"/>
    <x v="19"/>
    <n v="-0.76"/>
    <n v="36000"/>
    <n v="1"/>
  </r>
  <r>
    <s v="31786"/>
    <s v="TN"/>
    <s v="0000157401"/>
    <x v="3"/>
    <x v="3"/>
    <d v="2024-12-13T00:00:00"/>
    <x v="7"/>
    <s v="BA1X"/>
    <x v="29"/>
    <n v="-3.8"/>
    <n v="200000"/>
    <n v="4"/>
  </r>
  <r>
    <s v="31786"/>
    <s v="TN"/>
    <s v="0000157401"/>
    <x v="3"/>
    <x v="3"/>
    <d v="2024-12-13T00:00:00"/>
    <x v="8"/>
    <s v="BL1X"/>
    <x v="30"/>
    <n v="-32.4"/>
    <n v="200000"/>
    <n v="4"/>
  </r>
  <r>
    <s v="31786"/>
    <s v="TN"/>
    <s v="0000157401"/>
    <x v="3"/>
    <x v="3"/>
    <d v="2024-12-30T00:00:00"/>
    <x v="7"/>
    <s v="BA1X"/>
    <x v="29"/>
    <n v="57139.89"/>
    <n v="3005872700"/>
    <n v="40790"/>
  </r>
  <r>
    <s v="31786"/>
    <s v="TN"/>
    <s v="0000157401"/>
    <x v="3"/>
    <x v="3"/>
    <d v="2024-12-30T00:00:00"/>
    <x v="7"/>
    <s v="BA1XP"/>
    <x v="29"/>
    <n v="10.3"/>
    <n v="542100"/>
    <n v="10"/>
  </r>
  <r>
    <s v="31786"/>
    <s v="TN"/>
    <s v="0000157401"/>
    <x v="3"/>
    <x v="3"/>
    <d v="2024-12-30T00:00:00"/>
    <x v="7"/>
    <s v="BA50"/>
    <x v="32"/>
    <n v="601.35"/>
    <n v="31650000"/>
    <n v="633"/>
  </r>
  <r>
    <s v="31786"/>
    <s v="TN"/>
    <s v="0000157401"/>
    <x v="3"/>
    <x v="3"/>
    <d v="2024-12-30T00:00:00"/>
    <x v="8"/>
    <s v="BL1X"/>
    <x v="30"/>
    <n v="487026.88"/>
    <n v="3005872700"/>
    <n v="40790"/>
  </r>
  <r>
    <s v="31786"/>
    <s v="TN"/>
    <s v="0000157401"/>
    <x v="3"/>
    <x v="3"/>
    <d v="2024-12-30T00:00:00"/>
    <x v="8"/>
    <s v="BL1X"/>
    <x v="31"/>
    <n v="259202.06"/>
    <n v="2495728400"/>
    <n v="30070"/>
  </r>
  <r>
    <s v="31786"/>
    <s v="TN"/>
    <s v="0000157401"/>
    <x v="3"/>
    <x v="3"/>
    <d v="2024-12-30T00:00:00"/>
    <x v="8"/>
    <s v="BL1XP"/>
    <x v="30"/>
    <n v="87.84"/>
    <n v="542100"/>
    <n v="10"/>
  </r>
  <r>
    <s v="31786"/>
    <s v="TN"/>
    <s v="0000157401"/>
    <x v="3"/>
    <x v="3"/>
    <d v="2024-12-30T00:00:00"/>
    <x v="8"/>
    <s v="BL1XP"/>
    <x v="31"/>
    <n v="166.56"/>
    <n v="389350"/>
    <n v="6"/>
  </r>
  <r>
    <s v="31786"/>
    <s v="TN"/>
    <s v="0000157401"/>
    <x v="3"/>
    <x v="3"/>
    <d v="2024-12-30T00:00:00"/>
    <x v="8"/>
    <s v="BL50"/>
    <x v="33"/>
    <n v="5127.3"/>
    <n v="31650000"/>
    <n v="633"/>
  </r>
  <r>
    <s v="31786"/>
    <s v="TN"/>
    <s v="0000157401"/>
    <x v="3"/>
    <x v="3"/>
    <d v="2024-12-30T00:00:00"/>
    <x v="9"/>
    <s v="VC0105"/>
    <x v="34"/>
    <n v="21.34"/>
    <n v="970000"/>
    <n v="194"/>
  </r>
  <r>
    <s v="31786"/>
    <s v="TN"/>
    <s v="0000157401"/>
    <x v="3"/>
    <x v="3"/>
    <d v="2024-12-30T00:00:00"/>
    <x v="9"/>
    <s v="VC0106"/>
    <x v="12"/>
    <n v="178.75"/>
    <n v="8262000"/>
    <n v="1377"/>
  </r>
  <r>
    <s v="31786"/>
    <s v="TN"/>
    <s v="0000157401"/>
    <x v="3"/>
    <x v="3"/>
    <d v="2024-12-30T00:00:00"/>
    <x v="9"/>
    <s v="VC0110"/>
    <x v="13"/>
    <n v="141.54"/>
    <n v="6756000"/>
    <n v="676"/>
  </r>
  <r>
    <s v="31786"/>
    <s v="TN"/>
    <s v="0000157401"/>
    <x v="3"/>
    <x v="3"/>
    <d v="2024-12-30T00:00:00"/>
    <x v="9"/>
    <s v="VC0125"/>
    <x v="14"/>
    <n v="283.02"/>
    <n v="13406000"/>
    <n v="537"/>
  </r>
  <r>
    <s v="31786"/>
    <s v="TN"/>
    <s v="0000157401"/>
    <x v="3"/>
    <x v="3"/>
    <d v="2024-12-30T00:00:00"/>
    <x v="9"/>
    <s v="VC0150"/>
    <x v="35"/>
    <n v="846.3"/>
    <n v="40400000"/>
    <n v="808"/>
  </r>
  <r>
    <s v="31786"/>
    <s v="TN"/>
    <s v="0000157401"/>
    <x v="3"/>
    <x v="3"/>
    <d v="2024-12-30T00:00:00"/>
    <x v="9"/>
    <s v="VC0205"/>
    <x v="34"/>
    <n v="34.229999999999997"/>
    <n v="1630000"/>
    <n v="163"/>
  </r>
  <r>
    <s v="31786"/>
    <s v="TN"/>
    <s v="0000157401"/>
    <x v="3"/>
    <x v="3"/>
    <d v="2024-12-30T00:00:00"/>
    <x v="9"/>
    <s v="VC0206"/>
    <x v="12"/>
    <n v="283"/>
    <n v="13560000"/>
    <n v="1130"/>
  </r>
  <r>
    <s v="31786"/>
    <s v="TN"/>
    <s v="0000157401"/>
    <x v="3"/>
    <x v="3"/>
    <d v="2024-12-30T00:00:00"/>
    <x v="9"/>
    <s v="VC0210"/>
    <x v="13"/>
    <n v="241.08"/>
    <n v="11480000"/>
    <n v="574"/>
  </r>
  <r>
    <s v="31786"/>
    <s v="TN"/>
    <s v="0000157401"/>
    <x v="3"/>
    <x v="3"/>
    <d v="2024-12-30T00:00:00"/>
    <x v="9"/>
    <s v="VC0225"/>
    <x v="14"/>
    <n v="578.54999999999995"/>
    <n v="27650000"/>
    <n v="553"/>
  </r>
  <r>
    <s v="31786"/>
    <s v="TN"/>
    <s v="0000157401"/>
    <x v="3"/>
    <x v="3"/>
    <d v="2024-12-30T00:00:00"/>
    <x v="9"/>
    <s v="VC0250"/>
    <x v="35"/>
    <n v="1612.8"/>
    <n v="76900000"/>
    <n v="769"/>
  </r>
  <r>
    <s v="31786"/>
    <s v="TN"/>
    <s v="0000157401"/>
    <x v="3"/>
    <x v="3"/>
    <d v="2024-12-30T00:00:00"/>
    <x v="9"/>
    <s v="VC0305"/>
    <x v="34"/>
    <n v="18.239999999999998"/>
    <n v="855000"/>
    <n v="57"/>
  </r>
  <r>
    <s v="31786"/>
    <s v="TN"/>
    <s v="0000157401"/>
    <x v="3"/>
    <x v="3"/>
    <d v="2024-12-30T00:00:00"/>
    <x v="9"/>
    <s v="VC0306"/>
    <x v="12"/>
    <n v="163.02000000000001"/>
    <n v="7722000"/>
    <n v="429"/>
  </r>
  <r>
    <s v="31786"/>
    <s v="TN"/>
    <s v="0000157401"/>
    <x v="3"/>
    <x v="3"/>
    <d v="2024-12-30T00:00:00"/>
    <x v="9"/>
    <s v="VC0310"/>
    <x v="13"/>
    <n v="139.86000000000001"/>
    <n v="6660000"/>
    <n v="222"/>
  </r>
  <r>
    <s v="31786"/>
    <s v="TN"/>
    <s v="0000157401"/>
    <x v="3"/>
    <x v="3"/>
    <d v="2024-12-30T00:00:00"/>
    <x v="9"/>
    <s v="VC0325"/>
    <x v="14"/>
    <n v="353.92"/>
    <n v="16800000"/>
    <n v="224"/>
  </r>
  <r>
    <s v="31786"/>
    <s v="TN"/>
    <s v="0000157401"/>
    <x v="3"/>
    <x v="3"/>
    <d v="2024-12-30T00:00:00"/>
    <x v="9"/>
    <s v="VC0350"/>
    <x v="35"/>
    <n v="1074.1500000000001"/>
    <n v="51150000"/>
    <n v="341"/>
  </r>
  <r>
    <s v="31786"/>
    <s v="TN"/>
    <s v="0000157401"/>
    <x v="3"/>
    <x v="3"/>
    <d v="2024-12-30T00:00:00"/>
    <x v="9"/>
    <s v="VC0405"/>
    <x v="34"/>
    <n v="5.88"/>
    <n v="280000"/>
    <n v="14"/>
  </r>
  <r>
    <s v="31786"/>
    <s v="TN"/>
    <s v="0000157401"/>
    <x v="3"/>
    <x v="3"/>
    <d v="2024-12-30T00:00:00"/>
    <x v="9"/>
    <s v="VC0406"/>
    <x v="12"/>
    <n v="50.5"/>
    <n v="2424000"/>
    <n v="101"/>
  </r>
  <r>
    <s v="31786"/>
    <s v="TN"/>
    <s v="0000157401"/>
    <x v="3"/>
    <x v="3"/>
    <d v="2024-12-30T00:00:00"/>
    <x v="9"/>
    <s v="VC0410"/>
    <x v="13"/>
    <n v="42"/>
    <n v="2040000"/>
    <n v="51"/>
  </r>
  <r>
    <s v="31786"/>
    <s v="TN"/>
    <s v="0000157401"/>
    <x v="3"/>
    <x v="3"/>
    <d v="2024-12-30T00:00:00"/>
    <x v="9"/>
    <s v="VC0425"/>
    <x v="14"/>
    <n v="119.7"/>
    <n v="5700000"/>
    <n v="57"/>
  </r>
  <r>
    <s v="31786"/>
    <s v="TN"/>
    <s v="0000157401"/>
    <x v="3"/>
    <x v="3"/>
    <d v="2024-12-30T00:00:00"/>
    <x v="9"/>
    <s v="VC0450"/>
    <x v="35"/>
    <n v="462"/>
    <n v="22000000"/>
    <n v="110"/>
  </r>
  <r>
    <s v="31786"/>
    <s v="TN"/>
    <s v="0000157401"/>
    <x v="3"/>
    <x v="3"/>
    <d v="2024-12-30T00:00:00"/>
    <x v="9"/>
    <s v="VC0505"/>
    <x v="34"/>
    <n v="3.18"/>
    <n v="150000"/>
    <n v="6"/>
  </r>
  <r>
    <s v="31786"/>
    <s v="TN"/>
    <s v="0000157401"/>
    <x v="3"/>
    <x v="3"/>
    <d v="2024-12-30T00:00:00"/>
    <x v="9"/>
    <s v="VC0506"/>
    <x v="12"/>
    <n v="18.27"/>
    <n v="870000"/>
    <n v="29"/>
  </r>
  <r>
    <s v="31786"/>
    <s v="TN"/>
    <s v="0000157401"/>
    <x v="3"/>
    <x v="3"/>
    <d v="2024-12-30T00:00:00"/>
    <x v="9"/>
    <s v="VC0510"/>
    <x v="13"/>
    <n v="15.75"/>
    <n v="800000"/>
    <n v="16"/>
  </r>
  <r>
    <s v="31786"/>
    <s v="TN"/>
    <s v="0000157401"/>
    <x v="3"/>
    <x v="3"/>
    <d v="2024-12-30T00:00:00"/>
    <x v="9"/>
    <s v="VC0525"/>
    <x v="14"/>
    <n v="34.19"/>
    <n v="1625000"/>
    <n v="13"/>
  </r>
  <r>
    <s v="31786"/>
    <s v="TN"/>
    <s v="0000157401"/>
    <x v="3"/>
    <x v="3"/>
    <d v="2024-12-30T00:00:00"/>
    <x v="9"/>
    <s v="VC0550"/>
    <x v="35"/>
    <n v="162.75"/>
    <n v="7750000"/>
    <n v="31"/>
  </r>
  <r>
    <s v="31786"/>
    <s v="TN"/>
    <s v="0000157401"/>
    <x v="3"/>
    <x v="3"/>
    <d v="2024-12-30T00:00:00"/>
    <x v="9"/>
    <s v="VC0606"/>
    <x v="12"/>
    <n v="7.6"/>
    <n v="360000"/>
    <n v="10"/>
  </r>
  <r>
    <s v="31786"/>
    <s v="TN"/>
    <s v="0000157401"/>
    <x v="3"/>
    <x v="3"/>
    <d v="2024-12-30T00:00:00"/>
    <x v="9"/>
    <s v="VC0610"/>
    <x v="13"/>
    <n v="3.78"/>
    <n v="180000"/>
    <n v="3"/>
  </r>
  <r>
    <s v="31786"/>
    <s v="TN"/>
    <s v="0000157401"/>
    <x v="3"/>
    <x v="3"/>
    <d v="2024-12-30T00:00:00"/>
    <x v="9"/>
    <s v="VC0625"/>
    <x v="14"/>
    <n v="6.3"/>
    <n v="300000"/>
    <n v="2"/>
  </r>
  <r>
    <s v="31786"/>
    <s v="TN"/>
    <s v="0000157401"/>
    <x v="3"/>
    <x v="3"/>
    <d v="2024-12-30T00:00:00"/>
    <x v="9"/>
    <s v="VC0650"/>
    <x v="35"/>
    <n v="56.7"/>
    <n v="2700000"/>
    <n v="9"/>
  </r>
  <r>
    <s v="31786"/>
    <s v="TN"/>
    <s v="0000157401"/>
    <x v="3"/>
    <x v="3"/>
    <d v="2024-12-30T00:00:00"/>
    <x v="9"/>
    <s v="VC0705"/>
    <x v="34"/>
    <n v="0.74"/>
    <n v="35000"/>
    <n v="1"/>
  </r>
  <r>
    <s v="31786"/>
    <s v="TN"/>
    <s v="0000157401"/>
    <x v="3"/>
    <x v="3"/>
    <d v="2024-12-30T00:00:00"/>
    <x v="9"/>
    <s v="VC0706"/>
    <x v="12"/>
    <n v="3.52"/>
    <n v="168000"/>
    <n v="4"/>
  </r>
  <r>
    <s v="31786"/>
    <s v="TN"/>
    <s v="0000157401"/>
    <x v="3"/>
    <x v="3"/>
    <d v="2024-12-30T00:00:00"/>
    <x v="9"/>
    <s v="VC0710"/>
    <x v="13"/>
    <n v="4.41"/>
    <n v="210000"/>
    <n v="3"/>
  </r>
  <r>
    <s v="31786"/>
    <s v="TN"/>
    <s v="0000157401"/>
    <x v="3"/>
    <x v="3"/>
    <d v="2024-12-30T00:00:00"/>
    <x v="9"/>
    <s v="VC0750"/>
    <x v="35"/>
    <n v="29.4"/>
    <n v="1400000"/>
    <n v="4"/>
  </r>
  <r>
    <s v="31786"/>
    <s v="TN"/>
    <s v="0000157401"/>
    <x v="3"/>
    <x v="3"/>
    <d v="2024-12-30T00:00:00"/>
    <x v="9"/>
    <s v="VC0805"/>
    <x v="34"/>
    <n v="0.84"/>
    <n v="40000"/>
    <n v="1"/>
  </r>
  <r>
    <s v="31786"/>
    <s v="TN"/>
    <s v="0000157401"/>
    <x v="3"/>
    <x v="3"/>
    <d v="2024-12-30T00:00:00"/>
    <x v="9"/>
    <s v="VC0810"/>
    <x v="13"/>
    <n v="3.36"/>
    <n v="160000"/>
    <n v="2"/>
  </r>
  <r>
    <s v="31786"/>
    <s v="TN"/>
    <s v="0000157401"/>
    <x v="3"/>
    <x v="3"/>
    <d v="2024-12-30T00:00:00"/>
    <x v="9"/>
    <s v="VC0850"/>
    <x v="35"/>
    <n v="33.6"/>
    <n v="1600000"/>
    <n v="4"/>
  </r>
  <r>
    <s v="31786"/>
    <s v="TN"/>
    <s v="0000157401"/>
    <x v="3"/>
    <x v="3"/>
    <d v="2024-12-30T00:00:00"/>
    <x v="9"/>
    <s v="VC0906"/>
    <x v="12"/>
    <n v="2.2599999999999998"/>
    <n v="108000"/>
    <n v="2"/>
  </r>
  <r>
    <s v="31786"/>
    <s v="TN"/>
    <s v="0000157401"/>
    <x v="3"/>
    <x v="3"/>
    <d v="2024-12-30T00:00:00"/>
    <x v="9"/>
    <s v="VC0950"/>
    <x v="35"/>
    <n v="9.4499999999999993"/>
    <n v="450000"/>
    <n v="1"/>
  </r>
  <r>
    <s v="31786"/>
    <s v="TN"/>
    <s v="0000157401"/>
    <x v="3"/>
    <x v="3"/>
    <d v="2024-12-30T00:00:00"/>
    <x v="5"/>
    <s v="VAD050"/>
    <x v="6"/>
    <n v="1799.7"/>
    <n v="85750000"/>
    <n v="1715"/>
  </r>
  <r>
    <s v="31786"/>
    <s v="TN"/>
    <s v="0000157401"/>
    <x v="3"/>
    <x v="3"/>
    <d v="2024-12-30T00:00:00"/>
    <x v="5"/>
    <s v="VAD060"/>
    <x v="7"/>
    <n v="11484.9"/>
    <n v="547140000"/>
    <n v="9119"/>
  </r>
  <r>
    <s v="31786"/>
    <s v="TN"/>
    <s v="0000157401"/>
    <x v="3"/>
    <x v="3"/>
    <d v="2024-12-30T00:00:00"/>
    <x v="5"/>
    <s v="VAD100"/>
    <x v="15"/>
    <n v="8213.1"/>
    <n v="391700000"/>
    <n v="3917"/>
  </r>
  <r>
    <s v="31786"/>
    <s v="TN"/>
    <s v="0000157401"/>
    <x v="3"/>
    <x v="3"/>
    <d v="2024-12-30T00:00:00"/>
    <x v="5"/>
    <s v="VAD250"/>
    <x v="16"/>
    <n v="16406.25"/>
    <n v="782250000"/>
    <n v="3129"/>
  </r>
  <r>
    <s v="31786"/>
    <s v="TN"/>
    <s v="0000157401"/>
    <x v="3"/>
    <x v="3"/>
    <d v="2024-12-30T00:00:00"/>
    <x v="5"/>
    <s v="VAD500"/>
    <x v="8"/>
    <n v="43155"/>
    <n v="2057000000"/>
    <n v="4115"/>
  </r>
  <r>
    <s v="31786"/>
    <s v="TN"/>
    <s v="0000157401"/>
    <x v="3"/>
    <x v="3"/>
    <d v="2024-12-30T00:00:00"/>
    <x v="10"/>
    <s v="VSC050"/>
    <x v="36"/>
    <n v="89.88"/>
    <n v="4280000"/>
    <n v="214"/>
  </r>
  <r>
    <s v="31786"/>
    <s v="TN"/>
    <s v="0000157401"/>
    <x v="3"/>
    <x v="3"/>
    <d v="2024-12-30T00:00:00"/>
    <x v="10"/>
    <s v="VSC060"/>
    <x v="17"/>
    <n v="954"/>
    <n v="45744000"/>
    <n v="1906"/>
  </r>
  <r>
    <s v="31786"/>
    <s v="TN"/>
    <s v="0000157401"/>
    <x v="3"/>
    <x v="3"/>
    <d v="2024-12-30T00:00:00"/>
    <x v="10"/>
    <s v="VSC100"/>
    <x v="37"/>
    <n v="768.6"/>
    <n v="36600000"/>
    <n v="915"/>
  </r>
  <r>
    <s v="31786"/>
    <s v="TN"/>
    <s v="0000157401"/>
    <x v="3"/>
    <x v="3"/>
    <d v="2024-12-30T00:00:00"/>
    <x v="10"/>
    <s v="VSC250"/>
    <x v="18"/>
    <n v="1816.5"/>
    <n v="86936000"/>
    <n v="870"/>
  </r>
  <r>
    <s v="31786"/>
    <s v="TN"/>
    <s v="0000157401"/>
    <x v="3"/>
    <x v="3"/>
    <d v="2024-12-30T00:00:00"/>
    <x v="10"/>
    <s v="VSC500"/>
    <x v="38"/>
    <n v="5888.4"/>
    <n v="281100000"/>
    <n v="1406"/>
  </r>
  <r>
    <s v="31786"/>
    <s v="TN"/>
    <s v="0000157401"/>
    <x v="3"/>
    <x v="3"/>
    <d v="2024-12-30T00:00:00"/>
    <x v="10"/>
    <s v="VSO050"/>
    <x v="39"/>
    <n v="158.76"/>
    <n v="7626000"/>
    <n v="254"/>
  </r>
  <r>
    <s v="31786"/>
    <s v="TN"/>
    <s v="0000157401"/>
    <x v="3"/>
    <x v="3"/>
    <d v="2024-12-30T00:00:00"/>
    <x v="10"/>
    <s v="VSO060"/>
    <x v="19"/>
    <n v="1245.6400000000001"/>
    <n v="59212000"/>
    <n v="1643"/>
  </r>
  <r>
    <s v="31786"/>
    <s v="TN"/>
    <s v="0000157401"/>
    <x v="3"/>
    <x v="3"/>
    <d v="2024-12-30T00:00:00"/>
    <x v="10"/>
    <s v="VSO100"/>
    <x v="40"/>
    <n v="945"/>
    <n v="45060000"/>
    <n v="751"/>
  </r>
  <r>
    <s v="31786"/>
    <s v="TN"/>
    <s v="0000157401"/>
    <x v="3"/>
    <x v="3"/>
    <d v="2024-12-30T00:00:00"/>
    <x v="10"/>
    <s v="VSO250"/>
    <x v="41"/>
    <n v="1987.65"/>
    <n v="94650000"/>
    <n v="631"/>
  </r>
  <r>
    <s v="31786"/>
    <s v="TN"/>
    <s v="0000157401"/>
    <x v="3"/>
    <x v="3"/>
    <d v="2024-12-30T00:00:00"/>
    <x v="10"/>
    <s v="VSO500"/>
    <x v="42"/>
    <n v="4731.3"/>
    <n v="225600000"/>
    <n v="752"/>
  </r>
  <r>
    <s v="31786"/>
    <s v="TN"/>
    <s v="0000190862"/>
    <x v="4"/>
    <x v="3"/>
    <d v="2024-11-27T00:00:00"/>
    <x v="11"/>
    <s v="LTD-03"/>
    <x v="43"/>
    <n v="-23.21"/>
    <n v="8348.9"/>
    <n v="2"/>
  </r>
  <r>
    <s v="31786"/>
    <s v="TN"/>
    <s v="0000190862"/>
    <x v="4"/>
    <x v="3"/>
    <d v="2024-11-27T00:00:00"/>
    <x v="11"/>
    <s v="LTD-03"/>
    <x v="44"/>
    <n v="-18.36"/>
    <n v="6603.72"/>
    <n v="1"/>
  </r>
  <r>
    <s v="31786"/>
    <s v="TN"/>
    <s v="0000190862"/>
    <x v="4"/>
    <x v="3"/>
    <d v="2024-11-27T00:00:00"/>
    <x v="6"/>
    <s v="STD-A"/>
    <x v="22"/>
    <n v="-34.229999999999997"/>
    <n v="8348.9"/>
    <n v="2"/>
  </r>
  <r>
    <s v="31786"/>
    <s v="TN"/>
    <s v="0000190862"/>
    <x v="4"/>
    <x v="3"/>
    <d v="2024-11-27T00:00:00"/>
    <x v="6"/>
    <s v="STD-B"/>
    <x v="23"/>
    <n v="-12.24"/>
    <n v="3710"/>
    <n v="1"/>
  </r>
  <r>
    <s v="31786"/>
    <s v="TN"/>
    <s v="0000190862"/>
    <x v="4"/>
    <x v="3"/>
    <d v="2024-12-13T00:00:00"/>
    <x v="11"/>
    <s v="LTD-03"/>
    <x v="43"/>
    <n v="-26.13"/>
    <n v="9400"/>
    <n v="3"/>
  </r>
  <r>
    <s v="31786"/>
    <s v="TN"/>
    <s v="0000190862"/>
    <x v="4"/>
    <x v="3"/>
    <d v="2024-12-13T00:00:00"/>
    <x v="11"/>
    <s v="LTD-03"/>
    <x v="44"/>
    <n v="-9.67"/>
    <n v="3478"/>
    <n v="1"/>
  </r>
  <r>
    <s v="31786"/>
    <s v="TN"/>
    <s v="0000190862"/>
    <x v="4"/>
    <x v="3"/>
    <d v="2024-12-30T00:00:00"/>
    <x v="11"/>
    <s v="LTD-01"/>
    <x v="45"/>
    <n v="154.30000000000001"/>
    <n v="257073.69"/>
    <n v="61"/>
  </r>
  <r>
    <s v="31786"/>
    <s v="TN"/>
    <s v="0000190862"/>
    <x v="4"/>
    <x v="3"/>
    <d v="2024-12-30T00:00:00"/>
    <x v="11"/>
    <s v="LTD-01"/>
    <x v="46"/>
    <n v="123.57"/>
    <n v="205915.07"/>
    <n v="45"/>
  </r>
  <r>
    <s v="31786"/>
    <s v="TN"/>
    <s v="0000190862"/>
    <x v="4"/>
    <x v="3"/>
    <d v="2024-12-30T00:00:00"/>
    <x v="11"/>
    <s v="LTD-01"/>
    <x v="47"/>
    <n v="213.07"/>
    <n v="180261.13"/>
    <n v="37"/>
  </r>
  <r>
    <s v="31786"/>
    <s v="TN"/>
    <s v="0000190862"/>
    <x v="4"/>
    <x v="3"/>
    <d v="2024-12-30T00:00:00"/>
    <x v="11"/>
    <s v="LTD-01"/>
    <x v="48"/>
    <n v="276.63"/>
    <n v="163635.96"/>
    <n v="31"/>
  </r>
  <r>
    <s v="31786"/>
    <s v="TN"/>
    <s v="0000190862"/>
    <x v="4"/>
    <x v="3"/>
    <d v="2024-12-30T00:00:00"/>
    <x v="11"/>
    <s v="LTD-01"/>
    <x v="49"/>
    <n v="459.62"/>
    <n v="210779.37"/>
    <n v="43"/>
  </r>
  <r>
    <s v="31786"/>
    <s v="TN"/>
    <s v="0000190862"/>
    <x v="4"/>
    <x v="3"/>
    <d v="2024-12-30T00:00:00"/>
    <x v="11"/>
    <s v="LTD-01"/>
    <x v="50"/>
    <n v="418.09"/>
    <n v="154836.76999999999"/>
    <n v="29"/>
  </r>
  <r>
    <s v="31786"/>
    <s v="TN"/>
    <s v="0000190862"/>
    <x v="4"/>
    <x v="3"/>
    <d v="2024-12-30T00:00:00"/>
    <x v="11"/>
    <s v="LTD-01"/>
    <x v="51"/>
    <n v="491.6"/>
    <n v="160168.17000000001"/>
    <n v="35"/>
  </r>
  <r>
    <s v="31786"/>
    <s v="TN"/>
    <s v="0000190862"/>
    <x v="4"/>
    <x v="3"/>
    <d v="2024-12-30T00:00:00"/>
    <x v="11"/>
    <s v="LTD-01"/>
    <x v="20"/>
    <n v="331.62"/>
    <n v="81652"/>
    <n v="18"/>
  </r>
  <r>
    <s v="31786"/>
    <s v="TN"/>
    <s v="0000190862"/>
    <x v="4"/>
    <x v="3"/>
    <d v="2024-12-30T00:00:00"/>
    <x v="11"/>
    <s v="LTD-01"/>
    <x v="52"/>
    <n v="146.6"/>
    <n v="52354.8"/>
    <n v="10"/>
  </r>
  <r>
    <s v="31786"/>
    <s v="TN"/>
    <s v="0000190862"/>
    <x v="4"/>
    <x v="3"/>
    <d v="2024-12-30T00:00:00"/>
    <x v="11"/>
    <s v="LTD-02"/>
    <x v="53"/>
    <n v="94.34"/>
    <n v="188621.55"/>
    <n v="42"/>
  </r>
  <r>
    <s v="31786"/>
    <s v="TN"/>
    <s v="0000190862"/>
    <x v="4"/>
    <x v="3"/>
    <d v="2024-12-30T00:00:00"/>
    <x v="11"/>
    <s v="LTD-02"/>
    <x v="54"/>
    <n v="75.510000000000005"/>
    <n v="157153"/>
    <n v="34"/>
  </r>
  <r>
    <s v="31786"/>
    <s v="TN"/>
    <s v="0000190862"/>
    <x v="4"/>
    <x v="3"/>
    <d v="2024-12-30T00:00:00"/>
    <x v="11"/>
    <s v="LTD-02"/>
    <x v="55"/>
    <n v="145.52000000000001"/>
    <n v="164373.70000000001"/>
    <n v="34"/>
  </r>
  <r>
    <s v="31786"/>
    <s v="TN"/>
    <s v="0000190862"/>
    <x v="4"/>
    <x v="3"/>
    <d v="2024-12-30T00:00:00"/>
    <x v="11"/>
    <s v="LTD-02"/>
    <x v="56"/>
    <n v="241.77"/>
    <n v="173824.65"/>
    <n v="30"/>
  </r>
  <r>
    <s v="31786"/>
    <s v="TN"/>
    <s v="0000190862"/>
    <x v="4"/>
    <x v="3"/>
    <d v="2024-12-30T00:00:00"/>
    <x v="11"/>
    <s v="LTD-02"/>
    <x v="57"/>
    <n v="404.12"/>
    <n v="241399.85"/>
    <n v="44"/>
  </r>
  <r>
    <s v="31786"/>
    <s v="TN"/>
    <s v="0000190862"/>
    <x v="4"/>
    <x v="3"/>
    <d v="2024-12-30T00:00:00"/>
    <x v="11"/>
    <s v="LTD-02"/>
    <x v="58"/>
    <n v="421.74"/>
    <n v="204222.05"/>
    <n v="38"/>
  </r>
  <r>
    <s v="31786"/>
    <s v="TN"/>
    <s v="0000190862"/>
    <x v="4"/>
    <x v="3"/>
    <d v="2024-12-30T00:00:00"/>
    <x v="11"/>
    <s v="LTD-02"/>
    <x v="59"/>
    <n v="458.03"/>
    <n v="189890.7"/>
    <n v="36"/>
  </r>
  <r>
    <s v="31786"/>
    <s v="TN"/>
    <s v="0000190862"/>
    <x v="4"/>
    <x v="3"/>
    <d v="2024-12-30T00:00:00"/>
    <x v="11"/>
    <s v="LTD-02"/>
    <x v="60"/>
    <n v="403.68"/>
    <n v="122328"/>
    <n v="21"/>
  </r>
  <r>
    <s v="31786"/>
    <s v="TN"/>
    <s v="0000190862"/>
    <x v="4"/>
    <x v="3"/>
    <d v="2024-12-30T00:00:00"/>
    <x v="11"/>
    <s v="LTD-02"/>
    <x v="61"/>
    <n v="29.16"/>
    <n v="13257"/>
    <n v="3"/>
  </r>
  <r>
    <s v="31786"/>
    <s v="TN"/>
    <s v="0000190862"/>
    <x v="4"/>
    <x v="3"/>
    <d v="2024-12-30T00:00:00"/>
    <x v="11"/>
    <s v="LTD-02"/>
    <x v="62"/>
    <n v="18.68"/>
    <n v="8491"/>
    <n v="1"/>
  </r>
  <r>
    <s v="31786"/>
    <s v="TN"/>
    <s v="0000190862"/>
    <x v="4"/>
    <x v="3"/>
    <d v="2024-12-30T00:00:00"/>
    <x v="11"/>
    <s v="LTD-03"/>
    <x v="43"/>
    <n v="64803.16"/>
    <n v="23306365.210000001"/>
    <n v="4959"/>
  </r>
  <r>
    <s v="31786"/>
    <s v="TN"/>
    <s v="0000190862"/>
    <x v="4"/>
    <x v="3"/>
    <d v="2024-12-30T00:00:00"/>
    <x v="11"/>
    <s v="LTD-03"/>
    <x v="63"/>
    <n v="68663.64"/>
    <n v="24696361.609999999"/>
    <n v="4437"/>
  </r>
  <r>
    <s v="31786"/>
    <s v="TN"/>
    <s v="0000190862"/>
    <x v="4"/>
    <x v="3"/>
    <d v="2024-12-30T00:00:00"/>
    <x v="11"/>
    <s v="LTD-03"/>
    <x v="64"/>
    <n v="78226.25"/>
    <n v="28134462.949999999"/>
    <n v="4595"/>
  </r>
  <r>
    <s v="31786"/>
    <s v="TN"/>
    <s v="0000190862"/>
    <x v="4"/>
    <x v="3"/>
    <d v="2024-12-30T00:00:00"/>
    <x v="11"/>
    <s v="LTD-03"/>
    <x v="65"/>
    <n v="84530.77"/>
    <n v="30400009.02"/>
    <n v="4784"/>
  </r>
  <r>
    <s v="31786"/>
    <s v="TN"/>
    <s v="0000190862"/>
    <x v="4"/>
    <x v="3"/>
    <d v="2024-12-30T00:00:00"/>
    <x v="11"/>
    <s v="LTD-03"/>
    <x v="66"/>
    <n v="91354.81"/>
    <n v="32855821.800000001"/>
    <n v="5070"/>
  </r>
  <r>
    <s v="31786"/>
    <s v="TN"/>
    <s v="0000190862"/>
    <x v="4"/>
    <x v="3"/>
    <d v="2024-12-30T00:00:00"/>
    <x v="11"/>
    <s v="LTD-03"/>
    <x v="67"/>
    <n v="97951.35"/>
    <n v="35234540.18"/>
    <n v="5396"/>
  </r>
  <r>
    <s v="31786"/>
    <s v="TN"/>
    <s v="0000190862"/>
    <x v="4"/>
    <x v="3"/>
    <d v="2024-12-30T00:00:00"/>
    <x v="11"/>
    <s v="LTD-03"/>
    <x v="68"/>
    <n v="85363.3"/>
    <n v="30706366.940000001"/>
    <n v="4687"/>
  </r>
  <r>
    <s v="31786"/>
    <s v="TN"/>
    <s v="0000190862"/>
    <x v="4"/>
    <x v="3"/>
    <d v="2024-12-30T00:00:00"/>
    <x v="11"/>
    <s v="LTD-03"/>
    <x v="44"/>
    <n v="67063.83"/>
    <n v="24123615.010000002"/>
    <n v="3789"/>
  </r>
  <r>
    <s v="31786"/>
    <s v="TN"/>
    <s v="0000190862"/>
    <x v="4"/>
    <x v="3"/>
    <d v="2024-12-30T00:00:00"/>
    <x v="11"/>
    <s v="LTD-03"/>
    <x v="69"/>
    <n v="29105.68"/>
    <n v="10469655.66"/>
    <n v="1606"/>
  </r>
  <r>
    <s v="31786"/>
    <s v="TN"/>
    <s v="0000190862"/>
    <x v="4"/>
    <x v="3"/>
    <d v="2024-12-30T00:00:00"/>
    <x v="11"/>
    <s v="LTD-03"/>
    <x v="70"/>
    <n v="13718.05"/>
    <n v="4934519.66"/>
    <n v="715"/>
  </r>
  <r>
    <s v="31786"/>
    <s v="TN"/>
    <s v="0000190862"/>
    <x v="4"/>
    <x v="3"/>
    <d v="2024-12-30T00:00:00"/>
    <x v="11"/>
    <s v="LTD-04"/>
    <x v="71"/>
    <n v="568.23"/>
    <n v="946813.82"/>
    <n v="211"/>
  </r>
  <r>
    <s v="31786"/>
    <s v="TN"/>
    <s v="0000190862"/>
    <x v="4"/>
    <x v="3"/>
    <d v="2024-12-30T00:00:00"/>
    <x v="11"/>
    <s v="LTD-04"/>
    <x v="72"/>
    <n v="510.64"/>
    <n v="854874.26"/>
    <n v="175"/>
  </r>
  <r>
    <s v="31786"/>
    <s v="TN"/>
    <s v="0000190862"/>
    <x v="4"/>
    <x v="3"/>
    <d v="2024-12-30T00:00:00"/>
    <x v="11"/>
    <s v="LTD-04"/>
    <x v="73"/>
    <n v="632.15"/>
    <n v="549355.14"/>
    <n v="105"/>
  </r>
  <r>
    <s v="31786"/>
    <s v="TN"/>
    <s v="0000190862"/>
    <x v="4"/>
    <x v="3"/>
    <d v="2024-12-30T00:00:00"/>
    <x v="11"/>
    <s v="LTD-04"/>
    <x v="74"/>
    <n v="744.62"/>
    <n v="449972.9"/>
    <n v="84"/>
  </r>
  <r>
    <s v="31786"/>
    <s v="TN"/>
    <s v="0000190862"/>
    <x v="4"/>
    <x v="3"/>
    <d v="2024-12-30T00:00:00"/>
    <x v="11"/>
    <s v="LTD-04"/>
    <x v="75"/>
    <n v="801.7"/>
    <n v="388741.52"/>
    <n v="71"/>
  </r>
  <r>
    <s v="31786"/>
    <s v="TN"/>
    <s v="0000190862"/>
    <x v="4"/>
    <x v="3"/>
    <d v="2024-12-30T00:00:00"/>
    <x v="11"/>
    <s v="LTD-04"/>
    <x v="76"/>
    <n v="987.17"/>
    <n v="383195.47"/>
    <n v="74"/>
  </r>
  <r>
    <s v="31786"/>
    <s v="TN"/>
    <s v="0000190862"/>
    <x v="4"/>
    <x v="3"/>
    <d v="2024-12-30T00:00:00"/>
    <x v="11"/>
    <s v="LTD-04"/>
    <x v="77"/>
    <n v="770.87"/>
    <n v="251373.82"/>
    <n v="45"/>
  </r>
  <r>
    <s v="31786"/>
    <s v="TN"/>
    <s v="0000190862"/>
    <x v="4"/>
    <x v="3"/>
    <d v="2024-12-30T00:00:00"/>
    <x v="11"/>
    <s v="LTD-04"/>
    <x v="78"/>
    <n v="547.14"/>
    <n v="135898.01999999999"/>
    <n v="27"/>
  </r>
  <r>
    <s v="31786"/>
    <s v="TN"/>
    <s v="0000190862"/>
    <x v="4"/>
    <x v="3"/>
    <d v="2024-12-30T00:00:00"/>
    <x v="11"/>
    <s v="LTD-04"/>
    <x v="79"/>
    <n v="156.33000000000001"/>
    <n v="54920"/>
    <n v="10"/>
  </r>
  <r>
    <s v="31786"/>
    <s v="TN"/>
    <s v="0000190862"/>
    <x v="4"/>
    <x v="3"/>
    <d v="2024-12-30T00:00:00"/>
    <x v="11"/>
    <s v="LTD-04"/>
    <x v="80"/>
    <n v="134.49"/>
    <n v="49808.160000000003"/>
    <n v="8"/>
  </r>
  <r>
    <s v="31786"/>
    <s v="TN"/>
    <s v="0000190862"/>
    <x v="4"/>
    <x v="3"/>
    <d v="2024-12-30T00:00:00"/>
    <x v="6"/>
    <s v="STD-A"/>
    <x v="22"/>
    <n v="70903.070000000007"/>
    <n v="17323520.620000001"/>
    <n v="3480"/>
  </r>
  <r>
    <s v="31786"/>
    <s v="TN"/>
    <s v="0000190862"/>
    <x v="4"/>
    <x v="3"/>
    <d v="2024-12-30T00:00:00"/>
    <x v="6"/>
    <s v="STD-B"/>
    <x v="23"/>
    <n v="67143.12"/>
    <n v="20370706.73"/>
    <n v="3795"/>
  </r>
  <r>
    <s v="31786"/>
    <s v="TN"/>
    <s v="0000258005"/>
    <x v="2"/>
    <x v="3"/>
    <d v="2024-11-27T00:00:00"/>
    <x v="4"/>
    <s v="VISBAS"/>
    <x v="4"/>
    <n v="-6.03"/>
    <n v="0"/>
    <n v="2"/>
  </r>
  <r>
    <s v="31786"/>
    <s v="TN"/>
    <s v="0000258005"/>
    <x v="2"/>
    <x v="3"/>
    <d v="2024-11-27T00:00:00"/>
    <x v="4"/>
    <s v="VISEXP"/>
    <x v="5"/>
    <n v="-11.98"/>
    <n v="0"/>
    <n v="1"/>
  </r>
  <r>
    <s v="31786"/>
    <s v="TN"/>
    <s v="0000258005"/>
    <x v="2"/>
    <x v="3"/>
    <d v="2024-12-13T00:00:00"/>
    <x v="4"/>
    <s v="VISEXP"/>
    <x v="5"/>
    <n v="-18.899999999999999"/>
    <n v="0"/>
    <n v="3"/>
  </r>
  <r>
    <s v="31786"/>
    <s v="TN"/>
    <s v="0000258005"/>
    <x v="2"/>
    <x v="3"/>
    <d v="2024-12-30T00:00:00"/>
    <x v="4"/>
    <s v="VISBAS"/>
    <x v="4"/>
    <n v="49852.69"/>
    <n v="0"/>
    <n v="8940"/>
  </r>
  <r>
    <s v="31786"/>
    <s v="TN"/>
    <s v="0000258005"/>
    <x v="2"/>
    <x v="3"/>
    <d v="2024-12-30T00:00:00"/>
    <x v="4"/>
    <s v="VISEXP"/>
    <x v="5"/>
    <n v="245587.14"/>
    <n v="0"/>
    <n v="22116"/>
  </r>
  <r>
    <s v="31786"/>
    <s v="TN"/>
    <s v="0000000185"/>
    <x v="0"/>
    <x v="3"/>
    <d v="2024-12-13T00:00:00"/>
    <x v="0"/>
    <s v="PPDN"/>
    <x v="0"/>
    <n v="64.739999999999995"/>
    <n v="0"/>
    <n v="19"/>
  </r>
  <r>
    <s v="31786"/>
    <s v="TN"/>
    <s v="0000000192"/>
    <x v="1"/>
    <x v="3"/>
    <d v="2024-11-27T00:00:00"/>
    <x v="2"/>
    <s v="PDON"/>
    <x v="2"/>
    <n v="10.01"/>
    <n v="0"/>
    <n v="1"/>
  </r>
  <r>
    <s v="31786"/>
    <s v="TN"/>
    <s v="0000000192"/>
    <x v="1"/>
    <x v="3"/>
    <d v="2024-12-13T00:00:00"/>
    <x v="2"/>
    <s v="PDON"/>
    <x v="2"/>
    <n v="740.94"/>
    <n v="0"/>
    <n v="79"/>
  </r>
  <r>
    <s v="31786"/>
    <s v="TN"/>
    <s v="0000000192"/>
    <x v="1"/>
    <x v="3"/>
    <d v="2024-12-13T00:00:00"/>
    <x v="2"/>
    <s v="PDON"/>
    <x v="25"/>
    <n v="87.41"/>
    <n v="0"/>
    <n v="6"/>
  </r>
  <r>
    <s v="31786"/>
    <s v="TN"/>
    <s v="0000157401"/>
    <x v="6"/>
    <x v="3"/>
    <d v="2024-11-27T00:00:00"/>
    <x v="14"/>
    <s v=""/>
    <x v="28"/>
    <n v="82.93"/>
    <n v="0"/>
    <n v="2"/>
  </r>
  <r>
    <s v="31786"/>
    <s v="TN"/>
    <s v="0000157401"/>
    <x v="3"/>
    <x v="3"/>
    <d v="2024-11-27T00:00:00"/>
    <x v="9"/>
    <s v="VC0225"/>
    <x v="14"/>
    <n v="1.05"/>
    <n v="50000"/>
    <n v="1"/>
  </r>
  <r>
    <s v="31786"/>
    <s v="TN"/>
    <s v="0000157401"/>
    <x v="3"/>
    <x v="3"/>
    <d v="2024-11-27T00:00:00"/>
    <x v="5"/>
    <s v="VAD050"/>
    <x v="6"/>
    <n v="1.05"/>
    <n v="50000"/>
    <n v="1"/>
  </r>
  <r>
    <s v="31786"/>
    <s v="TN"/>
    <s v="0000157401"/>
    <x v="3"/>
    <x v="3"/>
    <d v="2024-11-27T00:00:00"/>
    <x v="5"/>
    <s v="VAD250"/>
    <x v="16"/>
    <n v="5.25"/>
    <n v="250000"/>
    <n v="1"/>
  </r>
  <r>
    <s v="31786"/>
    <s v="TN"/>
    <s v="0000157401"/>
    <x v="3"/>
    <x v="3"/>
    <d v="2024-11-27T00:00:00"/>
    <x v="10"/>
    <s v="VSC250"/>
    <x v="18"/>
    <n v="2.1"/>
    <n v="100000"/>
    <n v="1"/>
  </r>
  <r>
    <s v="31786"/>
    <s v="TN"/>
    <s v="0000157401"/>
    <x v="3"/>
    <x v="3"/>
    <d v="2024-12-13T00:00:00"/>
    <x v="7"/>
    <s v="BA1X"/>
    <x v="29"/>
    <n v="5.93"/>
    <n v="181000"/>
    <n v="3"/>
  </r>
  <r>
    <s v="31786"/>
    <s v="TN"/>
    <s v="0000157401"/>
    <x v="3"/>
    <x v="3"/>
    <d v="2024-12-13T00:00:00"/>
    <x v="8"/>
    <s v="BL1X"/>
    <x v="30"/>
    <n v="50.54"/>
    <n v="181000"/>
    <n v="3"/>
  </r>
  <r>
    <s v="31786"/>
    <s v="TN"/>
    <s v="0000157401"/>
    <x v="3"/>
    <x v="3"/>
    <d v="2024-12-13T00:00:00"/>
    <x v="9"/>
    <s v="VC0105"/>
    <x v="34"/>
    <n v="-0.11"/>
    <n v="6000"/>
    <n v="1"/>
  </r>
  <r>
    <s v="31786"/>
    <s v="TN"/>
    <s v="0000157401"/>
    <x v="3"/>
    <x v="3"/>
    <d v="2024-12-13T00:00:00"/>
    <x v="9"/>
    <s v="VC0106"/>
    <x v="12"/>
    <n v="-0.13"/>
    <n v="6000"/>
    <n v="1"/>
  </r>
  <r>
    <s v="31786"/>
    <s v="TN"/>
    <s v="0000157401"/>
    <x v="3"/>
    <x v="3"/>
    <d v="2024-12-13T00:00:00"/>
    <x v="9"/>
    <s v="VC0110"/>
    <x v="13"/>
    <n v="-0.63"/>
    <n v="6000"/>
    <n v="1"/>
  </r>
  <r>
    <s v="31786"/>
    <s v="TN"/>
    <s v="0000157401"/>
    <x v="3"/>
    <x v="3"/>
    <d v="2024-12-13T00:00:00"/>
    <x v="9"/>
    <s v="VC0150"/>
    <x v="35"/>
    <n v="3.15"/>
    <n v="150000"/>
    <n v="3"/>
  </r>
  <r>
    <s v="31786"/>
    <s v="TN"/>
    <s v="0000157401"/>
    <x v="3"/>
    <x v="3"/>
    <d v="2024-12-13T00:00:00"/>
    <x v="9"/>
    <s v="VC0205"/>
    <x v="34"/>
    <n v="0.21"/>
    <n v="10000"/>
    <n v="1"/>
  </r>
  <r>
    <s v="31786"/>
    <s v="TN"/>
    <s v="0000157401"/>
    <x v="3"/>
    <x v="3"/>
    <d v="2024-12-13T00:00:00"/>
    <x v="9"/>
    <s v="VC0210"/>
    <x v="13"/>
    <n v="2.1"/>
    <n v="60000"/>
    <n v="3"/>
  </r>
  <r>
    <s v="31786"/>
    <s v="TN"/>
    <s v="0000157401"/>
    <x v="3"/>
    <x v="3"/>
    <d v="2024-12-13T00:00:00"/>
    <x v="9"/>
    <s v="VC0225"/>
    <x v="14"/>
    <n v="2.1"/>
    <n v="100000"/>
    <n v="2"/>
  </r>
  <r>
    <s v="31786"/>
    <s v="TN"/>
    <s v="0000157401"/>
    <x v="3"/>
    <x v="3"/>
    <d v="2024-12-13T00:00:00"/>
    <x v="9"/>
    <s v="VC0250"/>
    <x v="35"/>
    <n v="2.1"/>
    <n v="100000"/>
    <n v="1"/>
  </r>
  <r>
    <s v="31786"/>
    <s v="TN"/>
    <s v="0000157401"/>
    <x v="3"/>
    <x v="3"/>
    <d v="2024-12-13T00:00:00"/>
    <x v="9"/>
    <s v="VC0325"/>
    <x v="14"/>
    <n v="1.58"/>
    <n v="75000"/>
    <n v="1"/>
  </r>
  <r>
    <s v="31786"/>
    <s v="TN"/>
    <s v="0000157401"/>
    <x v="3"/>
    <x v="3"/>
    <d v="2024-12-13T00:00:00"/>
    <x v="9"/>
    <s v="VC0406"/>
    <x v="12"/>
    <n v="-0.5"/>
    <n v="6000"/>
    <n v="1"/>
  </r>
  <r>
    <s v="31786"/>
    <s v="TN"/>
    <s v="0000157401"/>
    <x v="3"/>
    <x v="3"/>
    <d v="2024-12-13T00:00:00"/>
    <x v="5"/>
    <s v="VAD050"/>
    <x v="6"/>
    <n v="-1.05"/>
    <n v="400000"/>
    <n v="5"/>
  </r>
  <r>
    <s v="31786"/>
    <s v="TN"/>
    <s v="0000157401"/>
    <x v="3"/>
    <x v="3"/>
    <d v="2024-12-13T00:00:00"/>
    <x v="5"/>
    <s v="VAD060"/>
    <x v="7"/>
    <n v="-3.78"/>
    <n v="740000"/>
    <n v="9"/>
  </r>
  <r>
    <s v="31786"/>
    <s v="TN"/>
    <s v="0000157401"/>
    <x v="3"/>
    <x v="3"/>
    <d v="2024-12-13T00:00:00"/>
    <x v="5"/>
    <s v="VAD100"/>
    <x v="15"/>
    <n v="6.3"/>
    <n v="500000"/>
    <n v="5"/>
  </r>
  <r>
    <s v="31786"/>
    <s v="TN"/>
    <s v="0000157401"/>
    <x v="3"/>
    <x v="3"/>
    <d v="2024-12-13T00:00:00"/>
    <x v="5"/>
    <s v="VAD250"/>
    <x v="16"/>
    <n v="21"/>
    <n v="1000000"/>
    <n v="4"/>
  </r>
  <r>
    <s v="31786"/>
    <s v="TN"/>
    <s v="0000157401"/>
    <x v="3"/>
    <x v="3"/>
    <d v="2024-12-13T00:00:00"/>
    <x v="5"/>
    <s v="VAD500"/>
    <x v="8"/>
    <n v="10.5"/>
    <n v="1700000"/>
    <n v="5"/>
  </r>
  <r>
    <s v="31786"/>
    <s v="TN"/>
    <s v="0000157401"/>
    <x v="3"/>
    <x v="3"/>
    <d v="2024-12-13T00:00:00"/>
    <x v="10"/>
    <s v="VSC050"/>
    <x v="36"/>
    <n v="0.42"/>
    <n v="20000"/>
    <n v="1"/>
  </r>
  <r>
    <s v="31786"/>
    <s v="TN"/>
    <s v="0000157401"/>
    <x v="3"/>
    <x v="3"/>
    <d v="2024-12-13T00:00:00"/>
    <x v="10"/>
    <s v="VSC250"/>
    <x v="18"/>
    <n v="-14.7"/>
    <n v="380000"/>
    <n v="5"/>
  </r>
  <r>
    <s v="31786"/>
    <s v="TN"/>
    <s v="0000157401"/>
    <x v="3"/>
    <x v="3"/>
    <d v="2024-12-13T00:00:00"/>
    <x v="10"/>
    <s v="VSO060"/>
    <x v="19"/>
    <n v="-7.6"/>
    <n v="184000"/>
    <n v="5"/>
  </r>
  <r>
    <s v="31786"/>
    <s v="TN"/>
    <s v="0000157401"/>
    <x v="3"/>
    <x v="3"/>
    <d v="2024-12-13T00:00:00"/>
    <x v="10"/>
    <s v="VSO100"/>
    <x v="40"/>
    <n v="-1.26"/>
    <n v="200000"/>
    <n v="1"/>
  </r>
  <r>
    <s v="31786"/>
    <s v="TN"/>
    <s v="0000157401"/>
    <x v="3"/>
    <x v="3"/>
    <d v="2024-12-13T00:00:00"/>
    <x v="10"/>
    <s v="VSO250"/>
    <x v="41"/>
    <n v="-9.4499999999999993"/>
    <n v="36000"/>
    <n v="1"/>
  </r>
  <r>
    <s v="31786"/>
    <s v="TN"/>
    <s v="0000190862"/>
    <x v="4"/>
    <x v="3"/>
    <d v="2024-11-27T00:00:00"/>
    <x v="6"/>
    <s v="STD-B"/>
    <x v="23"/>
    <n v="23.1"/>
    <n v="7000"/>
    <n v="1"/>
  </r>
  <r>
    <s v="31786"/>
    <s v="TN"/>
    <s v="0000190862"/>
    <x v="4"/>
    <x v="3"/>
    <d v="2024-12-13T00:00:00"/>
    <x v="11"/>
    <s v="LTD-03"/>
    <x v="43"/>
    <n v="9.52"/>
    <n v="3424"/>
    <n v="1"/>
  </r>
  <r>
    <s v="31786"/>
    <s v="TN"/>
    <s v="0000190862"/>
    <x v="4"/>
    <x v="3"/>
    <d v="2024-12-13T00:00:00"/>
    <x v="11"/>
    <s v="LTD-03"/>
    <x v="65"/>
    <n v="38.92"/>
    <n v="7000"/>
    <n v="1"/>
  </r>
  <r>
    <s v="31786"/>
    <s v="TN"/>
    <s v="0000190862"/>
    <x v="4"/>
    <x v="3"/>
    <d v="2024-12-13T00:00:00"/>
    <x v="11"/>
    <s v="LTD-03"/>
    <x v="68"/>
    <n v="20.62"/>
    <n v="3710"/>
    <n v="1"/>
  </r>
  <r>
    <s v="31786"/>
    <s v="TN"/>
    <s v="0000190862"/>
    <x v="4"/>
    <x v="3"/>
    <d v="2024-12-13T00:00:00"/>
    <x v="11"/>
    <s v="LTD-04"/>
    <x v="71"/>
    <n v="-0.52"/>
    <n v="6608.1"/>
    <n v="2"/>
  </r>
  <r>
    <s v="31786"/>
    <s v="TN"/>
    <s v="0000190862"/>
    <x v="4"/>
    <x v="3"/>
    <d v="2024-12-13T00:00:00"/>
    <x v="11"/>
    <s v="LTD-04"/>
    <x v="73"/>
    <n v="3.44"/>
    <n v="2867"/>
    <n v="1"/>
  </r>
  <r>
    <s v="31786"/>
    <s v="TN"/>
    <s v="0000190862"/>
    <x v="4"/>
    <x v="3"/>
    <d v="2024-12-13T00:00:00"/>
    <x v="6"/>
    <s v="STD-A"/>
    <x v="22"/>
    <n v="48.79"/>
    <n v="48954.5"/>
    <n v="13"/>
  </r>
  <r>
    <s v="31786"/>
    <s v="TN"/>
    <s v="0000190862"/>
    <x v="4"/>
    <x v="3"/>
    <d v="2024-12-13T00:00:00"/>
    <x v="6"/>
    <s v="STD-B"/>
    <x v="23"/>
    <n v="81"/>
    <n v="32029.1"/>
    <n v="8"/>
  </r>
  <r>
    <s v="31786"/>
    <s v="TN"/>
    <s v="0000258005"/>
    <x v="2"/>
    <x v="3"/>
    <d v="2024-11-27T00:00:00"/>
    <x v="4"/>
    <s v="VISEXP"/>
    <x v="5"/>
    <n v="6.3"/>
    <n v="0"/>
    <n v="1"/>
  </r>
  <r>
    <s v="31786"/>
    <s v="TN"/>
    <s v="0000258005"/>
    <x v="2"/>
    <x v="3"/>
    <d v="2024-12-13T00:00:00"/>
    <x v="4"/>
    <s v="VISBAS"/>
    <x v="4"/>
    <n v="53.87"/>
    <n v="0"/>
    <n v="27"/>
  </r>
  <r>
    <s v="31786"/>
    <s v="TN"/>
    <s v="0000258005"/>
    <x v="2"/>
    <x v="3"/>
    <d v="2024-12-13T00:00:00"/>
    <x v="4"/>
    <s v="VISEXP"/>
    <x v="5"/>
    <n v="259.64"/>
    <n v="0"/>
    <n v="61"/>
  </r>
  <r>
    <s v="31786"/>
    <s v="NP"/>
    <s v="0000000185"/>
    <x v="0"/>
    <x v="1"/>
    <d v="2024-12-30T00:00:00"/>
    <x v="1"/>
    <s v="PPRN"/>
    <x v="1"/>
    <n v="74.180000000000007"/>
    <n v="0"/>
    <n v="3"/>
  </r>
  <r>
    <s v="31786"/>
    <s v="NP"/>
    <s v="0000000185"/>
    <x v="0"/>
    <x v="2"/>
    <d v="2024-12-30T00:00:00"/>
    <x v="1"/>
    <s v="PPRN"/>
    <x v="1"/>
    <n v="200.82"/>
    <n v="0"/>
    <n v="8"/>
  </r>
  <r>
    <s v="31786"/>
    <s v="NP"/>
    <s v="0000000185"/>
    <x v="0"/>
    <x v="3"/>
    <d v="2024-12-30T00:00:00"/>
    <x v="0"/>
    <s v="PPDN"/>
    <x v="0"/>
    <n v="54898.720000000001"/>
    <n v="0"/>
    <n v="4698"/>
  </r>
  <r>
    <s v="31786"/>
    <s v="NP"/>
    <s v="0000000185"/>
    <x v="0"/>
    <x v="3"/>
    <d v="2024-12-30T00:00:00"/>
    <x v="0"/>
    <s v="PPDN"/>
    <x v="24"/>
    <n v="54155.59"/>
    <n v="0"/>
    <n v="4648"/>
  </r>
  <r>
    <s v="31786"/>
    <s v="NP"/>
    <s v="0000000185"/>
    <x v="0"/>
    <x v="4"/>
    <d v="2024-12-30T00:00:00"/>
    <x v="0"/>
    <s v="PPDN"/>
    <x v="0"/>
    <n v="44517.51"/>
    <n v="0"/>
    <n v="1943"/>
  </r>
  <r>
    <s v="31786"/>
    <s v="NP"/>
    <s v="0000000185"/>
    <x v="0"/>
    <x v="5"/>
    <d v="2024-12-30T00:00:00"/>
    <x v="0"/>
    <s v="PPDN"/>
    <x v="0"/>
    <n v="20959.400000000001"/>
    <n v="0"/>
    <n v="1033"/>
  </r>
  <r>
    <s v="31786"/>
    <s v="NP"/>
    <s v="0000000192"/>
    <x v="1"/>
    <x v="1"/>
    <d v="2024-12-30T00:00:00"/>
    <x v="2"/>
    <s v="PDON"/>
    <x v="2"/>
    <n v="20.73"/>
    <n v="0"/>
    <n v="1"/>
  </r>
  <r>
    <s v="31786"/>
    <s v="NP"/>
    <s v="0000000192"/>
    <x v="1"/>
    <x v="1"/>
    <d v="2024-12-30T00:00:00"/>
    <x v="3"/>
    <s v="PDRN"/>
    <x v="3"/>
    <n v="14705.51"/>
    <n v="0"/>
    <n v="396"/>
  </r>
  <r>
    <s v="31786"/>
    <s v="NP"/>
    <s v="0000000192"/>
    <x v="1"/>
    <x v="2"/>
    <d v="2024-12-30T00:00:00"/>
    <x v="3"/>
    <s v="PDRN"/>
    <x v="3"/>
    <n v="1942.78"/>
    <n v="0"/>
    <n v="49"/>
  </r>
  <r>
    <s v="31786"/>
    <s v="NP"/>
    <s v="0000000192"/>
    <x v="1"/>
    <x v="3"/>
    <d v="2024-12-30T00:00:00"/>
    <x v="2"/>
    <s v="PDON"/>
    <x v="2"/>
    <n v="479864.09"/>
    <n v="0"/>
    <n v="21458"/>
  </r>
  <r>
    <s v="31786"/>
    <s v="NP"/>
    <s v="0000000192"/>
    <x v="1"/>
    <x v="3"/>
    <d v="2024-12-30T00:00:00"/>
    <x v="2"/>
    <s v="PDON"/>
    <x v="25"/>
    <n v="471957.59"/>
    <n v="0"/>
    <n v="21236"/>
  </r>
  <r>
    <s v="31786"/>
    <s v="NP"/>
    <s v="0000000192"/>
    <x v="1"/>
    <x v="4"/>
    <d v="2024-12-30T00:00:00"/>
    <x v="2"/>
    <s v="PDON"/>
    <x v="2"/>
    <n v="717227.81"/>
    <n v="0"/>
    <n v="16630"/>
  </r>
  <r>
    <s v="31786"/>
    <s v="NP"/>
    <s v="0000000192"/>
    <x v="1"/>
    <x v="5"/>
    <d v="2024-12-30T00:00:00"/>
    <x v="2"/>
    <s v="PDON"/>
    <x v="2"/>
    <n v="246511.39"/>
    <n v="0"/>
    <n v="6883"/>
  </r>
  <r>
    <s v="31786"/>
    <s v="NP"/>
    <s v="0000053684"/>
    <x v="7"/>
    <x v="3"/>
    <d v="2024-12-30T00:00:00"/>
    <x v="12"/>
    <s v=""/>
    <x v="26"/>
    <n v="39.01"/>
    <n v="0"/>
    <n v="2"/>
  </r>
  <r>
    <s v="31786"/>
    <s v="NP"/>
    <s v="0000053684"/>
    <x v="7"/>
    <x v="3"/>
    <d v="2024-12-30T00:00:00"/>
    <x v="13"/>
    <s v=""/>
    <x v="27"/>
    <n v="25719.09"/>
    <n v="0"/>
    <n v="769"/>
  </r>
  <r>
    <s v="31786"/>
    <s v="NP"/>
    <s v="0000157401"/>
    <x v="3"/>
    <x v="3"/>
    <d v="2024-12-30T00:00:00"/>
    <x v="15"/>
    <s v="BADE2X"/>
    <x v="81"/>
    <n v="4.37"/>
    <n v="0"/>
    <n v="2"/>
  </r>
  <r>
    <s v="31786"/>
    <s v="NP"/>
    <s v="0000157401"/>
    <x v="3"/>
    <x v="3"/>
    <d v="2024-12-30T00:00:00"/>
    <x v="7"/>
    <s v="BA1X"/>
    <x v="10"/>
    <n v="280.39999999999998"/>
    <n v="14751950"/>
    <n v="281"/>
  </r>
  <r>
    <s v="31786"/>
    <s v="NP"/>
    <s v="0000157401"/>
    <x v="3"/>
    <x v="3"/>
    <d v="2024-12-30T00:00:00"/>
    <x v="7"/>
    <s v="BA1X"/>
    <x v="29"/>
    <n v="44190.93"/>
    <n v="2325345150"/>
    <n v="31635"/>
  </r>
  <r>
    <s v="31786"/>
    <s v="NP"/>
    <s v="0000157401"/>
    <x v="3"/>
    <x v="3"/>
    <d v="2024-12-30T00:00:00"/>
    <x v="7"/>
    <s v="BA1XP"/>
    <x v="29"/>
    <n v="5.71"/>
    <n v="300300"/>
    <n v="4"/>
  </r>
  <r>
    <s v="31786"/>
    <s v="NP"/>
    <s v="0000157401"/>
    <x v="3"/>
    <x v="3"/>
    <d v="2024-12-30T00:00:00"/>
    <x v="7"/>
    <s v="BA50"/>
    <x v="82"/>
    <n v="50.35"/>
    <n v="2650000"/>
    <n v="53"/>
  </r>
  <r>
    <s v="31786"/>
    <s v="NP"/>
    <s v="0000157401"/>
    <x v="3"/>
    <x v="3"/>
    <d v="2024-12-30T00:00:00"/>
    <x v="7"/>
    <s v="BA50"/>
    <x v="32"/>
    <n v="592.79999999999995"/>
    <n v="31200000"/>
    <n v="624"/>
  </r>
  <r>
    <s v="31786"/>
    <s v="NP"/>
    <s v="0000157401"/>
    <x v="3"/>
    <x v="3"/>
    <d v="2024-12-30T00:00:00"/>
    <x v="7"/>
    <s v="BADE40"/>
    <x v="83"/>
    <n v="6.08"/>
    <n v="100000"/>
    <n v="2"/>
  </r>
  <r>
    <s v="31786"/>
    <s v="NP"/>
    <s v="0000157401"/>
    <x v="3"/>
    <x v="3"/>
    <d v="2024-12-30T00:00:00"/>
    <x v="16"/>
    <s v="BLES15"/>
    <x v="84"/>
    <n v="17.48"/>
    <n v="0"/>
    <n v="2"/>
  </r>
  <r>
    <s v="31786"/>
    <s v="NP"/>
    <s v="0000157401"/>
    <x v="3"/>
    <x v="3"/>
    <d v="2024-12-30T00:00:00"/>
    <x v="8"/>
    <s v="BL1X"/>
    <x v="11"/>
    <n v="2389.91"/>
    <n v="14751950"/>
    <n v="281"/>
  </r>
  <r>
    <s v="31786"/>
    <s v="NP"/>
    <s v="0000157401"/>
    <x v="3"/>
    <x v="3"/>
    <d v="2024-12-30T00:00:00"/>
    <x v="8"/>
    <s v="BL1X"/>
    <x v="30"/>
    <n v="376668.13"/>
    <n v="2325345150"/>
    <n v="31635"/>
  </r>
  <r>
    <s v="31786"/>
    <s v="NP"/>
    <s v="0000157401"/>
    <x v="3"/>
    <x v="3"/>
    <d v="2024-12-30T00:00:00"/>
    <x v="8"/>
    <s v="BL1X"/>
    <x v="31"/>
    <n v="243774.03"/>
    <n v="1812799300"/>
    <n v="20838"/>
  </r>
  <r>
    <s v="31786"/>
    <s v="NP"/>
    <s v="0000157401"/>
    <x v="3"/>
    <x v="3"/>
    <d v="2024-12-30T00:00:00"/>
    <x v="8"/>
    <s v="BL1XP"/>
    <x v="30"/>
    <n v="48.65"/>
    <n v="300300"/>
    <n v="4"/>
  </r>
  <r>
    <s v="31786"/>
    <s v="NP"/>
    <s v="0000157401"/>
    <x v="3"/>
    <x v="3"/>
    <d v="2024-12-30T00:00:00"/>
    <x v="8"/>
    <s v="BL1XP"/>
    <x v="31"/>
    <n v="204.53"/>
    <n v="300300"/>
    <n v="4"/>
  </r>
  <r>
    <s v="31786"/>
    <s v="NP"/>
    <s v="0000157401"/>
    <x v="3"/>
    <x v="3"/>
    <d v="2024-12-30T00:00:00"/>
    <x v="8"/>
    <s v="BL50"/>
    <x v="85"/>
    <n v="429.3"/>
    <n v="2650000"/>
    <n v="53"/>
  </r>
  <r>
    <s v="31786"/>
    <s v="NP"/>
    <s v="0000157401"/>
    <x v="3"/>
    <x v="3"/>
    <d v="2024-12-30T00:00:00"/>
    <x v="8"/>
    <s v="BL50"/>
    <x v="33"/>
    <n v="5054.3999999999996"/>
    <n v="31200000"/>
    <n v="624"/>
  </r>
  <r>
    <s v="31786"/>
    <s v="NP"/>
    <s v="0000157401"/>
    <x v="3"/>
    <x v="3"/>
    <d v="2024-12-30T00:00:00"/>
    <x v="8"/>
    <s v="BLER20"/>
    <x v="86"/>
    <n v="24.32"/>
    <n v="100000"/>
    <n v="2"/>
  </r>
  <r>
    <s v="31786"/>
    <s v="NP"/>
    <s v="0000157401"/>
    <x v="3"/>
    <x v="3"/>
    <d v="2024-12-30T00:00:00"/>
    <x v="14"/>
    <s v=""/>
    <x v="28"/>
    <n v="372384.7"/>
    <n v="0"/>
    <n v="10776"/>
  </r>
  <r>
    <s v="31786"/>
    <s v="NP"/>
    <s v="0000157401"/>
    <x v="3"/>
    <x v="3"/>
    <d v="2024-12-30T00:00:00"/>
    <x v="9"/>
    <s v="VC0105"/>
    <x v="34"/>
    <n v="16.059999999999999"/>
    <n v="735000"/>
    <n v="147"/>
  </r>
  <r>
    <s v="31786"/>
    <s v="NP"/>
    <s v="0000157401"/>
    <x v="3"/>
    <x v="3"/>
    <d v="2024-12-30T00:00:00"/>
    <x v="9"/>
    <s v="VC0106"/>
    <x v="12"/>
    <n v="133.63999999999999"/>
    <n v="6168000"/>
    <n v="1028"/>
  </r>
  <r>
    <s v="31786"/>
    <s v="NP"/>
    <s v="0000157401"/>
    <x v="3"/>
    <x v="3"/>
    <d v="2024-12-30T00:00:00"/>
    <x v="9"/>
    <s v="VC0110"/>
    <x v="13"/>
    <n v="77.489999999999995"/>
    <n v="3670000"/>
    <n v="367"/>
  </r>
  <r>
    <s v="31786"/>
    <s v="NP"/>
    <s v="0000157401"/>
    <x v="3"/>
    <x v="3"/>
    <d v="2024-12-30T00:00:00"/>
    <x v="9"/>
    <s v="VC0125"/>
    <x v="14"/>
    <n v="134.09"/>
    <n v="6325000"/>
    <n v="253"/>
  </r>
  <r>
    <s v="31786"/>
    <s v="NP"/>
    <s v="0000157401"/>
    <x v="3"/>
    <x v="3"/>
    <d v="2024-12-30T00:00:00"/>
    <x v="9"/>
    <s v="VC0150"/>
    <x v="35"/>
    <n v="350.7"/>
    <n v="16750000"/>
    <n v="335"/>
  </r>
  <r>
    <s v="31786"/>
    <s v="NP"/>
    <s v="0000157401"/>
    <x v="3"/>
    <x v="3"/>
    <d v="2024-12-30T00:00:00"/>
    <x v="9"/>
    <s v="VC0205"/>
    <x v="34"/>
    <n v="25.41"/>
    <n v="1210000"/>
    <n v="121"/>
  </r>
  <r>
    <s v="31786"/>
    <s v="NP"/>
    <s v="0000157401"/>
    <x v="3"/>
    <x v="3"/>
    <d v="2024-12-30T00:00:00"/>
    <x v="9"/>
    <s v="VC0206"/>
    <x v="12"/>
    <n v="234.5"/>
    <n v="11256000"/>
    <n v="938"/>
  </r>
  <r>
    <s v="31786"/>
    <s v="NP"/>
    <s v="0000157401"/>
    <x v="3"/>
    <x v="3"/>
    <d v="2024-12-30T00:00:00"/>
    <x v="9"/>
    <s v="VC0210"/>
    <x v="13"/>
    <n v="141.96"/>
    <n v="7000000"/>
    <n v="341"/>
  </r>
  <r>
    <s v="31786"/>
    <s v="NP"/>
    <s v="0000157401"/>
    <x v="3"/>
    <x v="3"/>
    <d v="2024-12-30T00:00:00"/>
    <x v="9"/>
    <s v="VC0225"/>
    <x v="14"/>
    <n v="285.60000000000002"/>
    <n v="13550000"/>
    <n v="271"/>
  </r>
  <r>
    <s v="31786"/>
    <s v="NP"/>
    <s v="0000157401"/>
    <x v="3"/>
    <x v="3"/>
    <d v="2024-12-30T00:00:00"/>
    <x v="9"/>
    <s v="VC0250"/>
    <x v="35"/>
    <n v="858.9"/>
    <n v="41100000"/>
    <n v="410"/>
  </r>
  <r>
    <s v="31786"/>
    <s v="NP"/>
    <s v="0000157401"/>
    <x v="3"/>
    <x v="3"/>
    <d v="2024-12-30T00:00:00"/>
    <x v="9"/>
    <s v="VC0305"/>
    <x v="34"/>
    <n v="7.36"/>
    <n v="360000"/>
    <n v="24"/>
  </r>
  <r>
    <s v="31786"/>
    <s v="NP"/>
    <s v="0000157401"/>
    <x v="3"/>
    <x v="3"/>
    <d v="2024-12-30T00:00:00"/>
    <x v="9"/>
    <s v="VC0306"/>
    <x v="12"/>
    <n v="102.22"/>
    <n v="4770000"/>
    <n v="265"/>
  </r>
  <r>
    <s v="31786"/>
    <s v="NP"/>
    <s v="0000157401"/>
    <x v="3"/>
    <x v="3"/>
    <d v="2024-12-30T00:00:00"/>
    <x v="9"/>
    <s v="VC0310"/>
    <x v="13"/>
    <n v="66.78"/>
    <n v="3120000"/>
    <n v="104"/>
  </r>
  <r>
    <s v="31786"/>
    <s v="NP"/>
    <s v="0000157401"/>
    <x v="3"/>
    <x v="3"/>
    <d v="2024-12-30T00:00:00"/>
    <x v="9"/>
    <s v="VC0325"/>
    <x v="14"/>
    <n v="150.1"/>
    <n v="7125000"/>
    <n v="95"/>
  </r>
  <r>
    <s v="31786"/>
    <s v="NP"/>
    <s v="0000157401"/>
    <x v="3"/>
    <x v="3"/>
    <d v="2024-12-30T00:00:00"/>
    <x v="9"/>
    <s v="VC0350"/>
    <x v="35"/>
    <n v="494.55"/>
    <n v="23250000"/>
    <n v="155"/>
  </r>
  <r>
    <s v="31786"/>
    <s v="NP"/>
    <s v="0000157401"/>
    <x v="3"/>
    <x v="3"/>
    <d v="2024-12-30T00:00:00"/>
    <x v="9"/>
    <s v="VC0405"/>
    <x v="34"/>
    <n v="1.68"/>
    <n v="80000"/>
    <n v="4"/>
  </r>
  <r>
    <s v="31786"/>
    <s v="NP"/>
    <s v="0000157401"/>
    <x v="3"/>
    <x v="3"/>
    <d v="2024-12-30T00:00:00"/>
    <x v="9"/>
    <s v="VC0406"/>
    <x v="12"/>
    <n v="38"/>
    <n v="1824000"/>
    <n v="76"/>
  </r>
  <r>
    <s v="31786"/>
    <s v="NP"/>
    <s v="0000157401"/>
    <x v="3"/>
    <x v="3"/>
    <d v="2024-12-30T00:00:00"/>
    <x v="9"/>
    <s v="VC0410"/>
    <x v="13"/>
    <n v="25.2"/>
    <n v="1200000"/>
    <n v="30"/>
  </r>
  <r>
    <s v="31786"/>
    <s v="NP"/>
    <s v="0000157401"/>
    <x v="3"/>
    <x v="3"/>
    <d v="2024-12-30T00:00:00"/>
    <x v="9"/>
    <s v="VC0425"/>
    <x v="14"/>
    <n v="56.7"/>
    <n v="2700000"/>
    <n v="27"/>
  </r>
  <r>
    <s v="31786"/>
    <s v="NP"/>
    <s v="0000157401"/>
    <x v="3"/>
    <x v="3"/>
    <d v="2024-12-30T00:00:00"/>
    <x v="9"/>
    <s v="VC0450"/>
    <x v="35"/>
    <n v="176.4"/>
    <n v="8400000"/>
    <n v="42"/>
  </r>
  <r>
    <s v="31786"/>
    <s v="NP"/>
    <s v="0000157401"/>
    <x v="3"/>
    <x v="3"/>
    <d v="2024-12-30T00:00:00"/>
    <x v="9"/>
    <s v="VC0505"/>
    <x v="34"/>
    <n v="0.53"/>
    <n v="25000"/>
    <n v="1"/>
  </r>
  <r>
    <s v="31786"/>
    <s v="NP"/>
    <s v="0000157401"/>
    <x v="3"/>
    <x v="3"/>
    <d v="2024-12-30T00:00:00"/>
    <x v="9"/>
    <s v="VC0506"/>
    <x v="12"/>
    <n v="8.82"/>
    <n v="740000"/>
    <n v="19"/>
  </r>
  <r>
    <s v="31786"/>
    <s v="NP"/>
    <s v="0000157401"/>
    <x v="3"/>
    <x v="3"/>
    <d v="2024-12-30T00:00:00"/>
    <x v="9"/>
    <s v="VC0510"/>
    <x v="13"/>
    <n v="11.55"/>
    <n v="550000"/>
    <n v="11"/>
  </r>
  <r>
    <s v="31786"/>
    <s v="NP"/>
    <s v="0000157401"/>
    <x v="3"/>
    <x v="3"/>
    <d v="2024-12-30T00:00:00"/>
    <x v="9"/>
    <s v="VC0525"/>
    <x v="14"/>
    <n v="18.41"/>
    <n v="875000"/>
    <n v="7"/>
  </r>
  <r>
    <s v="31786"/>
    <s v="NP"/>
    <s v="0000157401"/>
    <x v="3"/>
    <x v="3"/>
    <d v="2024-12-30T00:00:00"/>
    <x v="9"/>
    <s v="VC0550"/>
    <x v="35"/>
    <n v="73.5"/>
    <n v="3500000"/>
    <n v="14"/>
  </r>
  <r>
    <s v="31786"/>
    <s v="NP"/>
    <s v="0000157401"/>
    <x v="3"/>
    <x v="3"/>
    <d v="2024-12-30T00:00:00"/>
    <x v="9"/>
    <s v="VC0606"/>
    <x v="12"/>
    <n v="1.52"/>
    <n v="72000"/>
    <n v="2"/>
  </r>
  <r>
    <s v="31786"/>
    <s v="NP"/>
    <s v="0000157401"/>
    <x v="3"/>
    <x v="3"/>
    <d v="2024-12-30T00:00:00"/>
    <x v="9"/>
    <s v="VC0610"/>
    <x v="13"/>
    <n v="1.26"/>
    <n v="60000"/>
    <n v="1"/>
  </r>
  <r>
    <s v="31786"/>
    <s v="NP"/>
    <s v="0000157401"/>
    <x v="3"/>
    <x v="3"/>
    <d v="2024-12-30T00:00:00"/>
    <x v="9"/>
    <s v="VC0625"/>
    <x v="14"/>
    <n v="6.3"/>
    <n v="300000"/>
    <n v="2"/>
  </r>
  <r>
    <s v="31786"/>
    <s v="NP"/>
    <s v="0000157401"/>
    <x v="3"/>
    <x v="3"/>
    <d v="2024-12-30T00:00:00"/>
    <x v="9"/>
    <s v="VC0650"/>
    <x v="35"/>
    <n v="18.899999999999999"/>
    <n v="900000"/>
    <n v="3"/>
  </r>
  <r>
    <s v="31786"/>
    <s v="NP"/>
    <s v="0000157401"/>
    <x v="3"/>
    <x v="3"/>
    <d v="2024-12-30T00:00:00"/>
    <x v="9"/>
    <s v="VC0706"/>
    <x v="12"/>
    <n v="2.64"/>
    <n v="126000"/>
    <n v="3"/>
  </r>
  <r>
    <s v="31786"/>
    <s v="NP"/>
    <s v="0000157401"/>
    <x v="3"/>
    <x v="3"/>
    <d v="2024-12-30T00:00:00"/>
    <x v="9"/>
    <s v="VC0725"/>
    <x v="14"/>
    <n v="3.68"/>
    <n v="175000"/>
    <n v="1"/>
  </r>
  <r>
    <s v="31786"/>
    <s v="NP"/>
    <s v="0000157401"/>
    <x v="3"/>
    <x v="3"/>
    <d v="2024-12-30T00:00:00"/>
    <x v="9"/>
    <s v="VC0750"/>
    <x v="35"/>
    <n v="7.35"/>
    <n v="350000"/>
    <n v="1"/>
  </r>
  <r>
    <s v="31786"/>
    <s v="NP"/>
    <s v="0000157401"/>
    <x v="3"/>
    <x v="3"/>
    <d v="2024-12-30T00:00:00"/>
    <x v="9"/>
    <s v="VC0806"/>
    <x v="12"/>
    <n v="1.01"/>
    <n v="48000"/>
    <n v="1"/>
  </r>
  <r>
    <s v="31786"/>
    <s v="NP"/>
    <s v="0000157401"/>
    <x v="3"/>
    <x v="3"/>
    <d v="2024-12-30T00:00:00"/>
    <x v="9"/>
    <s v="VC0850"/>
    <x v="35"/>
    <n v="16.8"/>
    <n v="800000"/>
    <n v="2"/>
  </r>
  <r>
    <s v="31786"/>
    <s v="NP"/>
    <s v="0000157401"/>
    <x v="3"/>
    <x v="3"/>
    <d v="2024-12-30T00:00:00"/>
    <x v="5"/>
    <s v="VAD050"/>
    <x v="6"/>
    <n v="1237.95"/>
    <n v="59160000"/>
    <n v="1183"/>
  </r>
  <r>
    <s v="31786"/>
    <s v="NP"/>
    <s v="0000157401"/>
    <x v="3"/>
    <x v="3"/>
    <d v="2024-12-30T00:00:00"/>
    <x v="5"/>
    <s v="VAD060"/>
    <x v="7"/>
    <n v="8430.66"/>
    <n v="402000000"/>
    <n v="6701"/>
  </r>
  <r>
    <s v="31786"/>
    <s v="NP"/>
    <s v="0000157401"/>
    <x v="3"/>
    <x v="3"/>
    <d v="2024-12-30T00:00:00"/>
    <x v="5"/>
    <s v="VAD100"/>
    <x v="15"/>
    <n v="4718.7"/>
    <n v="224860000"/>
    <n v="2249"/>
  </r>
  <r>
    <s v="31786"/>
    <s v="NP"/>
    <s v="0000157401"/>
    <x v="3"/>
    <x v="3"/>
    <d v="2024-12-30T00:00:00"/>
    <x v="5"/>
    <s v="VAD250"/>
    <x v="16"/>
    <n v="7990.5"/>
    <n v="380870000"/>
    <n v="1525"/>
  </r>
  <r>
    <s v="31786"/>
    <s v="NP"/>
    <s v="0000157401"/>
    <x v="3"/>
    <x v="3"/>
    <d v="2024-12-30T00:00:00"/>
    <x v="5"/>
    <s v="VAD500"/>
    <x v="8"/>
    <n v="20097"/>
    <n v="956000000"/>
    <n v="1912"/>
  </r>
  <r>
    <s v="31786"/>
    <s v="NP"/>
    <s v="0000157401"/>
    <x v="3"/>
    <x v="3"/>
    <d v="2024-12-30T00:00:00"/>
    <x v="10"/>
    <s v="VSC050"/>
    <x v="36"/>
    <n v="75.599999999999994"/>
    <n v="3640000"/>
    <n v="182"/>
  </r>
  <r>
    <s v="31786"/>
    <s v="NP"/>
    <s v="0000157401"/>
    <x v="3"/>
    <x v="3"/>
    <d v="2024-12-30T00:00:00"/>
    <x v="10"/>
    <s v="VSC060"/>
    <x v="17"/>
    <n v="800.5"/>
    <n v="38928000"/>
    <n v="1620"/>
  </r>
  <r>
    <s v="31786"/>
    <s v="NP"/>
    <s v="0000157401"/>
    <x v="3"/>
    <x v="3"/>
    <d v="2024-12-30T00:00:00"/>
    <x v="10"/>
    <s v="VSC100"/>
    <x v="37"/>
    <n v="463.68"/>
    <n v="22000000"/>
    <n v="550"/>
  </r>
  <r>
    <s v="31786"/>
    <s v="NP"/>
    <s v="0000157401"/>
    <x v="3"/>
    <x v="3"/>
    <d v="2024-12-30T00:00:00"/>
    <x v="10"/>
    <s v="VSC250"/>
    <x v="18"/>
    <n v="968.1"/>
    <n v="46100000"/>
    <n v="461"/>
  </r>
  <r>
    <s v="31786"/>
    <s v="NP"/>
    <s v="0000157401"/>
    <x v="3"/>
    <x v="3"/>
    <d v="2024-12-30T00:00:00"/>
    <x v="10"/>
    <s v="VSC500"/>
    <x v="38"/>
    <n v="3129"/>
    <n v="148836000"/>
    <n v="745"/>
  </r>
  <r>
    <s v="31786"/>
    <s v="NP"/>
    <s v="0000157401"/>
    <x v="3"/>
    <x v="3"/>
    <d v="2024-12-30T00:00:00"/>
    <x v="10"/>
    <s v="VSO050"/>
    <x v="39"/>
    <n v="120.33"/>
    <n v="5730000"/>
    <n v="191"/>
  </r>
  <r>
    <s v="31786"/>
    <s v="NP"/>
    <s v="0000157401"/>
    <x v="3"/>
    <x v="3"/>
    <d v="2024-12-30T00:00:00"/>
    <x v="10"/>
    <s v="VSO060"/>
    <x v="19"/>
    <n v="1041.96"/>
    <n v="49464000"/>
    <n v="1375"/>
  </r>
  <r>
    <s v="31786"/>
    <s v="NP"/>
    <s v="0000157401"/>
    <x v="3"/>
    <x v="3"/>
    <d v="2024-12-30T00:00:00"/>
    <x v="10"/>
    <s v="VSO100"/>
    <x v="40"/>
    <n v="606.05999999999995"/>
    <n v="29016000"/>
    <n v="484"/>
  </r>
  <r>
    <s v="31786"/>
    <s v="NP"/>
    <s v="0000157401"/>
    <x v="3"/>
    <x v="3"/>
    <d v="2024-12-30T00:00:00"/>
    <x v="10"/>
    <s v="VSO250"/>
    <x v="41"/>
    <n v="1105.6500000000001"/>
    <n v="53022000"/>
    <n v="355"/>
  </r>
  <r>
    <s v="31786"/>
    <s v="NP"/>
    <s v="0000157401"/>
    <x v="3"/>
    <x v="3"/>
    <d v="2024-12-30T00:00:00"/>
    <x v="10"/>
    <s v="VSO500"/>
    <x v="42"/>
    <n v="2576.6999999999998"/>
    <n v="122400000"/>
    <n v="408"/>
  </r>
  <r>
    <s v="31786"/>
    <s v="NP"/>
    <s v="0000157401"/>
    <x v="3"/>
    <x v="5"/>
    <d v="2024-12-30T00:00:00"/>
    <x v="8"/>
    <s v="BL1X"/>
    <x v="30"/>
    <n v="8.1"/>
    <n v="50000"/>
    <n v="1"/>
  </r>
  <r>
    <s v="31786"/>
    <s v="NP"/>
    <s v="0000190862"/>
    <x v="4"/>
    <x v="3"/>
    <d v="2024-12-30T00:00:00"/>
    <x v="11"/>
    <s v="LTD-01"/>
    <x v="45"/>
    <n v="36.130000000000003"/>
    <n v="60250.18"/>
    <n v="18"/>
  </r>
  <r>
    <s v="31786"/>
    <s v="NP"/>
    <s v="0000190862"/>
    <x v="4"/>
    <x v="3"/>
    <d v="2024-12-30T00:00:00"/>
    <x v="11"/>
    <s v="LTD-01"/>
    <x v="46"/>
    <n v="43.6"/>
    <n v="72667.37"/>
    <n v="18"/>
  </r>
  <r>
    <s v="31786"/>
    <s v="NP"/>
    <s v="0000190862"/>
    <x v="4"/>
    <x v="3"/>
    <d v="2024-12-30T00:00:00"/>
    <x v="11"/>
    <s v="LTD-01"/>
    <x v="47"/>
    <n v="142.01"/>
    <n v="122211.18"/>
    <n v="26"/>
  </r>
  <r>
    <s v="31786"/>
    <s v="NP"/>
    <s v="0000190862"/>
    <x v="4"/>
    <x v="3"/>
    <d v="2024-12-30T00:00:00"/>
    <x v="11"/>
    <s v="LTD-01"/>
    <x v="48"/>
    <n v="188.68"/>
    <n v="112309.08"/>
    <n v="21"/>
  </r>
  <r>
    <s v="31786"/>
    <s v="NP"/>
    <s v="0000190862"/>
    <x v="4"/>
    <x v="3"/>
    <d v="2024-12-30T00:00:00"/>
    <x v="11"/>
    <s v="LTD-01"/>
    <x v="49"/>
    <n v="245.4"/>
    <n v="112896.5"/>
    <n v="24"/>
  </r>
  <r>
    <s v="31786"/>
    <s v="NP"/>
    <s v="0000190862"/>
    <x v="4"/>
    <x v="3"/>
    <d v="2024-12-30T00:00:00"/>
    <x v="11"/>
    <s v="LTD-01"/>
    <x v="50"/>
    <n v="283.26"/>
    <n v="106504.64"/>
    <n v="19"/>
  </r>
  <r>
    <s v="31786"/>
    <s v="NP"/>
    <s v="0000190862"/>
    <x v="4"/>
    <x v="3"/>
    <d v="2024-12-30T00:00:00"/>
    <x v="11"/>
    <s v="LTD-01"/>
    <x v="51"/>
    <n v="225.5"/>
    <n v="71177.36"/>
    <n v="16"/>
  </r>
  <r>
    <s v="31786"/>
    <s v="NP"/>
    <s v="0000190862"/>
    <x v="4"/>
    <x v="3"/>
    <d v="2024-12-30T00:00:00"/>
    <x v="11"/>
    <s v="LTD-01"/>
    <x v="20"/>
    <n v="304.08999999999997"/>
    <n v="73319.679999999993"/>
    <n v="14"/>
  </r>
  <r>
    <s v="31786"/>
    <s v="NP"/>
    <s v="0000190862"/>
    <x v="4"/>
    <x v="3"/>
    <d v="2024-12-30T00:00:00"/>
    <x v="11"/>
    <s v="LTD-01"/>
    <x v="52"/>
    <n v="80.760000000000005"/>
    <n v="26885.52"/>
    <n v="5"/>
  </r>
  <r>
    <s v="31786"/>
    <s v="NP"/>
    <s v="0000190862"/>
    <x v="4"/>
    <x v="3"/>
    <d v="2024-12-30T00:00:00"/>
    <x v="11"/>
    <s v="LTD-01"/>
    <x v="87"/>
    <n v="21.77"/>
    <n v="7775"/>
    <n v="1"/>
  </r>
  <r>
    <s v="31786"/>
    <s v="NP"/>
    <s v="0000190862"/>
    <x v="4"/>
    <x v="3"/>
    <d v="2024-12-30T00:00:00"/>
    <x v="11"/>
    <s v="LTD-02"/>
    <x v="53"/>
    <n v="28.73"/>
    <n v="57471.95"/>
    <n v="15"/>
  </r>
  <r>
    <s v="31786"/>
    <s v="NP"/>
    <s v="0000190862"/>
    <x v="4"/>
    <x v="3"/>
    <d v="2024-12-30T00:00:00"/>
    <x v="11"/>
    <s v="LTD-02"/>
    <x v="54"/>
    <n v="52.94"/>
    <n v="105836.01"/>
    <n v="23"/>
  </r>
  <r>
    <s v="31786"/>
    <s v="NP"/>
    <s v="0000190862"/>
    <x v="4"/>
    <x v="3"/>
    <d v="2024-12-30T00:00:00"/>
    <x v="11"/>
    <s v="LTD-02"/>
    <x v="55"/>
    <n v="95.95"/>
    <n v="108932.63"/>
    <n v="19"/>
  </r>
  <r>
    <s v="31786"/>
    <s v="NP"/>
    <s v="0000190862"/>
    <x v="4"/>
    <x v="3"/>
    <d v="2024-12-30T00:00:00"/>
    <x v="11"/>
    <s v="LTD-02"/>
    <x v="56"/>
    <n v="146.58000000000001"/>
    <n v="110043.05"/>
    <n v="17"/>
  </r>
  <r>
    <s v="31786"/>
    <s v="NP"/>
    <s v="0000190862"/>
    <x v="4"/>
    <x v="3"/>
    <d v="2024-12-30T00:00:00"/>
    <x v="11"/>
    <s v="LTD-02"/>
    <x v="57"/>
    <n v="137.03"/>
    <n v="83801"/>
    <n v="13"/>
  </r>
  <r>
    <s v="31786"/>
    <s v="NP"/>
    <s v="0000190862"/>
    <x v="4"/>
    <x v="3"/>
    <d v="2024-12-30T00:00:00"/>
    <x v="11"/>
    <s v="LTD-02"/>
    <x v="58"/>
    <n v="220.39"/>
    <n v="104953.61"/>
    <n v="16"/>
  </r>
  <r>
    <s v="31786"/>
    <s v="NP"/>
    <s v="0000190862"/>
    <x v="4"/>
    <x v="3"/>
    <d v="2024-12-30T00:00:00"/>
    <x v="11"/>
    <s v="LTD-02"/>
    <x v="59"/>
    <n v="242.75"/>
    <n v="97108.71"/>
    <n v="15"/>
  </r>
  <r>
    <s v="31786"/>
    <s v="NP"/>
    <s v="0000190862"/>
    <x v="4"/>
    <x v="3"/>
    <d v="2024-12-30T00:00:00"/>
    <x v="11"/>
    <s v="LTD-02"/>
    <x v="60"/>
    <n v="218.6"/>
    <n v="69601.960000000006"/>
    <n v="12"/>
  </r>
  <r>
    <s v="31786"/>
    <s v="NP"/>
    <s v="0000190862"/>
    <x v="4"/>
    <x v="3"/>
    <d v="2024-12-30T00:00:00"/>
    <x v="11"/>
    <s v="LTD-02"/>
    <x v="61"/>
    <n v="165.83"/>
    <n v="69125"/>
    <n v="7"/>
  </r>
  <r>
    <s v="31786"/>
    <s v="NP"/>
    <s v="0000190862"/>
    <x v="4"/>
    <x v="3"/>
    <d v="2024-12-30T00:00:00"/>
    <x v="11"/>
    <s v="LTD-02"/>
    <x v="62"/>
    <n v="52.23"/>
    <n v="23741.16"/>
    <n v="3"/>
  </r>
  <r>
    <s v="31786"/>
    <s v="NP"/>
    <s v="0000190862"/>
    <x v="4"/>
    <x v="3"/>
    <d v="2024-12-30T00:00:00"/>
    <x v="11"/>
    <s v="LTD-03"/>
    <x v="88"/>
    <n v="11.38"/>
    <n v="16263.4"/>
    <n v="4"/>
  </r>
  <r>
    <s v="31786"/>
    <s v="NP"/>
    <s v="0000190862"/>
    <x v="4"/>
    <x v="3"/>
    <d v="2024-12-30T00:00:00"/>
    <x v="11"/>
    <s v="LTD-03"/>
    <x v="89"/>
    <n v="25.4"/>
    <n v="36301.040000000001"/>
    <n v="6"/>
  </r>
  <r>
    <s v="31786"/>
    <s v="NP"/>
    <s v="0000190862"/>
    <x v="4"/>
    <x v="3"/>
    <d v="2024-12-30T00:00:00"/>
    <x v="11"/>
    <s v="LTD-03"/>
    <x v="90"/>
    <n v="4.82"/>
    <n v="3446.33"/>
    <n v="1"/>
  </r>
  <r>
    <s v="31786"/>
    <s v="NP"/>
    <s v="0000190862"/>
    <x v="4"/>
    <x v="3"/>
    <d v="2024-12-30T00:00:00"/>
    <x v="11"/>
    <s v="LTD-03"/>
    <x v="91"/>
    <n v="44.46"/>
    <n v="16458.330000000002"/>
    <n v="3"/>
  </r>
  <r>
    <s v="31786"/>
    <s v="NP"/>
    <s v="0000190862"/>
    <x v="4"/>
    <x v="3"/>
    <d v="2024-12-30T00:00:00"/>
    <x v="11"/>
    <s v="LTD-03"/>
    <x v="92"/>
    <n v="60.39"/>
    <n v="22369.58"/>
    <n v="3"/>
  </r>
  <r>
    <s v="31786"/>
    <s v="NP"/>
    <s v="0000190862"/>
    <x v="4"/>
    <x v="3"/>
    <d v="2024-12-30T00:00:00"/>
    <x v="11"/>
    <s v="LTD-03"/>
    <x v="93"/>
    <n v="80.09"/>
    <n v="24268.92"/>
    <n v="6"/>
  </r>
  <r>
    <s v="31786"/>
    <s v="NP"/>
    <s v="0000190862"/>
    <x v="4"/>
    <x v="3"/>
    <d v="2024-12-30T00:00:00"/>
    <x v="11"/>
    <s v="LTD-03"/>
    <x v="94"/>
    <n v="9.1"/>
    <n v="2332.58"/>
    <n v="1"/>
  </r>
  <r>
    <s v="31786"/>
    <s v="NP"/>
    <s v="0000190862"/>
    <x v="4"/>
    <x v="3"/>
    <d v="2024-12-30T00:00:00"/>
    <x v="11"/>
    <s v="LTD-03"/>
    <x v="43"/>
    <n v="35568.03"/>
    <n v="12794063.77"/>
    <n v="3211"/>
  </r>
  <r>
    <s v="31786"/>
    <s v="NP"/>
    <s v="0000190862"/>
    <x v="4"/>
    <x v="3"/>
    <d v="2024-12-30T00:00:00"/>
    <x v="11"/>
    <s v="LTD-03"/>
    <x v="63"/>
    <n v="43002.23"/>
    <n v="15468172.18"/>
    <n v="3094"/>
  </r>
  <r>
    <s v="31786"/>
    <s v="NP"/>
    <s v="0000190862"/>
    <x v="4"/>
    <x v="3"/>
    <d v="2024-12-30T00:00:00"/>
    <x v="11"/>
    <s v="LTD-03"/>
    <x v="64"/>
    <n v="57852.800000000003"/>
    <n v="20810171.59"/>
    <n v="3620"/>
  </r>
  <r>
    <s v="31786"/>
    <s v="NP"/>
    <s v="0000190862"/>
    <x v="4"/>
    <x v="3"/>
    <d v="2024-12-30T00:00:00"/>
    <x v="11"/>
    <s v="LTD-03"/>
    <x v="65"/>
    <n v="67945.52"/>
    <n v="24444125.760000002"/>
    <n v="3946"/>
  </r>
  <r>
    <s v="31786"/>
    <s v="NP"/>
    <s v="0000190862"/>
    <x v="4"/>
    <x v="3"/>
    <d v="2024-12-30T00:00:00"/>
    <x v="11"/>
    <s v="LTD-03"/>
    <x v="66"/>
    <n v="69318.42"/>
    <n v="24934489.25"/>
    <n v="3863"/>
  </r>
  <r>
    <s v="31786"/>
    <s v="NP"/>
    <s v="0000190862"/>
    <x v="4"/>
    <x v="3"/>
    <d v="2024-12-30T00:00:00"/>
    <x v="11"/>
    <s v="LTD-03"/>
    <x v="67"/>
    <n v="73642.179999999993"/>
    <n v="26489688.010000002"/>
    <n v="4066"/>
  </r>
  <r>
    <s v="31786"/>
    <s v="NP"/>
    <s v="0000190862"/>
    <x v="4"/>
    <x v="3"/>
    <d v="2024-12-30T00:00:00"/>
    <x v="11"/>
    <s v="LTD-03"/>
    <x v="68"/>
    <n v="69309.67"/>
    <n v="24931279.149999999"/>
    <n v="3837"/>
  </r>
  <r>
    <s v="31786"/>
    <s v="NP"/>
    <s v="0000190862"/>
    <x v="4"/>
    <x v="3"/>
    <d v="2024-12-30T00:00:00"/>
    <x v="11"/>
    <s v="LTD-03"/>
    <x v="44"/>
    <n v="57842.3"/>
    <n v="20806435.5"/>
    <n v="3229"/>
  </r>
  <r>
    <s v="31786"/>
    <s v="NP"/>
    <s v="0000190862"/>
    <x v="4"/>
    <x v="3"/>
    <d v="2024-12-30T00:00:00"/>
    <x v="11"/>
    <s v="LTD-03"/>
    <x v="69"/>
    <n v="35135.43"/>
    <n v="12638464.15"/>
    <n v="1753"/>
  </r>
  <r>
    <s v="31786"/>
    <s v="NP"/>
    <s v="0000190862"/>
    <x v="4"/>
    <x v="3"/>
    <d v="2024-12-30T00:00:00"/>
    <x v="11"/>
    <s v="LTD-03"/>
    <x v="70"/>
    <n v="20092.96"/>
    <n v="7227557.7699999996"/>
    <n v="946"/>
  </r>
  <r>
    <s v="31786"/>
    <s v="NP"/>
    <s v="0000190862"/>
    <x v="4"/>
    <x v="3"/>
    <d v="2024-12-30T00:00:00"/>
    <x v="11"/>
    <s v="LTD-04"/>
    <x v="71"/>
    <n v="117.95"/>
    <n v="196583.74"/>
    <n v="50"/>
  </r>
  <r>
    <s v="31786"/>
    <s v="NP"/>
    <s v="0000190862"/>
    <x v="4"/>
    <x v="3"/>
    <d v="2024-12-30T00:00:00"/>
    <x v="11"/>
    <s v="LTD-04"/>
    <x v="72"/>
    <n v="165.94"/>
    <n v="276592.94"/>
    <n v="56"/>
  </r>
  <r>
    <s v="31786"/>
    <s v="NP"/>
    <s v="0000190862"/>
    <x v="4"/>
    <x v="3"/>
    <d v="2024-12-30T00:00:00"/>
    <x v="11"/>
    <s v="LTD-04"/>
    <x v="73"/>
    <n v="217.96"/>
    <n v="189746.99"/>
    <n v="41"/>
  </r>
  <r>
    <s v="31786"/>
    <s v="NP"/>
    <s v="0000190862"/>
    <x v="4"/>
    <x v="3"/>
    <d v="2024-12-30T00:00:00"/>
    <x v="11"/>
    <s v="LTD-04"/>
    <x v="74"/>
    <n v="291.01"/>
    <n v="174426.71"/>
    <n v="32"/>
  </r>
  <r>
    <s v="31786"/>
    <s v="NP"/>
    <s v="0000190862"/>
    <x v="4"/>
    <x v="3"/>
    <d v="2024-12-30T00:00:00"/>
    <x v="11"/>
    <s v="LTD-04"/>
    <x v="75"/>
    <n v="327.73"/>
    <n v="158403.79"/>
    <n v="27"/>
  </r>
  <r>
    <s v="31786"/>
    <s v="NP"/>
    <s v="0000190862"/>
    <x v="4"/>
    <x v="3"/>
    <d v="2024-12-30T00:00:00"/>
    <x v="11"/>
    <s v="LTD-04"/>
    <x v="76"/>
    <n v="522.13"/>
    <n v="204143.46"/>
    <n v="32"/>
  </r>
  <r>
    <s v="31786"/>
    <s v="NP"/>
    <s v="0000190862"/>
    <x v="4"/>
    <x v="3"/>
    <d v="2024-12-30T00:00:00"/>
    <x v="11"/>
    <s v="LTD-04"/>
    <x v="77"/>
    <n v="319.27999999999997"/>
    <n v="103986.19"/>
    <n v="20"/>
  </r>
  <r>
    <s v="31786"/>
    <s v="NP"/>
    <s v="0000190862"/>
    <x v="4"/>
    <x v="3"/>
    <d v="2024-12-30T00:00:00"/>
    <x v="11"/>
    <s v="LTD-04"/>
    <x v="78"/>
    <n v="325.24"/>
    <n v="79852.52"/>
    <n v="19"/>
  </r>
  <r>
    <s v="31786"/>
    <s v="NP"/>
    <s v="0000190862"/>
    <x v="4"/>
    <x v="3"/>
    <d v="2024-12-30T00:00:00"/>
    <x v="11"/>
    <s v="LTD-04"/>
    <x v="79"/>
    <n v="46.59"/>
    <n v="17254.650000000001"/>
    <n v="3"/>
  </r>
  <r>
    <s v="31786"/>
    <s v="NP"/>
    <s v="0000190862"/>
    <x v="4"/>
    <x v="3"/>
    <d v="2024-12-30T00:00:00"/>
    <x v="11"/>
    <s v="LTD-04"/>
    <x v="80"/>
    <n v="76.819999999999993"/>
    <n v="28453.23"/>
    <n v="7"/>
  </r>
  <r>
    <s v="31786"/>
    <s v="NP"/>
    <s v="0000190862"/>
    <x v="4"/>
    <x v="3"/>
    <d v="2024-12-30T00:00:00"/>
    <x v="6"/>
    <s v="STD-A"/>
    <x v="95"/>
    <n v="60635.839999999997"/>
    <n v="14847793.35"/>
    <n v="2908"/>
  </r>
  <r>
    <s v="31786"/>
    <s v="NP"/>
    <s v="0000190862"/>
    <x v="4"/>
    <x v="3"/>
    <d v="2024-12-30T00:00:00"/>
    <x v="6"/>
    <s v="STD-A"/>
    <x v="22"/>
    <n v="889.86"/>
    <n v="217037.29"/>
    <n v="60"/>
  </r>
  <r>
    <s v="31786"/>
    <s v="NP"/>
    <s v="0000190862"/>
    <x v="4"/>
    <x v="3"/>
    <d v="2024-12-30T00:00:00"/>
    <x v="6"/>
    <s v="STD-B"/>
    <x v="9"/>
    <n v="52742.34"/>
    <n v="16039460.439999999"/>
    <n v="2733"/>
  </r>
  <r>
    <s v="31786"/>
    <s v="NP"/>
    <s v="0000190862"/>
    <x v="4"/>
    <x v="3"/>
    <d v="2024-12-30T00:00:00"/>
    <x v="6"/>
    <s v="STD-B"/>
    <x v="23"/>
    <n v="307.05"/>
    <n v="93046.41"/>
    <n v="25"/>
  </r>
  <r>
    <s v="31786"/>
    <s v="NP"/>
    <s v="0000258005"/>
    <x v="2"/>
    <x v="1"/>
    <d v="2024-12-30T00:00:00"/>
    <x v="4"/>
    <s v="VISBAS"/>
    <x v="4"/>
    <n v="3.18"/>
    <n v="0"/>
    <n v="1"/>
  </r>
  <r>
    <s v="31786"/>
    <s v="NP"/>
    <s v="0000258005"/>
    <x v="2"/>
    <x v="2"/>
    <d v="2024-12-30T00:00:00"/>
    <x v="4"/>
    <s v="VISBAS"/>
    <x v="4"/>
    <n v="68.55"/>
    <n v="0"/>
    <n v="15"/>
  </r>
  <r>
    <s v="31786"/>
    <s v="NP"/>
    <s v="0000258005"/>
    <x v="2"/>
    <x v="2"/>
    <d v="2024-12-30T00:00:00"/>
    <x v="4"/>
    <s v="VISEXP"/>
    <x v="5"/>
    <n v="482.52"/>
    <n v="0"/>
    <n v="54"/>
  </r>
  <r>
    <s v="31786"/>
    <s v="NP"/>
    <s v="0000258005"/>
    <x v="2"/>
    <x v="3"/>
    <d v="2024-12-30T00:00:00"/>
    <x v="4"/>
    <s v="VISBAS"/>
    <x v="4"/>
    <n v="41966.23"/>
    <n v="0"/>
    <n v="7851"/>
  </r>
  <r>
    <s v="31786"/>
    <s v="NP"/>
    <s v="0000258005"/>
    <x v="2"/>
    <x v="3"/>
    <d v="2024-12-30T00:00:00"/>
    <x v="4"/>
    <s v="VISEXP"/>
    <x v="5"/>
    <n v="170906.38"/>
    <n v="0"/>
    <n v="15282"/>
  </r>
  <r>
    <s v="31786"/>
    <s v="NP"/>
    <s v="0000258005"/>
    <x v="2"/>
    <x v="4"/>
    <d v="2024-12-30T00:00:00"/>
    <x v="4"/>
    <s v="VISBAS"/>
    <x v="4"/>
    <n v="32060.76"/>
    <n v="0"/>
    <n v="6115"/>
  </r>
  <r>
    <s v="31786"/>
    <s v="NP"/>
    <s v="0000258005"/>
    <x v="2"/>
    <x v="4"/>
    <d v="2024-12-30T00:00:00"/>
    <x v="4"/>
    <s v="VISEXP"/>
    <x v="5"/>
    <n v="140142.74"/>
    <n v="0"/>
    <n v="12958"/>
  </r>
  <r>
    <s v="31786"/>
    <s v="NP"/>
    <s v="0000258005"/>
    <x v="2"/>
    <x v="5"/>
    <d v="2024-12-30T00:00:00"/>
    <x v="4"/>
    <s v="VISBAS"/>
    <x v="4"/>
    <n v="10498.55"/>
    <n v="0"/>
    <n v="2268"/>
  </r>
  <r>
    <s v="31786"/>
    <s v="NP"/>
    <s v="0000258005"/>
    <x v="2"/>
    <x v="5"/>
    <d v="2024-12-30T00:00:00"/>
    <x v="4"/>
    <s v="VISEXP"/>
    <x v="5"/>
    <n v="64019.28"/>
    <n v="0"/>
    <n v="6711"/>
  </r>
</pivotCacheRecords>
</file>

<file path=xl/pivotCache/pivotCacheRecords2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5">
  <r>
    <s v="31786"/>
    <s v="TN"/>
    <s v="0000000185"/>
    <x v="0"/>
    <x v="0"/>
    <d v="2025-01-15T00:00:00"/>
    <x v="0"/>
    <s v="PPDN"/>
    <x v="0"/>
    <n v="-15.25"/>
    <n v="0"/>
    <n v="1"/>
  </r>
  <r>
    <s v="31786"/>
    <s v="TN"/>
    <s v="0000000185"/>
    <x v="0"/>
    <x v="0"/>
    <d v="2025-01-31T00:00:00"/>
    <x v="0"/>
    <s v="PPDN"/>
    <x v="1"/>
    <n v="75104.62"/>
    <n v="0"/>
    <n v="6462"/>
  </r>
  <r>
    <s v="31786"/>
    <s v="TN"/>
    <s v="0000000185"/>
    <x v="0"/>
    <x v="0"/>
    <d v="2025-01-31T00:00:00"/>
    <x v="0"/>
    <s v="PPDN"/>
    <x v="0"/>
    <n v="75350.69"/>
    <n v="0"/>
    <n v="6462"/>
  </r>
  <r>
    <s v="31786"/>
    <s v="TN"/>
    <s v="0000000192"/>
    <x v="1"/>
    <x v="0"/>
    <d v="2025-01-15T00:00:00"/>
    <x v="1"/>
    <s v="PDON"/>
    <x v="2"/>
    <n v="-50.92"/>
    <n v="0"/>
    <n v="4"/>
  </r>
  <r>
    <s v="31786"/>
    <s v="TN"/>
    <s v="0000000192"/>
    <x v="1"/>
    <x v="0"/>
    <d v="2025-01-15T00:00:00"/>
    <x v="1"/>
    <s v="PDON"/>
    <x v="3"/>
    <n v="-61.09"/>
    <n v="0"/>
    <n v="3"/>
  </r>
  <r>
    <s v="31786"/>
    <s v="TN"/>
    <s v="0000000192"/>
    <x v="1"/>
    <x v="0"/>
    <d v="2025-01-31T00:00:00"/>
    <x v="1"/>
    <s v="PDON"/>
    <x v="2"/>
    <n v="627942.94999999995"/>
    <n v="0"/>
    <n v="28138"/>
  </r>
  <r>
    <s v="31786"/>
    <s v="TN"/>
    <s v="0000000192"/>
    <x v="1"/>
    <x v="0"/>
    <d v="2025-01-31T00:00:00"/>
    <x v="1"/>
    <s v="PDON"/>
    <x v="3"/>
    <n v="628348.67000000004"/>
    <n v="0"/>
    <n v="28143"/>
  </r>
  <r>
    <s v="31786"/>
    <s v="TN"/>
    <s v="0000053684"/>
    <x v="2"/>
    <x v="0"/>
    <d v="2025-01-31T00:00:00"/>
    <x v="2"/>
    <s v=""/>
    <x v="4"/>
    <n v="112.18"/>
    <n v="0"/>
    <n v="9"/>
  </r>
  <r>
    <s v="31786"/>
    <s v="TN"/>
    <s v="0000053684"/>
    <x v="2"/>
    <x v="0"/>
    <d v="2025-01-31T00:00:00"/>
    <x v="3"/>
    <s v=""/>
    <x v="5"/>
    <n v="29982.97"/>
    <n v="0"/>
    <n v="1451"/>
  </r>
  <r>
    <s v="31786"/>
    <s v="TN"/>
    <s v="0000157401"/>
    <x v="3"/>
    <x v="0"/>
    <d v="2025-01-31T00:00:00"/>
    <x v="4"/>
    <s v=""/>
    <x v="6"/>
    <n v="360485.46"/>
    <n v="0"/>
    <n v="12648"/>
  </r>
  <r>
    <s v="31786"/>
    <s v="TN"/>
    <s v="0000157401"/>
    <x v="4"/>
    <x v="0"/>
    <d v="2025-01-15T00:00:00"/>
    <x v="5"/>
    <s v="BA1X"/>
    <x v="7"/>
    <n v="-4.5"/>
    <n v="239000"/>
    <n v="4"/>
  </r>
  <r>
    <s v="31786"/>
    <s v="TN"/>
    <s v="0000157401"/>
    <x v="4"/>
    <x v="0"/>
    <d v="2025-01-15T00:00:00"/>
    <x v="6"/>
    <s v="BL1X"/>
    <x v="8"/>
    <n v="-38.4"/>
    <n v="239000"/>
    <n v="4"/>
  </r>
  <r>
    <s v="31786"/>
    <s v="TN"/>
    <s v="0000157401"/>
    <x v="4"/>
    <x v="0"/>
    <d v="2025-01-15T00:00:00"/>
    <x v="7"/>
    <s v="VAD060"/>
    <x v="9"/>
    <n v="-2.52"/>
    <n v="120000"/>
    <n v="2"/>
  </r>
  <r>
    <s v="31786"/>
    <s v="TN"/>
    <s v="0000157401"/>
    <x v="4"/>
    <x v="0"/>
    <d v="2025-01-15T00:00:00"/>
    <x v="7"/>
    <s v="VAD100"/>
    <x v="10"/>
    <n v="2.1"/>
    <n v="100000"/>
    <n v="1"/>
  </r>
  <r>
    <s v="31786"/>
    <s v="TN"/>
    <s v="0000157401"/>
    <x v="4"/>
    <x v="0"/>
    <d v="2025-01-31T00:00:00"/>
    <x v="5"/>
    <s v="BA1X"/>
    <x v="7"/>
    <n v="56970.34"/>
    <n v="2997425600"/>
    <n v="40705"/>
  </r>
  <r>
    <s v="31786"/>
    <s v="TN"/>
    <s v="0000157401"/>
    <x v="4"/>
    <x v="0"/>
    <d v="2025-01-31T00:00:00"/>
    <x v="5"/>
    <s v="BA1XP"/>
    <x v="7"/>
    <n v="9.26"/>
    <n v="487500"/>
    <n v="9"/>
  </r>
  <r>
    <s v="31786"/>
    <s v="TN"/>
    <s v="0000157401"/>
    <x v="4"/>
    <x v="0"/>
    <d v="2025-01-31T00:00:00"/>
    <x v="5"/>
    <s v="BA50"/>
    <x v="11"/>
    <n v="612.75"/>
    <n v="32250000"/>
    <n v="645"/>
  </r>
  <r>
    <s v="31786"/>
    <s v="TN"/>
    <s v="0000157401"/>
    <x v="4"/>
    <x v="0"/>
    <d v="2025-01-31T00:00:00"/>
    <x v="6"/>
    <s v="BL1X"/>
    <x v="8"/>
    <n v="485581.16"/>
    <n v="2997425600"/>
    <n v="40705"/>
  </r>
  <r>
    <s v="31786"/>
    <s v="TN"/>
    <s v="0000157401"/>
    <x v="4"/>
    <x v="0"/>
    <d v="2025-01-31T00:00:00"/>
    <x v="6"/>
    <s v="BL1X"/>
    <x v="12"/>
    <n v="286855.19"/>
    <n v="2484924350"/>
    <n v="29938"/>
  </r>
  <r>
    <s v="31786"/>
    <s v="TN"/>
    <s v="0000157401"/>
    <x v="4"/>
    <x v="0"/>
    <d v="2025-01-31T00:00:00"/>
    <x v="6"/>
    <s v="BL1XP"/>
    <x v="8"/>
    <n v="78.989999999999995"/>
    <n v="487500"/>
    <n v="9"/>
  </r>
  <r>
    <s v="31786"/>
    <s v="TN"/>
    <s v="0000157401"/>
    <x v="4"/>
    <x v="0"/>
    <d v="2025-01-31T00:00:00"/>
    <x v="6"/>
    <s v="BL1XP"/>
    <x v="12"/>
    <n v="157.08000000000001"/>
    <n v="334750"/>
    <n v="5"/>
  </r>
  <r>
    <s v="31786"/>
    <s v="TN"/>
    <s v="0000157401"/>
    <x v="4"/>
    <x v="0"/>
    <d v="2025-01-31T00:00:00"/>
    <x v="6"/>
    <s v="BL50"/>
    <x v="13"/>
    <n v="5224.5"/>
    <n v="32250000"/>
    <n v="645"/>
  </r>
  <r>
    <s v="31786"/>
    <s v="TN"/>
    <s v="0000157401"/>
    <x v="4"/>
    <x v="0"/>
    <d v="2025-01-31T00:00:00"/>
    <x v="8"/>
    <s v="VC0105"/>
    <x v="14"/>
    <n v="21.12"/>
    <n v="960000"/>
    <n v="192"/>
  </r>
  <r>
    <s v="31786"/>
    <s v="TN"/>
    <s v="0000157401"/>
    <x v="4"/>
    <x v="0"/>
    <d v="2025-01-31T00:00:00"/>
    <x v="8"/>
    <s v="VC0106"/>
    <x v="15"/>
    <n v="178.75"/>
    <n v="8302000"/>
    <n v="1382"/>
  </r>
  <r>
    <s v="31786"/>
    <s v="TN"/>
    <s v="0000157401"/>
    <x v="4"/>
    <x v="0"/>
    <d v="2025-01-31T00:00:00"/>
    <x v="8"/>
    <s v="VC0110"/>
    <x v="16"/>
    <n v="140.91"/>
    <n v="6700000"/>
    <n v="670"/>
  </r>
  <r>
    <s v="31786"/>
    <s v="TN"/>
    <s v="0000157401"/>
    <x v="4"/>
    <x v="0"/>
    <d v="2025-01-31T00:00:00"/>
    <x v="8"/>
    <s v="VC0125"/>
    <x v="17"/>
    <n v="280.89999999999998"/>
    <n v="13312000"/>
    <n v="534"/>
  </r>
  <r>
    <s v="31786"/>
    <s v="TN"/>
    <s v="0000157401"/>
    <x v="4"/>
    <x v="0"/>
    <d v="2025-01-31T00:00:00"/>
    <x v="8"/>
    <s v="VC0150"/>
    <x v="18"/>
    <n v="842.1"/>
    <n v="40212000"/>
    <n v="806"/>
  </r>
  <r>
    <s v="31786"/>
    <s v="TN"/>
    <s v="0000157401"/>
    <x v="4"/>
    <x v="0"/>
    <d v="2025-01-31T00:00:00"/>
    <x v="8"/>
    <s v="VC0205"/>
    <x v="14"/>
    <n v="34.44"/>
    <n v="1640000"/>
    <n v="164"/>
  </r>
  <r>
    <s v="31786"/>
    <s v="TN"/>
    <s v="0000157401"/>
    <x v="4"/>
    <x v="0"/>
    <d v="2025-01-31T00:00:00"/>
    <x v="8"/>
    <s v="VC0206"/>
    <x v="15"/>
    <n v="279.5"/>
    <n v="13416000"/>
    <n v="1118"/>
  </r>
  <r>
    <s v="31786"/>
    <s v="TN"/>
    <s v="0000157401"/>
    <x v="4"/>
    <x v="0"/>
    <d v="2025-01-31T00:00:00"/>
    <x v="8"/>
    <s v="VC0210"/>
    <x v="16"/>
    <n v="238.56"/>
    <n v="11412000"/>
    <n v="572"/>
  </r>
  <r>
    <s v="31786"/>
    <s v="TN"/>
    <s v="0000157401"/>
    <x v="4"/>
    <x v="0"/>
    <d v="2025-01-31T00:00:00"/>
    <x v="8"/>
    <s v="VC0225"/>
    <x v="17"/>
    <n v="577.5"/>
    <n v="27500000"/>
    <n v="550"/>
  </r>
  <r>
    <s v="31786"/>
    <s v="TN"/>
    <s v="0000157401"/>
    <x v="4"/>
    <x v="0"/>
    <d v="2025-01-31T00:00:00"/>
    <x v="8"/>
    <s v="VC0250"/>
    <x v="18"/>
    <n v="1627.5"/>
    <n v="77612000"/>
    <n v="777"/>
  </r>
  <r>
    <s v="31786"/>
    <s v="TN"/>
    <s v="0000157401"/>
    <x v="4"/>
    <x v="0"/>
    <d v="2025-01-31T00:00:00"/>
    <x v="8"/>
    <s v="VC0305"/>
    <x v="14"/>
    <n v="18.239999999999998"/>
    <n v="855000"/>
    <n v="57"/>
  </r>
  <r>
    <s v="31786"/>
    <s v="TN"/>
    <s v="0000157401"/>
    <x v="4"/>
    <x v="0"/>
    <d v="2025-01-31T00:00:00"/>
    <x v="8"/>
    <s v="VC0306"/>
    <x v="15"/>
    <n v="161.12"/>
    <n v="7650000"/>
    <n v="425"/>
  </r>
  <r>
    <s v="31786"/>
    <s v="TN"/>
    <s v="0000157401"/>
    <x v="4"/>
    <x v="0"/>
    <d v="2025-01-31T00:00:00"/>
    <x v="8"/>
    <s v="VC0310"/>
    <x v="16"/>
    <n v="138.6"/>
    <n v="6612000"/>
    <n v="222"/>
  </r>
  <r>
    <s v="31786"/>
    <s v="TN"/>
    <s v="0000157401"/>
    <x v="4"/>
    <x v="0"/>
    <d v="2025-01-31T00:00:00"/>
    <x v="8"/>
    <s v="VC0325"/>
    <x v="17"/>
    <n v="350.76"/>
    <n v="16731000"/>
    <n v="224"/>
  </r>
  <r>
    <s v="31786"/>
    <s v="TN"/>
    <s v="0000157401"/>
    <x v="4"/>
    <x v="0"/>
    <d v="2025-01-31T00:00:00"/>
    <x v="8"/>
    <s v="VC0350"/>
    <x v="18"/>
    <n v="1042.6500000000001"/>
    <n v="49962000"/>
    <n v="335"/>
  </r>
  <r>
    <s v="31786"/>
    <s v="TN"/>
    <s v="0000157401"/>
    <x v="4"/>
    <x v="0"/>
    <d v="2025-01-31T00:00:00"/>
    <x v="8"/>
    <s v="VC0405"/>
    <x v="14"/>
    <n v="5.88"/>
    <n v="280000"/>
    <n v="14"/>
  </r>
  <r>
    <s v="31786"/>
    <s v="TN"/>
    <s v="0000157401"/>
    <x v="4"/>
    <x v="0"/>
    <d v="2025-01-31T00:00:00"/>
    <x v="8"/>
    <s v="VC0406"/>
    <x v="15"/>
    <n v="51"/>
    <n v="2448000"/>
    <n v="102"/>
  </r>
  <r>
    <s v="31786"/>
    <s v="TN"/>
    <s v="0000157401"/>
    <x v="4"/>
    <x v="0"/>
    <d v="2025-01-31T00:00:00"/>
    <x v="8"/>
    <s v="VC0410"/>
    <x v="16"/>
    <n v="42"/>
    <n v="2040000"/>
    <n v="51"/>
  </r>
  <r>
    <s v="31786"/>
    <s v="TN"/>
    <s v="0000157401"/>
    <x v="4"/>
    <x v="0"/>
    <d v="2025-01-31T00:00:00"/>
    <x v="8"/>
    <s v="VC0425"/>
    <x v="17"/>
    <n v="113.4"/>
    <n v="5506000"/>
    <n v="56"/>
  </r>
  <r>
    <s v="31786"/>
    <s v="TN"/>
    <s v="0000157401"/>
    <x v="4"/>
    <x v="0"/>
    <d v="2025-01-31T00:00:00"/>
    <x v="8"/>
    <s v="VC0450"/>
    <x v="18"/>
    <n v="466.2"/>
    <n v="22000000"/>
    <n v="110"/>
  </r>
  <r>
    <s v="31786"/>
    <s v="TN"/>
    <s v="0000157401"/>
    <x v="4"/>
    <x v="0"/>
    <d v="2025-01-31T00:00:00"/>
    <x v="8"/>
    <s v="VC0505"/>
    <x v="14"/>
    <n v="3.18"/>
    <n v="150000"/>
    <n v="6"/>
  </r>
  <r>
    <s v="31786"/>
    <s v="TN"/>
    <s v="0000157401"/>
    <x v="4"/>
    <x v="0"/>
    <d v="2025-01-31T00:00:00"/>
    <x v="8"/>
    <s v="VC0506"/>
    <x v="15"/>
    <n v="17.010000000000002"/>
    <n v="810000"/>
    <n v="27"/>
  </r>
  <r>
    <s v="31786"/>
    <s v="TN"/>
    <s v="0000157401"/>
    <x v="4"/>
    <x v="0"/>
    <d v="2025-01-31T00:00:00"/>
    <x v="8"/>
    <s v="VC0510"/>
    <x v="16"/>
    <n v="16.8"/>
    <n v="800000"/>
    <n v="16"/>
  </r>
  <r>
    <s v="31786"/>
    <s v="TN"/>
    <s v="0000157401"/>
    <x v="4"/>
    <x v="0"/>
    <d v="2025-01-31T00:00:00"/>
    <x v="8"/>
    <s v="VC0525"/>
    <x v="17"/>
    <n v="34.19"/>
    <n v="1625000"/>
    <n v="13"/>
  </r>
  <r>
    <s v="31786"/>
    <s v="TN"/>
    <s v="0000157401"/>
    <x v="4"/>
    <x v="0"/>
    <d v="2025-01-31T00:00:00"/>
    <x v="8"/>
    <s v="VC0550"/>
    <x v="18"/>
    <n v="162.75"/>
    <n v="7750000"/>
    <n v="31"/>
  </r>
  <r>
    <s v="31786"/>
    <s v="TN"/>
    <s v="0000157401"/>
    <x v="4"/>
    <x v="0"/>
    <d v="2025-01-31T00:00:00"/>
    <x v="8"/>
    <s v="VC0606"/>
    <x v="15"/>
    <n v="6.84"/>
    <n v="324000"/>
    <n v="9"/>
  </r>
  <r>
    <s v="31786"/>
    <s v="TN"/>
    <s v="0000157401"/>
    <x v="4"/>
    <x v="0"/>
    <d v="2025-01-31T00:00:00"/>
    <x v="8"/>
    <s v="VC0610"/>
    <x v="16"/>
    <n v="3.78"/>
    <n v="180000"/>
    <n v="3"/>
  </r>
  <r>
    <s v="31786"/>
    <s v="TN"/>
    <s v="0000157401"/>
    <x v="4"/>
    <x v="0"/>
    <d v="2025-01-31T00:00:00"/>
    <x v="8"/>
    <s v="VC0625"/>
    <x v="17"/>
    <n v="6.3"/>
    <n v="300000"/>
    <n v="2"/>
  </r>
  <r>
    <s v="31786"/>
    <s v="TN"/>
    <s v="0000157401"/>
    <x v="4"/>
    <x v="0"/>
    <d v="2025-01-31T00:00:00"/>
    <x v="8"/>
    <s v="VC0650"/>
    <x v="18"/>
    <n v="56.7"/>
    <n v="2700000"/>
    <n v="9"/>
  </r>
  <r>
    <s v="31786"/>
    <s v="TN"/>
    <s v="0000157401"/>
    <x v="4"/>
    <x v="0"/>
    <d v="2025-01-31T00:00:00"/>
    <x v="8"/>
    <s v="VC0705"/>
    <x v="14"/>
    <n v="0.74"/>
    <n v="35000"/>
    <n v="1"/>
  </r>
  <r>
    <s v="31786"/>
    <s v="TN"/>
    <s v="0000157401"/>
    <x v="4"/>
    <x v="0"/>
    <d v="2025-01-31T00:00:00"/>
    <x v="8"/>
    <s v="VC0706"/>
    <x v="15"/>
    <n v="3.52"/>
    <n v="168000"/>
    <n v="4"/>
  </r>
  <r>
    <s v="31786"/>
    <s v="TN"/>
    <s v="0000157401"/>
    <x v="4"/>
    <x v="0"/>
    <d v="2025-01-31T00:00:00"/>
    <x v="8"/>
    <s v="VC0710"/>
    <x v="16"/>
    <n v="4.41"/>
    <n v="210000"/>
    <n v="3"/>
  </r>
  <r>
    <s v="31786"/>
    <s v="TN"/>
    <s v="0000157401"/>
    <x v="4"/>
    <x v="0"/>
    <d v="2025-01-31T00:00:00"/>
    <x v="8"/>
    <s v="VC0750"/>
    <x v="18"/>
    <n v="29.4"/>
    <n v="1400000"/>
    <n v="4"/>
  </r>
  <r>
    <s v="31786"/>
    <s v="TN"/>
    <s v="0000157401"/>
    <x v="4"/>
    <x v="0"/>
    <d v="2025-01-31T00:00:00"/>
    <x v="8"/>
    <s v="VC0805"/>
    <x v="14"/>
    <n v="0.84"/>
    <n v="40000"/>
    <n v="1"/>
  </r>
  <r>
    <s v="31786"/>
    <s v="TN"/>
    <s v="0000157401"/>
    <x v="4"/>
    <x v="0"/>
    <d v="2025-01-31T00:00:00"/>
    <x v="8"/>
    <s v="VC0810"/>
    <x v="16"/>
    <n v="3.36"/>
    <n v="160000"/>
    <n v="2"/>
  </r>
  <r>
    <s v="31786"/>
    <s v="TN"/>
    <s v="0000157401"/>
    <x v="4"/>
    <x v="0"/>
    <d v="2025-01-31T00:00:00"/>
    <x v="8"/>
    <s v="VC0850"/>
    <x v="18"/>
    <n v="33.6"/>
    <n v="1600000"/>
    <n v="4"/>
  </r>
  <r>
    <s v="31786"/>
    <s v="TN"/>
    <s v="0000157401"/>
    <x v="4"/>
    <x v="0"/>
    <d v="2025-01-31T00:00:00"/>
    <x v="8"/>
    <s v="VC0906"/>
    <x v="15"/>
    <n v="2.2599999999999998"/>
    <n v="108000"/>
    <n v="2"/>
  </r>
  <r>
    <s v="31786"/>
    <s v="TN"/>
    <s v="0000157401"/>
    <x v="4"/>
    <x v="0"/>
    <d v="2025-01-31T00:00:00"/>
    <x v="8"/>
    <s v="VC0950"/>
    <x v="18"/>
    <n v="9.4499999999999993"/>
    <n v="450000"/>
    <n v="1"/>
  </r>
  <r>
    <s v="31786"/>
    <s v="TN"/>
    <s v="0000157401"/>
    <x v="4"/>
    <x v="0"/>
    <d v="2025-01-31T00:00:00"/>
    <x v="7"/>
    <s v="VAD050"/>
    <x v="19"/>
    <n v="1819.65"/>
    <n v="86900000"/>
    <n v="1737"/>
  </r>
  <r>
    <s v="31786"/>
    <s v="TN"/>
    <s v="0000157401"/>
    <x v="4"/>
    <x v="0"/>
    <d v="2025-01-31T00:00:00"/>
    <x v="7"/>
    <s v="VAD060"/>
    <x v="9"/>
    <n v="11394.18"/>
    <n v="542940000"/>
    <n v="9051"/>
  </r>
  <r>
    <s v="31786"/>
    <s v="TN"/>
    <s v="0000157401"/>
    <x v="4"/>
    <x v="0"/>
    <d v="2025-01-31T00:00:00"/>
    <x v="7"/>
    <s v="VAD100"/>
    <x v="10"/>
    <n v="8229.9"/>
    <n v="392500000"/>
    <n v="3925"/>
  </r>
  <r>
    <s v="31786"/>
    <s v="TN"/>
    <s v="0000157401"/>
    <x v="4"/>
    <x v="0"/>
    <d v="2025-01-31T00:00:00"/>
    <x v="7"/>
    <s v="VAD250"/>
    <x v="20"/>
    <n v="16374.75"/>
    <n v="781950000"/>
    <n v="3129"/>
  </r>
  <r>
    <s v="31786"/>
    <s v="TN"/>
    <s v="0000157401"/>
    <x v="4"/>
    <x v="0"/>
    <d v="2025-01-31T00:00:00"/>
    <x v="7"/>
    <s v="VAD500"/>
    <x v="21"/>
    <n v="43050"/>
    <n v="2053560000"/>
    <n v="4108"/>
  </r>
  <r>
    <s v="31786"/>
    <s v="TN"/>
    <s v="0000157401"/>
    <x v="4"/>
    <x v="0"/>
    <d v="2025-01-31T00:00:00"/>
    <x v="9"/>
    <s v="VSC050"/>
    <x v="22"/>
    <n v="89.88"/>
    <n v="4280000"/>
    <n v="214"/>
  </r>
  <r>
    <s v="31786"/>
    <s v="TN"/>
    <s v="0000157401"/>
    <x v="4"/>
    <x v="0"/>
    <d v="2025-01-31T00:00:00"/>
    <x v="9"/>
    <s v="VSC060"/>
    <x v="23"/>
    <n v="945"/>
    <n v="45492000"/>
    <n v="1894"/>
  </r>
  <r>
    <s v="31786"/>
    <s v="TN"/>
    <s v="0000157401"/>
    <x v="4"/>
    <x v="0"/>
    <d v="2025-01-31T00:00:00"/>
    <x v="9"/>
    <s v="VSC100"/>
    <x v="24"/>
    <n v="761.88"/>
    <n v="36280000"/>
    <n v="907"/>
  </r>
  <r>
    <s v="31786"/>
    <s v="TN"/>
    <s v="0000157401"/>
    <x v="4"/>
    <x v="0"/>
    <d v="2025-01-31T00:00:00"/>
    <x v="9"/>
    <s v="VSC250"/>
    <x v="25"/>
    <n v="1797.6"/>
    <n v="86324000"/>
    <n v="864"/>
  </r>
  <r>
    <s v="31786"/>
    <s v="TN"/>
    <s v="0000157401"/>
    <x v="4"/>
    <x v="0"/>
    <d v="2025-01-31T00:00:00"/>
    <x v="9"/>
    <s v="VSC500"/>
    <x v="26"/>
    <n v="5888.4"/>
    <n v="280700000"/>
    <n v="1404"/>
  </r>
  <r>
    <s v="31786"/>
    <s v="TN"/>
    <s v="0000157401"/>
    <x v="4"/>
    <x v="0"/>
    <d v="2025-01-31T00:00:00"/>
    <x v="9"/>
    <s v="VSO050"/>
    <x v="27"/>
    <n v="161.28"/>
    <n v="7650000"/>
    <n v="255"/>
  </r>
  <r>
    <s v="31786"/>
    <s v="TN"/>
    <s v="0000157401"/>
    <x v="4"/>
    <x v="0"/>
    <d v="2025-01-31T00:00:00"/>
    <x v="9"/>
    <s v="VSO060"/>
    <x v="28"/>
    <n v="1231.96"/>
    <n v="58464000"/>
    <n v="1624"/>
  </r>
  <r>
    <s v="31786"/>
    <s v="TN"/>
    <s v="0000157401"/>
    <x v="4"/>
    <x v="0"/>
    <d v="2025-01-31T00:00:00"/>
    <x v="9"/>
    <s v="VSO100"/>
    <x v="29"/>
    <n v="945"/>
    <n v="45060000"/>
    <n v="751"/>
  </r>
  <r>
    <s v="31786"/>
    <s v="TN"/>
    <s v="0000157401"/>
    <x v="4"/>
    <x v="0"/>
    <d v="2025-01-31T00:00:00"/>
    <x v="9"/>
    <s v="VSO250"/>
    <x v="30"/>
    <n v="2009.7"/>
    <n v="95700000"/>
    <n v="638"/>
  </r>
  <r>
    <s v="31786"/>
    <s v="TN"/>
    <s v="0000157401"/>
    <x v="4"/>
    <x v="0"/>
    <d v="2025-01-31T00:00:00"/>
    <x v="9"/>
    <s v="VSO500"/>
    <x v="31"/>
    <n v="4693.5"/>
    <n v="224400000"/>
    <n v="748"/>
  </r>
  <r>
    <s v="31786"/>
    <s v="TN"/>
    <s v="0000190862"/>
    <x v="5"/>
    <x v="0"/>
    <d v="2025-01-15T00:00:00"/>
    <x v="10"/>
    <s v="LTD-03"/>
    <x v="32"/>
    <n v="-13.84"/>
    <n v="4980"/>
    <n v="1"/>
  </r>
  <r>
    <s v="31786"/>
    <s v="TN"/>
    <s v="0000190862"/>
    <x v="5"/>
    <x v="0"/>
    <d v="2025-01-15T00:00:00"/>
    <x v="10"/>
    <s v="LTD-03"/>
    <x v="33"/>
    <n v="-7.1"/>
    <n v="2555"/>
    <n v="1"/>
  </r>
  <r>
    <s v="31786"/>
    <s v="TN"/>
    <s v="0000190862"/>
    <x v="5"/>
    <x v="0"/>
    <d v="2025-01-15T00:00:00"/>
    <x v="10"/>
    <s v="LTD-03"/>
    <x v="34"/>
    <n v="-12.05"/>
    <n v="4336"/>
    <n v="1"/>
  </r>
  <r>
    <s v="31786"/>
    <s v="TN"/>
    <s v="0000190862"/>
    <x v="5"/>
    <x v="0"/>
    <d v="2025-01-15T00:00:00"/>
    <x v="10"/>
    <s v="LTD-03"/>
    <x v="35"/>
    <n v="-17.420000000000002"/>
    <n v="6267"/>
    <n v="1"/>
  </r>
  <r>
    <s v="31786"/>
    <s v="TN"/>
    <s v="0000190862"/>
    <x v="5"/>
    <x v="0"/>
    <d v="2025-01-15T00:00:00"/>
    <x v="11"/>
    <s v="STD-A"/>
    <x v="36"/>
    <n v="-17.78"/>
    <n v="4336"/>
    <n v="1"/>
  </r>
  <r>
    <s v="31786"/>
    <s v="TN"/>
    <s v="0000190862"/>
    <x v="5"/>
    <x v="0"/>
    <d v="2025-01-15T00:00:00"/>
    <x v="11"/>
    <s v="STD-B"/>
    <x v="37"/>
    <n v="12.86"/>
    <n v="3896"/>
    <n v="1"/>
  </r>
  <r>
    <s v="31786"/>
    <s v="TN"/>
    <s v="0000190862"/>
    <x v="5"/>
    <x v="0"/>
    <d v="2025-01-31T00:00:00"/>
    <x v="10"/>
    <s v="LTD-01"/>
    <x v="38"/>
    <n v="153.66999999999999"/>
    <n v="256026.69"/>
    <n v="62"/>
  </r>
  <r>
    <s v="31786"/>
    <s v="TN"/>
    <s v="0000190862"/>
    <x v="5"/>
    <x v="0"/>
    <d v="2025-01-31T00:00:00"/>
    <x v="10"/>
    <s v="LTD-01"/>
    <x v="39"/>
    <n v="126.67"/>
    <n v="211086.07"/>
    <n v="46"/>
  </r>
  <r>
    <s v="31786"/>
    <s v="TN"/>
    <s v="0000190862"/>
    <x v="5"/>
    <x v="0"/>
    <d v="2025-01-31T00:00:00"/>
    <x v="10"/>
    <s v="LTD-01"/>
    <x v="40"/>
    <n v="213.9"/>
    <n v="180959.35999999999"/>
    <n v="38"/>
  </r>
  <r>
    <s v="31786"/>
    <s v="TN"/>
    <s v="0000190862"/>
    <x v="5"/>
    <x v="0"/>
    <d v="2025-01-31T00:00:00"/>
    <x v="10"/>
    <s v="LTD-01"/>
    <x v="41"/>
    <n v="296.25"/>
    <n v="177072.96"/>
    <n v="34"/>
  </r>
  <r>
    <s v="31786"/>
    <s v="TN"/>
    <s v="0000190862"/>
    <x v="5"/>
    <x v="0"/>
    <d v="2025-01-31T00:00:00"/>
    <x v="10"/>
    <s v="LTD-01"/>
    <x v="42"/>
    <n v="468.46"/>
    <n v="214796.37"/>
    <n v="44"/>
  </r>
  <r>
    <s v="31786"/>
    <s v="TN"/>
    <s v="0000190862"/>
    <x v="5"/>
    <x v="0"/>
    <d v="2025-01-31T00:00:00"/>
    <x v="10"/>
    <s v="LTD-01"/>
    <x v="43"/>
    <n v="428.72"/>
    <n v="158771.76999999999"/>
    <n v="30"/>
  </r>
  <r>
    <s v="31786"/>
    <s v="TN"/>
    <s v="0000190862"/>
    <x v="5"/>
    <x v="0"/>
    <d v="2025-01-31T00:00:00"/>
    <x v="10"/>
    <s v="LTD-01"/>
    <x v="44"/>
    <n v="509.09"/>
    <n v="161327.17000000001"/>
    <n v="35"/>
  </r>
  <r>
    <s v="31786"/>
    <s v="TN"/>
    <s v="0000190862"/>
    <x v="5"/>
    <x v="0"/>
    <d v="2025-01-31T00:00:00"/>
    <x v="10"/>
    <s v="LTD-01"/>
    <x v="45"/>
    <n v="344.09"/>
    <n v="85548"/>
    <n v="19"/>
  </r>
  <r>
    <s v="31786"/>
    <s v="TN"/>
    <s v="0000190862"/>
    <x v="5"/>
    <x v="0"/>
    <d v="2025-01-31T00:00:00"/>
    <x v="10"/>
    <s v="LTD-01"/>
    <x v="46"/>
    <n v="135.61000000000001"/>
    <n v="52354.8"/>
    <n v="10"/>
  </r>
  <r>
    <s v="31786"/>
    <s v="TN"/>
    <s v="0000190862"/>
    <x v="5"/>
    <x v="0"/>
    <d v="2025-01-31T00:00:00"/>
    <x v="10"/>
    <s v="LTD-02"/>
    <x v="47"/>
    <n v="96.29"/>
    <n v="192517.55"/>
    <n v="43"/>
  </r>
  <r>
    <s v="31786"/>
    <s v="TN"/>
    <s v="0000190862"/>
    <x v="5"/>
    <x v="0"/>
    <d v="2025-01-31T00:00:00"/>
    <x v="10"/>
    <s v="LTD-02"/>
    <x v="48"/>
    <n v="78.59"/>
    <n v="157153"/>
    <n v="34"/>
  </r>
  <r>
    <s v="31786"/>
    <s v="TN"/>
    <s v="0000190862"/>
    <x v="5"/>
    <x v="0"/>
    <d v="2025-01-31T00:00:00"/>
    <x v="10"/>
    <s v="LTD-02"/>
    <x v="49"/>
    <n v="139.25"/>
    <n v="157410.70000000001"/>
    <n v="32"/>
  </r>
  <r>
    <s v="31786"/>
    <s v="TN"/>
    <s v="0000190862"/>
    <x v="5"/>
    <x v="0"/>
    <d v="2025-01-31T00:00:00"/>
    <x v="10"/>
    <s v="LTD-02"/>
    <x v="50"/>
    <n v="250.27"/>
    <n v="181369.65"/>
    <n v="32"/>
  </r>
  <r>
    <s v="31786"/>
    <s v="TN"/>
    <s v="0000190862"/>
    <x v="5"/>
    <x v="0"/>
    <d v="2025-01-31T00:00:00"/>
    <x v="10"/>
    <s v="LTD-02"/>
    <x v="51"/>
    <n v="401.39"/>
    <n v="239792.85"/>
    <n v="44"/>
  </r>
  <r>
    <s v="31786"/>
    <s v="TN"/>
    <s v="0000190862"/>
    <x v="5"/>
    <x v="0"/>
    <d v="2025-01-31T00:00:00"/>
    <x v="10"/>
    <s v="LTD-02"/>
    <x v="52"/>
    <n v="396.09"/>
    <n v="192014.05"/>
    <n v="36"/>
  </r>
  <r>
    <s v="31786"/>
    <s v="TN"/>
    <s v="0000190862"/>
    <x v="5"/>
    <x v="0"/>
    <d v="2025-01-31T00:00:00"/>
    <x v="10"/>
    <s v="LTD-02"/>
    <x v="53"/>
    <n v="465.87"/>
    <n v="189321.7"/>
    <n v="36"/>
  </r>
  <r>
    <s v="31786"/>
    <s v="TN"/>
    <s v="0000190862"/>
    <x v="5"/>
    <x v="0"/>
    <d v="2025-01-31T00:00:00"/>
    <x v="10"/>
    <s v="LTD-02"/>
    <x v="54"/>
    <n v="403.68"/>
    <n v="122328"/>
    <n v="21"/>
  </r>
  <r>
    <s v="31786"/>
    <s v="TN"/>
    <s v="0000190862"/>
    <x v="5"/>
    <x v="0"/>
    <d v="2025-01-31T00:00:00"/>
    <x v="10"/>
    <s v="LTD-02"/>
    <x v="55"/>
    <n v="29.16"/>
    <n v="13257"/>
    <n v="3"/>
  </r>
  <r>
    <s v="31786"/>
    <s v="TN"/>
    <s v="0000190862"/>
    <x v="5"/>
    <x v="0"/>
    <d v="2025-01-31T00:00:00"/>
    <x v="10"/>
    <s v="LTD-02"/>
    <x v="56"/>
    <n v="18.68"/>
    <n v="8491"/>
    <n v="1"/>
  </r>
  <r>
    <s v="31786"/>
    <s v="TN"/>
    <s v="0000190862"/>
    <x v="5"/>
    <x v="0"/>
    <d v="2025-01-31T00:00:00"/>
    <x v="10"/>
    <s v="LTD-03"/>
    <x v="32"/>
    <n v="64134.07"/>
    <n v="23070401.32"/>
    <n v="4929"/>
  </r>
  <r>
    <s v="31786"/>
    <s v="TN"/>
    <s v="0000190862"/>
    <x v="5"/>
    <x v="0"/>
    <d v="2025-01-31T00:00:00"/>
    <x v="10"/>
    <s v="LTD-03"/>
    <x v="57"/>
    <n v="68653.070000000007"/>
    <n v="24695645.91"/>
    <n v="4448"/>
  </r>
  <r>
    <s v="31786"/>
    <s v="TN"/>
    <s v="0000190862"/>
    <x v="5"/>
    <x v="0"/>
    <d v="2025-01-31T00:00:00"/>
    <x v="10"/>
    <s v="LTD-03"/>
    <x v="58"/>
    <n v="77882.09"/>
    <n v="28015424.350000001"/>
    <n v="4587"/>
  </r>
  <r>
    <s v="31786"/>
    <s v="TN"/>
    <s v="0000190862"/>
    <x v="5"/>
    <x v="0"/>
    <d v="2025-01-31T00:00:00"/>
    <x v="10"/>
    <s v="LTD-03"/>
    <x v="33"/>
    <n v="84027.78"/>
    <n v="30226053.579999998"/>
    <n v="4766"/>
  </r>
  <r>
    <s v="31786"/>
    <s v="TN"/>
    <s v="0000190862"/>
    <x v="5"/>
    <x v="0"/>
    <d v="2025-01-31T00:00:00"/>
    <x v="10"/>
    <s v="LTD-03"/>
    <x v="59"/>
    <n v="91521.44"/>
    <n v="32921459.129999999"/>
    <n v="5075"/>
  </r>
  <r>
    <s v="31786"/>
    <s v="TN"/>
    <s v="0000190862"/>
    <x v="5"/>
    <x v="0"/>
    <d v="2025-01-31T00:00:00"/>
    <x v="10"/>
    <s v="LTD-03"/>
    <x v="34"/>
    <n v="97376.06"/>
    <n v="35027613.060000002"/>
    <n v="5369"/>
  </r>
  <r>
    <s v="31786"/>
    <s v="TN"/>
    <s v="0000190862"/>
    <x v="5"/>
    <x v="0"/>
    <d v="2025-01-31T00:00:00"/>
    <x v="10"/>
    <s v="LTD-03"/>
    <x v="60"/>
    <n v="85764.56"/>
    <n v="30850710.879999999"/>
    <n v="4715"/>
  </r>
  <r>
    <s v="31786"/>
    <s v="TN"/>
    <s v="0000190862"/>
    <x v="5"/>
    <x v="0"/>
    <d v="2025-01-31T00:00:00"/>
    <x v="10"/>
    <s v="LTD-03"/>
    <x v="35"/>
    <n v="66776.100000000006"/>
    <n v="24020106.27"/>
    <n v="3771"/>
  </r>
  <r>
    <s v="31786"/>
    <s v="TN"/>
    <s v="0000190862"/>
    <x v="5"/>
    <x v="0"/>
    <d v="2025-01-31T00:00:00"/>
    <x v="10"/>
    <s v="LTD-03"/>
    <x v="61"/>
    <n v="29013.16"/>
    <n v="10436372.33"/>
    <n v="1602"/>
  </r>
  <r>
    <s v="31786"/>
    <s v="TN"/>
    <s v="0000190862"/>
    <x v="5"/>
    <x v="0"/>
    <d v="2025-01-31T00:00:00"/>
    <x v="10"/>
    <s v="LTD-03"/>
    <x v="62"/>
    <n v="13590.59"/>
    <n v="4888674.7"/>
    <n v="712"/>
  </r>
  <r>
    <s v="31786"/>
    <s v="TN"/>
    <s v="0000190862"/>
    <x v="5"/>
    <x v="0"/>
    <d v="2025-01-31T00:00:00"/>
    <x v="10"/>
    <s v="LTD-04"/>
    <x v="63"/>
    <n v="576.78"/>
    <n v="961067.97"/>
    <n v="214"/>
  </r>
  <r>
    <s v="31786"/>
    <s v="TN"/>
    <s v="0000190862"/>
    <x v="5"/>
    <x v="0"/>
    <d v="2025-01-31T00:00:00"/>
    <x v="10"/>
    <s v="LTD-04"/>
    <x v="64"/>
    <n v="502.21"/>
    <n v="836940.76"/>
    <n v="172"/>
  </r>
  <r>
    <s v="31786"/>
    <s v="TN"/>
    <s v="0000190862"/>
    <x v="5"/>
    <x v="0"/>
    <d v="2025-01-31T00:00:00"/>
    <x v="10"/>
    <s v="LTD-04"/>
    <x v="65"/>
    <n v="642.66999999999996"/>
    <n v="564595.14"/>
    <n v="108"/>
  </r>
  <r>
    <s v="31786"/>
    <s v="TN"/>
    <s v="0000190862"/>
    <x v="5"/>
    <x v="0"/>
    <d v="2025-01-31T00:00:00"/>
    <x v="10"/>
    <s v="LTD-04"/>
    <x v="66"/>
    <n v="734.89"/>
    <n v="450039.9"/>
    <n v="84"/>
  </r>
  <r>
    <s v="31786"/>
    <s v="TN"/>
    <s v="0000190862"/>
    <x v="5"/>
    <x v="0"/>
    <d v="2025-01-31T00:00:00"/>
    <x v="10"/>
    <s v="LTD-04"/>
    <x v="67"/>
    <n v="832.86"/>
    <n v="407072.52"/>
    <n v="74"/>
  </r>
  <r>
    <s v="31786"/>
    <s v="TN"/>
    <s v="0000190862"/>
    <x v="5"/>
    <x v="0"/>
    <d v="2025-01-31T00:00:00"/>
    <x v="10"/>
    <s v="LTD-04"/>
    <x v="68"/>
    <n v="955.58"/>
    <n v="371039.47"/>
    <n v="72"/>
  </r>
  <r>
    <s v="31786"/>
    <s v="TN"/>
    <s v="0000190862"/>
    <x v="5"/>
    <x v="0"/>
    <d v="2025-01-31T00:00:00"/>
    <x v="10"/>
    <s v="LTD-04"/>
    <x v="69"/>
    <n v="770.87"/>
    <n v="251373.82"/>
    <n v="45"/>
  </r>
  <r>
    <s v="31786"/>
    <s v="TN"/>
    <s v="0000190862"/>
    <x v="5"/>
    <x v="0"/>
    <d v="2025-01-31T00:00:00"/>
    <x v="10"/>
    <s v="LTD-04"/>
    <x v="70"/>
    <n v="530.66999999999996"/>
    <n v="130585.02"/>
    <n v="26"/>
  </r>
  <r>
    <s v="31786"/>
    <s v="TN"/>
    <s v="0000190862"/>
    <x v="5"/>
    <x v="0"/>
    <d v="2025-01-31T00:00:00"/>
    <x v="10"/>
    <s v="LTD-04"/>
    <x v="71"/>
    <n v="156.33000000000001"/>
    <n v="54920"/>
    <n v="10"/>
  </r>
  <r>
    <s v="31786"/>
    <s v="TN"/>
    <s v="0000190862"/>
    <x v="5"/>
    <x v="0"/>
    <d v="2025-01-31T00:00:00"/>
    <x v="10"/>
    <s v="LTD-04"/>
    <x v="72"/>
    <n v="134.49"/>
    <n v="49808.160000000003"/>
    <n v="8"/>
  </r>
  <r>
    <s v="31786"/>
    <s v="TN"/>
    <s v="0000190862"/>
    <x v="5"/>
    <x v="0"/>
    <d v="2025-01-31T00:00:00"/>
    <x v="11"/>
    <s v="STD-A"/>
    <x v="36"/>
    <n v="71349.48"/>
    <n v="17432975.800000001"/>
    <n v="3507"/>
  </r>
  <r>
    <s v="31786"/>
    <s v="TN"/>
    <s v="0000190862"/>
    <x v="5"/>
    <x v="0"/>
    <d v="2025-01-31T00:00:00"/>
    <x v="11"/>
    <s v="STD-B"/>
    <x v="37"/>
    <n v="67545.84"/>
    <n v="20491345.140000001"/>
    <n v="3821"/>
  </r>
  <r>
    <s v="31786"/>
    <s v="TN"/>
    <s v="0000258005"/>
    <x v="6"/>
    <x v="0"/>
    <d v="2025-01-15T00:00:00"/>
    <x v="12"/>
    <s v="VISEXP"/>
    <x v="73"/>
    <n v="-18.54"/>
    <n v="0"/>
    <n v="3"/>
  </r>
  <r>
    <s v="31786"/>
    <s v="TN"/>
    <s v="0000258005"/>
    <x v="6"/>
    <x v="0"/>
    <d v="2025-01-31T00:00:00"/>
    <x v="12"/>
    <s v="VISBAS"/>
    <x v="74"/>
    <n v="50046.99"/>
    <n v="0"/>
    <n v="8976"/>
  </r>
  <r>
    <s v="31786"/>
    <s v="TN"/>
    <s v="0000258005"/>
    <x v="6"/>
    <x v="0"/>
    <d v="2025-01-31T00:00:00"/>
    <x v="12"/>
    <s v="VISEXP"/>
    <x v="73"/>
    <n v="244890.94"/>
    <n v="0"/>
    <n v="22060"/>
  </r>
  <r>
    <s v="31786"/>
    <s v="TN"/>
    <s v="0000000185"/>
    <x v="0"/>
    <x v="0"/>
    <d v="2025-01-15T00:00:00"/>
    <x v="0"/>
    <s v="PPDN"/>
    <x v="1"/>
    <n v="9.41"/>
    <n v="0"/>
    <n v="18"/>
  </r>
  <r>
    <s v="31786"/>
    <s v="TN"/>
    <s v="0000000185"/>
    <x v="0"/>
    <x v="0"/>
    <d v="2025-01-15T00:00:00"/>
    <x v="0"/>
    <s v="PPDN"/>
    <x v="0"/>
    <n v="85.35"/>
    <n v="0"/>
    <n v="8"/>
  </r>
  <r>
    <s v="31786"/>
    <s v="TN"/>
    <s v="0000000192"/>
    <x v="1"/>
    <x v="0"/>
    <d v="2025-01-15T00:00:00"/>
    <x v="1"/>
    <s v="PDON"/>
    <x v="2"/>
    <n v="228.38"/>
    <n v="0"/>
    <n v="46"/>
  </r>
  <r>
    <s v="31786"/>
    <s v="TN"/>
    <s v="0000000192"/>
    <x v="1"/>
    <x v="0"/>
    <d v="2025-01-15T00:00:00"/>
    <x v="1"/>
    <s v="PDON"/>
    <x v="3"/>
    <n v="317.69"/>
    <n v="0"/>
    <n v="12"/>
  </r>
  <r>
    <s v="31786"/>
    <s v="TN"/>
    <s v="0000157401"/>
    <x v="4"/>
    <x v="0"/>
    <d v="2025-01-15T00:00:00"/>
    <x v="13"/>
    <s v="BADC01"/>
    <x v="75"/>
    <n v="0.13"/>
    <n v="0"/>
    <n v="1"/>
  </r>
  <r>
    <s v="31786"/>
    <s v="TN"/>
    <s v="0000157401"/>
    <x v="4"/>
    <x v="0"/>
    <d v="2025-01-15T00:00:00"/>
    <x v="14"/>
    <s v="BADE2X"/>
    <x v="76"/>
    <n v="1.1399999999999999"/>
    <n v="0"/>
    <n v="1"/>
  </r>
  <r>
    <s v="31786"/>
    <s v="TN"/>
    <s v="0000157401"/>
    <x v="4"/>
    <x v="0"/>
    <d v="2025-01-15T00:00:00"/>
    <x v="5"/>
    <s v="BA1X"/>
    <x v="7"/>
    <n v="5.69"/>
    <n v="243000"/>
    <n v="4"/>
  </r>
  <r>
    <s v="31786"/>
    <s v="TN"/>
    <s v="0000157401"/>
    <x v="4"/>
    <x v="0"/>
    <d v="2025-01-15T00:00:00"/>
    <x v="5"/>
    <s v="BADE40"/>
    <x v="77"/>
    <n v="0.76"/>
    <n v="55000"/>
    <n v="1"/>
  </r>
  <r>
    <s v="31786"/>
    <s v="TN"/>
    <s v="0000157401"/>
    <x v="4"/>
    <x v="0"/>
    <d v="2025-01-15T00:00:00"/>
    <x v="15"/>
    <s v="BAD4SC"/>
    <x v="78"/>
    <n v="0.52"/>
    <n v="0"/>
    <n v="1"/>
  </r>
  <r>
    <s v="31786"/>
    <s v="TN"/>
    <s v="0000157401"/>
    <x v="4"/>
    <x v="0"/>
    <d v="2025-01-15T00:00:00"/>
    <x v="16"/>
    <s v="BLES15"/>
    <x v="79"/>
    <n v="4.5599999999999996"/>
    <n v="0"/>
    <n v="1"/>
  </r>
  <r>
    <s v="31786"/>
    <s v="TN"/>
    <s v="0000157401"/>
    <x v="4"/>
    <x v="0"/>
    <d v="2025-01-15T00:00:00"/>
    <x v="17"/>
    <s v="BLCS01"/>
    <x v="80"/>
    <n v="0.3"/>
    <n v="0"/>
    <n v="1"/>
  </r>
  <r>
    <s v="31786"/>
    <s v="TN"/>
    <s v="0000157401"/>
    <x v="4"/>
    <x v="0"/>
    <d v="2025-01-15T00:00:00"/>
    <x v="6"/>
    <s v="BL1X"/>
    <x v="8"/>
    <n v="48.44"/>
    <n v="243000"/>
    <n v="4"/>
  </r>
  <r>
    <s v="31786"/>
    <s v="TN"/>
    <s v="0000157401"/>
    <x v="4"/>
    <x v="0"/>
    <d v="2025-01-15T00:00:00"/>
    <x v="6"/>
    <s v="BLER20"/>
    <x v="81"/>
    <n v="3.24"/>
    <n v="55000"/>
    <n v="1"/>
  </r>
  <r>
    <s v="31786"/>
    <s v="TN"/>
    <s v="0000157401"/>
    <x v="4"/>
    <x v="0"/>
    <d v="2025-01-15T00:00:00"/>
    <x v="18"/>
    <s v="BLIFSC"/>
    <x v="82"/>
    <n v="0.3"/>
    <n v="0"/>
    <n v="1"/>
  </r>
  <r>
    <s v="31786"/>
    <s v="TN"/>
    <s v="0000157401"/>
    <x v="4"/>
    <x v="0"/>
    <d v="2025-01-15T00:00:00"/>
    <x v="8"/>
    <s v="VC0150"/>
    <x v="18"/>
    <n v="-2.1"/>
    <n v="12000"/>
    <n v="2"/>
  </r>
  <r>
    <s v="31786"/>
    <s v="TN"/>
    <s v="0000157401"/>
    <x v="4"/>
    <x v="0"/>
    <d v="2025-01-15T00:00:00"/>
    <x v="8"/>
    <s v="VC0210"/>
    <x v="16"/>
    <n v="-0.42"/>
    <n v="32000"/>
    <n v="3"/>
  </r>
  <r>
    <s v="31786"/>
    <s v="TN"/>
    <s v="0000157401"/>
    <x v="4"/>
    <x v="0"/>
    <d v="2025-01-15T00:00:00"/>
    <x v="8"/>
    <s v="VC0225"/>
    <x v="17"/>
    <n v="1.05"/>
    <n v="66000"/>
    <n v="3"/>
  </r>
  <r>
    <s v="31786"/>
    <s v="TN"/>
    <s v="0000157401"/>
    <x v="4"/>
    <x v="0"/>
    <d v="2025-01-15T00:00:00"/>
    <x v="8"/>
    <s v="VC0250"/>
    <x v="18"/>
    <n v="6.3"/>
    <n v="200000"/>
    <n v="2"/>
  </r>
  <r>
    <s v="31786"/>
    <s v="TN"/>
    <s v="0000157401"/>
    <x v="4"/>
    <x v="0"/>
    <d v="2025-01-15T00:00:00"/>
    <x v="8"/>
    <s v="VC0306"/>
    <x v="15"/>
    <n v="-0.38"/>
    <n v="6000"/>
    <n v="1"/>
  </r>
  <r>
    <s v="31786"/>
    <s v="TN"/>
    <s v="0000157401"/>
    <x v="4"/>
    <x v="0"/>
    <d v="2025-01-15T00:00:00"/>
    <x v="8"/>
    <s v="VC0310"/>
    <x v="16"/>
    <n v="-0.63"/>
    <n v="6000"/>
    <n v="1"/>
  </r>
  <r>
    <s v="31786"/>
    <s v="TN"/>
    <s v="0000157401"/>
    <x v="4"/>
    <x v="0"/>
    <d v="2025-01-15T00:00:00"/>
    <x v="8"/>
    <s v="VC0350"/>
    <x v="18"/>
    <n v="3.15"/>
    <n v="0"/>
    <n v="1"/>
  </r>
  <r>
    <s v="31786"/>
    <s v="TN"/>
    <s v="0000157401"/>
    <x v="4"/>
    <x v="0"/>
    <d v="2025-01-15T00:00:00"/>
    <x v="8"/>
    <s v="VC0425"/>
    <x v="17"/>
    <n v="2.1"/>
    <n v="100000"/>
    <n v="1"/>
  </r>
  <r>
    <s v="31786"/>
    <s v="TN"/>
    <s v="0000157401"/>
    <x v="4"/>
    <x v="0"/>
    <d v="2025-01-15T00:00:00"/>
    <x v="8"/>
    <s v="VC0450"/>
    <x v="18"/>
    <n v="-8.4"/>
    <n v="206000"/>
    <n v="2"/>
  </r>
  <r>
    <s v="31786"/>
    <s v="TN"/>
    <s v="0000157401"/>
    <x v="4"/>
    <x v="0"/>
    <d v="2025-01-15T00:00:00"/>
    <x v="7"/>
    <s v="VAD050"/>
    <x v="19"/>
    <n v="2.1"/>
    <n v="150000"/>
    <n v="3"/>
  </r>
  <r>
    <s v="31786"/>
    <s v="TN"/>
    <s v="0000157401"/>
    <x v="4"/>
    <x v="0"/>
    <d v="2025-01-15T00:00:00"/>
    <x v="7"/>
    <s v="VAD060"/>
    <x v="9"/>
    <n v="-2.52"/>
    <n v="1060000"/>
    <n v="11"/>
  </r>
  <r>
    <s v="31786"/>
    <s v="TN"/>
    <s v="0000157401"/>
    <x v="4"/>
    <x v="0"/>
    <d v="2025-01-15T00:00:00"/>
    <x v="7"/>
    <s v="VAD250"/>
    <x v="20"/>
    <n v="36.75"/>
    <n v="2260000"/>
    <n v="11"/>
  </r>
  <r>
    <s v="31786"/>
    <s v="TN"/>
    <s v="0000157401"/>
    <x v="4"/>
    <x v="0"/>
    <d v="2025-01-15T00:00:00"/>
    <x v="7"/>
    <s v="VAD500"/>
    <x v="21"/>
    <n v="-10.5"/>
    <n v="1300000"/>
    <n v="6"/>
  </r>
  <r>
    <s v="31786"/>
    <s v="TN"/>
    <s v="0000157401"/>
    <x v="4"/>
    <x v="0"/>
    <d v="2025-01-15T00:00:00"/>
    <x v="9"/>
    <s v="VSC060"/>
    <x v="23"/>
    <n v="-0.5"/>
    <n v="100000"/>
    <n v="1"/>
  </r>
  <r>
    <s v="31786"/>
    <s v="TN"/>
    <s v="0000157401"/>
    <x v="4"/>
    <x v="0"/>
    <d v="2025-01-15T00:00:00"/>
    <x v="9"/>
    <s v="VSC100"/>
    <x v="24"/>
    <n v="-1.68"/>
    <n v="140000"/>
    <n v="2"/>
  </r>
  <r>
    <s v="31786"/>
    <s v="TN"/>
    <s v="0000157401"/>
    <x v="4"/>
    <x v="0"/>
    <d v="2025-01-15T00:00:00"/>
    <x v="9"/>
    <s v="VSC500"/>
    <x v="26"/>
    <n v="4.2"/>
    <n v="600000"/>
    <n v="4"/>
  </r>
  <r>
    <s v="31786"/>
    <s v="TN"/>
    <s v="0000157401"/>
    <x v="4"/>
    <x v="0"/>
    <d v="2025-01-15T00:00:00"/>
    <x v="9"/>
    <s v="VSO060"/>
    <x v="28"/>
    <n v="-1.52"/>
    <n v="200000"/>
    <n v="2"/>
  </r>
  <r>
    <s v="31786"/>
    <s v="TN"/>
    <s v="0000157401"/>
    <x v="4"/>
    <x v="0"/>
    <d v="2025-01-15T00:00:00"/>
    <x v="9"/>
    <s v="VSO100"/>
    <x v="29"/>
    <n v="1.26"/>
    <n v="60000"/>
    <n v="1"/>
  </r>
  <r>
    <s v="31786"/>
    <s v="TN"/>
    <s v="0000157401"/>
    <x v="4"/>
    <x v="0"/>
    <d v="2025-01-15T00:00:00"/>
    <x v="9"/>
    <s v="VSO500"/>
    <x v="31"/>
    <n v="6.3"/>
    <n v="300000"/>
    <n v="1"/>
  </r>
  <r>
    <s v="31786"/>
    <s v="TN"/>
    <s v="0000190862"/>
    <x v="5"/>
    <x v="0"/>
    <d v="2025-01-15T00:00:00"/>
    <x v="10"/>
    <s v="LTD-01"/>
    <x v="44"/>
    <n v="16.309999999999999"/>
    <n v="5098"/>
    <n v="1"/>
  </r>
  <r>
    <s v="31786"/>
    <s v="TN"/>
    <s v="0000190862"/>
    <x v="5"/>
    <x v="0"/>
    <d v="2025-01-15T00:00:00"/>
    <x v="10"/>
    <s v="LTD-02"/>
    <x v="48"/>
    <n v="3.08"/>
    <n v="6165"/>
    <n v="1"/>
  </r>
  <r>
    <s v="31786"/>
    <s v="TN"/>
    <s v="0000190862"/>
    <x v="5"/>
    <x v="0"/>
    <d v="2025-01-15T00:00:00"/>
    <x v="10"/>
    <s v="LTD-02"/>
    <x v="52"/>
    <n v="-9.91"/>
    <n v="4717"/>
    <n v="1"/>
  </r>
  <r>
    <s v="31786"/>
    <s v="TN"/>
    <s v="0000190862"/>
    <x v="5"/>
    <x v="0"/>
    <d v="2025-01-15T00:00:00"/>
    <x v="10"/>
    <s v="LTD-03"/>
    <x v="33"/>
    <n v="35.64"/>
    <n v="9250.65"/>
    <n v="2"/>
  </r>
  <r>
    <s v="31786"/>
    <s v="TN"/>
    <s v="0000190862"/>
    <x v="5"/>
    <x v="0"/>
    <d v="2025-01-15T00:00:00"/>
    <x v="10"/>
    <s v="LTD-03"/>
    <x v="60"/>
    <n v="30.7"/>
    <n v="9929"/>
    <n v="2"/>
  </r>
  <r>
    <s v="31786"/>
    <s v="TN"/>
    <s v="0000190862"/>
    <x v="5"/>
    <x v="0"/>
    <d v="2025-01-15T00:00:00"/>
    <x v="10"/>
    <s v="LTD-04"/>
    <x v="63"/>
    <n v="-2.61"/>
    <n v="8489"/>
    <n v="2"/>
  </r>
  <r>
    <s v="31786"/>
    <s v="TN"/>
    <s v="0000190862"/>
    <x v="5"/>
    <x v="0"/>
    <d v="2025-01-15T00:00:00"/>
    <x v="10"/>
    <s v="LTD-04"/>
    <x v="65"/>
    <n v="5.71"/>
    <n v="4760"/>
    <n v="1"/>
  </r>
  <r>
    <s v="31786"/>
    <s v="TN"/>
    <s v="0000190862"/>
    <x v="5"/>
    <x v="0"/>
    <d v="2025-01-15T00:00:00"/>
    <x v="10"/>
    <s v="LTD-04"/>
    <x v="68"/>
    <n v="-8.31"/>
    <n v="3197"/>
    <n v="1"/>
  </r>
  <r>
    <s v="31786"/>
    <s v="TN"/>
    <s v="0000190862"/>
    <x v="5"/>
    <x v="0"/>
    <d v="2025-01-15T00:00:00"/>
    <x v="11"/>
    <s v="STD-A"/>
    <x v="36"/>
    <n v="317.8"/>
    <n v="98577"/>
    <n v="19"/>
  </r>
  <r>
    <s v="31786"/>
    <s v="TN"/>
    <s v="0000190862"/>
    <x v="5"/>
    <x v="0"/>
    <d v="2025-01-15T00:00:00"/>
    <x v="11"/>
    <s v="STD-B"/>
    <x v="37"/>
    <n v="131"/>
    <n v="62281.65"/>
    <n v="12"/>
  </r>
  <r>
    <s v="31786"/>
    <s v="TN"/>
    <s v="0000258005"/>
    <x v="6"/>
    <x v="0"/>
    <d v="2025-01-15T00:00:00"/>
    <x v="12"/>
    <s v="VISBAS"/>
    <x v="74"/>
    <n v="58.92"/>
    <n v="0"/>
    <n v="15"/>
  </r>
  <r>
    <s v="31786"/>
    <s v="TN"/>
    <s v="0000258005"/>
    <x v="6"/>
    <x v="0"/>
    <d v="2025-01-15T00:00:00"/>
    <x v="12"/>
    <s v="VISEXP"/>
    <x v="73"/>
    <n v="-10.84"/>
    <n v="0"/>
    <n v="43"/>
  </r>
  <r>
    <s v="31786"/>
    <s v="NP"/>
    <s v="0000000185"/>
    <x v="0"/>
    <x v="1"/>
    <d v="2025-01-31T00:00:00"/>
    <x v="0"/>
    <s v="PPDN"/>
    <x v="1"/>
    <n v="211.75"/>
    <n v="0"/>
    <n v="9"/>
  </r>
  <r>
    <s v="31786"/>
    <s v="NP"/>
    <s v="0000000185"/>
    <x v="0"/>
    <x v="1"/>
    <d v="2025-01-31T00:00:00"/>
    <x v="19"/>
    <s v="PPRN"/>
    <x v="83"/>
    <n v="57585.279999999999"/>
    <n v="0"/>
    <n v="2796"/>
  </r>
  <r>
    <s v="31786"/>
    <s v="NP"/>
    <s v="0000000185"/>
    <x v="0"/>
    <x v="2"/>
    <d v="2025-01-31T00:00:00"/>
    <x v="0"/>
    <s v="PPDN"/>
    <x v="1"/>
    <n v="68.08"/>
    <n v="0"/>
    <n v="3"/>
  </r>
  <r>
    <s v="31786"/>
    <s v="NP"/>
    <s v="0000000185"/>
    <x v="0"/>
    <x v="2"/>
    <d v="2025-01-31T00:00:00"/>
    <x v="19"/>
    <s v="PPRN"/>
    <x v="83"/>
    <n v="20797.990000000002"/>
    <n v="0"/>
    <n v="1057"/>
  </r>
  <r>
    <s v="31786"/>
    <s v="NP"/>
    <s v="0000000185"/>
    <x v="0"/>
    <x v="3"/>
    <d v="2025-01-31T00:00:00"/>
    <x v="19"/>
    <s v="PPRN"/>
    <x v="83"/>
    <n v="2419.2199999999998"/>
    <n v="0"/>
    <n v="123"/>
  </r>
  <r>
    <s v="31786"/>
    <s v="NP"/>
    <s v="0000000192"/>
    <x v="1"/>
    <x v="1"/>
    <d v="2025-01-31T00:00:00"/>
    <x v="1"/>
    <s v="PDON"/>
    <x v="2"/>
    <n v="1273.45"/>
    <n v="0"/>
    <n v="42"/>
  </r>
  <r>
    <s v="31786"/>
    <s v="NP"/>
    <s v="0000000192"/>
    <x v="1"/>
    <x v="1"/>
    <d v="2025-01-31T00:00:00"/>
    <x v="20"/>
    <s v="PDRN"/>
    <x v="84"/>
    <n v="375494.26"/>
    <n v="0"/>
    <n v="9577"/>
  </r>
  <r>
    <s v="31786"/>
    <s v="NP"/>
    <s v="0000000192"/>
    <x v="1"/>
    <x v="2"/>
    <d v="2025-01-31T00:00:00"/>
    <x v="1"/>
    <s v="PDON"/>
    <x v="2"/>
    <n v="79.09"/>
    <n v="0"/>
    <n v="10"/>
  </r>
  <r>
    <s v="31786"/>
    <s v="NP"/>
    <s v="0000000192"/>
    <x v="1"/>
    <x v="2"/>
    <d v="2025-01-31T00:00:00"/>
    <x v="20"/>
    <s v="PDRN"/>
    <x v="84"/>
    <n v="285477.40000000002"/>
    <n v="0"/>
    <n v="7655"/>
  </r>
  <r>
    <s v="31786"/>
    <s v="NP"/>
    <s v="0000000192"/>
    <x v="1"/>
    <x v="3"/>
    <d v="2025-01-31T00:00:00"/>
    <x v="1"/>
    <s v="PDON"/>
    <x v="2"/>
    <n v="116.6"/>
    <n v="0"/>
    <n v="3"/>
  </r>
  <r>
    <s v="31786"/>
    <s v="NP"/>
    <s v="0000000192"/>
    <x v="1"/>
    <x v="3"/>
    <d v="2025-01-31T00:00:00"/>
    <x v="20"/>
    <s v="PDRN"/>
    <x v="84"/>
    <n v="19923.28"/>
    <n v="0"/>
    <n v="550"/>
  </r>
  <r>
    <s v="31786"/>
    <s v="NP"/>
    <s v="0000258005"/>
    <x v="6"/>
    <x v="1"/>
    <d v="2025-01-31T00:00:00"/>
    <x v="12"/>
    <s v="VISBAS"/>
    <x v="74"/>
    <n v="3238.45"/>
    <n v="0"/>
    <n v="769"/>
  </r>
  <r>
    <s v="31786"/>
    <s v="NP"/>
    <s v="0000258005"/>
    <x v="6"/>
    <x v="1"/>
    <d v="2025-01-31T00:00:00"/>
    <x v="12"/>
    <s v="VISEXP"/>
    <x v="73"/>
    <n v="16801.14"/>
    <n v="0"/>
    <n v="1981"/>
  </r>
  <r>
    <s v="31786"/>
    <s v="NP"/>
    <s v="0000258005"/>
    <x v="6"/>
    <x v="2"/>
    <d v="2025-01-31T00:00:00"/>
    <x v="12"/>
    <s v="VISBAS"/>
    <x v="74"/>
    <n v="1695.84"/>
    <n v="0"/>
    <n v="414"/>
  </r>
  <r>
    <s v="31786"/>
    <s v="NP"/>
    <s v="0000258005"/>
    <x v="6"/>
    <x v="2"/>
    <d v="2025-01-31T00:00:00"/>
    <x v="12"/>
    <s v="VISEXP"/>
    <x v="73"/>
    <n v="7888.74"/>
    <n v="0"/>
    <n v="994"/>
  </r>
  <r>
    <s v="31786"/>
    <s v="NP"/>
    <s v="0000258005"/>
    <x v="6"/>
    <x v="3"/>
    <d v="2025-01-31T00:00:00"/>
    <x v="12"/>
    <s v="VISBAS"/>
    <x v="74"/>
    <n v="18.75"/>
    <n v="0"/>
    <n v="5"/>
  </r>
  <r>
    <s v="31786"/>
    <s v="NP"/>
    <s v="0000258005"/>
    <x v="6"/>
    <x v="3"/>
    <d v="2025-01-31T00:00:00"/>
    <x v="12"/>
    <s v="VISEXP"/>
    <x v="73"/>
    <n v="126"/>
    <n v="0"/>
    <n v="18"/>
  </r>
  <r>
    <s v="31786"/>
    <s v="NP"/>
    <s v="0000000185"/>
    <x v="0"/>
    <x v="2"/>
    <d v="2025-01-31T00:00:00"/>
    <x v="19"/>
    <s v="PPRN"/>
    <x v="83"/>
    <n v="74.180000000000007"/>
    <n v="0"/>
    <n v="3"/>
  </r>
  <r>
    <s v="31786"/>
    <s v="NP"/>
    <s v="0000000185"/>
    <x v="0"/>
    <x v="3"/>
    <d v="2025-01-31T00:00:00"/>
    <x v="19"/>
    <s v="PPRN"/>
    <x v="83"/>
    <n v="184.5"/>
    <n v="0"/>
    <n v="7"/>
  </r>
  <r>
    <s v="31786"/>
    <s v="NP"/>
    <s v="0000000185"/>
    <x v="0"/>
    <x v="0"/>
    <d v="2025-01-31T00:00:00"/>
    <x v="0"/>
    <s v="PPDN"/>
    <x v="1"/>
    <n v="54640.61"/>
    <n v="0"/>
    <n v="4673"/>
  </r>
  <r>
    <s v="31786"/>
    <s v="NP"/>
    <s v="0000000185"/>
    <x v="0"/>
    <x v="0"/>
    <d v="2025-01-31T00:00:00"/>
    <x v="0"/>
    <s v="PPDN"/>
    <x v="0"/>
    <n v="53880.36"/>
    <n v="0"/>
    <n v="4620"/>
  </r>
  <r>
    <s v="31786"/>
    <s v="NP"/>
    <s v="0000000185"/>
    <x v="0"/>
    <x v="4"/>
    <d v="2025-01-31T00:00:00"/>
    <x v="0"/>
    <s v="PPDN"/>
    <x v="1"/>
    <n v="44329.65"/>
    <n v="0"/>
    <n v="1957"/>
  </r>
  <r>
    <s v="31786"/>
    <s v="NP"/>
    <s v="0000000185"/>
    <x v="0"/>
    <x v="5"/>
    <d v="2025-01-31T00:00:00"/>
    <x v="0"/>
    <s v="PPDN"/>
    <x v="1"/>
    <n v="20907.38"/>
    <n v="0"/>
    <n v="1034"/>
  </r>
  <r>
    <s v="31786"/>
    <s v="NP"/>
    <s v="0000000192"/>
    <x v="1"/>
    <x v="2"/>
    <d v="2025-01-31T00:00:00"/>
    <x v="1"/>
    <s v="PDON"/>
    <x v="2"/>
    <n v="20.73"/>
    <n v="0"/>
    <n v="1"/>
  </r>
  <r>
    <s v="31786"/>
    <s v="NP"/>
    <s v="0000000192"/>
    <x v="1"/>
    <x v="2"/>
    <d v="2025-01-31T00:00:00"/>
    <x v="20"/>
    <s v="PDRN"/>
    <x v="84"/>
    <n v="14972.67"/>
    <n v="0"/>
    <n v="398"/>
  </r>
  <r>
    <s v="31786"/>
    <s v="NP"/>
    <s v="0000000192"/>
    <x v="1"/>
    <x v="3"/>
    <d v="2025-01-31T00:00:00"/>
    <x v="20"/>
    <s v="PDRN"/>
    <x v="84"/>
    <n v="1968.87"/>
    <n v="0"/>
    <n v="49"/>
  </r>
  <r>
    <s v="31786"/>
    <s v="NP"/>
    <s v="0000000192"/>
    <x v="1"/>
    <x v="0"/>
    <d v="2025-01-31T00:00:00"/>
    <x v="1"/>
    <s v="PDON"/>
    <x v="2"/>
    <n v="480105.77"/>
    <n v="0"/>
    <n v="21428"/>
  </r>
  <r>
    <s v="31786"/>
    <s v="NP"/>
    <s v="0000000192"/>
    <x v="1"/>
    <x v="0"/>
    <d v="2025-01-31T00:00:00"/>
    <x v="1"/>
    <s v="PDON"/>
    <x v="3"/>
    <n v="471454.08"/>
    <n v="0"/>
    <n v="21206"/>
  </r>
  <r>
    <s v="31786"/>
    <s v="NP"/>
    <s v="0000000192"/>
    <x v="1"/>
    <x v="4"/>
    <d v="2025-01-31T00:00:00"/>
    <x v="1"/>
    <s v="PDON"/>
    <x v="2"/>
    <n v="717367.95"/>
    <n v="0"/>
    <n v="16656"/>
  </r>
  <r>
    <s v="31786"/>
    <s v="NP"/>
    <s v="0000000192"/>
    <x v="1"/>
    <x v="5"/>
    <d v="2025-01-31T00:00:00"/>
    <x v="1"/>
    <s v="PDON"/>
    <x v="2"/>
    <n v="246777.26"/>
    <n v="0"/>
    <n v="6905"/>
  </r>
  <r>
    <s v="31786"/>
    <s v="NP"/>
    <s v="0000053684"/>
    <x v="7"/>
    <x v="0"/>
    <d v="2025-01-31T00:00:00"/>
    <x v="2"/>
    <s v=""/>
    <x v="4"/>
    <n v="39.01"/>
    <n v="0"/>
    <n v="2"/>
  </r>
  <r>
    <s v="31786"/>
    <s v="NP"/>
    <s v="0000053684"/>
    <x v="7"/>
    <x v="0"/>
    <d v="2025-01-31T00:00:00"/>
    <x v="3"/>
    <s v=""/>
    <x v="5"/>
    <n v="25585.99"/>
    <n v="0"/>
    <n v="762"/>
  </r>
  <r>
    <s v="31786"/>
    <s v="NP"/>
    <s v="0000157401"/>
    <x v="4"/>
    <x v="0"/>
    <d v="2025-01-31T00:00:00"/>
    <x v="5"/>
    <s v="BA1X"/>
    <x v="85"/>
    <n v="279.45"/>
    <n v="14701950"/>
    <n v="280"/>
  </r>
  <r>
    <s v="31786"/>
    <s v="NP"/>
    <s v="0000157401"/>
    <x v="4"/>
    <x v="0"/>
    <d v="2025-01-31T00:00:00"/>
    <x v="5"/>
    <s v="BA1X"/>
    <x v="7"/>
    <n v="44067.4"/>
    <n v="2318455350"/>
    <n v="31526"/>
  </r>
  <r>
    <s v="31786"/>
    <s v="NP"/>
    <s v="0000157401"/>
    <x v="4"/>
    <x v="0"/>
    <d v="2025-01-31T00:00:00"/>
    <x v="5"/>
    <s v="BA1XP"/>
    <x v="7"/>
    <n v="5.71"/>
    <n v="300300"/>
    <n v="4"/>
  </r>
  <r>
    <s v="31786"/>
    <s v="NP"/>
    <s v="0000157401"/>
    <x v="4"/>
    <x v="0"/>
    <d v="2025-01-31T00:00:00"/>
    <x v="5"/>
    <s v="BA50"/>
    <x v="86"/>
    <n v="52.25"/>
    <n v="2750000"/>
    <n v="55"/>
  </r>
  <r>
    <s v="31786"/>
    <s v="NP"/>
    <s v="0000157401"/>
    <x v="4"/>
    <x v="0"/>
    <d v="2025-01-31T00:00:00"/>
    <x v="5"/>
    <s v="BA50"/>
    <x v="11"/>
    <n v="611.79999999999995"/>
    <n v="32200000"/>
    <n v="644"/>
  </r>
  <r>
    <s v="31786"/>
    <s v="NP"/>
    <s v="0000157401"/>
    <x v="4"/>
    <x v="0"/>
    <d v="2025-01-31T00:00:00"/>
    <x v="6"/>
    <s v="BL1X"/>
    <x v="87"/>
    <n v="2381.81"/>
    <n v="14701950"/>
    <n v="280"/>
  </r>
  <r>
    <s v="31786"/>
    <s v="NP"/>
    <s v="0000157401"/>
    <x v="4"/>
    <x v="0"/>
    <d v="2025-01-31T00:00:00"/>
    <x v="6"/>
    <s v="BL1X"/>
    <x v="8"/>
    <n v="375599.67"/>
    <n v="2318455350"/>
    <n v="31526"/>
  </r>
  <r>
    <s v="31786"/>
    <s v="NP"/>
    <s v="0000157401"/>
    <x v="4"/>
    <x v="0"/>
    <d v="2025-01-31T00:00:00"/>
    <x v="6"/>
    <s v="BL1X"/>
    <x v="12"/>
    <n v="271806.34000000003"/>
    <n v="1808283600"/>
    <n v="20774"/>
  </r>
  <r>
    <s v="31786"/>
    <s v="NP"/>
    <s v="0000157401"/>
    <x v="4"/>
    <x v="0"/>
    <d v="2025-01-31T00:00:00"/>
    <x v="6"/>
    <s v="BL1XP"/>
    <x v="8"/>
    <n v="48.65"/>
    <n v="300300"/>
    <n v="4"/>
  </r>
  <r>
    <s v="31786"/>
    <s v="NP"/>
    <s v="0000157401"/>
    <x v="4"/>
    <x v="0"/>
    <d v="2025-01-31T00:00:00"/>
    <x v="6"/>
    <s v="BL1XP"/>
    <x v="12"/>
    <n v="206.62"/>
    <n v="300300"/>
    <n v="4"/>
  </r>
  <r>
    <s v="31786"/>
    <s v="NP"/>
    <s v="0000157401"/>
    <x v="4"/>
    <x v="0"/>
    <d v="2025-01-31T00:00:00"/>
    <x v="6"/>
    <s v="BL50"/>
    <x v="88"/>
    <n v="445.5"/>
    <n v="2750000"/>
    <n v="55"/>
  </r>
  <r>
    <s v="31786"/>
    <s v="NP"/>
    <s v="0000157401"/>
    <x v="4"/>
    <x v="0"/>
    <d v="2025-01-31T00:00:00"/>
    <x v="6"/>
    <s v="BL50"/>
    <x v="13"/>
    <n v="5216.3999999999996"/>
    <n v="32200000"/>
    <n v="644"/>
  </r>
  <r>
    <s v="31786"/>
    <s v="NP"/>
    <s v="0000157401"/>
    <x v="4"/>
    <x v="0"/>
    <d v="2025-01-31T00:00:00"/>
    <x v="4"/>
    <s v=""/>
    <x v="6"/>
    <n v="370208.95"/>
    <n v="0"/>
    <n v="10723"/>
  </r>
  <r>
    <s v="31786"/>
    <s v="NP"/>
    <s v="0000157401"/>
    <x v="4"/>
    <x v="0"/>
    <d v="2025-01-31T00:00:00"/>
    <x v="8"/>
    <s v="VC0105"/>
    <x v="14"/>
    <n v="16.39"/>
    <n v="730000"/>
    <n v="146"/>
  </r>
  <r>
    <s v="31786"/>
    <s v="NP"/>
    <s v="0000157401"/>
    <x v="4"/>
    <x v="0"/>
    <d v="2025-01-31T00:00:00"/>
    <x v="8"/>
    <s v="VC0106"/>
    <x v="15"/>
    <n v="133.25"/>
    <n v="6350000"/>
    <n v="1026"/>
  </r>
  <r>
    <s v="31786"/>
    <s v="NP"/>
    <s v="0000157401"/>
    <x v="4"/>
    <x v="0"/>
    <d v="2025-01-31T00:00:00"/>
    <x v="8"/>
    <s v="VC0110"/>
    <x v="16"/>
    <n v="77.28"/>
    <n v="3890000"/>
    <n v="370"/>
  </r>
  <r>
    <s v="31786"/>
    <s v="NP"/>
    <s v="0000157401"/>
    <x v="4"/>
    <x v="0"/>
    <d v="2025-01-31T00:00:00"/>
    <x v="8"/>
    <s v="VC0125"/>
    <x v="17"/>
    <n v="131.97"/>
    <n v="6425000"/>
    <n v="250"/>
  </r>
  <r>
    <s v="31786"/>
    <s v="NP"/>
    <s v="0000157401"/>
    <x v="4"/>
    <x v="0"/>
    <d v="2025-01-31T00:00:00"/>
    <x v="8"/>
    <s v="VC0150"/>
    <x v="18"/>
    <n v="357"/>
    <n v="17200000"/>
    <n v="341"/>
  </r>
  <r>
    <s v="31786"/>
    <s v="NP"/>
    <s v="0000157401"/>
    <x v="4"/>
    <x v="0"/>
    <d v="2025-01-31T00:00:00"/>
    <x v="8"/>
    <s v="VC0205"/>
    <x v="14"/>
    <n v="25.41"/>
    <n v="1210000"/>
    <n v="121"/>
  </r>
  <r>
    <s v="31786"/>
    <s v="NP"/>
    <s v="0000157401"/>
    <x v="4"/>
    <x v="0"/>
    <d v="2025-01-31T00:00:00"/>
    <x v="8"/>
    <s v="VC0206"/>
    <x v="15"/>
    <n v="233"/>
    <n v="11160000"/>
    <n v="930"/>
  </r>
  <r>
    <s v="31786"/>
    <s v="NP"/>
    <s v="0000157401"/>
    <x v="4"/>
    <x v="0"/>
    <d v="2025-01-31T00:00:00"/>
    <x v="8"/>
    <s v="VC0210"/>
    <x v="16"/>
    <n v="141.12"/>
    <n v="7120000"/>
    <n v="338"/>
  </r>
  <r>
    <s v="31786"/>
    <s v="NP"/>
    <s v="0000157401"/>
    <x v="4"/>
    <x v="0"/>
    <d v="2025-01-31T00:00:00"/>
    <x v="8"/>
    <s v="VC0225"/>
    <x v="17"/>
    <n v="275.10000000000002"/>
    <n v="14050000"/>
    <n v="269"/>
  </r>
  <r>
    <s v="31786"/>
    <s v="NP"/>
    <s v="0000157401"/>
    <x v="4"/>
    <x v="0"/>
    <d v="2025-01-31T00:00:00"/>
    <x v="8"/>
    <s v="VC0250"/>
    <x v="18"/>
    <n v="854.7"/>
    <n v="40500000"/>
    <n v="405"/>
  </r>
  <r>
    <s v="31786"/>
    <s v="NP"/>
    <s v="0000157401"/>
    <x v="4"/>
    <x v="0"/>
    <d v="2025-01-31T00:00:00"/>
    <x v="8"/>
    <s v="VC0305"/>
    <x v="14"/>
    <n v="8.64"/>
    <n v="360000"/>
    <n v="24"/>
  </r>
  <r>
    <s v="31786"/>
    <s v="NP"/>
    <s v="0000157401"/>
    <x v="4"/>
    <x v="0"/>
    <d v="2025-01-31T00:00:00"/>
    <x v="8"/>
    <s v="VC0306"/>
    <x v="15"/>
    <n v="100.32"/>
    <n v="4752000"/>
    <n v="264"/>
  </r>
  <r>
    <s v="31786"/>
    <s v="NP"/>
    <s v="0000157401"/>
    <x v="4"/>
    <x v="0"/>
    <d v="2025-01-31T00:00:00"/>
    <x v="8"/>
    <s v="VC0310"/>
    <x v="16"/>
    <n v="64.89"/>
    <n v="3320000"/>
    <n v="105"/>
  </r>
  <r>
    <s v="31786"/>
    <s v="NP"/>
    <s v="0000157401"/>
    <x v="4"/>
    <x v="0"/>
    <d v="2025-01-31T00:00:00"/>
    <x v="8"/>
    <s v="VC0325"/>
    <x v="17"/>
    <n v="151.68"/>
    <n v="7125000"/>
    <n v="95"/>
  </r>
  <r>
    <s v="31786"/>
    <s v="NP"/>
    <s v="0000157401"/>
    <x v="4"/>
    <x v="0"/>
    <d v="2025-01-31T00:00:00"/>
    <x v="8"/>
    <s v="VC0350"/>
    <x v="18"/>
    <n v="481.95"/>
    <n v="23300000"/>
    <n v="155"/>
  </r>
  <r>
    <s v="31786"/>
    <s v="NP"/>
    <s v="0000157401"/>
    <x v="4"/>
    <x v="0"/>
    <d v="2025-01-31T00:00:00"/>
    <x v="8"/>
    <s v="VC0405"/>
    <x v="14"/>
    <n v="1.68"/>
    <n v="80000"/>
    <n v="4"/>
  </r>
  <r>
    <s v="31786"/>
    <s v="NP"/>
    <s v="0000157401"/>
    <x v="4"/>
    <x v="0"/>
    <d v="2025-01-31T00:00:00"/>
    <x v="8"/>
    <s v="VC0406"/>
    <x v="15"/>
    <n v="37.5"/>
    <n v="1800000"/>
    <n v="75"/>
  </r>
  <r>
    <s v="31786"/>
    <s v="NP"/>
    <s v="0000157401"/>
    <x v="4"/>
    <x v="0"/>
    <d v="2025-01-31T00:00:00"/>
    <x v="8"/>
    <s v="VC0410"/>
    <x v="16"/>
    <n v="24.36"/>
    <n v="1160000"/>
    <n v="29"/>
  </r>
  <r>
    <s v="31786"/>
    <s v="NP"/>
    <s v="0000157401"/>
    <x v="4"/>
    <x v="0"/>
    <d v="2025-01-31T00:00:00"/>
    <x v="8"/>
    <s v="VC0425"/>
    <x v="17"/>
    <n v="54.6"/>
    <n v="2600000"/>
    <n v="26"/>
  </r>
  <r>
    <s v="31786"/>
    <s v="NP"/>
    <s v="0000157401"/>
    <x v="4"/>
    <x v="0"/>
    <d v="2025-01-31T00:00:00"/>
    <x v="8"/>
    <s v="VC0450"/>
    <x v="18"/>
    <n v="168"/>
    <n v="8000000"/>
    <n v="40"/>
  </r>
  <r>
    <s v="31786"/>
    <s v="NP"/>
    <s v="0000157401"/>
    <x v="4"/>
    <x v="0"/>
    <d v="2025-01-31T00:00:00"/>
    <x v="8"/>
    <s v="VC0505"/>
    <x v="14"/>
    <n v="0.53"/>
    <n v="25000"/>
    <n v="1"/>
  </r>
  <r>
    <s v="31786"/>
    <s v="NP"/>
    <s v="0000157401"/>
    <x v="4"/>
    <x v="0"/>
    <d v="2025-01-31T00:00:00"/>
    <x v="8"/>
    <s v="VC0506"/>
    <x v="15"/>
    <n v="11.97"/>
    <n v="570000"/>
    <n v="19"/>
  </r>
  <r>
    <s v="31786"/>
    <s v="NP"/>
    <s v="0000157401"/>
    <x v="4"/>
    <x v="0"/>
    <d v="2025-01-31T00:00:00"/>
    <x v="8"/>
    <s v="VC0510"/>
    <x v="16"/>
    <n v="10.5"/>
    <n v="500000"/>
    <n v="10"/>
  </r>
  <r>
    <s v="31786"/>
    <s v="NP"/>
    <s v="0000157401"/>
    <x v="4"/>
    <x v="0"/>
    <d v="2025-01-31T00:00:00"/>
    <x v="8"/>
    <s v="VC0525"/>
    <x v="17"/>
    <n v="18.41"/>
    <n v="875000"/>
    <n v="7"/>
  </r>
  <r>
    <s v="31786"/>
    <s v="NP"/>
    <s v="0000157401"/>
    <x v="4"/>
    <x v="0"/>
    <d v="2025-01-31T00:00:00"/>
    <x v="8"/>
    <s v="VC0550"/>
    <x v="18"/>
    <n v="78.75"/>
    <n v="3750000"/>
    <n v="15"/>
  </r>
  <r>
    <s v="31786"/>
    <s v="NP"/>
    <s v="0000157401"/>
    <x v="4"/>
    <x v="0"/>
    <d v="2025-01-31T00:00:00"/>
    <x v="8"/>
    <s v="VC0606"/>
    <x v="15"/>
    <n v="0.76"/>
    <n v="36000"/>
    <n v="1"/>
  </r>
  <r>
    <s v="31786"/>
    <s v="NP"/>
    <s v="0000157401"/>
    <x v="4"/>
    <x v="0"/>
    <d v="2025-01-31T00:00:00"/>
    <x v="8"/>
    <s v="VC0610"/>
    <x v="16"/>
    <n v="1.26"/>
    <n v="60000"/>
    <n v="1"/>
  </r>
  <r>
    <s v="31786"/>
    <s v="NP"/>
    <s v="0000157401"/>
    <x v="4"/>
    <x v="0"/>
    <d v="2025-01-31T00:00:00"/>
    <x v="8"/>
    <s v="VC0625"/>
    <x v="17"/>
    <n v="6.3"/>
    <n v="300000"/>
    <n v="2"/>
  </r>
  <r>
    <s v="31786"/>
    <s v="NP"/>
    <s v="0000157401"/>
    <x v="4"/>
    <x v="0"/>
    <d v="2025-01-31T00:00:00"/>
    <x v="8"/>
    <s v="VC0650"/>
    <x v="18"/>
    <n v="12.6"/>
    <n v="600000"/>
    <n v="2"/>
  </r>
  <r>
    <s v="31786"/>
    <s v="NP"/>
    <s v="0000157401"/>
    <x v="4"/>
    <x v="0"/>
    <d v="2025-01-31T00:00:00"/>
    <x v="8"/>
    <s v="VC0706"/>
    <x v="15"/>
    <n v="2.64"/>
    <n v="126000"/>
    <n v="3"/>
  </r>
  <r>
    <s v="31786"/>
    <s v="NP"/>
    <s v="0000157401"/>
    <x v="4"/>
    <x v="0"/>
    <d v="2025-01-31T00:00:00"/>
    <x v="8"/>
    <s v="VC0725"/>
    <x v="17"/>
    <n v="3.68"/>
    <n v="175000"/>
    <n v="1"/>
  </r>
  <r>
    <s v="31786"/>
    <s v="NP"/>
    <s v="0000157401"/>
    <x v="4"/>
    <x v="0"/>
    <d v="2025-01-31T00:00:00"/>
    <x v="8"/>
    <s v="VC0750"/>
    <x v="18"/>
    <n v="7.35"/>
    <n v="350000"/>
    <n v="1"/>
  </r>
  <r>
    <s v="31786"/>
    <s v="NP"/>
    <s v="0000157401"/>
    <x v="4"/>
    <x v="0"/>
    <d v="2025-01-31T00:00:00"/>
    <x v="8"/>
    <s v="VC0806"/>
    <x v="15"/>
    <n v="1.01"/>
    <n v="48000"/>
    <n v="1"/>
  </r>
  <r>
    <s v="31786"/>
    <s v="NP"/>
    <s v="0000157401"/>
    <x v="4"/>
    <x v="0"/>
    <d v="2025-01-31T00:00:00"/>
    <x v="8"/>
    <s v="VC0850"/>
    <x v="18"/>
    <n v="16.8"/>
    <n v="800000"/>
    <n v="2"/>
  </r>
  <r>
    <s v="31786"/>
    <s v="NP"/>
    <s v="0000157401"/>
    <x v="4"/>
    <x v="0"/>
    <d v="2025-01-31T00:00:00"/>
    <x v="7"/>
    <s v="VAD050"/>
    <x v="19"/>
    <n v="1243.2"/>
    <n v="59200000"/>
    <n v="1180"/>
  </r>
  <r>
    <s v="31786"/>
    <s v="NP"/>
    <s v="0000157401"/>
    <x v="4"/>
    <x v="0"/>
    <d v="2025-01-31T00:00:00"/>
    <x v="7"/>
    <s v="VAD060"/>
    <x v="9"/>
    <n v="8366.4"/>
    <n v="400140000"/>
    <n v="6651"/>
  </r>
  <r>
    <s v="31786"/>
    <s v="NP"/>
    <s v="0000157401"/>
    <x v="4"/>
    <x v="0"/>
    <d v="2025-01-31T00:00:00"/>
    <x v="7"/>
    <s v="VAD100"/>
    <x v="10"/>
    <n v="4710.3"/>
    <n v="224300000"/>
    <n v="2243"/>
  </r>
  <r>
    <s v="31786"/>
    <s v="NP"/>
    <s v="0000157401"/>
    <x v="4"/>
    <x v="0"/>
    <d v="2025-01-31T00:00:00"/>
    <x v="7"/>
    <s v="VAD250"/>
    <x v="20"/>
    <n v="8001"/>
    <n v="380750000"/>
    <n v="1523"/>
  </r>
  <r>
    <s v="31786"/>
    <s v="NP"/>
    <s v="0000157401"/>
    <x v="4"/>
    <x v="0"/>
    <d v="2025-01-31T00:00:00"/>
    <x v="7"/>
    <s v="VAD500"/>
    <x v="21"/>
    <n v="20160"/>
    <n v="956500000"/>
    <n v="1913"/>
  </r>
  <r>
    <s v="31786"/>
    <s v="NP"/>
    <s v="0000157401"/>
    <x v="4"/>
    <x v="0"/>
    <d v="2025-01-31T00:00:00"/>
    <x v="9"/>
    <s v="VSC050"/>
    <x v="22"/>
    <n v="78.959999999999994"/>
    <n v="3640000"/>
    <n v="182"/>
  </r>
  <r>
    <s v="31786"/>
    <s v="NP"/>
    <s v="0000157401"/>
    <x v="4"/>
    <x v="0"/>
    <d v="2025-01-31T00:00:00"/>
    <x v="9"/>
    <s v="VSC060"/>
    <x v="23"/>
    <n v="804"/>
    <n v="38592000"/>
    <n v="1608"/>
  </r>
  <r>
    <s v="31786"/>
    <s v="NP"/>
    <s v="0000157401"/>
    <x v="4"/>
    <x v="0"/>
    <d v="2025-01-31T00:00:00"/>
    <x v="9"/>
    <s v="VSC100"/>
    <x v="24"/>
    <n v="458.64"/>
    <n v="22220000"/>
    <n v="550"/>
  </r>
  <r>
    <s v="31786"/>
    <s v="NP"/>
    <s v="0000157401"/>
    <x v="4"/>
    <x v="0"/>
    <d v="2025-01-31T00:00:00"/>
    <x v="9"/>
    <s v="VSC250"/>
    <x v="25"/>
    <n v="955.5"/>
    <n v="45950000"/>
    <n v="458"/>
  </r>
  <r>
    <s v="31786"/>
    <s v="NP"/>
    <s v="0000157401"/>
    <x v="4"/>
    <x v="0"/>
    <d v="2025-01-31T00:00:00"/>
    <x v="9"/>
    <s v="VSC500"/>
    <x v="26"/>
    <n v="3099.6"/>
    <n v="148250000"/>
    <n v="742"/>
  </r>
  <r>
    <s v="31786"/>
    <s v="NP"/>
    <s v="0000157401"/>
    <x v="4"/>
    <x v="0"/>
    <d v="2025-01-31T00:00:00"/>
    <x v="9"/>
    <s v="VSO050"/>
    <x v="27"/>
    <n v="120.33"/>
    <n v="5910000"/>
    <n v="193"/>
  </r>
  <r>
    <s v="31786"/>
    <s v="NP"/>
    <s v="0000157401"/>
    <x v="4"/>
    <x v="0"/>
    <d v="2025-01-31T00:00:00"/>
    <x v="9"/>
    <s v="VSO060"/>
    <x v="28"/>
    <n v="1032.8399999999999"/>
    <n v="49188000"/>
    <n v="1361"/>
  </r>
  <r>
    <s v="31786"/>
    <s v="NP"/>
    <s v="0000157401"/>
    <x v="4"/>
    <x v="0"/>
    <d v="2025-01-31T00:00:00"/>
    <x v="9"/>
    <s v="VSO100"/>
    <x v="29"/>
    <n v="606.05999999999995"/>
    <n v="29130000"/>
    <n v="484"/>
  </r>
  <r>
    <s v="31786"/>
    <s v="NP"/>
    <s v="0000157401"/>
    <x v="4"/>
    <x v="0"/>
    <d v="2025-01-31T00:00:00"/>
    <x v="9"/>
    <s v="VSO250"/>
    <x v="30"/>
    <n v="1111.95"/>
    <n v="53400000"/>
    <n v="356"/>
  </r>
  <r>
    <s v="31786"/>
    <s v="NP"/>
    <s v="0000157401"/>
    <x v="4"/>
    <x v="0"/>
    <d v="2025-01-31T00:00:00"/>
    <x v="9"/>
    <s v="VSO500"/>
    <x v="31"/>
    <n v="2545.1999999999998"/>
    <n v="122700000"/>
    <n v="413"/>
  </r>
  <r>
    <s v="31786"/>
    <s v="NP"/>
    <s v="0000157401"/>
    <x v="4"/>
    <x v="4"/>
    <d v="2025-01-31T00:00:00"/>
    <x v="5"/>
    <s v="BA1X"/>
    <x v="7"/>
    <n v="0.95"/>
    <n v="50000"/>
    <n v="1"/>
  </r>
  <r>
    <s v="31786"/>
    <s v="NP"/>
    <s v="0000157401"/>
    <x v="4"/>
    <x v="4"/>
    <d v="2025-01-31T00:00:00"/>
    <x v="6"/>
    <s v="BL1X"/>
    <x v="8"/>
    <n v="8.1"/>
    <n v="50000"/>
    <n v="1"/>
  </r>
  <r>
    <s v="31786"/>
    <s v="NP"/>
    <s v="0000157401"/>
    <x v="4"/>
    <x v="4"/>
    <d v="2025-01-31T00:00:00"/>
    <x v="7"/>
    <s v="VAD060"/>
    <x v="9"/>
    <n v="1.26"/>
    <n v="60000"/>
    <n v="1"/>
  </r>
  <r>
    <s v="31786"/>
    <s v="NP"/>
    <s v="0000157401"/>
    <x v="4"/>
    <x v="5"/>
    <d v="2025-01-31T00:00:00"/>
    <x v="8"/>
    <s v="VC0250"/>
    <x v="18"/>
    <n v="-2.1"/>
    <n v="200000"/>
    <n v="1"/>
  </r>
  <r>
    <s v="31786"/>
    <s v="NP"/>
    <s v="0000157401"/>
    <x v="4"/>
    <x v="5"/>
    <d v="2025-01-31T00:00:00"/>
    <x v="7"/>
    <s v="VAD100"/>
    <x v="10"/>
    <n v="-2.1"/>
    <n v="250000"/>
    <n v="1"/>
  </r>
  <r>
    <s v="31786"/>
    <s v="NP"/>
    <s v="0000157401"/>
    <x v="4"/>
    <x v="5"/>
    <d v="2025-01-31T00:00:00"/>
    <x v="7"/>
    <s v="VAD500"/>
    <x v="21"/>
    <n v="-10.5"/>
    <n v="250000"/>
    <n v="1"/>
  </r>
  <r>
    <s v="31786"/>
    <s v="NP"/>
    <s v="0000190862"/>
    <x v="5"/>
    <x v="0"/>
    <d v="2025-01-31T00:00:00"/>
    <x v="10"/>
    <s v="LTD-01"/>
    <x v="38"/>
    <n v="38.630000000000003"/>
    <n v="64416.84"/>
    <n v="19"/>
  </r>
  <r>
    <s v="31786"/>
    <s v="NP"/>
    <s v="0000190862"/>
    <x v="5"/>
    <x v="0"/>
    <d v="2025-01-31T00:00:00"/>
    <x v="10"/>
    <s v="LTD-01"/>
    <x v="39"/>
    <n v="42.38"/>
    <n v="70625.87"/>
    <n v="17"/>
  </r>
  <r>
    <s v="31786"/>
    <s v="NP"/>
    <s v="0000190862"/>
    <x v="5"/>
    <x v="0"/>
    <d v="2025-01-31T00:00:00"/>
    <x v="10"/>
    <s v="LTD-01"/>
    <x v="40"/>
    <n v="137.83000000000001"/>
    <n v="119754.18"/>
    <n v="26"/>
  </r>
  <r>
    <s v="31786"/>
    <s v="NP"/>
    <s v="0000190862"/>
    <x v="5"/>
    <x v="0"/>
    <d v="2025-01-31T00:00:00"/>
    <x v="10"/>
    <s v="LTD-01"/>
    <x v="41"/>
    <n v="194.08"/>
    <n v="116807.58"/>
    <n v="22"/>
  </r>
  <r>
    <s v="31786"/>
    <s v="NP"/>
    <s v="0000190862"/>
    <x v="5"/>
    <x v="0"/>
    <d v="2025-01-31T00:00:00"/>
    <x v="10"/>
    <s v="LTD-01"/>
    <x v="42"/>
    <n v="240.34"/>
    <n v="115813.5"/>
    <n v="25"/>
  </r>
  <r>
    <s v="31786"/>
    <s v="NP"/>
    <s v="0000190862"/>
    <x v="5"/>
    <x v="0"/>
    <d v="2025-01-31T00:00:00"/>
    <x v="10"/>
    <s v="LTD-01"/>
    <x v="43"/>
    <n v="265.70999999999998"/>
    <n v="100004.64"/>
    <n v="18"/>
  </r>
  <r>
    <s v="31786"/>
    <s v="NP"/>
    <s v="0000190862"/>
    <x v="5"/>
    <x v="0"/>
    <d v="2025-01-31T00:00:00"/>
    <x v="10"/>
    <s v="LTD-01"/>
    <x v="44"/>
    <n v="267.05"/>
    <n v="85177.36"/>
    <n v="18"/>
  </r>
  <r>
    <s v="31786"/>
    <s v="NP"/>
    <s v="0000190862"/>
    <x v="5"/>
    <x v="0"/>
    <d v="2025-01-31T00:00:00"/>
    <x v="10"/>
    <s v="LTD-01"/>
    <x v="45"/>
    <n v="288.75"/>
    <n v="69667.100000000006"/>
    <n v="14"/>
  </r>
  <r>
    <s v="31786"/>
    <s v="NP"/>
    <s v="0000190862"/>
    <x v="5"/>
    <x v="0"/>
    <d v="2025-01-31T00:00:00"/>
    <x v="10"/>
    <s v="LTD-01"/>
    <x v="46"/>
    <n v="96.63"/>
    <n v="29332.06"/>
    <n v="5"/>
  </r>
  <r>
    <s v="31786"/>
    <s v="NP"/>
    <s v="0000190862"/>
    <x v="5"/>
    <x v="0"/>
    <d v="2025-01-31T00:00:00"/>
    <x v="10"/>
    <s v="LTD-01"/>
    <x v="89"/>
    <n v="38.1"/>
    <n v="13608.33"/>
    <n v="2"/>
  </r>
  <r>
    <s v="31786"/>
    <s v="NP"/>
    <s v="0000190862"/>
    <x v="5"/>
    <x v="0"/>
    <d v="2025-01-31T00:00:00"/>
    <x v="10"/>
    <s v="LTD-02"/>
    <x v="47"/>
    <n v="26.9"/>
    <n v="53813.62"/>
    <n v="14"/>
  </r>
  <r>
    <s v="31786"/>
    <s v="NP"/>
    <s v="0000190862"/>
    <x v="5"/>
    <x v="0"/>
    <d v="2025-01-31T00:00:00"/>
    <x v="10"/>
    <s v="LTD-02"/>
    <x v="48"/>
    <n v="54.77"/>
    <n v="109494.34"/>
    <n v="24"/>
  </r>
  <r>
    <s v="31786"/>
    <s v="NP"/>
    <s v="0000190862"/>
    <x v="5"/>
    <x v="0"/>
    <d v="2025-01-31T00:00:00"/>
    <x v="10"/>
    <s v="LTD-02"/>
    <x v="49"/>
    <n v="83.28"/>
    <n v="94850.13"/>
    <n v="16"/>
  </r>
  <r>
    <s v="31786"/>
    <s v="NP"/>
    <s v="0000190862"/>
    <x v="5"/>
    <x v="0"/>
    <d v="2025-01-31T00:00:00"/>
    <x v="10"/>
    <s v="LTD-02"/>
    <x v="50"/>
    <n v="155.71"/>
    <n v="120190.55"/>
    <n v="19"/>
  </r>
  <r>
    <s v="31786"/>
    <s v="NP"/>
    <s v="0000190862"/>
    <x v="5"/>
    <x v="0"/>
    <d v="2025-01-31T00:00:00"/>
    <x v="10"/>
    <s v="LTD-02"/>
    <x v="51"/>
    <n v="137.03"/>
    <n v="83801"/>
    <n v="13"/>
  </r>
  <r>
    <s v="31786"/>
    <s v="NP"/>
    <s v="0000190862"/>
    <x v="5"/>
    <x v="0"/>
    <d v="2025-01-31T00:00:00"/>
    <x v="10"/>
    <s v="LTD-02"/>
    <x v="52"/>
    <n v="209.9"/>
    <n v="99956.7"/>
    <n v="15"/>
  </r>
  <r>
    <s v="31786"/>
    <s v="NP"/>
    <s v="0000190862"/>
    <x v="5"/>
    <x v="0"/>
    <d v="2025-01-31T00:00:00"/>
    <x v="10"/>
    <s v="LTD-02"/>
    <x v="53"/>
    <n v="242.75"/>
    <n v="97108.71"/>
    <n v="15"/>
  </r>
  <r>
    <s v="31786"/>
    <s v="NP"/>
    <s v="0000190862"/>
    <x v="5"/>
    <x v="0"/>
    <d v="2025-01-31T00:00:00"/>
    <x v="10"/>
    <s v="LTD-02"/>
    <x v="54"/>
    <n v="218.6"/>
    <n v="69601.960000000006"/>
    <n v="12"/>
  </r>
  <r>
    <s v="31786"/>
    <s v="NP"/>
    <s v="0000190862"/>
    <x v="5"/>
    <x v="0"/>
    <d v="2025-01-31T00:00:00"/>
    <x v="10"/>
    <s v="LTD-02"/>
    <x v="55"/>
    <n v="165.83"/>
    <n v="69125"/>
    <n v="7"/>
  </r>
  <r>
    <s v="31786"/>
    <s v="NP"/>
    <s v="0000190862"/>
    <x v="5"/>
    <x v="0"/>
    <d v="2025-01-31T00:00:00"/>
    <x v="10"/>
    <s v="LTD-02"/>
    <x v="56"/>
    <n v="52.23"/>
    <n v="23741.16"/>
    <n v="3"/>
  </r>
  <r>
    <s v="31786"/>
    <s v="NP"/>
    <s v="0000190862"/>
    <x v="5"/>
    <x v="0"/>
    <d v="2025-01-31T00:00:00"/>
    <x v="10"/>
    <s v="LTD-03"/>
    <x v="90"/>
    <n v="11.38"/>
    <n v="16263.4"/>
    <n v="4"/>
  </r>
  <r>
    <s v="31786"/>
    <s v="NP"/>
    <s v="0000190862"/>
    <x v="5"/>
    <x v="0"/>
    <d v="2025-01-31T00:00:00"/>
    <x v="10"/>
    <s v="LTD-03"/>
    <x v="91"/>
    <n v="21.79"/>
    <n v="37601.040000000001"/>
    <n v="7"/>
  </r>
  <r>
    <s v="31786"/>
    <s v="NP"/>
    <s v="0000190862"/>
    <x v="5"/>
    <x v="0"/>
    <d v="2025-01-31T00:00:00"/>
    <x v="10"/>
    <s v="LTD-03"/>
    <x v="92"/>
    <n v="-10.27"/>
    <n v="8875.66"/>
    <n v="2"/>
  </r>
  <r>
    <s v="31786"/>
    <s v="NP"/>
    <s v="0000190862"/>
    <x v="5"/>
    <x v="0"/>
    <d v="2025-01-31T00:00:00"/>
    <x v="10"/>
    <s v="LTD-03"/>
    <x v="93"/>
    <n v="34.56"/>
    <n v="16458.330000000002"/>
    <n v="2"/>
  </r>
  <r>
    <s v="31786"/>
    <s v="NP"/>
    <s v="0000190862"/>
    <x v="5"/>
    <x v="0"/>
    <d v="2025-01-31T00:00:00"/>
    <x v="10"/>
    <s v="LTD-03"/>
    <x v="94"/>
    <n v="60.39"/>
    <n v="22369.58"/>
    <n v="3"/>
  </r>
  <r>
    <s v="31786"/>
    <s v="NP"/>
    <s v="0000190862"/>
    <x v="5"/>
    <x v="0"/>
    <d v="2025-01-31T00:00:00"/>
    <x v="10"/>
    <s v="LTD-03"/>
    <x v="95"/>
    <n v="70.41"/>
    <n v="21338.06"/>
    <n v="6"/>
  </r>
  <r>
    <s v="31786"/>
    <s v="NP"/>
    <s v="0000190862"/>
    <x v="5"/>
    <x v="0"/>
    <d v="2025-01-31T00:00:00"/>
    <x v="10"/>
    <s v="LTD-03"/>
    <x v="96"/>
    <n v="9.1"/>
    <n v="2332.58"/>
    <n v="1"/>
  </r>
  <r>
    <s v="31786"/>
    <s v="NP"/>
    <s v="0000190862"/>
    <x v="5"/>
    <x v="0"/>
    <d v="2025-01-31T00:00:00"/>
    <x v="10"/>
    <s v="LTD-03"/>
    <x v="97"/>
    <n v="-27.24"/>
    <n v="9799.75"/>
    <n v="1"/>
  </r>
  <r>
    <s v="31786"/>
    <s v="NP"/>
    <s v="0000190862"/>
    <x v="5"/>
    <x v="0"/>
    <d v="2025-01-31T00:00:00"/>
    <x v="10"/>
    <s v="LTD-03"/>
    <x v="32"/>
    <n v="34963.839999999997"/>
    <n v="12576722.060000001"/>
    <n v="3157"/>
  </r>
  <r>
    <s v="31786"/>
    <s v="NP"/>
    <s v="0000190862"/>
    <x v="5"/>
    <x v="0"/>
    <d v="2025-01-31T00:00:00"/>
    <x v="10"/>
    <s v="LTD-03"/>
    <x v="57"/>
    <n v="42603.42"/>
    <n v="15324714.18"/>
    <n v="3062"/>
  </r>
  <r>
    <s v="31786"/>
    <s v="NP"/>
    <s v="0000190862"/>
    <x v="5"/>
    <x v="0"/>
    <d v="2025-01-31T00:00:00"/>
    <x v="10"/>
    <s v="LTD-03"/>
    <x v="58"/>
    <n v="57482.14"/>
    <n v="20676835.940000001"/>
    <n v="3595"/>
  </r>
  <r>
    <s v="31786"/>
    <s v="NP"/>
    <s v="0000190862"/>
    <x v="5"/>
    <x v="0"/>
    <d v="2025-01-31T00:00:00"/>
    <x v="10"/>
    <s v="LTD-03"/>
    <x v="33"/>
    <n v="67686.86"/>
    <n v="24347512.09"/>
    <n v="3938"/>
  </r>
  <r>
    <s v="31786"/>
    <s v="NP"/>
    <s v="0000190862"/>
    <x v="5"/>
    <x v="0"/>
    <d v="2025-01-31T00:00:00"/>
    <x v="10"/>
    <s v="LTD-03"/>
    <x v="59"/>
    <n v="69092.03"/>
    <n v="24853065.600000001"/>
    <n v="3846"/>
  </r>
  <r>
    <s v="31786"/>
    <s v="NP"/>
    <s v="0000190862"/>
    <x v="5"/>
    <x v="0"/>
    <d v="2025-01-31T00:00:00"/>
    <x v="10"/>
    <s v="LTD-03"/>
    <x v="34"/>
    <n v="73562.25"/>
    <n v="26460927.699999999"/>
    <n v="4062"/>
  </r>
  <r>
    <s v="31786"/>
    <s v="NP"/>
    <s v="0000190862"/>
    <x v="5"/>
    <x v="0"/>
    <d v="2025-01-31T00:00:00"/>
    <x v="10"/>
    <s v="LTD-03"/>
    <x v="60"/>
    <n v="69140.98"/>
    <n v="24870612.52"/>
    <n v="3825"/>
  </r>
  <r>
    <s v="31786"/>
    <s v="NP"/>
    <s v="0000190862"/>
    <x v="5"/>
    <x v="0"/>
    <d v="2025-01-31T00:00:00"/>
    <x v="10"/>
    <s v="LTD-03"/>
    <x v="35"/>
    <n v="57517.33"/>
    <n v="20686317.870000001"/>
    <n v="3204"/>
  </r>
  <r>
    <s v="31786"/>
    <s v="NP"/>
    <s v="0000190862"/>
    <x v="5"/>
    <x v="0"/>
    <d v="2025-01-31T00:00:00"/>
    <x v="10"/>
    <s v="LTD-03"/>
    <x v="61"/>
    <n v="34775.11"/>
    <n v="12508873.93"/>
    <n v="1735"/>
  </r>
  <r>
    <s v="31786"/>
    <s v="NP"/>
    <s v="0000190862"/>
    <x v="5"/>
    <x v="0"/>
    <d v="2025-01-31T00:00:00"/>
    <x v="10"/>
    <s v="LTD-03"/>
    <x v="62"/>
    <n v="20049.03"/>
    <n v="7211749.1799999997"/>
    <n v="943"/>
  </r>
  <r>
    <s v="31786"/>
    <s v="NP"/>
    <s v="0000190862"/>
    <x v="5"/>
    <x v="0"/>
    <d v="2025-01-31T00:00:00"/>
    <x v="10"/>
    <s v="LTD-04"/>
    <x v="63"/>
    <n v="105.06"/>
    <n v="194001.57"/>
    <n v="50"/>
  </r>
  <r>
    <s v="31786"/>
    <s v="NP"/>
    <s v="0000190862"/>
    <x v="5"/>
    <x v="0"/>
    <d v="2025-01-31T00:00:00"/>
    <x v="10"/>
    <s v="LTD-04"/>
    <x v="64"/>
    <n v="162.53"/>
    <n v="270902.44"/>
    <n v="55"/>
  </r>
  <r>
    <s v="31786"/>
    <s v="NP"/>
    <s v="0000190862"/>
    <x v="5"/>
    <x v="0"/>
    <d v="2025-01-31T00:00:00"/>
    <x v="10"/>
    <s v="LTD-04"/>
    <x v="65"/>
    <n v="210.03"/>
    <n v="185759.33"/>
    <n v="39"/>
  </r>
  <r>
    <s v="31786"/>
    <s v="NP"/>
    <s v="0000190862"/>
    <x v="5"/>
    <x v="0"/>
    <d v="2025-01-31T00:00:00"/>
    <x v="10"/>
    <s v="LTD-04"/>
    <x v="66"/>
    <n v="295.89999999999998"/>
    <n v="178500.2"/>
    <n v="34"/>
  </r>
  <r>
    <s v="31786"/>
    <s v="NP"/>
    <s v="0000190862"/>
    <x v="5"/>
    <x v="0"/>
    <d v="2025-01-31T00:00:00"/>
    <x v="10"/>
    <s v="LTD-04"/>
    <x v="67"/>
    <n v="327.73"/>
    <n v="158403.79"/>
    <n v="27"/>
  </r>
  <r>
    <s v="31786"/>
    <s v="NP"/>
    <s v="0000190862"/>
    <x v="5"/>
    <x v="0"/>
    <d v="2025-01-31T00:00:00"/>
    <x v="10"/>
    <s v="LTD-04"/>
    <x v="68"/>
    <n v="514.11"/>
    <n v="201059.46"/>
    <n v="31"/>
  </r>
  <r>
    <s v="31786"/>
    <s v="NP"/>
    <s v="0000190862"/>
    <x v="5"/>
    <x v="0"/>
    <d v="2025-01-31T00:00:00"/>
    <x v="10"/>
    <s v="LTD-04"/>
    <x v="69"/>
    <n v="261.04000000000002"/>
    <n v="85197.61"/>
    <n v="17"/>
  </r>
  <r>
    <s v="31786"/>
    <s v="NP"/>
    <s v="0000190862"/>
    <x v="5"/>
    <x v="0"/>
    <d v="2025-01-31T00:00:00"/>
    <x v="10"/>
    <s v="LTD-04"/>
    <x v="70"/>
    <n v="331.87"/>
    <n v="84418.19"/>
    <n v="20"/>
  </r>
  <r>
    <s v="31786"/>
    <s v="NP"/>
    <s v="0000190862"/>
    <x v="5"/>
    <x v="0"/>
    <d v="2025-01-31T00:00:00"/>
    <x v="10"/>
    <s v="LTD-04"/>
    <x v="71"/>
    <n v="46.59"/>
    <n v="17254.650000000001"/>
    <n v="3"/>
  </r>
  <r>
    <s v="31786"/>
    <s v="NP"/>
    <s v="0000190862"/>
    <x v="5"/>
    <x v="0"/>
    <d v="2025-01-31T00:00:00"/>
    <x v="10"/>
    <s v="LTD-04"/>
    <x v="72"/>
    <n v="71.900000000000006"/>
    <n v="26629.32"/>
    <n v="6"/>
  </r>
  <r>
    <s v="31786"/>
    <s v="NP"/>
    <s v="0000190862"/>
    <x v="5"/>
    <x v="0"/>
    <d v="2025-01-31T00:00:00"/>
    <x v="11"/>
    <s v="STD-A"/>
    <x v="98"/>
    <n v="60880.02"/>
    <n v="14864017.42"/>
    <n v="2900"/>
  </r>
  <r>
    <s v="31786"/>
    <s v="NP"/>
    <s v="0000190862"/>
    <x v="5"/>
    <x v="0"/>
    <d v="2025-01-31T00:00:00"/>
    <x v="11"/>
    <s v="STD-A"/>
    <x v="36"/>
    <n v="901.3"/>
    <n v="219827.87"/>
    <n v="61"/>
  </r>
  <r>
    <s v="31786"/>
    <s v="NP"/>
    <s v="0000190862"/>
    <x v="5"/>
    <x v="0"/>
    <d v="2025-01-31T00:00:00"/>
    <x v="11"/>
    <s v="STD-B"/>
    <x v="99"/>
    <n v="52652.12"/>
    <n v="16000636.41"/>
    <n v="2732"/>
  </r>
  <r>
    <s v="31786"/>
    <s v="NP"/>
    <s v="0000190862"/>
    <x v="5"/>
    <x v="0"/>
    <d v="2025-01-31T00:00:00"/>
    <x v="11"/>
    <s v="STD-B"/>
    <x v="37"/>
    <n v="293.86"/>
    <n v="89049.79"/>
    <n v="24"/>
  </r>
  <r>
    <s v="31786"/>
    <s v="NP"/>
    <s v="0000258005"/>
    <x v="6"/>
    <x v="2"/>
    <d v="2025-01-31T00:00:00"/>
    <x v="12"/>
    <s v="VISBAS"/>
    <x v="74"/>
    <n v="3.18"/>
    <n v="0"/>
    <n v="1"/>
  </r>
  <r>
    <s v="31786"/>
    <s v="NP"/>
    <s v="0000258005"/>
    <x v="6"/>
    <x v="3"/>
    <d v="2025-01-31T00:00:00"/>
    <x v="12"/>
    <s v="VISBAS"/>
    <x v="74"/>
    <n v="68.55"/>
    <n v="0"/>
    <n v="15"/>
  </r>
  <r>
    <s v="31786"/>
    <s v="NP"/>
    <s v="0000258005"/>
    <x v="6"/>
    <x v="3"/>
    <d v="2025-01-31T00:00:00"/>
    <x v="12"/>
    <s v="VISEXP"/>
    <x v="73"/>
    <n v="507.36"/>
    <n v="0"/>
    <n v="55"/>
  </r>
  <r>
    <s v="31786"/>
    <s v="NP"/>
    <s v="0000258005"/>
    <x v="6"/>
    <x v="0"/>
    <d v="2025-01-31T00:00:00"/>
    <x v="12"/>
    <s v="VISBAS"/>
    <x v="74"/>
    <n v="42208.54"/>
    <n v="0"/>
    <n v="7854"/>
  </r>
  <r>
    <s v="31786"/>
    <s v="NP"/>
    <s v="0000258005"/>
    <x v="6"/>
    <x v="0"/>
    <d v="2025-01-31T00:00:00"/>
    <x v="12"/>
    <s v="VISEXP"/>
    <x v="73"/>
    <n v="170688.22"/>
    <n v="0"/>
    <n v="15250"/>
  </r>
  <r>
    <s v="31786"/>
    <s v="NP"/>
    <s v="0000258005"/>
    <x v="6"/>
    <x v="4"/>
    <d v="2025-01-31T00:00:00"/>
    <x v="12"/>
    <s v="VISBAS"/>
    <x v="74"/>
    <n v="32195.54"/>
    <n v="0"/>
    <n v="6139"/>
  </r>
  <r>
    <s v="31786"/>
    <s v="NP"/>
    <s v="0000258005"/>
    <x v="6"/>
    <x v="4"/>
    <d v="2025-01-31T00:00:00"/>
    <x v="12"/>
    <s v="VISEXP"/>
    <x v="73"/>
    <n v="139937.96"/>
    <n v="0"/>
    <n v="12979"/>
  </r>
  <r>
    <s v="31786"/>
    <s v="NP"/>
    <s v="0000258005"/>
    <x v="6"/>
    <x v="5"/>
    <d v="2025-01-31T00:00:00"/>
    <x v="12"/>
    <s v="VISBAS"/>
    <x v="74"/>
    <n v="10483.5"/>
    <n v="0"/>
    <n v="2274"/>
  </r>
  <r>
    <s v="31786"/>
    <s v="NP"/>
    <s v="0000258005"/>
    <x v="6"/>
    <x v="5"/>
    <d v="2025-01-31T00:00:00"/>
    <x v="12"/>
    <s v="VISEXP"/>
    <x v="73"/>
    <n v="64288.32"/>
    <n v="0"/>
    <n v="6735"/>
  </r>
  <r>
    <s v="31786"/>
    <s v="NP"/>
    <s v="0000000185"/>
    <x v="0"/>
    <x v="1"/>
    <d v="2025-01-31T00:00:00"/>
    <x v="19"/>
    <s v="PPRN"/>
    <x v="83"/>
    <n v="-114.44"/>
    <n v="0"/>
    <n v="6"/>
  </r>
  <r>
    <s v="31786"/>
    <s v="NP"/>
    <s v="0000000185"/>
    <x v="0"/>
    <x v="1"/>
    <d v="2025-01-31T00:00:00"/>
    <x v="19"/>
    <s v="PPRN"/>
    <x v="83"/>
    <n v="5299.96"/>
    <n v="0"/>
    <n v="230"/>
  </r>
  <r>
    <s v="31786"/>
    <s v="NP"/>
    <s v="0000000185"/>
    <x v="0"/>
    <x v="2"/>
    <d v="2025-01-31T00:00:00"/>
    <x v="19"/>
    <s v="PPRN"/>
    <x v="83"/>
    <n v="315.93"/>
    <n v="0"/>
    <n v="17"/>
  </r>
  <r>
    <s v="31786"/>
    <s v="NP"/>
    <s v="0000000185"/>
    <x v="0"/>
    <x v="3"/>
    <d v="2025-01-31T00:00:00"/>
    <x v="19"/>
    <s v="PPRN"/>
    <x v="83"/>
    <n v="45.25"/>
    <n v="0"/>
    <n v="2"/>
  </r>
  <r>
    <s v="31786"/>
    <s v="NP"/>
    <s v="0000000185"/>
    <x v="0"/>
    <x v="0"/>
    <d v="2025-01-31T00:00:00"/>
    <x v="0"/>
    <s v="PPDN"/>
    <x v="1"/>
    <n v="-85.35"/>
    <n v="0"/>
    <n v="3"/>
  </r>
  <r>
    <s v="31786"/>
    <s v="NP"/>
    <s v="0000000185"/>
    <x v="0"/>
    <x v="0"/>
    <d v="2025-01-31T00:00:00"/>
    <x v="0"/>
    <s v="PPDN"/>
    <x v="1"/>
    <n v="287.56"/>
    <n v="0"/>
    <n v="16"/>
  </r>
  <r>
    <s v="31786"/>
    <s v="NP"/>
    <s v="0000000185"/>
    <x v="0"/>
    <x v="4"/>
    <d v="2025-01-31T00:00:00"/>
    <x v="0"/>
    <s v="PPDN"/>
    <x v="1"/>
    <n v="164.76"/>
    <n v="0"/>
    <n v="7"/>
  </r>
  <r>
    <s v="31786"/>
    <s v="NP"/>
    <s v="0000000185"/>
    <x v="0"/>
    <x v="5"/>
    <d v="2025-01-31T00:00:00"/>
    <x v="0"/>
    <s v="PPDN"/>
    <x v="1"/>
    <n v="104.59"/>
    <n v="0"/>
    <n v="4"/>
  </r>
  <r>
    <s v="31786"/>
    <s v="NP"/>
    <s v="0000000192"/>
    <x v="1"/>
    <x v="1"/>
    <d v="2025-01-31T00:00:00"/>
    <x v="1"/>
    <s v="PDON"/>
    <x v="2"/>
    <n v="286.49"/>
    <n v="0"/>
    <n v="10"/>
  </r>
  <r>
    <s v="31786"/>
    <s v="NP"/>
    <s v="0000000192"/>
    <x v="1"/>
    <x v="1"/>
    <d v="2025-01-31T00:00:00"/>
    <x v="20"/>
    <s v="PDRN"/>
    <x v="84"/>
    <n v="338.26"/>
    <n v="0"/>
    <n v="20"/>
  </r>
  <r>
    <s v="31786"/>
    <s v="NP"/>
    <s v="0000000192"/>
    <x v="1"/>
    <x v="1"/>
    <d v="2025-01-31T00:00:00"/>
    <x v="20"/>
    <s v="PDRN"/>
    <x v="84"/>
    <n v="64455.96"/>
    <n v="0"/>
    <n v="1487"/>
  </r>
  <r>
    <s v="31786"/>
    <s v="NP"/>
    <s v="0000000192"/>
    <x v="1"/>
    <x v="2"/>
    <d v="2025-01-31T00:00:00"/>
    <x v="1"/>
    <s v="PDON"/>
    <x v="2"/>
    <n v="116.6"/>
    <n v="0"/>
    <n v="3"/>
  </r>
  <r>
    <s v="31786"/>
    <s v="NP"/>
    <s v="0000000192"/>
    <x v="1"/>
    <x v="2"/>
    <d v="2025-01-31T00:00:00"/>
    <x v="20"/>
    <s v="PDRN"/>
    <x v="84"/>
    <n v="-131.25"/>
    <n v="0"/>
    <n v="5"/>
  </r>
  <r>
    <s v="31786"/>
    <s v="NP"/>
    <s v="0000000192"/>
    <x v="1"/>
    <x v="2"/>
    <d v="2025-01-31T00:00:00"/>
    <x v="20"/>
    <s v="PDRN"/>
    <x v="84"/>
    <n v="7787.07"/>
    <n v="0"/>
    <n v="185"/>
  </r>
  <r>
    <s v="31786"/>
    <s v="NP"/>
    <s v="0000000192"/>
    <x v="1"/>
    <x v="3"/>
    <d v="2025-01-31T00:00:00"/>
    <x v="20"/>
    <s v="PDRN"/>
    <x v="84"/>
    <n v="783.81"/>
    <n v="0"/>
    <n v="20"/>
  </r>
  <r>
    <s v="31786"/>
    <s v="NP"/>
    <s v="0000000192"/>
    <x v="1"/>
    <x v="0"/>
    <d v="2025-01-31T00:00:00"/>
    <x v="1"/>
    <s v="PDON"/>
    <x v="2"/>
    <n v="-620.54"/>
    <n v="0"/>
    <n v="14"/>
  </r>
  <r>
    <s v="31786"/>
    <s v="NP"/>
    <s v="0000000192"/>
    <x v="1"/>
    <x v="0"/>
    <d v="2025-01-31T00:00:00"/>
    <x v="1"/>
    <s v="PDON"/>
    <x v="2"/>
    <n v="3271.44"/>
    <n v="0"/>
    <n v="85"/>
  </r>
  <r>
    <s v="31786"/>
    <s v="NP"/>
    <s v="0000000192"/>
    <x v="1"/>
    <x v="4"/>
    <d v="2025-01-31T00:00:00"/>
    <x v="1"/>
    <s v="PDON"/>
    <x v="2"/>
    <n v="-268.02999999999997"/>
    <n v="0"/>
    <n v="9"/>
  </r>
  <r>
    <s v="31786"/>
    <s v="NP"/>
    <s v="0000000192"/>
    <x v="1"/>
    <x v="4"/>
    <d v="2025-01-31T00:00:00"/>
    <x v="1"/>
    <s v="PDON"/>
    <x v="2"/>
    <n v="2271.23"/>
    <n v="0"/>
    <n v="60"/>
  </r>
  <r>
    <s v="31786"/>
    <s v="NP"/>
    <s v="0000000192"/>
    <x v="1"/>
    <x v="5"/>
    <d v="2025-01-31T00:00:00"/>
    <x v="1"/>
    <s v="PDON"/>
    <x v="2"/>
    <n v="-160.25"/>
    <n v="0"/>
    <n v="5"/>
  </r>
  <r>
    <s v="31786"/>
    <s v="NP"/>
    <s v="0000000192"/>
    <x v="1"/>
    <x v="5"/>
    <d v="2025-01-31T00:00:00"/>
    <x v="1"/>
    <s v="PDON"/>
    <x v="2"/>
    <n v="884.54"/>
    <n v="0"/>
    <n v="31"/>
  </r>
  <r>
    <s v="31786"/>
    <s v="NP"/>
    <s v="0000157401"/>
    <x v="4"/>
    <x v="0"/>
    <d v="2025-01-31T00:00:00"/>
    <x v="7"/>
    <s v="VAD060"/>
    <x v="9"/>
    <n v="2.52"/>
    <n v="120000"/>
    <n v="2"/>
  </r>
  <r>
    <s v="31786"/>
    <s v="NP"/>
    <s v="0000157401"/>
    <x v="4"/>
    <x v="0"/>
    <d v="2025-01-31T00:00:00"/>
    <x v="7"/>
    <s v="VAD500"/>
    <x v="21"/>
    <n v="-21"/>
    <n v="1000000"/>
    <n v="2"/>
  </r>
  <r>
    <s v="31786"/>
    <s v="NP"/>
    <s v="0000190862"/>
    <x v="5"/>
    <x v="0"/>
    <d v="2025-01-31T00:00:00"/>
    <x v="11"/>
    <s v="STD-A"/>
    <x v="98"/>
    <n v="62.28"/>
    <n v="0"/>
    <n v="3"/>
  </r>
  <r>
    <s v="31786"/>
    <s v="NP"/>
    <s v="0000190862"/>
    <x v="5"/>
    <x v="0"/>
    <d v="2025-01-31T00:00:00"/>
    <x v="11"/>
    <s v="STD-B"/>
    <x v="99"/>
    <n v="10.56"/>
    <n v="0"/>
    <n v="1"/>
  </r>
  <r>
    <s v="31786"/>
    <s v="NP"/>
    <s v="0000258005"/>
    <x v="6"/>
    <x v="1"/>
    <d v="2025-01-31T00:00:00"/>
    <x v="12"/>
    <s v="VISBAS"/>
    <x v="74"/>
    <n v="-3.18"/>
    <n v="0"/>
    <n v="1"/>
  </r>
  <r>
    <s v="31786"/>
    <s v="NP"/>
    <s v="0000258005"/>
    <x v="6"/>
    <x v="1"/>
    <d v="2025-01-31T00:00:00"/>
    <x v="12"/>
    <s v="VISBAS"/>
    <x v="74"/>
    <n v="442.98"/>
    <n v="0"/>
    <n v="95"/>
  </r>
  <r>
    <s v="31786"/>
    <s v="NP"/>
    <s v="0000258005"/>
    <x v="6"/>
    <x v="1"/>
    <d v="2025-01-31T00:00:00"/>
    <x v="12"/>
    <s v="VISEXP"/>
    <x v="73"/>
    <n v="61.92"/>
    <n v="0"/>
    <n v="8"/>
  </r>
  <r>
    <s v="31786"/>
    <s v="NP"/>
    <s v="0000258005"/>
    <x v="6"/>
    <x v="1"/>
    <d v="2025-01-31T00:00:00"/>
    <x v="12"/>
    <s v="VISEXP"/>
    <x v="73"/>
    <n v="2899.72"/>
    <n v="0"/>
    <n v="317"/>
  </r>
  <r>
    <s v="31786"/>
    <s v="NP"/>
    <s v="0000258005"/>
    <x v="6"/>
    <x v="2"/>
    <d v="2025-01-31T00:00:00"/>
    <x v="12"/>
    <s v="VISBAS"/>
    <x v="74"/>
    <n v="114.91"/>
    <n v="0"/>
    <n v="24"/>
  </r>
  <r>
    <s v="31786"/>
    <s v="NP"/>
    <s v="0000258005"/>
    <x v="6"/>
    <x v="2"/>
    <d v="2025-01-31T00:00:00"/>
    <x v="12"/>
    <s v="VISEXP"/>
    <x v="73"/>
    <n v="548.15"/>
    <n v="0"/>
    <n v="55"/>
  </r>
  <r>
    <s v="31786"/>
    <s v="NP"/>
    <s v="0000258005"/>
    <x v="6"/>
    <x v="3"/>
    <d v="2025-01-31T00:00:00"/>
    <x v="12"/>
    <s v="VISEXP"/>
    <x v="73"/>
    <n v="18.899999999999999"/>
    <n v="0"/>
    <n v="3"/>
  </r>
  <r>
    <s v="31786"/>
    <s v="NP"/>
    <s v="0000258005"/>
    <x v="6"/>
    <x v="0"/>
    <d v="2025-01-31T00:00:00"/>
    <x v="12"/>
    <s v="VISBAS"/>
    <x v="74"/>
    <n v="-18.66"/>
    <n v="0"/>
    <n v="2"/>
  </r>
  <r>
    <s v="31786"/>
    <s v="NP"/>
    <s v="0000258005"/>
    <x v="6"/>
    <x v="0"/>
    <d v="2025-01-31T00:00:00"/>
    <x v="12"/>
    <s v="VISBAS"/>
    <x v="74"/>
    <n v="91.47"/>
    <n v="0"/>
    <n v="20"/>
  </r>
  <r>
    <s v="31786"/>
    <s v="NP"/>
    <s v="0000258005"/>
    <x v="6"/>
    <x v="0"/>
    <d v="2025-01-31T00:00:00"/>
    <x v="12"/>
    <s v="VISEXP"/>
    <x v="73"/>
    <n v="-152.41999999999999"/>
    <n v="0"/>
    <n v="14"/>
  </r>
  <r>
    <s v="31786"/>
    <s v="NP"/>
    <s v="0000258005"/>
    <x v="6"/>
    <x v="0"/>
    <d v="2025-01-31T00:00:00"/>
    <x v="12"/>
    <s v="VISEXP"/>
    <x v="73"/>
    <n v="950.15"/>
    <n v="0"/>
    <n v="99"/>
  </r>
  <r>
    <s v="31786"/>
    <s v="NP"/>
    <s v="0000258005"/>
    <x v="6"/>
    <x v="4"/>
    <d v="2025-01-31T00:00:00"/>
    <x v="12"/>
    <s v="VISBAS"/>
    <x v="74"/>
    <n v="47.56"/>
    <n v="0"/>
    <n v="11"/>
  </r>
  <r>
    <s v="31786"/>
    <s v="NP"/>
    <s v="0000258005"/>
    <x v="6"/>
    <x v="4"/>
    <d v="2025-01-31T00:00:00"/>
    <x v="12"/>
    <s v="VISEXP"/>
    <x v="73"/>
    <n v="-87.99"/>
    <n v="0"/>
    <n v="10"/>
  </r>
  <r>
    <s v="31786"/>
    <s v="NP"/>
    <s v="0000258005"/>
    <x v="6"/>
    <x v="4"/>
    <d v="2025-01-31T00:00:00"/>
    <x v="12"/>
    <s v="VISEXP"/>
    <x v="73"/>
    <n v="497.14"/>
    <n v="0"/>
    <n v="51"/>
  </r>
  <r>
    <s v="31786"/>
    <s v="NP"/>
    <s v="0000258005"/>
    <x v="6"/>
    <x v="5"/>
    <d v="2025-01-31T00:00:00"/>
    <x v="12"/>
    <s v="VISBAS"/>
    <x v="74"/>
    <n v="19.11"/>
    <n v="0"/>
    <n v="5"/>
  </r>
  <r>
    <s v="31786"/>
    <s v="NP"/>
    <s v="0000258005"/>
    <x v="6"/>
    <x v="5"/>
    <d v="2025-01-31T00:00:00"/>
    <x v="12"/>
    <s v="VISEXP"/>
    <x v="73"/>
    <n v="-25.34"/>
    <n v="0"/>
    <n v="2"/>
  </r>
  <r>
    <s v="31786"/>
    <s v="NP"/>
    <s v="0000258005"/>
    <x v="6"/>
    <x v="5"/>
    <d v="2025-01-31T00:00:00"/>
    <x v="12"/>
    <s v="VISEXP"/>
    <x v="73"/>
    <n v="250.8"/>
    <n v="0"/>
    <n v="29"/>
  </r>
  <r>
    <s v="31786"/>
    <s v="TN"/>
    <s v="0000000185"/>
    <x v="0"/>
    <x v="0"/>
    <d v="2025-01-31T00:00:00"/>
    <x v="0"/>
    <s v="PPDN"/>
    <x v="1"/>
    <n v="-14.69"/>
    <n v="0"/>
    <n v="3"/>
  </r>
  <r>
    <s v="31786"/>
    <s v="TN"/>
    <s v="0000000185"/>
    <x v="0"/>
    <x v="0"/>
    <d v="2025-01-31T00:00:00"/>
    <x v="0"/>
    <s v="PPDN"/>
    <x v="1"/>
    <n v="947.62"/>
    <n v="0"/>
    <n v="49"/>
  </r>
  <r>
    <s v="31786"/>
    <s v="TN"/>
    <s v="0000000192"/>
    <x v="1"/>
    <x v="0"/>
    <d v="2025-01-31T00:00:00"/>
    <x v="1"/>
    <s v="PDON"/>
    <x v="2"/>
    <n v="-628.79999999999995"/>
    <n v="0"/>
    <n v="23"/>
  </r>
  <r>
    <s v="31786"/>
    <s v="TN"/>
    <s v="0000000192"/>
    <x v="1"/>
    <x v="0"/>
    <d v="2025-01-31T00:00:00"/>
    <x v="1"/>
    <s v="PDON"/>
    <x v="2"/>
    <n v="4523.79"/>
    <n v="0"/>
    <n v="138"/>
  </r>
  <r>
    <s v="31786"/>
    <s v="TN"/>
    <s v="0000000192"/>
    <x v="1"/>
    <x v="0"/>
    <d v="2025-01-31T00:00:00"/>
    <x v="20"/>
    <s v="PDRN"/>
    <x v="84"/>
    <n v="55.64"/>
    <n v="0"/>
    <n v="2"/>
  </r>
  <r>
    <s v="31786"/>
    <s v="TN"/>
    <s v="0000157401"/>
    <x v="4"/>
    <x v="0"/>
    <d v="2025-01-31T00:00:00"/>
    <x v="5"/>
    <s v="BA1X"/>
    <x v="85"/>
    <n v="2.97"/>
    <n v="0"/>
    <n v="3"/>
  </r>
  <r>
    <s v="31786"/>
    <s v="TN"/>
    <s v="0000157401"/>
    <x v="4"/>
    <x v="0"/>
    <d v="2025-01-31T00:00:00"/>
    <x v="6"/>
    <s v="BL1X"/>
    <x v="87"/>
    <n v="25.26"/>
    <n v="0"/>
    <n v="3"/>
  </r>
  <r>
    <s v="31786"/>
    <s v="TN"/>
    <s v="0000157401"/>
    <x v="4"/>
    <x v="0"/>
    <d v="2025-01-31T00:00:00"/>
    <x v="8"/>
    <s v="VC0106"/>
    <x v="15"/>
    <n v="-0.26"/>
    <n v="12000"/>
    <n v="2"/>
  </r>
  <r>
    <s v="31786"/>
    <s v="TN"/>
    <s v="0000157401"/>
    <x v="4"/>
    <x v="0"/>
    <d v="2025-01-31T00:00:00"/>
    <x v="8"/>
    <s v="VC0150"/>
    <x v="18"/>
    <n v="3.15"/>
    <n v="150000"/>
    <n v="3"/>
  </r>
  <r>
    <s v="31786"/>
    <s v="TN"/>
    <s v="0000157401"/>
    <x v="4"/>
    <x v="0"/>
    <d v="2025-01-31T00:00:00"/>
    <x v="8"/>
    <s v="VC0206"/>
    <x v="15"/>
    <n v="0.75"/>
    <n v="18000"/>
    <n v="3"/>
  </r>
  <r>
    <s v="31786"/>
    <s v="TN"/>
    <s v="0000157401"/>
    <x v="4"/>
    <x v="0"/>
    <d v="2025-01-31T00:00:00"/>
    <x v="8"/>
    <s v="VC0225"/>
    <x v="17"/>
    <n v="4.2"/>
    <n v="100000"/>
    <n v="4"/>
  </r>
  <r>
    <s v="31786"/>
    <s v="TN"/>
    <s v="0000157401"/>
    <x v="4"/>
    <x v="0"/>
    <d v="2025-01-31T00:00:00"/>
    <x v="8"/>
    <s v="VC0306"/>
    <x v="15"/>
    <n v="0.38"/>
    <n v="6000"/>
    <n v="1"/>
  </r>
  <r>
    <s v="31786"/>
    <s v="TN"/>
    <s v="0000157401"/>
    <x v="4"/>
    <x v="0"/>
    <d v="2025-01-31T00:00:00"/>
    <x v="8"/>
    <s v="VC0406"/>
    <x v="15"/>
    <n v="0.5"/>
    <n v="6000"/>
    <n v="1"/>
  </r>
  <r>
    <s v="31786"/>
    <s v="TN"/>
    <s v="0000157401"/>
    <x v="4"/>
    <x v="0"/>
    <d v="2025-01-31T00:00:00"/>
    <x v="7"/>
    <s v="VAD050"/>
    <x v="19"/>
    <n v="0"/>
    <n v="100000"/>
    <n v="2"/>
  </r>
  <r>
    <s v="31786"/>
    <s v="TN"/>
    <s v="0000157401"/>
    <x v="4"/>
    <x v="0"/>
    <d v="2025-01-31T00:00:00"/>
    <x v="7"/>
    <s v="VAD050"/>
    <x v="19"/>
    <n v="3.15"/>
    <n v="150000"/>
    <n v="3"/>
  </r>
  <r>
    <s v="31786"/>
    <s v="TN"/>
    <s v="0000157401"/>
    <x v="4"/>
    <x v="0"/>
    <d v="2025-01-31T00:00:00"/>
    <x v="7"/>
    <s v="VAD060"/>
    <x v="9"/>
    <n v="-3.78"/>
    <n v="180000"/>
    <n v="3"/>
  </r>
  <r>
    <s v="31786"/>
    <s v="TN"/>
    <s v="0000157401"/>
    <x v="4"/>
    <x v="0"/>
    <d v="2025-01-31T00:00:00"/>
    <x v="7"/>
    <s v="VAD060"/>
    <x v="9"/>
    <n v="16.38"/>
    <n v="780000"/>
    <n v="13"/>
  </r>
  <r>
    <s v="31786"/>
    <s v="TN"/>
    <s v="0000157401"/>
    <x v="4"/>
    <x v="0"/>
    <d v="2025-01-31T00:00:00"/>
    <x v="7"/>
    <s v="VAD100"/>
    <x v="10"/>
    <n v="4.2"/>
    <n v="200000"/>
    <n v="2"/>
  </r>
  <r>
    <s v="31786"/>
    <s v="TN"/>
    <s v="0000157401"/>
    <x v="4"/>
    <x v="0"/>
    <d v="2025-01-31T00:00:00"/>
    <x v="7"/>
    <s v="VAD250"/>
    <x v="20"/>
    <n v="36.75"/>
    <n v="1750000"/>
    <n v="7"/>
  </r>
  <r>
    <s v="31786"/>
    <s v="TN"/>
    <s v="0000157401"/>
    <x v="4"/>
    <x v="0"/>
    <d v="2025-01-31T00:00:00"/>
    <x v="7"/>
    <s v="VAD500"/>
    <x v="21"/>
    <n v="31.5"/>
    <n v="1500000"/>
    <n v="3"/>
  </r>
  <r>
    <s v="31786"/>
    <s v="TN"/>
    <s v="0000157401"/>
    <x v="4"/>
    <x v="0"/>
    <d v="2025-01-31T00:00:00"/>
    <x v="9"/>
    <s v="VSC060"/>
    <x v="23"/>
    <n v="-1"/>
    <n v="48000"/>
    <n v="2"/>
  </r>
  <r>
    <s v="31786"/>
    <s v="TN"/>
    <s v="0000157401"/>
    <x v="4"/>
    <x v="0"/>
    <d v="2025-01-31T00:00:00"/>
    <x v="9"/>
    <s v="VSC060"/>
    <x v="23"/>
    <n v="1"/>
    <n v="48000"/>
    <n v="2"/>
  </r>
  <r>
    <s v="31786"/>
    <s v="TN"/>
    <s v="0000157401"/>
    <x v="4"/>
    <x v="0"/>
    <d v="2025-01-31T00:00:00"/>
    <x v="9"/>
    <s v="VSO050"/>
    <x v="27"/>
    <n v="0"/>
    <n v="60000"/>
    <n v="2"/>
  </r>
  <r>
    <s v="31786"/>
    <s v="TN"/>
    <s v="0000157401"/>
    <x v="4"/>
    <x v="0"/>
    <d v="2025-01-31T00:00:00"/>
    <x v="9"/>
    <s v="VSO060"/>
    <x v="28"/>
    <n v="0.76"/>
    <n v="36000"/>
    <n v="1"/>
  </r>
  <r>
    <s v="31786"/>
    <s v="TN"/>
    <s v="0000190862"/>
    <x v="5"/>
    <x v="0"/>
    <d v="2025-01-31T00:00:00"/>
    <x v="11"/>
    <s v="STD-A"/>
    <x v="36"/>
    <n v="44.88"/>
    <n v="0"/>
    <n v="2"/>
  </r>
  <r>
    <s v="31786"/>
    <s v="TN"/>
    <s v="0000190862"/>
    <x v="5"/>
    <x v="0"/>
    <d v="2025-01-31T00:00:00"/>
    <x v="11"/>
    <s v="STD-A"/>
    <x v="36"/>
    <n v="277.58"/>
    <n v="0"/>
    <n v="16"/>
  </r>
  <r>
    <s v="31786"/>
    <s v="TN"/>
    <s v="0000190862"/>
    <x v="5"/>
    <x v="0"/>
    <d v="2025-01-31T00:00:00"/>
    <x v="11"/>
    <s v="STD-B"/>
    <x v="37"/>
    <n v="-43.72"/>
    <n v="0"/>
    <n v="7"/>
  </r>
  <r>
    <s v="31786"/>
    <s v="TN"/>
    <s v="0000190862"/>
    <x v="5"/>
    <x v="0"/>
    <d v="2025-01-31T00:00:00"/>
    <x v="11"/>
    <s v="STD-B"/>
    <x v="37"/>
    <n v="114.35"/>
    <n v="0"/>
    <n v="8"/>
  </r>
  <r>
    <s v="31786"/>
    <s v="TN"/>
    <s v="0000258005"/>
    <x v="6"/>
    <x v="0"/>
    <d v="2025-01-31T00:00:00"/>
    <x v="12"/>
    <s v="VISBAS"/>
    <x v="74"/>
    <n v="-23.97"/>
    <n v="0"/>
    <n v="6"/>
  </r>
  <r>
    <s v="31786"/>
    <s v="TN"/>
    <s v="0000258005"/>
    <x v="6"/>
    <x v="0"/>
    <d v="2025-01-31T00:00:00"/>
    <x v="12"/>
    <s v="VISBAS"/>
    <x v="74"/>
    <n v="289.77"/>
    <n v="0"/>
    <n v="56"/>
  </r>
  <r>
    <s v="31786"/>
    <s v="TN"/>
    <s v="0000258005"/>
    <x v="6"/>
    <x v="0"/>
    <d v="2025-01-31T00:00:00"/>
    <x v="12"/>
    <s v="VISEXP"/>
    <x v="73"/>
    <n v="-159.38999999999999"/>
    <n v="0"/>
    <n v="22"/>
  </r>
  <r>
    <s v="31786"/>
    <s v="TN"/>
    <s v="0000258005"/>
    <x v="6"/>
    <x v="0"/>
    <d v="2025-01-31T00:00:00"/>
    <x v="12"/>
    <s v="VISEXP"/>
    <x v="73"/>
    <n v="1226.1600000000001"/>
    <n v="0"/>
    <n v="135"/>
  </r>
</pivotCacheRecords>
</file>

<file path=xl/pivotCache/pivotCacheRecords2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4">
  <r>
    <s v="31786"/>
    <s v="NP"/>
    <s v="0000000185"/>
    <x v="0"/>
    <x v="0"/>
    <d v="2025-02-28T00:00:00"/>
    <x v="0"/>
    <s v="PPDN"/>
    <x v="0"/>
    <n v="211.75"/>
    <n v="0"/>
    <n v="9"/>
  </r>
  <r>
    <s v="31786"/>
    <s v="NP"/>
    <s v="0000000185"/>
    <x v="0"/>
    <x v="0"/>
    <d v="2025-02-28T00:00:00"/>
    <x v="1"/>
    <s v="PPRN"/>
    <x v="1"/>
    <n v="57926.69"/>
    <n v="0"/>
    <n v="2794"/>
  </r>
  <r>
    <s v="31786"/>
    <s v="NP"/>
    <s v="0000000185"/>
    <x v="0"/>
    <x v="1"/>
    <d v="2025-02-28T00:00:00"/>
    <x v="0"/>
    <s v="PPDN"/>
    <x v="0"/>
    <n v="-11.57"/>
    <n v="0"/>
    <n v="3"/>
  </r>
  <r>
    <s v="31786"/>
    <s v="NP"/>
    <s v="0000000185"/>
    <x v="0"/>
    <x v="1"/>
    <d v="2025-02-28T00:00:00"/>
    <x v="1"/>
    <s v="PPRN"/>
    <x v="1"/>
    <n v="20918.34"/>
    <n v="0"/>
    <n v="1049"/>
  </r>
  <r>
    <s v="31786"/>
    <s v="NP"/>
    <s v="0000000185"/>
    <x v="0"/>
    <x v="2"/>
    <d v="2025-02-28T00:00:00"/>
    <x v="1"/>
    <s v="PPRN"/>
    <x v="1"/>
    <n v="2415.5100000000002"/>
    <n v="0"/>
    <n v="123"/>
  </r>
  <r>
    <s v="31786"/>
    <s v="NP"/>
    <s v="0000000192"/>
    <x v="1"/>
    <x v="0"/>
    <d v="2025-02-28T00:00:00"/>
    <x v="2"/>
    <s v="PDON"/>
    <x v="2"/>
    <n v="1349.29"/>
    <n v="0"/>
    <n v="42"/>
  </r>
  <r>
    <s v="31786"/>
    <s v="NP"/>
    <s v="0000000192"/>
    <x v="1"/>
    <x v="0"/>
    <d v="2025-02-28T00:00:00"/>
    <x v="3"/>
    <s v="PDRN"/>
    <x v="3"/>
    <n v="378302.37"/>
    <n v="0"/>
    <n v="9646"/>
  </r>
  <r>
    <s v="31786"/>
    <s v="NP"/>
    <s v="0000000192"/>
    <x v="1"/>
    <x v="1"/>
    <d v="2025-02-28T00:00:00"/>
    <x v="2"/>
    <s v="PDON"/>
    <x v="2"/>
    <n v="269.58"/>
    <n v="0"/>
    <n v="8"/>
  </r>
  <r>
    <s v="31786"/>
    <s v="NP"/>
    <s v="0000000192"/>
    <x v="1"/>
    <x v="1"/>
    <d v="2025-02-28T00:00:00"/>
    <x v="3"/>
    <s v="PDRN"/>
    <x v="3"/>
    <n v="284729.32"/>
    <n v="0"/>
    <n v="7674"/>
  </r>
  <r>
    <s v="31786"/>
    <s v="NP"/>
    <s v="0000000192"/>
    <x v="1"/>
    <x v="2"/>
    <d v="2025-02-28T00:00:00"/>
    <x v="2"/>
    <s v="PDON"/>
    <x v="2"/>
    <n v="116.6"/>
    <n v="0"/>
    <n v="3"/>
  </r>
  <r>
    <s v="31786"/>
    <s v="NP"/>
    <s v="0000000192"/>
    <x v="1"/>
    <x v="2"/>
    <d v="2025-02-28T00:00:00"/>
    <x v="3"/>
    <s v="PDRN"/>
    <x v="3"/>
    <n v="19761.240000000002"/>
    <n v="0"/>
    <n v="552"/>
  </r>
  <r>
    <s v="31786"/>
    <s v="NP"/>
    <s v="0000258005"/>
    <x v="2"/>
    <x v="0"/>
    <d v="2025-02-28T00:00:00"/>
    <x v="4"/>
    <s v="VISBAS"/>
    <x v="4"/>
    <n v="3307.78"/>
    <n v="0"/>
    <n v="775"/>
  </r>
  <r>
    <s v="31786"/>
    <s v="NP"/>
    <s v="0000258005"/>
    <x v="2"/>
    <x v="0"/>
    <d v="2025-02-28T00:00:00"/>
    <x v="4"/>
    <s v="VISEXP"/>
    <x v="5"/>
    <n v="16713.560000000001"/>
    <n v="0"/>
    <n v="1981"/>
  </r>
  <r>
    <s v="31786"/>
    <s v="NP"/>
    <s v="0000258005"/>
    <x v="2"/>
    <x v="1"/>
    <d v="2025-02-28T00:00:00"/>
    <x v="4"/>
    <s v="VISBAS"/>
    <x v="4"/>
    <n v="1739.52"/>
    <n v="0"/>
    <n v="412"/>
  </r>
  <r>
    <s v="31786"/>
    <s v="NP"/>
    <s v="0000258005"/>
    <x v="2"/>
    <x v="1"/>
    <d v="2025-02-28T00:00:00"/>
    <x v="4"/>
    <s v="VISEXP"/>
    <x v="5"/>
    <n v="7839.32"/>
    <n v="0"/>
    <n v="994"/>
  </r>
  <r>
    <s v="31786"/>
    <s v="NP"/>
    <s v="0000258005"/>
    <x v="2"/>
    <x v="2"/>
    <d v="2025-02-28T00:00:00"/>
    <x v="4"/>
    <s v="VISBAS"/>
    <x v="4"/>
    <n v="18.75"/>
    <n v="0"/>
    <n v="5"/>
  </r>
  <r>
    <s v="31786"/>
    <s v="NP"/>
    <s v="0000258005"/>
    <x v="2"/>
    <x v="2"/>
    <d v="2025-02-28T00:00:00"/>
    <x v="4"/>
    <s v="VISEXP"/>
    <x v="5"/>
    <n v="119.7"/>
    <n v="0"/>
    <n v="18"/>
  </r>
  <r>
    <s v="31786"/>
    <s v="NP"/>
    <s v="0000000185"/>
    <x v="0"/>
    <x v="0"/>
    <d v="2025-02-28T00:00:00"/>
    <x v="1"/>
    <s v="PPRN"/>
    <x v="1"/>
    <n v="-16.32"/>
    <n v="0"/>
    <n v="1"/>
  </r>
  <r>
    <s v="31786"/>
    <s v="NP"/>
    <s v="0000000185"/>
    <x v="0"/>
    <x v="0"/>
    <d v="2025-02-28T00:00:00"/>
    <x v="1"/>
    <s v="PPRN"/>
    <x v="1"/>
    <n v="5449.48"/>
    <n v="0"/>
    <n v="235"/>
  </r>
  <r>
    <s v="31786"/>
    <s v="NP"/>
    <s v="0000000185"/>
    <x v="0"/>
    <x v="1"/>
    <d v="2025-02-28T00:00:00"/>
    <x v="1"/>
    <s v="PPRN"/>
    <x v="1"/>
    <n v="-0.56000000000000005"/>
    <n v="0"/>
    <n v="1"/>
  </r>
  <r>
    <s v="31786"/>
    <s v="NP"/>
    <s v="0000000185"/>
    <x v="0"/>
    <x v="1"/>
    <d v="2025-02-28T00:00:00"/>
    <x v="1"/>
    <s v="PPRN"/>
    <x v="1"/>
    <n v="315.93"/>
    <n v="0"/>
    <n v="17"/>
  </r>
  <r>
    <s v="31786"/>
    <s v="NP"/>
    <s v="0000000185"/>
    <x v="0"/>
    <x v="2"/>
    <d v="2025-02-28T00:00:00"/>
    <x v="1"/>
    <s v="PPRN"/>
    <x v="1"/>
    <n v="45.25"/>
    <n v="0"/>
    <n v="2"/>
  </r>
  <r>
    <s v="31786"/>
    <s v="NP"/>
    <s v="0000000185"/>
    <x v="0"/>
    <x v="3"/>
    <d v="2025-02-28T00:00:00"/>
    <x v="0"/>
    <s v="PPDN"/>
    <x v="0"/>
    <n v="-62.22"/>
    <n v="0"/>
    <n v="3"/>
  </r>
  <r>
    <s v="31786"/>
    <s v="NP"/>
    <s v="0000000185"/>
    <x v="0"/>
    <x v="3"/>
    <d v="2025-02-28T00:00:00"/>
    <x v="0"/>
    <s v="PPDN"/>
    <x v="0"/>
    <n v="182.06"/>
    <n v="0"/>
    <n v="10"/>
  </r>
  <r>
    <s v="31786"/>
    <s v="NP"/>
    <s v="0000000185"/>
    <x v="0"/>
    <x v="4"/>
    <d v="2025-02-28T00:00:00"/>
    <x v="0"/>
    <s v="PPDN"/>
    <x v="0"/>
    <n v="116.43"/>
    <n v="0"/>
    <n v="7"/>
  </r>
  <r>
    <s v="31786"/>
    <s v="NP"/>
    <s v="0000000185"/>
    <x v="0"/>
    <x v="5"/>
    <d v="2025-02-28T00:00:00"/>
    <x v="0"/>
    <s v="PPDN"/>
    <x v="0"/>
    <n v="104.59"/>
    <n v="0"/>
    <n v="4"/>
  </r>
  <r>
    <s v="31786"/>
    <s v="NP"/>
    <s v="0000000192"/>
    <x v="1"/>
    <x v="0"/>
    <d v="2025-02-28T00:00:00"/>
    <x v="2"/>
    <s v="PDON"/>
    <x v="2"/>
    <n v="224.53"/>
    <n v="0"/>
    <n v="6"/>
  </r>
  <r>
    <s v="31786"/>
    <s v="NP"/>
    <s v="0000000192"/>
    <x v="1"/>
    <x v="0"/>
    <d v="2025-02-28T00:00:00"/>
    <x v="3"/>
    <s v="PDRN"/>
    <x v="3"/>
    <n v="-1041.45"/>
    <n v="0"/>
    <n v="32"/>
  </r>
  <r>
    <s v="31786"/>
    <s v="NP"/>
    <s v="0000000192"/>
    <x v="1"/>
    <x v="0"/>
    <d v="2025-02-28T00:00:00"/>
    <x v="3"/>
    <s v="PDRN"/>
    <x v="3"/>
    <n v="63824.81"/>
    <n v="0"/>
    <n v="1478"/>
  </r>
  <r>
    <s v="31786"/>
    <s v="NP"/>
    <s v="0000000192"/>
    <x v="1"/>
    <x v="1"/>
    <d v="2025-02-28T00:00:00"/>
    <x v="2"/>
    <s v="PDON"/>
    <x v="2"/>
    <n v="-327.38"/>
    <n v="0"/>
    <n v="6"/>
  </r>
  <r>
    <s v="31786"/>
    <s v="NP"/>
    <s v="0000000192"/>
    <x v="1"/>
    <x v="1"/>
    <d v="2025-02-28T00:00:00"/>
    <x v="2"/>
    <s v="PDON"/>
    <x v="2"/>
    <n v="443.98"/>
    <n v="0"/>
    <n v="9"/>
  </r>
  <r>
    <s v="31786"/>
    <s v="NP"/>
    <s v="0000000192"/>
    <x v="1"/>
    <x v="1"/>
    <d v="2025-02-28T00:00:00"/>
    <x v="3"/>
    <s v="PDRN"/>
    <x v="3"/>
    <n v="-188.53"/>
    <n v="0"/>
    <n v="8"/>
  </r>
  <r>
    <s v="31786"/>
    <s v="NP"/>
    <s v="0000000192"/>
    <x v="1"/>
    <x v="1"/>
    <d v="2025-02-28T00:00:00"/>
    <x v="3"/>
    <s v="PDRN"/>
    <x v="3"/>
    <n v="7738.07"/>
    <n v="0"/>
    <n v="186"/>
  </r>
  <r>
    <s v="31786"/>
    <s v="NP"/>
    <s v="0000000192"/>
    <x v="1"/>
    <x v="2"/>
    <d v="2025-02-28T00:00:00"/>
    <x v="3"/>
    <s v="PDRN"/>
    <x v="3"/>
    <n v="756.54"/>
    <n v="0"/>
    <n v="19"/>
  </r>
  <r>
    <s v="31786"/>
    <s v="NP"/>
    <s v="0000000192"/>
    <x v="1"/>
    <x v="3"/>
    <d v="2025-02-28T00:00:00"/>
    <x v="2"/>
    <s v="PDON"/>
    <x v="2"/>
    <n v="-351.34"/>
    <n v="0"/>
    <n v="12"/>
  </r>
  <r>
    <s v="31786"/>
    <s v="NP"/>
    <s v="0000000192"/>
    <x v="1"/>
    <x v="3"/>
    <d v="2025-02-28T00:00:00"/>
    <x v="2"/>
    <s v="PDON"/>
    <x v="2"/>
    <n v="3074.93"/>
    <n v="0"/>
    <n v="77"/>
  </r>
  <r>
    <s v="31786"/>
    <s v="NP"/>
    <s v="0000000192"/>
    <x v="1"/>
    <x v="4"/>
    <d v="2025-02-28T00:00:00"/>
    <x v="2"/>
    <s v="PDON"/>
    <x v="2"/>
    <n v="-248.39"/>
    <n v="0"/>
    <n v="11"/>
  </r>
  <r>
    <s v="31786"/>
    <s v="NP"/>
    <s v="0000000192"/>
    <x v="1"/>
    <x v="4"/>
    <d v="2025-02-28T00:00:00"/>
    <x v="2"/>
    <s v="PDON"/>
    <x v="2"/>
    <n v="2167.66"/>
    <n v="0"/>
    <n v="62"/>
  </r>
  <r>
    <s v="31786"/>
    <s v="NP"/>
    <s v="0000000192"/>
    <x v="1"/>
    <x v="5"/>
    <d v="2025-02-28T00:00:00"/>
    <x v="2"/>
    <s v="PDON"/>
    <x v="2"/>
    <n v="907.68"/>
    <n v="0"/>
    <n v="34"/>
  </r>
  <r>
    <s v="31786"/>
    <s v="NP"/>
    <s v="0000157401"/>
    <x v="3"/>
    <x v="3"/>
    <d v="2025-02-28T00:00:00"/>
    <x v="5"/>
    <s v="VC0210"/>
    <x v="6"/>
    <n v="0.84"/>
    <n v="20000"/>
    <n v="2"/>
  </r>
  <r>
    <s v="31786"/>
    <s v="NP"/>
    <s v="0000157401"/>
    <x v="3"/>
    <x v="3"/>
    <d v="2025-02-28T00:00:00"/>
    <x v="6"/>
    <s v="VAD050"/>
    <x v="7"/>
    <n v="-2.1"/>
    <n v="100000"/>
    <n v="2"/>
  </r>
  <r>
    <s v="31786"/>
    <s v="NP"/>
    <s v="0000157401"/>
    <x v="3"/>
    <x v="3"/>
    <d v="2025-02-28T00:00:00"/>
    <x v="6"/>
    <s v="VAD060"/>
    <x v="8"/>
    <n v="-1.26"/>
    <n v="60000"/>
    <n v="1"/>
  </r>
  <r>
    <s v="31786"/>
    <s v="NP"/>
    <s v="0000157401"/>
    <x v="3"/>
    <x v="3"/>
    <d v="2025-02-28T00:00:00"/>
    <x v="6"/>
    <s v="VAD060"/>
    <x v="8"/>
    <n v="3.78"/>
    <n v="180000"/>
    <n v="3"/>
  </r>
  <r>
    <s v="31786"/>
    <s v="NP"/>
    <s v="0000157401"/>
    <x v="3"/>
    <x v="3"/>
    <d v="2025-02-28T00:00:00"/>
    <x v="6"/>
    <s v="VAD100"/>
    <x v="9"/>
    <n v="4.2"/>
    <n v="200000"/>
    <n v="2"/>
  </r>
  <r>
    <s v="31786"/>
    <s v="NP"/>
    <s v="0000190862"/>
    <x v="4"/>
    <x v="3"/>
    <d v="2025-02-28T00:00:00"/>
    <x v="7"/>
    <s v="STD-A"/>
    <x v="10"/>
    <n v="46.04"/>
    <n v="0"/>
    <n v="3"/>
  </r>
  <r>
    <s v="31786"/>
    <s v="NP"/>
    <s v="0000190862"/>
    <x v="4"/>
    <x v="3"/>
    <d v="2025-02-28T00:00:00"/>
    <x v="7"/>
    <s v="STD-B"/>
    <x v="11"/>
    <n v="-7.17"/>
    <n v="0"/>
    <n v="1"/>
  </r>
  <r>
    <s v="31786"/>
    <s v="NP"/>
    <s v="0000190862"/>
    <x v="4"/>
    <x v="3"/>
    <d v="2025-02-28T00:00:00"/>
    <x v="7"/>
    <s v="STD-B"/>
    <x v="11"/>
    <n v="10.56"/>
    <n v="0"/>
    <n v="1"/>
  </r>
  <r>
    <s v="31786"/>
    <s v="NP"/>
    <s v="0000258005"/>
    <x v="2"/>
    <x v="0"/>
    <d v="2025-02-28T00:00:00"/>
    <x v="4"/>
    <s v="VISBAS"/>
    <x v="4"/>
    <n v="458.73"/>
    <n v="0"/>
    <n v="98"/>
  </r>
  <r>
    <s v="31786"/>
    <s v="NP"/>
    <s v="0000258005"/>
    <x v="2"/>
    <x v="0"/>
    <d v="2025-02-28T00:00:00"/>
    <x v="4"/>
    <s v="VISEXP"/>
    <x v="5"/>
    <n v="-75.58"/>
    <n v="0"/>
    <n v="20"/>
  </r>
  <r>
    <s v="31786"/>
    <s v="NP"/>
    <s v="0000258005"/>
    <x v="2"/>
    <x v="0"/>
    <d v="2025-02-28T00:00:00"/>
    <x v="4"/>
    <s v="VISEXP"/>
    <x v="5"/>
    <n v="2768.66"/>
    <n v="0"/>
    <n v="301"/>
  </r>
  <r>
    <s v="31786"/>
    <s v="NP"/>
    <s v="0000258005"/>
    <x v="2"/>
    <x v="1"/>
    <d v="2025-02-28T00:00:00"/>
    <x v="4"/>
    <s v="VISBAS"/>
    <x v="4"/>
    <n v="-2.85"/>
    <n v="0"/>
    <n v="1"/>
  </r>
  <r>
    <s v="31786"/>
    <s v="NP"/>
    <s v="0000258005"/>
    <x v="2"/>
    <x v="1"/>
    <d v="2025-02-28T00:00:00"/>
    <x v="4"/>
    <s v="VISBAS"/>
    <x v="4"/>
    <n v="108.22"/>
    <n v="0"/>
    <n v="21"/>
  </r>
  <r>
    <s v="31786"/>
    <s v="NP"/>
    <s v="0000258005"/>
    <x v="2"/>
    <x v="1"/>
    <d v="2025-02-28T00:00:00"/>
    <x v="4"/>
    <s v="VISEXP"/>
    <x v="5"/>
    <n v="-77.099999999999994"/>
    <n v="0"/>
    <n v="6"/>
  </r>
  <r>
    <s v="31786"/>
    <s v="NP"/>
    <s v="0000258005"/>
    <x v="2"/>
    <x v="1"/>
    <d v="2025-02-28T00:00:00"/>
    <x v="4"/>
    <s v="VISEXP"/>
    <x v="5"/>
    <n v="648.70000000000005"/>
    <n v="0"/>
    <n v="65"/>
  </r>
  <r>
    <s v="31786"/>
    <s v="NP"/>
    <s v="0000258005"/>
    <x v="2"/>
    <x v="2"/>
    <d v="2025-02-28T00:00:00"/>
    <x v="4"/>
    <s v="VISEXP"/>
    <x v="5"/>
    <n v="18.899999999999999"/>
    <n v="0"/>
    <n v="3"/>
  </r>
  <r>
    <s v="31786"/>
    <s v="NP"/>
    <s v="0000258005"/>
    <x v="2"/>
    <x v="3"/>
    <d v="2025-02-28T00:00:00"/>
    <x v="4"/>
    <s v="VISBAS"/>
    <x v="4"/>
    <n v="-3.18"/>
    <n v="0"/>
    <n v="1"/>
  </r>
  <r>
    <s v="31786"/>
    <s v="NP"/>
    <s v="0000258005"/>
    <x v="2"/>
    <x v="3"/>
    <d v="2025-02-28T00:00:00"/>
    <x v="4"/>
    <s v="VISBAS"/>
    <x v="4"/>
    <n v="82.02"/>
    <n v="0"/>
    <n v="18"/>
  </r>
  <r>
    <s v="31786"/>
    <s v="NP"/>
    <s v="0000258005"/>
    <x v="2"/>
    <x v="3"/>
    <d v="2025-02-28T00:00:00"/>
    <x v="4"/>
    <s v="VISEXP"/>
    <x v="5"/>
    <n v="-64.12"/>
    <n v="0"/>
    <n v="10"/>
  </r>
  <r>
    <s v="31786"/>
    <s v="NP"/>
    <s v="0000258005"/>
    <x v="2"/>
    <x v="3"/>
    <d v="2025-02-28T00:00:00"/>
    <x v="4"/>
    <s v="VISEXP"/>
    <x v="5"/>
    <n v="845.29"/>
    <n v="0"/>
    <n v="85"/>
  </r>
  <r>
    <s v="31786"/>
    <s v="NP"/>
    <s v="0000258005"/>
    <x v="2"/>
    <x v="4"/>
    <d v="2025-02-28T00:00:00"/>
    <x v="4"/>
    <s v="VISBAS"/>
    <x v="4"/>
    <n v="47.68"/>
    <n v="0"/>
    <n v="11"/>
  </r>
  <r>
    <s v="31786"/>
    <s v="NP"/>
    <s v="0000258005"/>
    <x v="2"/>
    <x v="4"/>
    <d v="2025-02-28T00:00:00"/>
    <x v="4"/>
    <s v="VISEXP"/>
    <x v="5"/>
    <n v="537"/>
    <n v="0"/>
    <n v="59"/>
  </r>
  <r>
    <s v="31786"/>
    <s v="NP"/>
    <s v="0000258005"/>
    <x v="2"/>
    <x v="5"/>
    <d v="2025-02-28T00:00:00"/>
    <x v="4"/>
    <s v="VISBAS"/>
    <x v="4"/>
    <n v="19.11"/>
    <n v="0"/>
    <n v="5"/>
  </r>
  <r>
    <s v="31786"/>
    <s v="NP"/>
    <s v="0000258005"/>
    <x v="2"/>
    <x v="5"/>
    <d v="2025-02-28T00:00:00"/>
    <x v="4"/>
    <s v="VISEXP"/>
    <x v="5"/>
    <n v="220.06"/>
    <n v="0"/>
    <n v="26"/>
  </r>
  <r>
    <s v="31786"/>
    <s v="TN"/>
    <s v="0000000185"/>
    <x v="0"/>
    <x v="3"/>
    <d v="2025-02-28T00:00:00"/>
    <x v="0"/>
    <s v="PPDN"/>
    <x v="0"/>
    <n v="-201.25"/>
    <n v="0"/>
    <n v="10"/>
  </r>
  <r>
    <s v="31786"/>
    <s v="TN"/>
    <s v="0000000185"/>
    <x v="0"/>
    <x v="3"/>
    <d v="2025-02-28T00:00:00"/>
    <x v="0"/>
    <s v="PPDN"/>
    <x v="0"/>
    <n v="436.71"/>
    <n v="0"/>
    <n v="26"/>
  </r>
  <r>
    <s v="31786"/>
    <s v="TN"/>
    <s v="0000000192"/>
    <x v="1"/>
    <x v="3"/>
    <d v="2025-02-28T00:00:00"/>
    <x v="2"/>
    <s v="PDON"/>
    <x v="2"/>
    <n v="-1354.09"/>
    <n v="0"/>
    <n v="34"/>
  </r>
  <r>
    <s v="31786"/>
    <s v="TN"/>
    <s v="0000000192"/>
    <x v="1"/>
    <x v="3"/>
    <d v="2025-02-28T00:00:00"/>
    <x v="2"/>
    <s v="PDON"/>
    <x v="2"/>
    <n v="3589.08"/>
    <n v="0"/>
    <n v="127"/>
  </r>
  <r>
    <s v="31786"/>
    <s v="TN"/>
    <s v="0000000192"/>
    <x v="1"/>
    <x v="3"/>
    <d v="2025-02-28T00:00:00"/>
    <x v="3"/>
    <s v="PDRN"/>
    <x v="3"/>
    <n v="27.82"/>
    <n v="0"/>
    <n v="1"/>
  </r>
  <r>
    <s v="31786"/>
    <s v="TN"/>
    <s v="0000157401"/>
    <x v="3"/>
    <x v="3"/>
    <d v="2025-02-28T00:00:00"/>
    <x v="8"/>
    <s v="BA1X"/>
    <x v="12"/>
    <n v="-2.97"/>
    <n v="0"/>
    <n v="3"/>
  </r>
  <r>
    <s v="31786"/>
    <s v="TN"/>
    <s v="0000157401"/>
    <x v="3"/>
    <x v="3"/>
    <d v="2025-02-28T00:00:00"/>
    <x v="8"/>
    <s v="BA1X"/>
    <x v="12"/>
    <n v="2.99"/>
    <n v="0"/>
    <n v="3"/>
  </r>
  <r>
    <s v="31786"/>
    <s v="TN"/>
    <s v="0000157401"/>
    <x v="3"/>
    <x v="3"/>
    <d v="2025-02-28T00:00:00"/>
    <x v="9"/>
    <s v="BL1X"/>
    <x v="13"/>
    <n v="-25.26"/>
    <n v="0"/>
    <n v="3"/>
  </r>
  <r>
    <s v="31786"/>
    <s v="TN"/>
    <s v="0000157401"/>
    <x v="3"/>
    <x v="3"/>
    <d v="2025-02-28T00:00:00"/>
    <x v="9"/>
    <s v="BL1X"/>
    <x v="13"/>
    <n v="25.43"/>
    <n v="0"/>
    <n v="3"/>
  </r>
  <r>
    <s v="31786"/>
    <s v="TN"/>
    <s v="0000157401"/>
    <x v="3"/>
    <x v="3"/>
    <d v="2025-02-28T00:00:00"/>
    <x v="5"/>
    <s v="VC0110"/>
    <x v="6"/>
    <n v="-0.21"/>
    <n v="10000"/>
    <n v="1"/>
  </r>
  <r>
    <s v="31786"/>
    <s v="TN"/>
    <s v="0000157401"/>
    <x v="3"/>
    <x v="3"/>
    <d v="2025-02-28T00:00:00"/>
    <x v="5"/>
    <s v="VC0110"/>
    <x v="6"/>
    <n v="0.21"/>
    <n v="10000"/>
    <n v="1"/>
  </r>
  <r>
    <s v="31786"/>
    <s v="TN"/>
    <s v="0000157401"/>
    <x v="3"/>
    <x v="3"/>
    <d v="2025-02-28T00:00:00"/>
    <x v="5"/>
    <s v="VC0150"/>
    <x v="14"/>
    <n v="-1.05"/>
    <n v="50000"/>
    <n v="1"/>
  </r>
  <r>
    <s v="31786"/>
    <s v="TN"/>
    <s v="0000157401"/>
    <x v="3"/>
    <x v="3"/>
    <d v="2025-02-28T00:00:00"/>
    <x v="5"/>
    <s v="VC0150"/>
    <x v="14"/>
    <n v="3.15"/>
    <n v="150000"/>
    <n v="3"/>
  </r>
  <r>
    <s v="31786"/>
    <s v="TN"/>
    <s v="0000157401"/>
    <x v="3"/>
    <x v="3"/>
    <d v="2025-02-28T00:00:00"/>
    <x v="5"/>
    <s v="VC0206"/>
    <x v="15"/>
    <n v="-0.75"/>
    <n v="18000"/>
    <n v="3"/>
  </r>
  <r>
    <s v="31786"/>
    <s v="TN"/>
    <s v="0000157401"/>
    <x v="3"/>
    <x v="3"/>
    <d v="2025-02-28T00:00:00"/>
    <x v="5"/>
    <s v="VC0225"/>
    <x v="16"/>
    <n v="-4.2"/>
    <n v="100000"/>
    <n v="4"/>
  </r>
  <r>
    <s v="31786"/>
    <s v="TN"/>
    <s v="0000157401"/>
    <x v="3"/>
    <x v="3"/>
    <d v="2025-02-28T00:00:00"/>
    <x v="5"/>
    <s v="VC0250"/>
    <x v="14"/>
    <n v="8.4"/>
    <n v="200000"/>
    <n v="4"/>
  </r>
  <r>
    <s v="31786"/>
    <s v="TN"/>
    <s v="0000157401"/>
    <x v="3"/>
    <x v="3"/>
    <d v="2025-02-28T00:00:00"/>
    <x v="5"/>
    <s v="VC0306"/>
    <x v="15"/>
    <n v="0.38"/>
    <n v="6000"/>
    <n v="1"/>
  </r>
  <r>
    <s v="31786"/>
    <s v="TN"/>
    <s v="0000157401"/>
    <x v="3"/>
    <x v="3"/>
    <d v="2025-02-28T00:00:00"/>
    <x v="5"/>
    <s v="VC0406"/>
    <x v="15"/>
    <n v="-0.5"/>
    <n v="6000"/>
    <n v="1"/>
  </r>
  <r>
    <s v="31786"/>
    <s v="TN"/>
    <s v="0000157401"/>
    <x v="3"/>
    <x v="3"/>
    <d v="2025-02-28T00:00:00"/>
    <x v="6"/>
    <s v="VAD050"/>
    <x v="7"/>
    <n v="1.05"/>
    <n v="50000"/>
    <n v="1"/>
  </r>
  <r>
    <s v="31786"/>
    <s v="TN"/>
    <s v="0000157401"/>
    <x v="3"/>
    <x v="3"/>
    <d v="2025-02-28T00:00:00"/>
    <x v="6"/>
    <s v="VAD060"/>
    <x v="8"/>
    <n v="-16.38"/>
    <n v="780000"/>
    <n v="13"/>
  </r>
  <r>
    <s v="31786"/>
    <s v="TN"/>
    <s v="0000157401"/>
    <x v="3"/>
    <x v="3"/>
    <d v="2025-02-28T00:00:00"/>
    <x v="6"/>
    <s v="VAD060"/>
    <x v="8"/>
    <n v="3.78"/>
    <n v="180000"/>
    <n v="3"/>
  </r>
  <r>
    <s v="31786"/>
    <s v="TN"/>
    <s v="0000157401"/>
    <x v="3"/>
    <x v="3"/>
    <d v="2025-02-28T00:00:00"/>
    <x v="6"/>
    <s v="VAD100"/>
    <x v="9"/>
    <n v="-4.2"/>
    <n v="200000"/>
    <n v="2"/>
  </r>
  <r>
    <s v="31786"/>
    <s v="TN"/>
    <s v="0000157401"/>
    <x v="3"/>
    <x v="3"/>
    <d v="2025-02-28T00:00:00"/>
    <x v="6"/>
    <s v="VAD100"/>
    <x v="9"/>
    <n v="6.3"/>
    <n v="300000"/>
    <n v="3"/>
  </r>
  <r>
    <s v="31786"/>
    <s v="TN"/>
    <s v="0000157401"/>
    <x v="3"/>
    <x v="3"/>
    <d v="2025-02-28T00:00:00"/>
    <x v="6"/>
    <s v="VAD250"/>
    <x v="17"/>
    <n v="-31.5"/>
    <n v="1500000"/>
    <n v="6"/>
  </r>
  <r>
    <s v="31786"/>
    <s v="TN"/>
    <s v="0000157401"/>
    <x v="3"/>
    <x v="3"/>
    <d v="2025-02-28T00:00:00"/>
    <x v="6"/>
    <s v="VAD250"/>
    <x v="17"/>
    <n v="5.25"/>
    <n v="250000"/>
    <n v="1"/>
  </r>
  <r>
    <s v="31786"/>
    <s v="TN"/>
    <s v="0000157401"/>
    <x v="3"/>
    <x v="3"/>
    <d v="2025-02-28T00:00:00"/>
    <x v="6"/>
    <s v="VAD500"/>
    <x v="18"/>
    <n v="-31.5"/>
    <n v="1500000"/>
    <n v="3"/>
  </r>
  <r>
    <s v="31786"/>
    <s v="TN"/>
    <s v="0000157401"/>
    <x v="3"/>
    <x v="3"/>
    <d v="2025-02-28T00:00:00"/>
    <x v="6"/>
    <s v="VAD500"/>
    <x v="18"/>
    <n v="84"/>
    <n v="4000000"/>
    <n v="8"/>
  </r>
  <r>
    <s v="31786"/>
    <s v="TN"/>
    <s v="0000157401"/>
    <x v="3"/>
    <x v="3"/>
    <d v="2025-02-28T00:00:00"/>
    <x v="10"/>
    <s v="VSC060"/>
    <x v="19"/>
    <n v="-0.5"/>
    <n v="24000"/>
    <n v="1"/>
  </r>
  <r>
    <s v="31786"/>
    <s v="TN"/>
    <s v="0000157401"/>
    <x v="3"/>
    <x v="3"/>
    <d v="2025-02-28T00:00:00"/>
    <x v="10"/>
    <s v="VSC060"/>
    <x v="19"/>
    <n v="0.5"/>
    <n v="24000"/>
    <n v="1"/>
  </r>
  <r>
    <s v="31786"/>
    <s v="TN"/>
    <s v="0000157401"/>
    <x v="3"/>
    <x v="3"/>
    <d v="2025-02-28T00:00:00"/>
    <x v="10"/>
    <s v="VSC500"/>
    <x v="20"/>
    <n v="16.8"/>
    <n v="800000"/>
    <n v="4"/>
  </r>
  <r>
    <s v="31786"/>
    <s v="TN"/>
    <s v="0000157401"/>
    <x v="3"/>
    <x v="3"/>
    <d v="2025-02-28T00:00:00"/>
    <x v="10"/>
    <s v="VSO060"/>
    <x v="21"/>
    <n v="-0.76"/>
    <n v="36000"/>
    <n v="1"/>
  </r>
  <r>
    <s v="31786"/>
    <s v="TN"/>
    <s v="0000190862"/>
    <x v="4"/>
    <x v="3"/>
    <d v="2025-02-28T00:00:00"/>
    <x v="11"/>
    <s v="LTD-03"/>
    <x v="22"/>
    <n v="38.22"/>
    <n v="0"/>
    <n v="3"/>
  </r>
  <r>
    <s v="31786"/>
    <s v="TN"/>
    <s v="0000190862"/>
    <x v="4"/>
    <x v="3"/>
    <d v="2025-02-28T00:00:00"/>
    <x v="7"/>
    <s v="STD-A"/>
    <x v="23"/>
    <n v="-161.13"/>
    <n v="0"/>
    <n v="9"/>
  </r>
  <r>
    <s v="31786"/>
    <s v="TN"/>
    <s v="0000190862"/>
    <x v="4"/>
    <x v="3"/>
    <d v="2025-02-28T00:00:00"/>
    <x v="7"/>
    <s v="STD-A"/>
    <x v="23"/>
    <n v="66.430000000000007"/>
    <n v="0"/>
    <n v="4"/>
  </r>
  <r>
    <s v="31786"/>
    <s v="TN"/>
    <s v="0000190862"/>
    <x v="4"/>
    <x v="3"/>
    <d v="2025-02-28T00:00:00"/>
    <x v="7"/>
    <s v="STD-B"/>
    <x v="24"/>
    <n v="-101.25"/>
    <n v="0"/>
    <n v="7"/>
  </r>
  <r>
    <s v="31786"/>
    <s v="TN"/>
    <s v="0000190862"/>
    <x v="4"/>
    <x v="3"/>
    <d v="2025-02-28T00:00:00"/>
    <x v="7"/>
    <s v="STD-B"/>
    <x v="24"/>
    <n v="61.85"/>
    <n v="0"/>
    <n v="4"/>
  </r>
  <r>
    <s v="31786"/>
    <s v="TN"/>
    <s v="0000258005"/>
    <x v="2"/>
    <x v="3"/>
    <d v="2025-02-28T00:00:00"/>
    <x v="4"/>
    <s v="VISBAS"/>
    <x v="4"/>
    <n v="-59.5"/>
    <n v="0"/>
    <n v="13"/>
  </r>
  <r>
    <s v="31786"/>
    <s v="TN"/>
    <s v="0000258005"/>
    <x v="2"/>
    <x v="3"/>
    <d v="2025-02-28T00:00:00"/>
    <x v="4"/>
    <s v="VISBAS"/>
    <x v="4"/>
    <n v="140.41"/>
    <n v="0"/>
    <n v="33"/>
  </r>
  <r>
    <s v="31786"/>
    <s v="TN"/>
    <s v="0000258005"/>
    <x v="2"/>
    <x v="3"/>
    <d v="2025-02-28T00:00:00"/>
    <x v="4"/>
    <s v="VISEXP"/>
    <x v="5"/>
    <n v="-302.11"/>
    <n v="0"/>
    <n v="25"/>
  </r>
  <r>
    <s v="31786"/>
    <s v="TN"/>
    <s v="0000258005"/>
    <x v="2"/>
    <x v="3"/>
    <d v="2025-02-28T00:00:00"/>
    <x v="4"/>
    <s v="VISEXP"/>
    <x v="5"/>
    <n v="960.25"/>
    <n v="0"/>
    <n v="115"/>
  </r>
  <r>
    <s v="31786"/>
    <s v="NP"/>
    <s v="0000000185"/>
    <x v="0"/>
    <x v="1"/>
    <d v="2025-02-28T00:00:00"/>
    <x v="1"/>
    <s v="PPRN"/>
    <x v="1"/>
    <n v="74.180000000000007"/>
    <n v="0"/>
    <n v="3"/>
  </r>
  <r>
    <s v="31786"/>
    <s v="NP"/>
    <s v="0000000185"/>
    <x v="0"/>
    <x v="2"/>
    <d v="2025-02-28T00:00:00"/>
    <x v="1"/>
    <s v="PPRN"/>
    <x v="1"/>
    <n v="184.5"/>
    <n v="0"/>
    <n v="7"/>
  </r>
  <r>
    <s v="31786"/>
    <s v="NP"/>
    <s v="0000000185"/>
    <x v="0"/>
    <x v="3"/>
    <d v="2025-02-28T00:00:00"/>
    <x v="0"/>
    <s v="PPDN"/>
    <x v="0"/>
    <n v="54475.37"/>
    <n v="0"/>
    <n v="4644"/>
  </r>
  <r>
    <s v="31786"/>
    <s v="NP"/>
    <s v="0000000185"/>
    <x v="0"/>
    <x v="3"/>
    <d v="2025-02-28T00:00:00"/>
    <x v="0"/>
    <s v="PPDN"/>
    <x v="25"/>
    <n v="53672.05"/>
    <n v="0"/>
    <n v="4598"/>
  </r>
  <r>
    <s v="31786"/>
    <s v="NP"/>
    <s v="0000000185"/>
    <x v="0"/>
    <x v="4"/>
    <d v="2025-02-28T00:00:00"/>
    <x v="0"/>
    <s v="PPDN"/>
    <x v="0"/>
    <n v="44043.85"/>
    <n v="0"/>
    <n v="1951"/>
  </r>
  <r>
    <s v="31786"/>
    <s v="NP"/>
    <s v="0000000185"/>
    <x v="0"/>
    <x v="5"/>
    <d v="2025-02-28T00:00:00"/>
    <x v="0"/>
    <s v="PPDN"/>
    <x v="0"/>
    <n v="21204.14"/>
    <n v="0"/>
    <n v="1019"/>
  </r>
  <r>
    <s v="31786"/>
    <s v="NP"/>
    <s v="0000000192"/>
    <x v="1"/>
    <x v="1"/>
    <d v="2025-02-28T00:00:00"/>
    <x v="2"/>
    <s v="PDON"/>
    <x v="2"/>
    <n v="20.73"/>
    <n v="0"/>
    <n v="1"/>
  </r>
  <r>
    <s v="31786"/>
    <s v="NP"/>
    <s v="0000000192"/>
    <x v="1"/>
    <x v="1"/>
    <d v="2025-02-28T00:00:00"/>
    <x v="3"/>
    <s v="PDRN"/>
    <x v="3"/>
    <n v="14569.16"/>
    <n v="0"/>
    <n v="398"/>
  </r>
  <r>
    <s v="31786"/>
    <s v="NP"/>
    <s v="0000000192"/>
    <x v="1"/>
    <x v="2"/>
    <d v="2025-02-28T00:00:00"/>
    <x v="3"/>
    <s v="PDRN"/>
    <x v="3"/>
    <n v="1941.6"/>
    <n v="0"/>
    <n v="48"/>
  </r>
  <r>
    <s v="31786"/>
    <s v="NP"/>
    <s v="0000000192"/>
    <x v="1"/>
    <x v="3"/>
    <d v="2025-02-28T00:00:00"/>
    <x v="2"/>
    <s v="PDON"/>
    <x v="2"/>
    <n v="479825.5"/>
    <n v="0"/>
    <n v="21430"/>
  </r>
  <r>
    <s v="31786"/>
    <s v="NP"/>
    <s v="0000000192"/>
    <x v="1"/>
    <x v="3"/>
    <d v="2025-02-28T00:00:00"/>
    <x v="2"/>
    <s v="PDON"/>
    <x v="26"/>
    <n v="471960.48"/>
    <n v="0"/>
    <n v="21206"/>
  </r>
  <r>
    <s v="31786"/>
    <s v="NP"/>
    <s v="0000000192"/>
    <x v="1"/>
    <x v="4"/>
    <d v="2025-02-28T00:00:00"/>
    <x v="2"/>
    <s v="PDON"/>
    <x v="2"/>
    <n v="717559.89"/>
    <n v="0"/>
    <n v="16669"/>
  </r>
  <r>
    <s v="31786"/>
    <s v="NP"/>
    <s v="0000000192"/>
    <x v="1"/>
    <x v="5"/>
    <d v="2025-02-28T00:00:00"/>
    <x v="2"/>
    <s v="PDON"/>
    <x v="2"/>
    <n v="245462.31"/>
    <n v="0"/>
    <n v="6890"/>
  </r>
  <r>
    <s v="31786"/>
    <s v="NP"/>
    <s v="0000053684"/>
    <x v="5"/>
    <x v="3"/>
    <d v="2025-02-28T00:00:00"/>
    <x v="12"/>
    <s v=""/>
    <x v="27"/>
    <n v="39.01"/>
    <n v="0"/>
    <n v="2"/>
  </r>
  <r>
    <s v="31786"/>
    <s v="NP"/>
    <s v="0000053684"/>
    <x v="5"/>
    <x v="3"/>
    <d v="2025-02-28T00:00:00"/>
    <x v="13"/>
    <s v=""/>
    <x v="28"/>
    <n v="25495.29"/>
    <n v="0"/>
    <n v="760"/>
  </r>
  <r>
    <s v="31786"/>
    <s v="NP"/>
    <s v="0000157401"/>
    <x v="3"/>
    <x v="3"/>
    <d v="2025-02-28T00:00:00"/>
    <x v="14"/>
    <s v="BADE2X"/>
    <x v="29"/>
    <n v="13.68"/>
    <n v="0"/>
    <n v="1"/>
  </r>
  <r>
    <s v="31786"/>
    <s v="NP"/>
    <s v="0000157401"/>
    <x v="3"/>
    <x v="3"/>
    <d v="2025-02-28T00:00:00"/>
    <x v="8"/>
    <s v="BA1X"/>
    <x v="12"/>
    <n v="275.69"/>
    <n v="14504450"/>
    <n v="276"/>
  </r>
  <r>
    <s v="31786"/>
    <s v="NP"/>
    <s v="0000157401"/>
    <x v="3"/>
    <x v="3"/>
    <d v="2025-02-28T00:00:00"/>
    <x v="8"/>
    <s v="BA1X"/>
    <x v="30"/>
    <n v="43875.39"/>
    <n v="2308811450"/>
    <n v="31408"/>
  </r>
  <r>
    <s v="31786"/>
    <s v="NP"/>
    <s v="0000157401"/>
    <x v="3"/>
    <x v="3"/>
    <d v="2025-02-28T00:00:00"/>
    <x v="8"/>
    <s v="BA1XP"/>
    <x v="30"/>
    <n v="5.71"/>
    <n v="300300"/>
    <n v="4"/>
  </r>
  <r>
    <s v="31786"/>
    <s v="NP"/>
    <s v="0000157401"/>
    <x v="3"/>
    <x v="3"/>
    <d v="2025-02-28T00:00:00"/>
    <x v="8"/>
    <s v="BA50"/>
    <x v="31"/>
    <n v="52.25"/>
    <n v="2750000"/>
    <n v="55"/>
  </r>
  <r>
    <s v="31786"/>
    <s v="NP"/>
    <s v="0000157401"/>
    <x v="3"/>
    <x v="3"/>
    <d v="2025-02-28T00:00:00"/>
    <x v="8"/>
    <s v="BA50"/>
    <x v="32"/>
    <n v="631.75"/>
    <n v="33250000"/>
    <n v="665"/>
  </r>
  <r>
    <s v="31786"/>
    <s v="NP"/>
    <s v="0000157401"/>
    <x v="3"/>
    <x v="3"/>
    <d v="2025-02-28T00:00:00"/>
    <x v="8"/>
    <s v="BADE40"/>
    <x v="33"/>
    <n v="9.1199999999999992"/>
    <n v="50000"/>
    <n v="1"/>
  </r>
  <r>
    <s v="31786"/>
    <s v="NP"/>
    <s v="0000157401"/>
    <x v="3"/>
    <x v="3"/>
    <d v="2025-02-28T00:00:00"/>
    <x v="15"/>
    <s v="BLES15"/>
    <x v="34"/>
    <n v="54.72"/>
    <n v="0"/>
    <n v="1"/>
  </r>
  <r>
    <s v="31786"/>
    <s v="NP"/>
    <s v="0000157401"/>
    <x v="3"/>
    <x v="3"/>
    <d v="2025-02-28T00:00:00"/>
    <x v="9"/>
    <s v="BL1X"/>
    <x v="13"/>
    <n v="2349.81"/>
    <n v="14504450"/>
    <n v="276"/>
  </r>
  <r>
    <s v="31786"/>
    <s v="NP"/>
    <s v="0000157401"/>
    <x v="3"/>
    <x v="3"/>
    <d v="2025-02-28T00:00:00"/>
    <x v="9"/>
    <s v="BL1X"/>
    <x v="35"/>
    <n v="373962.61"/>
    <n v="2308811450"/>
    <n v="31408"/>
  </r>
  <r>
    <s v="31786"/>
    <s v="NP"/>
    <s v="0000157401"/>
    <x v="3"/>
    <x v="3"/>
    <d v="2025-02-28T00:00:00"/>
    <x v="9"/>
    <s v="BL1X"/>
    <x v="36"/>
    <n v="268417.77"/>
    <n v="1800889050"/>
    <n v="20704"/>
  </r>
  <r>
    <s v="31786"/>
    <s v="NP"/>
    <s v="0000157401"/>
    <x v="3"/>
    <x v="3"/>
    <d v="2025-02-28T00:00:00"/>
    <x v="9"/>
    <s v="BL1XP"/>
    <x v="35"/>
    <n v="48.65"/>
    <n v="300300"/>
    <n v="4"/>
  </r>
  <r>
    <s v="31786"/>
    <s v="NP"/>
    <s v="0000157401"/>
    <x v="3"/>
    <x v="3"/>
    <d v="2025-02-28T00:00:00"/>
    <x v="9"/>
    <s v="BL1XP"/>
    <x v="36"/>
    <n v="206.62"/>
    <n v="300300"/>
    <n v="4"/>
  </r>
  <r>
    <s v="31786"/>
    <s v="NP"/>
    <s v="0000157401"/>
    <x v="3"/>
    <x v="3"/>
    <d v="2025-02-28T00:00:00"/>
    <x v="9"/>
    <s v="BL50"/>
    <x v="37"/>
    <n v="445.5"/>
    <n v="2750000"/>
    <n v="55"/>
  </r>
  <r>
    <s v="31786"/>
    <s v="NP"/>
    <s v="0000157401"/>
    <x v="3"/>
    <x v="3"/>
    <d v="2025-02-28T00:00:00"/>
    <x v="9"/>
    <s v="BL50"/>
    <x v="38"/>
    <n v="5386.5"/>
    <n v="33250000"/>
    <n v="665"/>
  </r>
  <r>
    <s v="31786"/>
    <s v="NP"/>
    <s v="0000157401"/>
    <x v="3"/>
    <x v="3"/>
    <d v="2025-02-28T00:00:00"/>
    <x v="9"/>
    <s v="BLER20"/>
    <x v="39"/>
    <n v="36.479999999999997"/>
    <n v="50000"/>
    <n v="1"/>
  </r>
  <r>
    <s v="31786"/>
    <s v="NP"/>
    <s v="0000157401"/>
    <x v="3"/>
    <x v="3"/>
    <d v="2025-02-28T00:00:00"/>
    <x v="16"/>
    <s v="BL20U"/>
    <x v="40"/>
    <n v="7.92"/>
    <n v="20000"/>
    <n v="1"/>
  </r>
  <r>
    <s v="31786"/>
    <s v="NP"/>
    <s v="0000157401"/>
    <x v="3"/>
    <x v="3"/>
    <d v="2025-02-28T00:00:00"/>
    <x v="17"/>
    <s v=""/>
    <x v="41"/>
    <n v="366600.11"/>
    <n v="0"/>
    <n v="10665"/>
  </r>
  <r>
    <s v="31786"/>
    <s v="NP"/>
    <s v="0000157401"/>
    <x v="3"/>
    <x v="3"/>
    <d v="2025-02-28T00:00:00"/>
    <x v="5"/>
    <s v="VC0105"/>
    <x v="42"/>
    <n v="16.5"/>
    <n v="735000"/>
    <n v="147"/>
  </r>
  <r>
    <s v="31786"/>
    <s v="NP"/>
    <s v="0000157401"/>
    <x v="3"/>
    <x v="3"/>
    <d v="2025-02-28T00:00:00"/>
    <x v="5"/>
    <s v="VC0106"/>
    <x v="15"/>
    <n v="132.21"/>
    <n v="6108000"/>
    <n v="1017"/>
  </r>
  <r>
    <s v="31786"/>
    <s v="NP"/>
    <s v="0000157401"/>
    <x v="3"/>
    <x v="3"/>
    <d v="2025-02-28T00:00:00"/>
    <x v="5"/>
    <s v="VC0110"/>
    <x v="6"/>
    <n v="77.069999999999993"/>
    <n v="3692000"/>
    <n v="369"/>
  </r>
  <r>
    <s v="31786"/>
    <s v="NP"/>
    <s v="0000157401"/>
    <x v="3"/>
    <x v="3"/>
    <d v="2025-02-28T00:00:00"/>
    <x v="5"/>
    <s v="VC0125"/>
    <x v="16"/>
    <n v="133.03"/>
    <n v="6275000"/>
    <n v="251"/>
  </r>
  <r>
    <s v="31786"/>
    <s v="NP"/>
    <s v="0000157401"/>
    <x v="3"/>
    <x v="3"/>
    <d v="2025-02-28T00:00:00"/>
    <x v="5"/>
    <s v="VC0150"/>
    <x v="14"/>
    <n v="353.85"/>
    <n v="17024000"/>
    <n v="342"/>
  </r>
  <r>
    <s v="31786"/>
    <s v="NP"/>
    <s v="0000157401"/>
    <x v="3"/>
    <x v="3"/>
    <d v="2025-02-28T00:00:00"/>
    <x v="5"/>
    <s v="VC0205"/>
    <x v="42"/>
    <n v="25.41"/>
    <n v="1242000"/>
    <n v="124"/>
  </r>
  <r>
    <s v="31786"/>
    <s v="NP"/>
    <s v="0000157401"/>
    <x v="3"/>
    <x v="3"/>
    <d v="2025-02-28T00:00:00"/>
    <x v="5"/>
    <s v="VC0206"/>
    <x v="15"/>
    <n v="231.75"/>
    <n v="11160000"/>
    <n v="930"/>
  </r>
  <r>
    <s v="31786"/>
    <s v="NP"/>
    <s v="0000157401"/>
    <x v="3"/>
    <x v="3"/>
    <d v="2025-02-28T00:00:00"/>
    <x v="5"/>
    <s v="VC0210"/>
    <x v="6"/>
    <n v="141.12"/>
    <n v="6700000"/>
    <n v="335"/>
  </r>
  <r>
    <s v="31786"/>
    <s v="NP"/>
    <s v="0000157401"/>
    <x v="3"/>
    <x v="3"/>
    <d v="2025-02-28T00:00:00"/>
    <x v="5"/>
    <s v="VC0225"/>
    <x v="16"/>
    <n v="266.7"/>
    <n v="12812000"/>
    <n v="258"/>
  </r>
  <r>
    <s v="31786"/>
    <s v="NP"/>
    <s v="0000157401"/>
    <x v="3"/>
    <x v="3"/>
    <d v="2025-02-28T00:00:00"/>
    <x v="5"/>
    <s v="VC0250"/>
    <x v="14"/>
    <n v="842.1"/>
    <n v="40312000"/>
    <n v="404"/>
  </r>
  <r>
    <s v="31786"/>
    <s v="NP"/>
    <s v="0000157401"/>
    <x v="3"/>
    <x v="3"/>
    <d v="2025-02-28T00:00:00"/>
    <x v="5"/>
    <s v="VC0305"/>
    <x v="42"/>
    <n v="7.68"/>
    <n v="360000"/>
    <n v="24"/>
  </r>
  <r>
    <s v="31786"/>
    <s v="NP"/>
    <s v="0000157401"/>
    <x v="3"/>
    <x v="3"/>
    <d v="2025-02-28T00:00:00"/>
    <x v="5"/>
    <s v="VC0306"/>
    <x v="15"/>
    <n v="98.8"/>
    <n v="4680000"/>
    <n v="260"/>
  </r>
  <r>
    <s v="31786"/>
    <s v="NP"/>
    <s v="0000157401"/>
    <x v="3"/>
    <x v="3"/>
    <d v="2025-02-28T00:00:00"/>
    <x v="5"/>
    <s v="VC0310"/>
    <x v="6"/>
    <n v="64.260000000000005"/>
    <n v="3060000"/>
    <n v="102"/>
  </r>
  <r>
    <s v="31786"/>
    <s v="NP"/>
    <s v="0000157401"/>
    <x v="3"/>
    <x v="3"/>
    <d v="2025-02-28T00:00:00"/>
    <x v="5"/>
    <s v="VC0325"/>
    <x v="16"/>
    <n v="148.52000000000001"/>
    <n v="7050000"/>
    <n v="94"/>
  </r>
  <r>
    <s v="31786"/>
    <s v="NP"/>
    <s v="0000157401"/>
    <x v="3"/>
    <x v="3"/>
    <d v="2025-02-28T00:00:00"/>
    <x v="5"/>
    <s v="VC0350"/>
    <x v="14"/>
    <n v="481.95"/>
    <n v="22950000"/>
    <n v="153"/>
  </r>
  <r>
    <s v="31786"/>
    <s v="NP"/>
    <s v="0000157401"/>
    <x v="3"/>
    <x v="3"/>
    <d v="2025-02-28T00:00:00"/>
    <x v="5"/>
    <s v="VC0405"/>
    <x v="42"/>
    <n v="1.68"/>
    <n v="80000"/>
    <n v="4"/>
  </r>
  <r>
    <s v="31786"/>
    <s v="NP"/>
    <s v="0000157401"/>
    <x v="3"/>
    <x v="3"/>
    <d v="2025-02-28T00:00:00"/>
    <x v="5"/>
    <s v="VC0406"/>
    <x v="15"/>
    <n v="37"/>
    <n v="1776000"/>
    <n v="74"/>
  </r>
  <r>
    <s v="31786"/>
    <s v="NP"/>
    <s v="0000157401"/>
    <x v="3"/>
    <x v="3"/>
    <d v="2025-02-28T00:00:00"/>
    <x v="5"/>
    <s v="VC0410"/>
    <x v="6"/>
    <n v="23.52"/>
    <n v="1120000"/>
    <n v="28"/>
  </r>
  <r>
    <s v="31786"/>
    <s v="NP"/>
    <s v="0000157401"/>
    <x v="3"/>
    <x v="3"/>
    <d v="2025-02-28T00:00:00"/>
    <x v="5"/>
    <s v="VC0425"/>
    <x v="16"/>
    <n v="52.5"/>
    <n v="2500000"/>
    <n v="25"/>
  </r>
  <r>
    <s v="31786"/>
    <s v="NP"/>
    <s v="0000157401"/>
    <x v="3"/>
    <x v="3"/>
    <d v="2025-02-28T00:00:00"/>
    <x v="5"/>
    <s v="VC0450"/>
    <x v="14"/>
    <n v="168"/>
    <n v="8000000"/>
    <n v="40"/>
  </r>
  <r>
    <s v="31786"/>
    <s v="NP"/>
    <s v="0000157401"/>
    <x v="3"/>
    <x v="3"/>
    <d v="2025-02-28T00:00:00"/>
    <x v="5"/>
    <s v="VC0505"/>
    <x v="42"/>
    <n v="0.53"/>
    <n v="25000"/>
    <n v="1"/>
  </r>
  <r>
    <s v="31786"/>
    <s v="NP"/>
    <s v="0000157401"/>
    <x v="3"/>
    <x v="3"/>
    <d v="2025-02-28T00:00:00"/>
    <x v="5"/>
    <s v="VC0506"/>
    <x v="15"/>
    <n v="11.97"/>
    <n v="570000"/>
    <n v="19"/>
  </r>
  <r>
    <s v="31786"/>
    <s v="NP"/>
    <s v="0000157401"/>
    <x v="3"/>
    <x v="3"/>
    <d v="2025-02-28T00:00:00"/>
    <x v="5"/>
    <s v="VC0510"/>
    <x v="6"/>
    <n v="8.4"/>
    <n v="400000"/>
    <n v="8"/>
  </r>
  <r>
    <s v="31786"/>
    <s v="NP"/>
    <s v="0000157401"/>
    <x v="3"/>
    <x v="3"/>
    <d v="2025-02-28T00:00:00"/>
    <x v="5"/>
    <s v="VC0525"/>
    <x v="16"/>
    <n v="18.41"/>
    <n v="875000"/>
    <n v="7"/>
  </r>
  <r>
    <s v="31786"/>
    <s v="NP"/>
    <s v="0000157401"/>
    <x v="3"/>
    <x v="3"/>
    <d v="2025-02-28T00:00:00"/>
    <x v="5"/>
    <s v="VC0550"/>
    <x v="14"/>
    <n v="78.75"/>
    <n v="3750000"/>
    <n v="15"/>
  </r>
  <r>
    <s v="31786"/>
    <s v="NP"/>
    <s v="0000157401"/>
    <x v="3"/>
    <x v="3"/>
    <d v="2025-02-28T00:00:00"/>
    <x v="5"/>
    <s v="VC0606"/>
    <x v="15"/>
    <n v="0.76"/>
    <n v="36000"/>
    <n v="1"/>
  </r>
  <r>
    <s v="31786"/>
    <s v="NP"/>
    <s v="0000157401"/>
    <x v="3"/>
    <x v="3"/>
    <d v="2025-02-28T00:00:00"/>
    <x v="5"/>
    <s v="VC0610"/>
    <x v="6"/>
    <n v="1.26"/>
    <n v="60000"/>
    <n v="1"/>
  </r>
  <r>
    <s v="31786"/>
    <s v="NP"/>
    <s v="0000157401"/>
    <x v="3"/>
    <x v="3"/>
    <d v="2025-02-28T00:00:00"/>
    <x v="5"/>
    <s v="VC0625"/>
    <x v="16"/>
    <n v="6.3"/>
    <n v="300000"/>
    <n v="2"/>
  </r>
  <r>
    <s v="31786"/>
    <s v="NP"/>
    <s v="0000157401"/>
    <x v="3"/>
    <x v="3"/>
    <d v="2025-02-28T00:00:00"/>
    <x v="5"/>
    <s v="VC0650"/>
    <x v="14"/>
    <n v="6.3"/>
    <n v="300000"/>
    <n v="1"/>
  </r>
  <r>
    <s v="31786"/>
    <s v="NP"/>
    <s v="0000157401"/>
    <x v="3"/>
    <x v="3"/>
    <d v="2025-02-28T00:00:00"/>
    <x v="5"/>
    <s v="VC0706"/>
    <x v="15"/>
    <n v="2.64"/>
    <n v="126000"/>
    <n v="3"/>
  </r>
  <r>
    <s v="31786"/>
    <s v="NP"/>
    <s v="0000157401"/>
    <x v="3"/>
    <x v="3"/>
    <d v="2025-02-28T00:00:00"/>
    <x v="5"/>
    <s v="VC0725"/>
    <x v="16"/>
    <n v="3.68"/>
    <n v="175000"/>
    <n v="1"/>
  </r>
  <r>
    <s v="31786"/>
    <s v="NP"/>
    <s v="0000157401"/>
    <x v="3"/>
    <x v="3"/>
    <d v="2025-02-28T00:00:00"/>
    <x v="5"/>
    <s v="VC0750"/>
    <x v="14"/>
    <n v="7.35"/>
    <n v="350000"/>
    <n v="1"/>
  </r>
  <r>
    <s v="31786"/>
    <s v="NP"/>
    <s v="0000157401"/>
    <x v="3"/>
    <x v="3"/>
    <d v="2025-02-28T00:00:00"/>
    <x v="5"/>
    <s v="VC0806"/>
    <x v="15"/>
    <n v="1.01"/>
    <n v="48000"/>
    <n v="1"/>
  </r>
  <r>
    <s v="31786"/>
    <s v="NP"/>
    <s v="0000157401"/>
    <x v="3"/>
    <x v="3"/>
    <d v="2025-02-28T00:00:00"/>
    <x v="5"/>
    <s v="VC0850"/>
    <x v="14"/>
    <n v="16.8"/>
    <n v="800000"/>
    <n v="2"/>
  </r>
  <r>
    <s v="31786"/>
    <s v="NP"/>
    <s v="0000157401"/>
    <x v="3"/>
    <x v="3"/>
    <d v="2025-02-28T00:00:00"/>
    <x v="6"/>
    <s v="VAD050"/>
    <x v="7"/>
    <n v="1263.1500000000001"/>
    <n v="60210000"/>
    <n v="1204"/>
  </r>
  <r>
    <s v="31786"/>
    <s v="NP"/>
    <s v="0000157401"/>
    <x v="3"/>
    <x v="3"/>
    <d v="2025-02-28T00:00:00"/>
    <x v="6"/>
    <s v="VAD060"/>
    <x v="8"/>
    <n v="8281.98"/>
    <n v="395100000"/>
    <n v="6586"/>
  </r>
  <r>
    <s v="31786"/>
    <s v="NP"/>
    <s v="0000157401"/>
    <x v="3"/>
    <x v="3"/>
    <d v="2025-02-28T00:00:00"/>
    <x v="6"/>
    <s v="VAD100"/>
    <x v="9"/>
    <n v="4712.3999999999996"/>
    <n v="224300000"/>
    <n v="2243"/>
  </r>
  <r>
    <s v="31786"/>
    <s v="NP"/>
    <s v="0000157401"/>
    <x v="3"/>
    <x v="3"/>
    <d v="2025-02-28T00:00:00"/>
    <x v="6"/>
    <s v="VAD250"/>
    <x v="17"/>
    <n v="7901.25"/>
    <n v="377370000"/>
    <n v="1512"/>
  </r>
  <r>
    <s v="31786"/>
    <s v="NP"/>
    <s v="0000157401"/>
    <x v="3"/>
    <x v="3"/>
    <d v="2025-02-28T00:00:00"/>
    <x v="6"/>
    <s v="VAD500"/>
    <x v="18"/>
    <n v="20044.5"/>
    <n v="955620000"/>
    <n v="1913"/>
  </r>
  <r>
    <s v="31786"/>
    <s v="NP"/>
    <s v="0000157401"/>
    <x v="3"/>
    <x v="3"/>
    <d v="2025-02-28T00:00:00"/>
    <x v="10"/>
    <s v="VSC050"/>
    <x v="43"/>
    <n v="76.86"/>
    <n v="3640000"/>
    <n v="182"/>
  </r>
  <r>
    <s v="31786"/>
    <s v="NP"/>
    <s v="0000157401"/>
    <x v="3"/>
    <x v="3"/>
    <d v="2025-02-28T00:00:00"/>
    <x v="10"/>
    <s v="VSC060"/>
    <x v="19"/>
    <n v="790"/>
    <n v="38328000"/>
    <n v="1597"/>
  </r>
  <r>
    <s v="31786"/>
    <s v="NP"/>
    <s v="0000157401"/>
    <x v="3"/>
    <x v="3"/>
    <d v="2025-02-28T00:00:00"/>
    <x v="10"/>
    <s v="VSC100"/>
    <x v="44"/>
    <n v="447.72"/>
    <n v="21736000"/>
    <n v="545"/>
  </r>
  <r>
    <s v="31786"/>
    <s v="NP"/>
    <s v="0000157401"/>
    <x v="3"/>
    <x v="3"/>
    <d v="2025-02-28T00:00:00"/>
    <x v="10"/>
    <s v="VSC250"/>
    <x v="45"/>
    <n v="930.3"/>
    <n v="44524000"/>
    <n v="447"/>
  </r>
  <r>
    <s v="31786"/>
    <s v="NP"/>
    <s v="0000157401"/>
    <x v="3"/>
    <x v="3"/>
    <d v="2025-02-28T00:00:00"/>
    <x v="10"/>
    <s v="VSC500"/>
    <x v="20"/>
    <n v="3028.2"/>
    <n v="146320000"/>
    <n v="736"/>
  </r>
  <r>
    <s v="31786"/>
    <s v="NP"/>
    <s v="0000157401"/>
    <x v="3"/>
    <x v="3"/>
    <d v="2025-02-28T00:00:00"/>
    <x v="10"/>
    <s v="VSO050"/>
    <x v="46"/>
    <n v="122.85"/>
    <n v="5850000"/>
    <n v="195"/>
  </r>
  <r>
    <s v="31786"/>
    <s v="NP"/>
    <s v="0000157401"/>
    <x v="3"/>
    <x v="3"/>
    <d v="2025-02-28T00:00:00"/>
    <x v="10"/>
    <s v="VSO060"/>
    <x v="21"/>
    <n v="1017.64"/>
    <n v="48468000"/>
    <n v="1347"/>
  </r>
  <r>
    <s v="31786"/>
    <s v="NP"/>
    <s v="0000157401"/>
    <x v="3"/>
    <x v="3"/>
    <d v="2025-02-28T00:00:00"/>
    <x v="10"/>
    <s v="VSO100"/>
    <x v="47"/>
    <n v="599.76"/>
    <n v="28788000"/>
    <n v="481"/>
  </r>
  <r>
    <s v="31786"/>
    <s v="NP"/>
    <s v="0000157401"/>
    <x v="3"/>
    <x v="3"/>
    <d v="2025-02-28T00:00:00"/>
    <x v="10"/>
    <s v="VSO250"/>
    <x v="48"/>
    <n v="1077.3"/>
    <n v="52620000"/>
    <n v="355"/>
  </r>
  <r>
    <s v="31786"/>
    <s v="NP"/>
    <s v="0000157401"/>
    <x v="3"/>
    <x v="3"/>
    <d v="2025-02-28T00:00:00"/>
    <x v="10"/>
    <s v="VSO500"/>
    <x v="49"/>
    <n v="2557.8000000000002"/>
    <n v="121224000"/>
    <n v="405"/>
  </r>
  <r>
    <s v="31786"/>
    <s v="NP"/>
    <s v="0000190862"/>
    <x v="4"/>
    <x v="3"/>
    <d v="2025-02-28T00:00:00"/>
    <x v="11"/>
    <s v="LTD-01"/>
    <x v="50"/>
    <n v="44.27"/>
    <n v="73820.600000000006"/>
    <n v="21"/>
  </r>
  <r>
    <s v="31786"/>
    <s v="NP"/>
    <s v="0000190862"/>
    <x v="4"/>
    <x v="3"/>
    <d v="2025-02-28T00:00:00"/>
    <x v="11"/>
    <s v="LTD-01"/>
    <x v="51"/>
    <n v="39.35"/>
    <n v="65583.710000000006"/>
    <n v="16"/>
  </r>
  <r>
    <s v="31786"/>
    <s v="NP"/>
    <s v="0000190862"/>
    <x v="4"/>
    <x v="3"/>
    <d v="2025-02-28T00:00:00"/>
    <x v="11"/>
    <s v="LTD-01"/>
    <x v="52"/>
    <n v="137.08000000000001"/>
    <n v="119127.18"/>
    <n v="26"/>
  </r>
  <r>
    <s v="31786"/>
    <s v="NP"/>
    <s v="0000190862"/>
    <x v="4"/>
    <x v="3"/>
    <d v="2025-02-28T00:00:00"/>
    <x v="11"/>
    <s v="LTD-01"/>
    <x v="53"/>
    <n v="185.05"/>
    <n v="112494.33"/>
    <n v="21"/>
  </r>
  <r>
    <s v="31786"/>
    <s v="NP"/>
    <s v="0000190862"/>
    <x v="4"/>
    <x v="3"/>
    <d v="2025-02-28T00:00:00"/>
    <x v="11"/>
    <s v="LTD-01"/>
    <x v="54"/>
    <n v="242.39"/>
    <n v="112424.34"/>
    <n v="24"/>
  </r>
  <r>
    <s v="31786"/>
    <s v="NP"/>
    <s v="0000190862"/>
    <x v="4"/>
    <x v="3"/>
    <d v="2025-02-28T00:00:00"/>
    <x v="11"/>
    <s v="LTD-01"/>
    <x v="55"/>
    <n v="276.12"/>
    <n v="103859.64"/>
    <n v="19"/>
  </r>
  <r>
    <s v="31786"/>
    <s v="NP"/>
    <s v="0000190862"/>
    <x v="4"/>
    <x v="3"/>
    <d v="2025-02-28T00:00:00"/>
    <x v="11"/>
    <s v="LTD-01"/>
    <x v="56"/>
    <n v="240.37"/>
    <n v="76842.2"/>
    <n v="16"/>
  </r>
  <r>
    <s v="31786"/>
    <s v="NP"/>
    <s v="0000190862"/>
    <x v="4"/>
    <x v="3"/>
    <d v="2025-02-28T00:00:00"/>
    <x v="11"/>
    <s v="LTD-01"/>
    <x v="57"/>
    <n v="256.07"/>
    <n v="61885.599999999999"/>
    <n v="13"/>
  </r>
  <r>
    <s v="31786"/>
    <s v="NP"/>
    <s v="0000190862"/>
    <x v="4"/>
    <x v="3"/>
    <d v="2025-02-28T00:00:00"/>
    <x v="11"/>
    <s v="LTD-01"/>
    <x v="58"/>
    <n v="120.19"/>
    <n v="33856.65"/>
    <n v="5"/>
  </r>
  <r>
    <s v="31786"/>
    <s v="NP"/>
    <s v="0000190862"/>
    <x v="4"/>
    <x v="3"/>
    <d v="2025-02-28T00:00:00"/>
    <x v="11"/>
    <s v="LTD-01"/>
    <x v="59"/>
    <n v="62.39"/>
    <n v="22282.240000000002"/>
    <n v="4"/>
  </r>
  <r>
    <s v="31786"/>
    <s v="NP"/>
    <s v="0000190862"/>
    <x v="4"/>
    <x v="3"/>
    <d v="2025-02-28T00:00:00"/>
    <x v="11"/>
    <s v="LTD-02"/>
    <x v="60"/>
    <n v="25.88"/>
    <n v="51772.12"/>
    <n v="13"/>
  </r>
  <r>
    <s v="31786"/>
    <s v="NP"/>
    <s v="0000190862"/>
    <x v="4"/>
    <x v="3"/>
    <d v="2025-02-28T00:00:00"/>
    <x v="11"/>
    <s v="LTD-02"/>
    <x v="61"/>
    <n v="54.73"/>
    <n v="109420.67"/>
    <n v="24"/>
  </r>
  <r>
    <s v="31786"/>
    <s v="NP"/>
    <s v="0000190862"/>
    <x v="4"/>
    <x v="3"/>
    <d v="2025-02-28T00:00:00"/>
    <x v="11"/>
    <s v="LTD-02"/>
    <x v="62"/>
    <n v="85.15"/>
    <n v="98581.13"/>
    <n v="17"/>
  </r>
  <r>
    <s v="31786"/>
    <s v="NP"/>
    <s v="0000190862"/>
    <x v="4"/>
    <x v="3"/>
    <d v="2025-02-28T00:00:00"/>
    <x v="11"/>
    <s v="LTD-02"/>
    <x v="63"/>
    <n v="159.91999999999999"/>
    <n v="125068.21"/>
    <n v="20"/>
  </r>
  <r>
    <s v="31786"/>
    <s v="NP"/>
    <s v="0000190862"/>
    <x v="4"/>
    <x v="3"/>
    <d v="2025-02-28T00:00:00"/>
    <x v="11"/>
    <s v="LTD-02"/>
    <x v="64"/>
    <n v="134.91"/>
    <n v="83207.34"/>
    <n v="13"/>
  </r>
  <r>
    <s v="31786"/>
    <s v="NP"/>
    <s v="0000190862"/>
    <x v="4"/>
    <x v="3"/>
    <d v="2025-02-28T00:00:00"/>
    <x v="11"/>
    <s v="LTD-02"/>
    <x v="65"/>
    <n v="209.9"/>
    <n v="99956.7"/>
    <n v="15"/>
  </r>
  <r>
    <s v="31786"/>
    <s v="NP"/>
    <s v="0000190862"/>
    <x v="4"/>
    <x v="3"/>
    <d v="2025-02-28T00:00:00"/>
    <x v="11"/>
    <s v="LTD-02"/>
    <x v="66"/>
    <n v="211.5"/>
    <n v="84608.71"/>
    <n v="14"/>
  </r>
  <r>
    <s v="31786"/>
    <s v="NP"/>
    <s v="0000190862"/>
    <x v="4"/>
    <x v="3"/>
    <d v="2025-02-28T00:00:00"/>
    <x v="11"/>
    <s v="LTD-02"/>
    <x v="67"/>
    <n v="232.28"/>
    <n v="76776.710000000006"/>
    <n v="12"/>
  </r>
  <r>
    <s v="31786"/>
    <s v="NP"/>
    <s v="0000190862"/>
    <x v="4"/>
    <x v="3"/>
    <d v="2025-02-28T00:00:00"/>
    <x v="11"/>
    <s v="LTD-02"/>
    <x v="68"/>
    <n v="165.83"/>
    <n v="69125"/>
    <n v="7"/>
  </r>
  <r>
    <s v="31786"/>
    <s v="NP"/>
    <s v="0000190862"/>
    <x v="4"/>
    <x v="3"/>
    <d v="2025-02-28T00:00:00"/>
    <x v="11"/>
    <s v="LTD-02"/>
    <x v="69"/>
    <n v="71.45"/>
    <n v="32478.04"/>
    <n v="4"/>
  </r>
  <r>
    <s v="31786"/>
    <s v="NP"/>
    <s v="0000190862"/>
    <x v="4"/>
    <x v="3"/>
    <d v="2025-02-28T00:00:00"/>
    <x v="11"/>
    <s v="LTD-03"/>
    <x v="70"/>
    <n v="11.38"/>
    <n v="16263.4"/>
    <n v="4"/>
  </r>
  <r>
    <s v="31786"/>
    <s v="NP"/>
    <s v="0000190862"/>
    <x v="4"/>
    <x v="3"/>
    <d v="2025-02-28T00:00:00"/>
    <x v="11"/>
    <s v="LTD-03"/>
    <x v="71"/>
    <n v="25.4"/>
    <n v="36301.040000000001"/>
    <n v="6"/>
  </r>
  <r>
    <s v="31786"/>
    <s v="NP"/>
    <s v="0000190862"/>
    <x v="4"/>
    <x v="3"/>
    <d v="2025-02-28T00:00:00"/>
    <x v="11"/>
    <s v="LTD-03"/>
    <x v="72"/>
    <n v="4.82"/>
    <n v="3446.33"/>
    <n v="1"/>
  </r>
  <r>
    <s v="31786"/>
    <s v="NP"/>
    <s v="0000190862"/>
    <x v="4"/>
    <x v="3"/>
    <d v="2025-02-28T00:00:00"/>
    <x v="11"/>
    <s v="LTD-03"/>
    <x v="73"/>
    <n v="34.56"/>
    <n v="16458.330000000002"/>
    <n v="2"/>
  </r>
  <r>
    <s v="31786"/>
    <s v="NP"/>
    <s v="0000190862"/>
    <x v="4"/>
    <x v="3"/>
    <d v="2025-02-28T00:00:00"/>
    <x v="11"/>
    <s v="LTD-03"/>
    <x v="74"/>
    <n v="60.39"/>
    <n v="22369.58"/>
    <n v="3"/>
  </r>
  <r>
    <s v="31786"/>
    <s v="NP"/>
    <s v="0000190862"/>
    <x v="4"/>
    <x v="3"/>
    <d v="2025-02-28T00:00:00"/>
    <x v="11"/>
    <s v="LTD-03"/>
    <x v="75"/>
    <n v="70.41"/>
    <n v="21338.06"/>
    <n v="6"/>
  </r>
  <r>
    <s v="31786"/>
    <s v="NP"/>
    <s v="0000190862"/>
    <x v="4"/>
    <x v="3"/>
    <d v="2025-02-28T00:00:00"/>
    <x v="11"/>
    <s v="LTD-03"/>
    <x v="22"/>
    <n v="9.1"/>
    <n v="2332.58"/>
    <n v="1"/>
  </r>
  <r>
    <s v="31786"/>
    <s v="NP"/>
    <s v="0000190862"/>
    <x v="4"/>
    <x v="3"/>
    <d v="2025-02-28T00:00:00"/>
    <x v="11"/>
    <s v="LTD-03"/>
    <x v="76"/>
    <n v="27.24"/>
    <n v="9799.75"/>
    <n v="1"/>
  </r>
  <r>
    <s v="31786"/>
    <s v="NP"/>
    <s v="0000190862"/>
    <x v="4"/>
    <x v="3"/>
    <d v="2025-02-28T00:00:00"/>
    <x v="11"/>
    <s v="LTD-03"/>
    <x v="77"/>
    <n v="35075.01"/>
    <n v="12625219.949999999"/>
    <n v="3170"/>
  </r>
  <r>
    <s v="31786"/>
    <s v="NP"/>
    <s v="0000190862"/>
    <x v="4"/>
    <x v="3"/>
    <d v="2025-02-28T00:00:00"/>
    <x v="11"/>
    <s v="LTD-03"/>
    <x v="78"/>
    <n v="42612.46"/>
    <n v="15327976.24"/>
    <n v="3067"/>
  </r>
  <r>
    <s v="31786"/>
    <s v="NP"/>
    <s v="0000190862"/>
    <x v="4"/>
    <x v="3"/>
    <d v="2025-02-28T00:00:00"/>
    <x v="11"/>
    <s v="LTD-03"/>
    <x v="79"/>
    <n v="57336.83"/>
    <n v="20633675.239999998"/>
    <n v="3592"/>
  </r>
  <r>
    <s v="31786"/>
    <s v="NP"/>
    <s v="0000190862"/>
    <x v="4"/>
    <x v="3"/>
    <d v="2025-02-28T00:00:00"/>
    <x v="11"/>
    <s v="LTD-03"/>
    <x v="80"/>
    <n v="67399.75"/>
    <n v="24244237.100000001"/>
    <n v="3932"/>
  </r>
  <r>
    <s v="31786"/>
    <s v="NP"/>
    <s v="0000190862"/>
    <x v="4"/>
    <x v="3"/>
    <d v="2025-02-28T00:00:00"/>
    <x v="11"/>
    <s v="LTD-03"/>
    <x v="81"/>
    <n v="69012.81"/>
    <n v="24847454.5"/>
    <n v="3846"/>
  </r>
  <r>
    <s v="31786"/>
    <s v="NP"/>
    <s v="0000190862"/>
    <x v="4"/>
    <x v="3"/>
    <d v="2025-02-28T00:00:00"/>
    <x v="11"/>
    <s v="LTD-03"/>
    <x v="82"/>
    <n v="73338.37"/>
    <n v="26389552.170000002"/>
    <n v="4065"/>
  </r>
  <r>
    <s v="31786"/>
    <s v="NP"/>
    <s v="0000190862"/>
    <x v="4"/>
    <x v="3"/>
    <d v="2025-02-28T00:00:00"/>
    <x v="11"/>
    <s v="LTD-03"/>
    <x v="83"/>
    <n v="69628.61"/>
    <n v="25046030.289999999"/>
    <n v="3846"/>
  </r>
  <r>
    <s v="31786"/>
    <s v="NP"/>
    <s v="0000190862"/>
    <x v="4"/>
    <x v="3"/>
    <d v="2025-02-28T00:00:00"/>
    <x v="11"/>
    <s v="LTD-03"/>
    <x v="84"/>
    <n v="57548.2"/>
    <n v="20719734.559999999"/>
    <n v="3210"/>
  </r>
  <r>
    <s v="31786"/>
    <s v="NP"/>
    <s v="0000190862"/>
    <x v="4"/>
    <x v="3"/>
    <d v="2025-02-28T00:00:00"/>
    <x v="11"/>
    <s v="LTD-03"/>
    <x v="85"/>
    <n v="34643.25"/>
    <n v="12481040.550000001"/>
    <n v="1736"/>
  </r>
  <r>
    <s v="31786"/>
    <s v="NP"/>
    <s v="0000190862"/>
    <x v="4"/>
    <x v="3"/>
    <d v="2025-02-28T00:00:00"/>
    <x v="11"/>
    <s v="LTD-03"/>
    <x v="86"/>
    <n v="20149.599999999999"/>
    <n v="7261000.0599999996"/>
    <n v="951"/>
  </r>
  <r>
    <s v="31786"/>
    <s v="NP"/>
    <s v="0000190862"/>
    <x v="4"/>
    <x v="3"/>
    <d v="2025-02-28T00:00:00"/>
    <x v="11"/>
    <s v="LTD-04"/>
    <x v="87"/>
    <n v="118.41"/>
    <n v="197350.9"/>
    <n v="51"/>
  </r>
  <r>
    <s v="31786"/>
    <s v="NP"/>
    <s v="0000190862"/>
    <x v="4"/>
    <x v="3"/>
    <d v="2025-02-28T00:00:00"/>
    <x v="11"/>
    <s v="LTD-04"/>
    <x v="88"/>
    <n v="158.68"/>
    <n v="264482.62"/>
    <n v="55"/>
  </r>
  <r>
    <s v="31786"/>
    <s v="NP"/>
    <s v="0000190862"/>
    <x v="4"/>
    <x v="3"/>
    <d v="2025-02-28T00:00:00"/>
    <x v="11"/>
    <s v="LTD-04"/>
    <x v="89"/>
    <n v="235.47"/>
    <n v="213342.9"/>
    <n v="43"/>
  </r>
  <r>
    <s v="31786"/>
    <s v="NP"/>
    <s v="0000190862"/>
    <x v="4"/>
    <x v="3"/>
    <d v="2025-02-28T00:00:00"/>
    <x v="11"/>
    <s v="LTD-04"/>
    <x v="90"/>
    <n v="293.47000000000003"/>
    <n v="177069.86"/>
    <n v="34"/>
  </r>
  <r>
    <s v="31786"/>
    <s v="NP"/>
    <s v="0000190862"/>
    <x v="4"/>
    <x v="3"/>
    <d v="2025-02-28T00:00:00"/>
    <x v="11"/>
    <s v="LTD-04"/>
    <x v="91"/>
    <n v="340.66"/>
    <n v="164560.87"/>
    <n v="28"/>
  </r>
  <r>
    <s v="31786"/>
    <s v="NP"/>
    <s v="0000190862"/>
    <x v="4"/>
    <x v="3"/>
    <d v="2025-02-28T00:00:00"/>
    <x v="11"/>
    <s v="LTD-04"/>
    <x v="92"/>
    <n v="536.76"/>
    <n v="209769.04"/>
    <n v="33"/>
  </r>
  <r>
    <s v="31786"/>
    <s v="NP"/>
    <s v="0000190862"/>
    <x v="4"/>
    <x v="3"/>
    <d v="2025-02-28T00:00:00"/>
    <x v="11"/>
    <s v="LTD-04"/>
    <x v="93"/>
    <n v="219.2"/>
    <n v="71702.37"/>
    <n v="15"/>
  </r>
  <r>
    <s v="31786"/>
    <s v="NP"/>
    <s v="0000190862"/>
    <x v="4"/>
    <x v="3"/>
    <d v="2025-02-28T00:00:00"/>
    <x v="11"/>
    <s v="LTD-04"/>
    <x v="94"/>
    <n v="331.87"/>
    <n v="84418.19"/>
    <n v="20"/>
  </r>
  <r>
    <s v="31786"/>
    <s v="NP"/>
    <s v="0000190862"/>
    <x v="4"/>
    <x v="3"/>
    <d v="2025-02-28T00:00:00"/>
    <x v="11"/>
    <s v="LTD-04"/>
    <x v="95"/>
    <n v="46.59"/>
    <n v="17254.650000000001"/>
    <n v="3"/>
  </r>
  <r>
    <s v="31786"/>
    <s v="NP"/>
    <s v="0000190862"/>
    <x v="4"/>
    <x v="3"/>
    <d v="2025-02-28T00:00:00"/>
    <x v="11"/>
    <s v="LTD-04"/>
    <x v="96"/>
    <n v="71.900000000000006"/>
    <n v="26629.32"/>
    <n v="6"/>
  </r>
  <r>
    <s v="31786"/>
    <s v="NP"/>
    <s v="0000190862"/>
    <x v="4"/>
    <x v="3"/>
    <d v="2025-02-28T00:00:00"/>
    <x v="7"/>
    <s v="STD-A"/>
    <x v="10"/>
    <n v="61519.01"/>
    <n v="15075748.58"/>
    <n v="2946"/>
  </r>
  <r>
    <s v="31786"/>
    <s v="NP"/>
    <s v="0000190862"/>
    <x v="4"/>
    <x v="3"/>
    <d v="2025-02-28T00:00:00"/>
    <x v="7"/>
    <s v="STD-A"/>
    <x v="23"/>
    <n v="872.26"/>
    <n v="212744.21"/>
    <n v="59"/>
  </r>
  <r>
    <s v="31786"/>
    <s v="NP"/>
    <s v="0000190862"/>
    <x v="4"/>
    <x v="3"/>
    <d v="2025-02-28T00:00:00"/>
    <x v="7"/>
    <s v="STD-B"/>
    <x v="11"/>
    <n v="52979.83"/>
    <n v="16117368.25"/>
    <n v="2756"/>
  </r>
  <r>
    <s v="31786"/>
    <s v="NP"/>
    <s v="0000190862"/>
    <x v="4"/>
    <x v="3"/>
    <d v="2025-02-28T00:00:00"/>
    <x v="7"/>
    <s v="STD-B"/>
    <x v="24"/>
    <n v="285.24"/>
    <n v="86439.039999999994"/>
    <n v="23"/>
  </r>
  <r>
    <s v="31786"/>
    <s v="NP"/>
    <s v="0000258005"/>
    <x v="2"/>
    <x v="1"/>
    <d v="2025-02-28T00:00:00"/>
    <x v="4"/>
    <s v="VISBAS"/>
    <x v="4"/>
    <n v="3.18"/>
    <n v="0"/>
    <n v="1"/>
  </r>
  <r>
    <s v="31786"/>
    <s v="NP"/>
    <s v="0000258005"/>
    <x v="2"/>
    <x v="1"/>
    <d v="2025-02-28T00:00:00"/>
    <x v="4"/>
    <s v="VISEXP"/>
    <x v="5"/>
    <n v="12.6"/>
    <n v="0"/>
    <n v="1"/>
  </r>
  <r>
    <s v="31786"/>
    <s v="NP"/>
    <s v="0000258005"/>
    <x v="2"/>
    <x v="2"/>
    <d v="2025-02-28T00:00:00"/>
    <x v="4"/>
    <s v="VISBAS"/>
    <x v="4"/>
    <n v="68.55"/>
    <n v="0"/>
    <n v="15"/>
  </r>
  <r>
    <s v="31786"/>
    <s v="NP"/>
    <s v="0000258005"/>
    <x v="2"/>
    <x v="2"/>
    <d v="2025-02-28T00:00:00"/>
    <x v="4"/>
    <s v="VISEXP"/>
    <x v="5"/>
    <n v="501.06"/>
    <n v="0"/>
    <n v="54"/>
  </r>
  <r>
    <s v="31786"/>
    <s v="NP"/>
    <s v="0000258005"/>
    <x v="2"/>
    <x v="3"/>
    <d v="2025-02-28T00:00:00"/>
    <x v="4"/>
    <s v="VISBAS"/>
    <x v="4"/>
    <n v="42329.63"/>
    <n v="0"/>
    <n v="7883"/>
  </r>
  <r>
    <s v="31786"/>
    <s v="NP"/>
    <s v="0000258005"/>
    <x v="2"/>
    <x v="3"/>
    <d v="2025-02-28T00:00:00"/>
    <x v="4"/>
    <s v="VISEXP"/>
    <x v="5"/>
    <n v="170015.72"/>
    <n v="0"/>
    <n v="15200"/>
  </r>
  <r>
    <s v="31786"/>
    <s v="NP"/>
    <s v="0000258005"/>
    <x v="2"/>
    <x v="4"/>
    <d v="2025-02-28T00:00:00"/>
    <x v="4"/>
    <s v="VISBAS"/>
    <x v="4"/>
    <n v="32036.639999999999"/>
    <n v="0"/>
    <n v="6145"/>
  </r>
  <r>
    <s v="31786"/>
    <s v="NP"/>
    <s v="0000258005"/>
    <x v="2"/>
    <x v="4"/>
    <d v="2025-02-28T00:00:00"/>
    <x v="4"/>
    <s v="VISEXP"/>
    <x v="5"/>
    <n v="140177.82"/>
    <n v="0"/>
    <n v="12988"/>
  </r>
  <r>
    <s v="31786"/>
    <s v="NP"/>
    <s v="0000258005"/>
    <x v="2"/>
    <x v="5"/>
    <d v="2025-02-28T00:00:00"/>
    <x v="4"/>
    <s v="VISBAS"/>
    <x v="4"/>
    <n v="10561.53"/>
    <n v="0"/>
    <n v="2266"/>
  </r>
  <r>
    <s v="31786"/>
    <s v="NP"/>
    <s v="0000258005"/>
    <x v="2"/>
    <x v="5"/>
    <d v="2025-02-28T00:00:00"/>
    <x v="4"/>
    <s v="VISEXP"/>
    <x v="5"/>
    <n v="64054.96"/>
    <n v="0"/>
    <n v="6726"/>
  </r>
  <r>
    <s v="31786"/>
    <s v="TN"/>
    <s v="0000000185"/>
    <x v="0"/>
    <x v="3"/>
    <d v="2025-02-28T00:00:00"/>
    <x v="0"/>
    <s v="PPDN"/>
    <x v="0"/>
    <n v="74859.97"/>
    <n v="0"/>
    <n v="6456"/>
  </r>
  <r>
    <s v="31786"/>
    <s v="TN"/>
    <s v="0000000185"/>
    <x v="0"/>
    <x v="3"/>
    <d v="2025-02-28T00:00:00"/>
    <x v="0"/>
    <s v="PPDN"/>
    <x v="25"/>
    <n v="75169.84"/>
    <n v="0"/>
    <n v="6455"/>
  </r>
  <r>
    <s v="31786"/>
    <s v="TN"/>
    <s v="0000000192"/>
    <x v="1"/>
    <x v="3"/>
    <d v="2025-02-28T00:00:00"/>
    <x v="2"/>
    <s v="PDON"/>
    <x v="2"/>
    <n v="626851.81999999995"/>
    <n v="0"/>
    <n v="28117"/>
  </r>
  <r>
    <s v="31786"/>
    <s v="TN"/>
    <s v="0000000192"/>
    <x v="1"/>
    <x v="3"/>
    <d v="2025-02-28T00:00:00"/>
    <x v="2"/>
    <s v="PDON"/>
    <x v="26"/>
    <n v="628147.05000000005"/>
    <n v="0"/>
    <n v="28125"/>
  </r>
  <r>
    <s v="31786"/>
    <s v="TN"/>
    <s v="0000053684"/>
    <x v="6"/>
    <x v="3"/>
    <d v="2025-02-28T00:00:00"/>
    <x v="12"/>
    <s v=""/>
    <x v="27"/>
    <n v="99.96"/>
    <n v="0"/>
    <n v="8"/>
  </r>
  <r>
    <s v="31786"/>
    <s v="TN"/>
    <s v="0000053684"/>
    <x v="6"/>
    <x v="3"/>
    <d v="2025-02-28T00:00:00"/>
    <x v="13"/>
    <s v=""/>
    <x v="28"/>
    <n v="29457.57"/>
    <n v="0"/>
    <n v="1435"/>
  </r>
  <r>
    <s v="31786"/>
    <s v="TN"/>
    <s v="0000157401"/>
    <x v="7"/>
    <x v="3"/>
    <d v="2025-02-28T00:00:00"/>
    <x v="17"/>
    <s v=""/>
    <x v="41"/>
    <n v="357832.3"/>
    <n v="0"/>
    <n v="12607"/>
  </r>
  <r>
    <s v="31786"/>
    <s v="TN"/>
    <s v="0000157401"/>
    <x v="3"/>
    <x v="3"/>
    <d v="2025-02-28T00:00:00"/>
    <x v="8"/>
    <s v="BA1X"/>
    <x v="30"/>
    <n v="56873.61"/>
    <n v="2992126700"/>
    <n v="40655"/>
  </r>
  <r>
    <s v="31786"/>
    <s v="TN"/>
    <s v="0000157401"/>
    <x v="3"/>
    <x v="3"/>
    <d v="2025-02-28T00:00:00"/>
    <x v="8"/>
    <s v="BA1XP"/>
    <x v="30"/>
    <n v="8.4700000000000006"/>
    <n v="445900"/>
    <n v="8"/>
  </r>
  <r>
    <s v="31786"/>
    <s v="TN"/>
    <s v="0000157401"/>
    <x v="3"/>
    <x v="3"/>
    <d v="2025-02-28T00:00:00"/>
    <x v="8"/>
    <s v="BA50"/>
    <x v="32"/>
    <n v="632.70000000000005"/>
    <n v="33300000"/>
    <n v="666"/>
  </r>
  <r>
    <s v="31786"/>
    <s v="TN"/>
    <s v="0000157401"/>
    <x v="3"/>
    <x v="3"/>
    <d v="2025-02-28T00:00:00"/>
    <x v="9"/>
    <s v="BL1X"/>
    <x v="35"/>
    <n v="484756.96"/>
    <n v="2992126700"/>
    <n v="40655"/>
  </r>
  <r>
    <s v="31786"/>
    <s v="TN"/>
    <s v="0000157401"/>
    <x v="3"/>
    <x v="3"/>
    <d v="2025-02-28T00:00:00"/>
    <x v="9"/>
    <s v="BL1X"/>
    <x v="36"/>
    <n v="283973.39"/>
    <n v="2476256800"/>
    <n v="29820"/>
  </r>
  <r>
    <s v="31786"/>
    <s v="TN"/>
    <s v="0000157401"/>
    <x v="3"/>
    <x v="3"/>
    <d v="2025-02-28T00:00:00"/>
    <x v="9"/>
    <s v="BL1XP"/>
    <x v="35"/>
    <n v="72.25"/>
    <n v="445900"/>
    <n v="8"/>
  </r>
  <r>
    <s v="31786"/>
    <s v="TN"/>
    <s v="0000157401"/>
    <x v="3"/>
    <x v="3"/>
    <d v="2025-02-28T00:00:00"/>
    <x v="9"/>
    <s v="BL1XP"/>
    <x v="36"/>
    <n v="157.08000000000001"/>
    <n v="334750"/>
    <n v="5"/>
  </r>
  <r>
    <s v="31786"/>
    <s v="TN"/>
    <s v="0000157401"/>
    <x v="3"/>
    <x v="3"/>
    <d v="2025-02-28T00:00:00"/>
    <x v="9"/>
    <s v="BL50"/>
    <x v="38"/>
    <n v="5394.6"/>
    <n v="33300000"/>
    <n v="666"/>
  </r>
  <r>
    <s v="31786"/>
    <s v="TN"/>
    <s v="0000157401"/>
    <x v="3"/>
    <x v="3"/>
    <d v="2025-02-28T00:00:00"/>
    <x v="5"/>
    <s v="VC0105"/>
    <x v="42"/>
    <n v="21.45"/>
    <n v="975000"/>
    <n v="195"/>
  </r>
  <r>
    <s v="31786"/>
    <s v="TN"/>
    <s v="0000157401"/>
    <x v="3"/>
    <x v="3"/>
    <d v="2025-02-28T00:00:00"/>
    <x v="5"/>
    <s v="VC0106"/>
    <x v="15"/>
    <n v="178.49"/>
    <n v="8262000"/>
    <n v="1377"/>
  </r>
  <r>
    <s v="31786"/>
    <s v="TN"/>
    <s v="0000157401"/>
    <x v="3"/>
    <x v="3"/>
    <d v="2025-02-28T00:00:00"/>
    <x v="5"/>
    <s v="VC0110"/>
    <x v="6"/>
    <n v="141.12"/>
    <n v="6730000"/>
    <n v="673"/>
  </r>
  <r>
    <s v="31786"/>
    <s v="TN"/>
    <s v="0000157401"/>
    <x v="3"/>
    <x v="3"/>
    <d v="2025-02-28T00:00:00"/>
    <x v="5"/>
    <s v="VC0125"/>
    <x v="16"/>
    <n v="284.61"/>
    <n v="13431000"/>
    <n v="538"/>
  </r>
  <r>
    <s v="31786"/>
    <s v="TN"/>
    <s v="0000157401"/>
    <x v="3"/>
    <x v="3"/>
    <d v="2025-02-28T00:00:00"/>
    <x v="5"/>
    <s v="VC0150"/>
    <x v="14"/>
    <n v="852.6"/>
    <n v="40756000"/>
    <n v="816"/>
  </r>
  <r>
    <s v="31786"/>
    <s v="TN"/>
    <s v="0000157401"/>
    <x v="3"/>
    <x v="3"/>
    <d v="2025-02-28T00:00:00"/>
    <x v="5"/>
    <s v="VC0205"/>
    <x v="42"/>
    <n v="34.65"/>
    <n v="1650000"/>
    <n v="165"/>
  </r>
  <r>
    <s v="31786"/>
    <s v="TN"/>
    <s v="0000157401"/>
    <x v="3"/>
    <x v="3"/>
    <d v="2025-02-28T00:00:00"/>
    <x v="5"/>
    <s v="VC0206"/>
    <x v="15"/>
    <n v="273.75"/>
    <n v="13182000"/>
    <n v="1099"/>
  </r>
  <r>
    <s v="31786"/>
    <s v="TN"/>
    <s v="0000157401"/>
    <x v="3"/>
    <x v="3"/>
    <d v="2025-02-28T00:00:00"/>
    <x v="5"/>
    <s v="VC0210"/>
    <x v="6"/>
    <n v="239.82"/>
    <n v="11360000"/>
    <n v="568"/>
  </r>
  <r>
    <s v="31786"/>
    <s v="TN"/>
    <s v="0000157401"/>
    <x v="3"/>
    <x v="3"/>
    <d v="2025-02-28T00:00:00"/>
    <x v="5"/>
    <s v="VC0225"/>
    <x v="16"/>
    <n v="575.4"/>
    <n v="27506000"/>
    <n v="551"/>
  </r>
  <r>
    <s v="31786"/>
    <s v="TN"/>
    <s v="0000157401"/>
    <x v="3"/>
    <x v="3"/>
    <d v="2025-02-28T00:00:00"/>
    <x v="5"/>
    <s v="VC0250"/>
    <x v="14"/>
    <n v="1612.8"/>
    <n v="76912000"/>
    <n v="770"/>
  </r>
  <r>
    <s v="31786"/>
    <s v="TN"/>
    <s v="0000157401"/>
    <x v="3"/>
    <x v="3"/>
    <d v="2025-02-28T00:00:00"/>
    <x v="5"/>
    <s v="VC0305"/>
    <x v="42"/>
    <n v="17.920000000000002"/>
    <n v="840000"/>
    <n v="56"/>
  </r>
  <r>
    <s v="31786"/>
    <s v="TN"/>
    <s v="0000157401"/>
    <x v="3"/>
    <x v="3"/>
    <d v="2025-02-28T00:00:00"/>
    <x v="5"/>
    <s v="VC0306"/>
    <x v="15"/>
    <n v="159.22"/>
    <n v="7524000"/>
    <n v="419"/>
  </r>
  <r>
    <s v="31786"/>
    <s v="TN"/>
    <s v="0000157401"/>
    <x v="3"/>
    <x v="3"/>
    <d v="2025-02-28T00:00:00"/>
    <x v="5"/>
    <s v="VC0310"/>
    <x v="6"/>
    <n v="136.08000000000001"/>
    <n v="6576000"/>
    <n v="220"/>
  </r>
  <r>
    <s v="31786"/>
    <s v="TN"/>
    <s v="0000157401"/>
    <x v="3"/>
    <x v="3"/>
    <d v="2025-02-28T00:00:00"/>
    <x v="5"/>
    <s v="VC0325"/>
    <x v="16"/>
    <n v="341.28"/>
    <n v="16275000"/>
    <n v="217"/>
  </r>
  <r>
    <s v="31786"/>
    <s v="TN"/>
    <s v="0000157401"/>
    <x v="3"/>
    <x v="3"/>
    <d v="2025-02-28T00:00:00"/>
    <x v="5"/>
    <s v="VC0350"/>
    <x v="14"/>
    <n v="1048.95"/>
    <n v="49950000"/>
    <n v="333"/>
  </r>
  <r>
    <s v="31786"/>
    <s v="TN"/>
    <s v="0000157401"/>
    <x v="3"/>
    <x v="3"/>
    <d v="2025-02-28T00:00:00"/>
    <x v="5"/>
    <s v="VC0405"/>
    <x v="42"/>
    <n v="5.88"/>
    <n v="280000"/>
    <n v="14"/>
  </r>
  <r>
    <s v="31786"/>
    <s v="TN"/>
    <s v="0000157401"/>
    <x v="3"/>
    <x v="3"/>
    <d v="2025-02-28T00:00:00"/>
    <x v="5"/>
    <s v="VC0406"/>
    <x v="15"/>
    <n v="50"/>
    <n v="2400000"/>
    <n v="100"/>
  </r>
  <r>
    <s v="31786"/>
    <s v="TN"/>
    <s v="0000157401"/>
    <x v="3"/>
    <x v="3"/>
    <d v="2025-02-28T00:00:00"/>
    <x v="5"/>
    <s v="VC0410"/>
    <x v="6"/>
    <n v="40.32"/>
    <n v="1920000"/>
    <n v="48"/>
  </r>
  <r>
    <s v="31786"/>
    <s v="TN"/>
    <s v="0000157401"/>
    <x v="3"/>
    <x v="3"/>
    <d v="2025-02-28T00:00:00"/>
    <x v="5"/>
    <s v="VC0425"/>
    <x v="16"/>
    <n v="113.4"/>
    <n v="5400000"/>
    <n v="54"/>
  </r>
  <r>
    <s v="31786"/>
    <s v="TN"/>
    <s v="0000157401"/>
    <x v="3"/>
    <x v="3"/>
    <d v="2025-02-28T00:00:00"/>
    <x v="5"/>
    <s v="VC0450"/>
    <x v="14"/>
    <n v="462"/>
    <n v="22412000"/>
    <n v="113"/>
  </r>
  <r>
    <s v="31786"/>
    <s v="TN"/>
    <s v="0000157401"/>
    <x v="3"/>
    <x v="3"/>
    <d v="2025-02-28T00:00:00"/>
    <x v="5"/>
    <s v="VC0505"/>
    <x v="42"/>
    <n v="3.18"/>
    <n v="150000"/>
    <n v="6"/>
  </r>
  <r>
    <s v="31786"/>
    <s v="TN"/>
    <s v="0000157401"/>
    <x v="3"/>
    <x v="3"/>
    <d v="2025-02-28T00:00:00"/>
    <x v="5"/>
    <s v="VC0506"/>
    <x v="15"/>
    <n v="17.010000000000002"/>
    <n v="810000"/>
    <n v="27"/>
  </r>
  <r>
    <s v="31786"/>
    <s v="TN"/>
    <s v="0000157401"/>
    <x v="3"/>
    <x v="3"/>
    <d v="2025-02-28T00:00:00"/>
    <x v="5"/>
    <s v="VC0510"/>
    <x v="6"/>
    <n v="16.8"/>
    <n v="800000"/>
    <n v="16"/>
  </r>
  <r>
    <s v="31786"/>
    <s v="TN"/>
    <s v="0000157401"/>
    <x v="3"/>
    <x v="3"/>
    <d v="2025-02-28T00:00:00"/>
    <x v="5"/>
    <s v="VC0525"/>
    <x v="16"/>
    <n v="34.19"/>
    <n v="1625000"/>
    <n v="13"/>
  </r>
  <r>
    <s v="31786"/>
    <s v="TN"/>
    <s v="0000157401"/>
    <x v="3"/>
    <x v="3"/>
    <d v="2025-02-28T00:00:00"/>
    <x v="5"/>
    <s v="VC0550"/>
    <x v="14"/>
    <n v="168"/>
    <n v="7750000"/>
    <n v="31"/>
  </r>
  <r>
    <s v="31786"/>
    <s v="TN"/>
    <s v="0000157401"/>
    <x v="3"/>
    <x v="3"/>
    <d v="2025-02-28T00:00:00"/>
    <x v="5"/>
    <s v="VC0606"/>
    <x v="15"/>
    <n v="6.84"/>
    <n v="324000"/>
    <n v="9"/>
  </r>
  <r>
    <s v="31786"/>
    <s v="TN"/>
    <s v="0000157401"/>
    <x v="3"/>
    <x v="3"/>
    <d v="2025-02-28T00:00:00"/>
    <x v="5"/>
    <s v="VC0610"/>
    <x v="6"/>
    <n v="3.78"/>
    <n v="180000"/>
    <n v="3"/>
  </r>
  <r>
    <s v="31786"/>
    <s v="TN"/>
    <s v="0000157401"/>
    <x v="3"/>
    <x v="3"/>
    <d v="2025-02-28T00:00:00"/>
    <x v="5"/>
    <s v="VC0625"/>
    <x v="16"/>
    <n v="6.3"/>
    <n v="300000"/>
    <n v="2"/>
  </r>
  <r>
    <s v="31786"/>
    <s v="TN"/>
    <s v="0000157401"/>
    <x v="3"/>
    <x v="3"/>
    <d v="2025-02-28T00:00:00"/>
    <x v="5"/>
    <s v="VC0650"/>
    <x v="14"/>
    <n v="50.4"/>
    <n v="2400000"/>
    <n v="8"/>
  </r>
  <r>
    <s v="31786"/>
    <s v="TN"/>
    <s v="0000157401"/>
    <x v="3"/>
    <x v="3"/>
    <d v="2025-02-28T00:00:00"/>
    <x v="5"/>
    <s v="VC0705"/>
    <x v="42"/>
    <n v="0.74"/>
    <n v="35000"/>
    <n v="1"/>
  </r>
  <r>
    <s v="31786"/>
    <s v="TN"/>
    <s v="0000157401"/>
    <x v="3"/>
    <x v="3"/>
    <d v="2025-02-28T00:00:00"/>
    <x v="5"/>
    <s v="VC0706"/>
    <x v="15"/>
    <n v="3.52"/>
    <n v="168000"/>
    <n v="4"/>
  </r>
  <r>
    <s v="31786"/>
    <s v="TN"/>
    <s v="0000157401"/>
    <x v="3"/>
    <x v="3"/>
    <d v="2025-02-28T00:00:00"/>
    <x v="5"/>
    <s v="VC0710"/>
    <x v="6"/>
    <n v="4.41"/>
    <n v="210000"/>
    <n v="3"/>
  </r>
  <r>
    <s v="31786"/>
    <s v="TN"/>
    <s v="0000157401"/>
    <x v="3"/>
    <x v="3"/>
    <d v="2025-02-28T00:00:00"/>
    <x v="5"/>
    <s v="VC0750"/>
    <x v="14"/>
    <n v="29.4"/>
    <n v="1400000"/>
    <n v="4"/>
  </r>
  <r>
    <s v="31786"/>
    <s v="TN"/>
    <s v="0000157401"/>
    <x v="3"/>
    <x v="3"/>
    <d v="2025-02-28T00:00:00"/>
    <x v="5"/>
    <s v="VC0805"/>
    <x v="42"/>
    <n v="0.84"/>
    <n v="40000"/>
    <n v="1"/>
  </r>
  <r>
    <s v="31786"/>
    <s v="TN"/>
    <s v="0000157401"/>
    <x v="3"/>
    <x v="3"/>
    <d v="2025-02-28T00:00:00"/>
    <x v="5"/>
    <s v="VC0810"/>
    <x v="6"/>
    <n v="3.36"/>
    <n v="160000"/>
    <n v="2"/>
  </r>
  <r>
    <s v="31786"/>
    <s v="TN"/>
    <s v="0000157401"/>
    <x v="3"/>
    <x v="3"/>
    <d v="2025-02-28T00:00:00"/>
    <x v="5"/>
    <s v="VC0850"/>
    <x v="14"/>
    <n v="33.6"/>
    <n v="1600000"/>
    <n v="4"/>
  </r>
  <r>
    <s v="31786"/>
    <s v="TN"/>
    <s v="0000157401"/>
    <x v="3"/>
    <x v="3"/>
    <d v="2025-02-28T00:00:00"/>
    <x v="5"/>
    <s v="VC0906"/>
    <x v="15"/>
    <n v="2.2599999999999998"/>
    <n v="108000"/>
    <n v="2"/>
  </r>
  <r>
    <s v="31786"/>
    <s v="TN"/>
    <s v="0000157401"/>
    <x v="3"/>
    <x v="3"/>
    <d v="2025-02-28T00:00:00"/>
    <x v="5"/>
    <s v="VC0950"/>
    <x v="14"/>
    <n v="9.4499999999999993"/>
    <n v="450000"/>
    <n v="1"/>
  </r>
  <r>
    <s v="31786"/>
    <s v="TN"/>
    <s v="0000157401"/>
    <x v="3"/>
    <x v="3"/>
    <d v="2025-02-28T00:00:00"/>
    <x v="6"/>
    <s v="VAD050"/>
    <x v="7"/>
    <n v="1836.45"/>
    <n v="87600000"/>
    <n v="1752"/>
  </r>
  <r>
    <s v="31786"/>
    <s v="TN"/>
    <s v="0000157401"/>
    <x v="3"/>
    <x v="3"/>
    <d v="2025-02-28T00:00:00"/>
    <x v="6"/>
    <s v="VAD060"/>
    <x v="8"/>
    <n v="11294.64"/>
    <n v="538720000"/>
    <n v="8982"/>
  </r>
  <r>
    <s v="31786"/>
    <s v="TN"/>
    <s v="0000157401"/>
    <x v="3"/>
    <x v="3"/>
    <d v="2025-02-28T00:00:00"/>
    <x v="6"/>
    <s v="VAD100"/>
    <x v="9"/>
    <n v="8238.1200000000008"/>
    <n v="393100000"/>
    <n v="3932"/>
  </r>
  <r>
    <s v="31786"/>
    <s v="TN"/>
    <s v="0000157401"/>
    <x v="3"/>
    <x v="3"/>
    <d v="2025-02-28T00:00:00"/>
    <x v="6"/>
    <s v="VAD250"/>
    <x v="17"/>
    <n v="16369.5"/>
    <n v="782000000"/>
    <n v="3128"/>
  </r>
  <r>
    <s v="31786"/>
    <s v="TN"/>
    <s v="0000157401"/>
    <x v="3"/>
    <x v="3"/>
    <d v="2025-02-28T00:00:00"/>
    <x v="6"/>
    <s v="VAD500"/>
    <x v="18"/>
    <n v="43123.5"/>
    <n v="2057500000"/>
    <n v="4115"/>
  </r>
  <r>
    <s v="31786"/>
    <s v="TN"/>
    <s v="0000157401"/>
    <x v="3"/>
    <x v="3"/>
    <d v="2025-02-28T00:00:00"/>
    <x v="10"/>
    <s v="VSC050"/>
    <x v="43"/>
    <n v="90.3"/>
    <n v="4300000"/>
    <n v="215"/>
  </r>
  <r>
    <s v="31786"/>
    <s v="TN"/>
    <s v="0000157401"/>
    <x v="3"/>
    <x v="3"/>
    <d v="2025-02-28T00:00:00"/>
    <x v="10"/>
    <s v="VSC060"/>
    <x v="19"/>
    <n v="927"/>
    <n v="45208000"/>
    <n v="1871"/>
  </r>
  <r>
    <s v="31786"/>
    <s v="TN"/>
    <s v="0000157401"/>
    <x v="3"/>
    <x v="3"/>
    <d v="2025-02-28T00:00:00"/>
    <x v="10"/>
    <s v="VSC100"/>
    <x v="44"/>
    <n v="759.36"/>
    <n v="36340000"/>
    <n v="907"/>
  </r>
  <r>
    <s v="31786"/>
    <s v="TN"/>
    <s v="0000157401"/>
    <x v="3"/>
    <x v="3"/>
    <d v="2025-02-28T00:00:00"/>
    <x v="10"/>
    <s v="VSC250"/>
    <x v="45"/>
    <n v="1782.9"/>
    <n v="85700000"/>
    <n v="857"/>
  </r>
  <r>
    <s v="31786"/>
    <s v="TN"/>
    <s v="0000157401"/>
    <x v="3"/>
    <x v="3"/>
    <d v="2025-02-28T00:00:00"/>
    <x v="10"/>
    <s v="VSC500"/>
    <x v="20"/>
    <n v="5829.6"/>
    <n v="279524000"/>
    <n v="1400"/>
  </r>
  <r>
    <s v="31786"/>
    <s v="TN"/>
    <s v="0000157401"/>
    <x v="3"/>
    <x v="3"/>
    <d v="2025-02-28T00:00:00"/>
    <x v="10"/>
    <s v="VSO050"/>
    <x v="46"/>
    <n v="164.43"/>
    <n v="7800000"/>
    <n v="261"/>
  </r>
  <r>
    <s v="31786"/>
    <s v="TN"/>
    <s v="0000157401"/>
    <x v="3"/>
    <x v="3"/>
    <d v="2025-02-28T00:00:00"/>
    <x v="10"/>
    <s v="VSO060"/>
    <x v="21"/>
    <n v="1221.32"/>
    <n v="58032000"/>
    <n v="1612"/>
  </r>
  <r>
    <s v="31786"/>
    <s v="TN"/>
    <s v="0000157401"/>
    <x v="3"/>
    <x v="3"/>
    <d v="2025-02-28T00:00:00"/>
    <x v="10"/>
    <s v="VSO100"/>
    <x v="47"/>
    <n v="933.66"/>
    <n v="45044000"/>
    <n v="750"/>
  </r>
  <r>
    <s v="31786"/>
    <s v="TN"/>
    <s v="0000157401"/>
    <x v="3"/>
    <x v="3"/>
    <d v="2025-02-28T00:00:00"/>
    <x v="10"/>
    <s v="VSO250"/>
    <x v="48"/>
    <n v="1943.55"/>
    <n v="94550000"/>
    <n v="632"/>
  </r>
  <r>
    <s v="31786"/>
    <s v="TN"/>
    <s v="0000157401"/>
    <x v="3"/>
    <x v="3"/>
    <d v="2025-02-28T00:00:00"/>
    <x v="10"/>
    <s v="VSO500"/>
    <x v="49"/>
    <n v="4624.2"/>
    <n v="221300000"/>
    <n v="739"/>
  </r>
  <r>
    <s v="31786"/>
    <s v="TN"/>
    <s v="0000190862"/>
    <x v="4"/>
    <x v="3"/>
    <d v="2025-02-14T00:00:00"/>
    <x v="11"/>
    <s v="LTD-02"/>
    <x v="66"/>
    <n v="10.75"/>
    <n v="0"/>
    <n v="1"/>
  </r>
  <r>
    <s v="31786"/>
    <s v="TN"/>
    <s v="0000190862"/>
    <x v="4"/>
    <x v="3"/>
    <d v="2025-02-28T00:00:00"/>
    <x v="11"/>
    <s v="LTD-01"/>
    <x v="50"/>
    <n v="153.44999999999999"/>
    <n v="255659.69"/>
    <n v="62"/>
  </r>
  <r>
    <s v="31786"/>
    <s v="TN"/>
    <s v="0000190862"/>
    <x v="4"/>
    <x v="3"/>
    <d v="2025-02-28T00:00:00"/>
    <x v="11"/>
    <s v="LTD-01"/>
    <x v="51"/>
    <n v="124.72"/>
    <n v="207838.17"/>
    <n v="45"/>
  </r>
  <r>
    <s v="31786"/>
    <s v="TN"/>
    <s v="0000190862"/>
    <x v="4"/>
    <x v="3"/>
    <d v="2025-02-28T00:00:00"/>
    <x v="11"/>
    <s v="LTD-01"/>
    <x v="52"/>
    <n v="213.33"/>
    <n v="182246.92"/>
    <n v="37"/>
  </r>
  <r>
    <s v="31786"/>
    <s v="TN"/>
    <s v="0000190862"/>
    <x v="4"/>
    <x v="3"/>
    <d v="2025-02-28T00:00:00"/>
    <x v="11"/>
    <s v="LTD-01"/>
    <x v="53"/>
    <n v="268.01"/>
    <n v="159372.96"/>
    <n v="31"/>
  </r>
  <r>
    <s v="31786"/>
    <s v="TN"/>
    <s v="0000190862"/>
    <x v="4"/>
    <x v="3"/>
    <d v="2025-02-28T00:00:00"/>
    <x v="11"/>
    <s v="LTD-01"/>
    <x v="54"/>
    <n v="474.21"/>
    <n v="219441.12"/>
    <n v="45"/>
  </r>
  <r>
    <s v="31786"/>
    <s v="TN"/>
    <s v="0000190862"/>
    <x v="4"/>
    <x v="3"/>
    <d v="2025-02-28T00:00:00"/>
    <x v="11"/>
    <s v="LTD-01"/>
    <x v="55"/>
    <n v="441.07"/>
    <n v="164033.97"/>
    <n v="32"/>
  </r>
  <r>
    <s v="31786"/>
    <s v="TN"/>
    <s v="0000190862"/>
    <x v="4"/>
    <x v="3"/>
    <d v="2025-02-28T00:00:00"/>
    <x v="11"/>
    <s v="LTD-01"/>
    <x v="56"/>
    <n v="443.92"/>
    <n v="140960.17000000001"/>
    <n v="31"/>
  </r>
  <r>
    <s v="31786"/>
    <s v="TN"/>
    <s v="0000190862"/>
    <x v="4"/>
    <x v="3"/>
    <d v="2025-02-28T00:00:00"/>
    <x v="11"/>
    <s v="LTD-01"/>
    <x v="57"/>
    <n v="339.88"/>
    <n v="85401.9"/>
    <n v="19"/>
  </r>
  <r>
    <s v="31786"/>
    <s v="TN"/>
    <s v="0000190862"/>
    <x v="4"/>
    <x v="3"/>
    <d v="2025-02-28T00:00:00"/>
    <x v="11"/>
    <s v="LTD-01"/>
    <x v="58"/>
    <n v="146.6"/>
    <n v="52354.8"/>
    <n v="10"/>
  </r>
  <r>
    <s v="31786"/>
    <s v="TN"/>
    <s v="0000190862"/>
    <x v="4"/>
    <x v="3"/>
    <d v="2025-02-28T00:00:00"/>
    <x v="11"/>
    <s v="LTD-02"/>
    <x v="60"/>
    <n v="96.29"/>
    <n v="192517.55"/>
    <n v="43"/>
  </r>
  <r>
    <s v="31786"/>
    <s v="TN"/>
    <s v="0000190862"/>
    <x v="4"/>
    <x v="3"/>
    <d v="2025-02-28T00:00:00"/>
    <x v="11"/>
    <s v="LTD-02"/>
    <x v="61"/>
    <n v="76.790000000000006"/>
    <n v="153558"/>
    <n v="33"/>
  </r>
  <r>
    <s v="31786"/>
    <s v="TN"/>
    <s v="0000190862"/>
    <x v="4"/>
    <x v="3"/>
    <d v="2025-02-28T00:00:00"/>
    <x v="11"/>
    <s v="LTD-02"/>
    <x v="62"/>
    <n v="134.07"/>
    <n v="151653.70000000001"/>
    <n v="31"/>
  </r>
  <r>
    <s v="31786"/>
    <s v="TN"/>
    <s v="0000190862"/>
    <x v="4"/>
    <x v="3"/>
    <d v="2025-02-28T00:00:00"/>
    <x v="11"/>
    <s v="LTD-02"/>
    <x v="63"/>
    <n v="252.15"/>
    <n v="185678.65"/>
    <n v="32"/>
  </r>
  <r>
    <s v="31786"/>
    <s v="TN"/>
    <s v="0000190862"/>
    <x v="4"/>
    <x v="3"/>
    <d v="2025-02-28T00:00:00"/>
    <x v="11"/>
    <s v="LTD-02"/>
    <x v="64"/>
    <n v="406.97"/>
    <n v="243775.85"/>
    <n v="45"/>
  </r>
  <r>
    <s v="31786"/>
    <s v="TN"/>
    <s v="0000190862"/>
    <x v="4"/>
    <x v="3"/>
    <d v="2025-02-28T00:00:00"/>
    <x v="11"/>
    <s v="LTD-02"/>
    <x v="65"/>
    <n v="371.87"/>
    <n v="184189.05"/>
    <n v="35"/>
  </r>
  <r>
    <s v="31786"/>
    <s v="TN"/>
    <s v="0000190862"/>
    <x v="4"/>
    <x v="3"/>
    <d v="2025-02-28T00:00:00"/>
    <x v="11"/>
    <s v="LTD-02"/>
    <x v="66"/>
    <n v="464.51"/>
    <n v="188777.7"/>
    <n v="36"/>
  </r>
  <r>
    <s v="31786"/>
    <s v="TN"/>
    <s v="0000190862"/>
    <x v="4"/>
    <x v="3"/>
    <d v="2025-02-28T00:00:00"/>
    <x v="11"/>
    <s v="LTD-02"/>
    <x v="67"/>
    <n v="377"/>
    <n v="114243"/>
    <n v="19"/>
  </r>
  <r>
    <s v="31786"/>
    <s v="TN"/>
    <s v="0000190862"/>
    <x v="4"/>
    <x v="3"/>
    <d v="2025-02-28T00:00:00"/>
    <x v="11"/>
    <s v="LTD-02"/>
    <x v="68"/>
    <n v="55.84"/>
    <n v="21342"/>
    <n v="5"/>
  </r>
  <r>
    <s v="31786"/>
    <s v="TN"/>
    <s v="0000190862"/>
    <x v="4"/>
    <x v="3"/>
    <d v="2025-02-28T00:00:00"/>
    <x v="11"/>
    <s v="LTD-02"/>
    <x v="69"/>
    <n v="18.68"/>
    <n v="8491"/>
    <n v="1"/>
  </r>
  <r>
    <s v="31786"/>
    <s v="TN"/>
    <s v="0000190862"/>
    <x v="4"/>
    <x v="3"/>
    <d v="2025-02-28T00:00:00"/>
    <x v="11"/>
    <s v="LTD-03"/>
    <x v="77"/>
    <n v="63746.51"/>
    <n v="22922888.129999999"/>
    <n v="4913"/>
  </r>
  <r>
    <s v="31786"/>
    <s v="TN"/>
    <s v="0000190862"/>
    <x v="4"/>
    <x v="3"/>
    <d v="2025-02-28T00:00:00"/>
    <x v="11"/>
    <s v="LTD-03"/>
    <x v="78"/>
    <n v="68495.5"/>
    <n v="24631412.859999999"/>
    <n v="4451"/>
  </r>
  <r>
    <s v="31786"/>
    <s v="TN"/>
    <s v="0000190862"/>
    <x v="4"/>
    <x v="3"/>
    <d v="2025-02-28T00:00:00"/>
    <x v="11"/>
    <s v="LTD-03"/>
    <x v="79"/>
    <n v="77935.600000000006"/>
    <n v="28034665.600000001"/>
    <n v="4597"/>
  </r>
  <r>
    <s v="31786"/>
    <s v="TN"/>
    <s v="0000190862"/>
    <x v="4"/>
    <x v="3"/>
    <d v="2025-02-28T00:00:00"/>
    <x v="11"/>
    <s v="LTD-03"/>
    <x v="80"/>
    <n v="83663.009999999995"/>
    <n v="30094835.890000001"/>
    <n v="4746"/>
  </r>
  <r>
    <s v="31786"/>
    <s v="TN"/>
    <s v="0000190862"/>
    <x v="4"/>
    <x v="3"/>
    <d v="2025-02-28T00:00:00"/>
    <x v="11"/>
    <s v="LTD-03"/>
    <x v="81"/>
    <n v="91623.38"/>
    <n v="32958129.329999998"/>
    <n v="5090"/>
  </r>
  <r>
    <s v="31786"/>
    <s v="TN"/>
    <s v="0000190862"/>
    <x v="4"/>
    <x v="3"/>
    <d v="2025-02-28T00:00:00"/>
    <x v="11"/>
    <s v="LTD-03"/>
    <x v="82"/>
    <n v="96988.38"/>
    <n v="34888178.920000002"/>
    <n v="5357"/>
  </r>
  <r>
    <s v="31786"/>
    <s v="TN"/>
    <s v="0000190862"/>
    <x v="4"/>
    <x v="3"/>
    <d v="2025-02-28T00:00:00"/>
    <x v="11"/>
    <s v="LTD-03"/>
    <x v="83"/>
    <n v="85918.17"/>
    <n v="30905954.239999998"/>
    <n v="4713"/>
  </r>
  <r>
    <s v="31786"/>
    <s v="TN"/>
    <s v="0000190862"/>
    <x v="4"/>
    <x v="3"/>
    <d v="2025-02-28T00:00:00"/>
    <x v="11"/>
    <s v="LTD-03"/>
    <x v="84"/>
    <n v="66465.83"/>
    <n v="23908481.77"/>
    <n v="3750"/>
  </r>
  <r>
    <s v="31786"/>
    <s v="TN"/>
    <s v="0000190862"/>
    <x v="4"/>
    <x v="3"/>
    <d v="2025-02-28T00:00:00"/>
    <x v="11"/>
    <s v="LTD-03"/>
    <x v="85"/>
    <n v="28940.68"/>
    <n v="10410299.710000001"/>
    <n v="1604"/>
  </r>
  <r>
    <s v="31786"/>
    <s v="TN"/>
    <s v="0000190862"/>
    <x v="4"/>
    <x v="3"/>
    <d v="2025-02-28T00:00:00"/>
    <x v="11"/>
    <s v="LTD-03"/>
    <x v="86"/>
    <n v="13450.35"/>
    <n v="4838239.7"/>
    <n v="702"/>
  </r>
  <r>
    <s v="31786"/>
    <s v="TN"/>
    <s v="0000190862"/>
    <x v="4"/>
    <x v="3"/>
    <d v="2025-02-28T00:00:00"/>
    <x v="11"/>
    <s v="LTD-04"/>
    <x v="87"/>
    <n v="578.08000000000004"/>
    <n v="963221.47"/>
    <n v="217"/>
  </r>
  <r>
    <s v="31786"/>
    <s v="TN"/>
    <s v="0000190862"/>
    <x v="4"/>
    <x v="3"/>
    <d v="2025-02-28T00:00:00"/>
    <x v="11"/>
    <s v="LTD-04"/>
    <x v="88"/>
    <n v="501.9"/>
    <n v="836433.76"/>
    <n v="172"/>
  </r>
  <r>
    <s v="31786"/>
    <s v="TN"/>
    <s v="0000190862"/>
    <x v="4"/>
    <x v="3"/>
    <d v="2025-02-28T00:00:00"/>
    <x v="11"/>
    <s v="LTD-04"/>
    <x v="89"/>
    <n v="634.12"/>
    <n v="563726.14"/>
    <n v="107"/>
  </r>
  <r>
    <s v="31786"/>
    <s v="TN"/>
    <s v="0000190862"/>
    <x v="4"/>
    <x v="3"/>
    <d v="2025-02-28T00:00:00"/>
    <x v="11"/>
    <s v="LTD-04"/>
    <x v="90"/>
    <n v="756.8"/>
    <n v="455083.9"/>
    <n v="85"/>
  </r>
  <r>
    <s v="31786"/>
    <s v="TN"/>
    <s v="0000190862"/>
    <x v="4"/>
    <x v="3"/>
    <d v="2025-02-28T00:00:00"/>
    <x v="11"/>
    <s v="LTD-04"/>
    <x v="91"/>
    <n v="865.52"/>
    <n v="423995.52"/>
    <n v="78"/>
  </r>
  <r>
    <s v="31786"/>
    <s v="TN"/>
    <s v="0000190862"/>
    <x v="4"/>
    <x v="3"/>
    <d v="2025-02-28T00:00:00"/>
    <x v="11"/>
    <s v="LTD-04"/>
    <x v="92"/>
    <n v="975.68"/>
    <n v="379728.47"/>
    <n v="73"/>
  </r>
  <r>
    <s v="31786"/>
    <s v="TN"/>
    <s v="0000190862"/>
    <x v="4"/>
    <x v="3"/>
    <d v="2025-02-28T00:00:00"/>
    <x v="11"/>
    <s v="LTD-04"/>
    <x v="93"/>
    <n v="740.79"/>
    <n v="245152.82"/>
    <n v="44"/>
  </r>
  <r>
    <s v="31786"/>
    <s v="TN"/>
    <s v="0000190862"/>
    <x v="4"/>
    <x v="3"/>
    <d v="2025-02-28T00:00:00"/>
    <x v="11"/>
    <s v="LTD-04"/>
    <x v="94"/>
    <n v="558.99"/>
    <n v="139723.01999999999"/>
    <n v="28"/>
  </r>
  <r>
    <s v="31786"/>
    <s v="TN"/>
    <s v="0000190862"/>
    <x v="4"/>
    <x v="3"/>
    <d v="2025-02-28T00:00:00"/>
    <x v="11"/>
    <s v="LTD-04"/>
    <x v="95"/>
    <n v="156.33000000000001"/>
    <n v="54920"/>
    <n v="10"/>
  </r>
  <r>
    <s v="31786"/>
    <s v="TN"/>
    <s v="0000190862"/>
    <x v="4"/>
    <x v="3"/>
    <d v="2025-02-28T00:00:00"/>
    <x v="11"/>
    <s v="LTD-04"/>
    <x v="96"/>
    <n v="134.49"/>
    <n v="49808.160000000003"/>
    <n v="8"/>
  </r>
  <r>
    <s v="31786"/>
    <s v="TN"/>
    <s v="0000190862"/>
    <x v="4"/>
    <x v="3"/>
    <d v="2025-02-28T00:00:00"/>
    <x v="7"/>
    <s v="STD-A"/>
    <x v="23"/>
    <n v="71433.59"/>
    <n v="17469077.23"/>
    <n v="3520"/>
  </r>
  <r>
    <s v="31786"/>
    <s v="TN"/>
    <s v="0000190862"/>
    <x v="4"/>
    <x v="3"/>
    <d v="2025-02-28T00:00:00"/>
    <x v="7"/>
    <s v="STD-B"/>
    <x v="24"/>
    <n v="67768.92"/>
    <n v="20537945.57"/>
    <n v="3833"/>
  </r>
  <r>
    <s v="31786"/>
    <s v="TN"/>
    <s v="0000258005"/>
    <x v="2"/>
    <x v="3"/>
    <d v="2025-02-28T00:00:00"/>
    <x v="4"/>
    <s v="VISBAS"/>
    <x v="4"/>
    <n v="49994.879999999997"/>
    <n v="0"/>
    <n v="8984"/>
  </r>
  <r>
    <s v="31786"/>
    <s v="TN"/>
    <s v="0000258005"/>
    <x v="2"/>
    <x v="3"/>
    <d v="2025-02-28T00:00:00"/>
    <x v="4"/>
    <s v="VISEXP"/>
    <x v="5"/>
    <n v="244317.96"/>
    <n v="0"/>
    <n v="22020"/>
  </r>
  <r>
    <s v="31786"/>
    <s v="TN"/>
    <s v="0000000185"/>
    <x v="0"/>
    <x v="3"/>
    <d v="2025-01-31T00:00:00"/>
    <x v="0"/>
    <s v="PPDN"/>
    <x v="25"/>
    <n v="-15.25"/>
    <n v="0"/>
    <n v="1"/>
  </r>
  <r>
    <s v="31786"/>
    <s v="TN"/>
    <s v="0000000185"/>
    <x v="0"/>
    <x v="3"/>
    <d v="2025-02-14T00:00:00"/>
    <x v="0"/>
    <s v="PPDN"/>
    <x v="0"/>
    <n v="80.760000000000005"/>
    <n v="0"/>
    <n v="13"/>
  </r>
  <r>
    <s v="31786"/>
    <s v="TN"/>
    <s v="0000000185"/>
    <x v="0"/>
    <x v="3"/>
    <d v="2025-02-14T00:00:00"/>
    <x v="0"/>
    <s v="PPDN"/>
    <x v="25"/>
    <n v="37.840000000000003"/>
    <n v="0"/>
    <n v="2"/>
  </r>
  <r>
    <s v="31786"/>
    <s v="TN"/>
    <s v="0000000192"/>
    <x v="1"/>
    <x v="3"/>
    <d v="2025-01-31T00:00:00"/>
    <x v="2"/>
    <s v="PDON"/>
    <x v="2"/>
    <n v="-41.4"/>
    <n v="0"/>
    <n v="8"/>
  </r>
  <r>
    <s v="31786"/>
    <s v="TN"/>
    <s v="0000000192"/>
    <x v="1"/>
    <x v="3"/>
    <d v="2025-01-31T00:00:00"/>
    <x v="2"/>
    <s v="PDON"/>
    <x v="26"/>
    <n v="-122.06"/>
    <n v="0"/>
    <n v="7"/>
  </r>
  <r>
    <s v="31786"/>
    <s v="TN"/>
    <s v="0000000192"/>
    <x v="1"/>
    <x v="3"/>
    <d v="2025-02-14T00:00:00"/>
    <x v="2"/>
    <s v="PDON"/>
    <x v="2"/>
    <n v="153.69"/>
    <n v="0"/>
    <n v="60"/>
  </r>
  <r>
    <s v="31786"/>
    <s v="TN"/>
    <s v="0000000192"/>
    <x v="1"/>
    <x v="3"/>
    <d v="2025-02-14T00:00:00"/>
    <x v="2"/>
    <s v="PDON"/>
    <x v="26"/>
    <n v="316.89"/>
    <n v="0"/>
    <n v="12"/>
  </r>
  <r>
    <s v="31786"/>
    <s v="TN"/>
    <s v="0000157401"/>
    <x v="3"/>
    <x v="3"/>
    <d v="2025-01-31T00:00:00"/>
    <x v="8"/>
    <s v="BA1X"/>
    <x v="30"/>
    <n v="-9.11"/>
    <n v="429900"/>
    <n v="8"/>
  </r>
  <r>
    <s v="31786"/>
    <s v="TN"/>
    <s v="0000157401"/>
    <x v="3"/>
    <x v="3"/>
    <d v="2025-01-31T00:00:00"/>
    <x v="9"/>
    <s v="BL1X"/>
    <x v="35"/>
    <n v="-77.64"/>
    <n v="429900"/>
    <n v="8"/>
  </r>
  <r>
    <s v="31786"/>
    <s v="TN"/>
    <s v="0000157401"/>
    <x v="3"/>
    <x v="3"/>
    <d v="2025-01-31T00:00:00"/>
    <x v="5"/>
    <s v="VC0206"/>
    <x v="15"/>
    <n v="0.75"/>
    <n v="12000"/>
    <n v="1"/>
  </r>
  <r>
    <s v="31786"/>
    <s v="TN"/>
    <s v="0000157401"/>
    <x v="3"/>
    <x v="3"/>
    <d v="2025-01-31T00:00:00"/>
    <x v="5"/>
    <s v="VC0210"/>
    <x v="6"/>
    <n v="-0.42"/>
    <n v="20000"/>
    <n v="1"/>
  </r>
  <r>
    <s v="31786"/>
    <s v="TN"/>
    <s v="0000157401"/>
    <x v="3"/>
    <x v="3"/>
    <d v="2025-01-31T00:00:00"/>
    <x v="6"/>
    <s v="VAD060"/>
    <x v="8"/>
    <n v="3.78"/>
    <n v="180000"/>
    <n v="3"/>
  </r>
  <r>
    <s v="31786"/>
    <s v="TN"/>
    <s v="0000157401"/>
    <x v="3"/>
    <x v="3"/>
    <d v="2025-01-31T00:00:00"/>
    <x v="6"/>
    <s v="VAD100"/>
    <x v="9"/>
    <n v="-2.1"/>
    <n v="100000"/>
    <n v="1"/>
  </r>
  <r>
    <s v="31786"/>
    <s v="TN"/>
    <s v="0000157401"/>
    <x v="3"/>
    <x v="3"/>
    <d v="2025-01-31T00:00:00"/>
    <x v="6"/>
    <s v="VAD500"/>
    <x v="18"/>
    <n v="-10.5"/>
    <n v="500000"/>
    <n v="1"/>
  </r>
  <r>
    <s v="31786"/>
    <s v="TN"/>
    <s v="0000157401"/>
    <x v="3"/>
    <x v="3"/>
    <d v="2025-02-14T00:00:00"/>
    <x v="8"/>
    <s v="BA1X"/>
    <x v="30"/>
    <n v="9.6300000000000008"/>
    <n v="279200"/>
    <n v="3"/>
  </r>
  <r>
    <s v="31786"/>
    <s v="TN"/>
    <s v="0000157401"/>
    <x v="3"/>
    <x v="3"/>
    <d v="2025-02-14T00:00:00"/>
    <x v="9"/>
    <s v="BL1X"/>
    <x v="35"/>
    <n v="82.19"/>
    <n v="279200"/>
    <n v="3"/>
  </r>
  <r>
    <s v="31786"/>
    <s v="TN"/>
    <s v="0000157401"/>
    <x v="3"/>
    <x v="3"/>
    <d v="2025-02-14T00:00:00"/>
    <x v="5"/>
    <s v="VC0106"/>
    <x v="15"/>
    <n v="-0.13"/>
    <n v="22000"/>
    <n v="3"/>
  </r>
  <r>
    <s v="31786"/>
    <s v="TN"/>
    <s v="0000157401"/>
    <x v="3"/>
    <x v="3"/>
    <d v="2025-02-14T00:00:00"/>
    <x v="5"/>
    <s v="VC0110"/>
    <x v="6"/>
    <n v="-0.42"/>
    <n v="12000"/>
    <n v="3"/>
  </r>
  <r>
    <s v="31786"/>
    <s v="TN"/>
    <s v="0000157401"/>
    <x v="3"/>
    <x v="3"/>
    <d v="2025-02-14T00:00:00"/>
    <x v="5"/>
    <s v="VC0125"/>
    <x v="16"/>
    <n v="1.59"/>
    <n v="50000"/>
    <n v="4"/>
  </r>
  <r>
    <s v="31786"/>
    <s v="TN"/>
    <s v="0000157401"/>
    <x v="3"/>
    <x v="3"/>
    <d v="2025-02-14T00:00:00"/>
    <x v="5"/>
    <s v="VC0150"/>
    <x v="14"/>
    <n v="-2.1"/>
    <n v="206000"/>
    <n v="5"/>
  </r>
  <r>
    <s v="31786"/>
    <s v="TN"/>
    <s v="0000157401"/>
    <x v="3"/>
    <x v="3"/>
    <d v="2025-02-14T00:00:00"/>
    <x v="5"/>
    <s v="VC0206"/>
    <x v="15"/>
    <n v="0.75"/>
    <n v="24000"/>
    <n v="4"/>
  </r>
  <r>
    <s v="31786"/>
    <s v="TN"/>
    <s v="0000157401"/>
    <x v="3"/>
    <x v="3"/>
    <d v="2025-02-14T00:00:00"/>
    <x v="5"/>
    <s v="VC0210"/>
    <x v="6"/>
    <n v="0.84"/>
    <n v="40000"/>
    <n v="2"/>
  </r>
  <r>
    <s v="31786"/>
    <s v="TN"/>
    <s v="0000157401"/>
    <x v="3"/>
    <x v="3"/>
    <d v="2025-02-14T00:00:00"/>
    <x v="5"/>
    <s v="VC0225"/>
    <x v="16"/>
    <n v="1.05"/>
    <n v="106000"/>
    <n v="4"/>
  </r>
  <r>
    <s v="31786"/>
    <s v="TN"/>
    <s v="0000157401"/>
    <x v="3"/>
    <x v="3"/>
    <d v="2025-02-14T00:00:00"/>
    <x v="5"/>
    <s v="VC0250"/>
    <x v="14"/>
    <n v="-2.1"/>
    <n v="312000"/>
    <n v="5"/>
  </r>
  <r>
    <s v="31786"/>
    <s v="TN"/>
    <s v="0000157401"/>
    <x v="3"/>
    <x v="3"/>
    <d v="2025-02-14T00:00:00"/>
    <x v="5"/>
    <s v="VC0306"/>
    <x v="15"/>
    <n v="-0.76"/>
    <n v="30000"/>
    <n v="3"/>
  </r>
  <r>
    <s v="31786"/>
    <s v="TN"/>
    <s v="0000157401"/>
    <x v="3"/>
    <x v="3"/>
    <d v="2025-02-14T00:00:00"/>
    <x v="5"/>
    <s v="VC0310"/>
    <x v="6"/>
    <n v="-1.26"/>
    <n v="36000"/>
    <n v="2"/>
  </r>
  <r>
    <s v="31786"/>
    <s v="TN"/>
    <s v="0000157401"/>
    <x v="3"/>
    <x v="3"/>
    <d v="2025-02-14T00:00:00"/>
    <x v="5"/>
    <s v="VC0325"/>
    <x v="16"/>
    <n v="-4.74"/>
    <n v="18000"/>
    <n v="3"/>
  </r>
  <r>
    <s v="31786"/>
    <s v="TN"/>
    <s v="0000157401"/>
    <x v="3"/>
    <x v="3"/>
    <d v="2025-02-14T00:00:00"/>
    <x v="5"/>
    <s v="VC0350"/>
    <x v="14"/>
    <n v="-3.15"/>
    <n v="6000"/>
    <n v="1"/>
  </r>
  <r>
    <s v="31786"/>
    <s v="TN"/>
    <s v="0000157401"/>
    <x v="3"/>
    <x v="3"/>
    <d v="2025-02-14T00:00:00"/>
    <x v="5"/>
    <s v="VC0410"/>
    <x v="6"/>
    <n v="-0.84"/>
    <n v="40000"/>
    <n v="1"/>
  </r>
  <r>
    <s v="31786"/>
    <s v="TN"/>
    <s v="0000157401"/>
    <x v="3"/>
    <x v="3"/>
    <d v="2025-02-14T00:00:00"/>
    <x v="5"/>
    <s v="VC0425"/>
    <x v="16"/>
    <n v="2.1"/>
    <n v="0"/>
    <n v="1"/>
  </r>
  <r>
    <s v="31786"/>
    <s v="TN"/>
    <s v="0000157401"/>
    <x v="3"/>
    <x v="3"/>
    <d v="2025-02-14T00:00:00"/>
    <x v="5"/>
    <s v="VC0506"/>
    <x v="15"/>
    <n v="0.63"/>
    <n v="0"/>
    <n v="1"/>
  </r>
  <r>
    <s v="31786"/>
    <s v="TN"/>
    <s v="0000157401"/>
    <x v="3"/>
    <x v="3"/>
    <d v="2025-02-14T00:00:00"/>
    <x v="5"/>
    <s v="VC0510"/>
    <x v="6"/>
    <n v="-1.05"/>
    <n v="50000"/>
    <n v="1"/>
  </r>
  <r>
    <s v="31786"/>
    <s v="TN"/>
    <s v="0000157401"/>
    <x v="3"/>
    <x v="3"/>
    <d v="2025-02-14T00:00:00"/>
    <x v="5"/>
    <s v="VC0550"/>
    <x v="14"/>
    <n v="-5.25"/>
    <n v="6000"/>
    <n v="1"/>
  </r>
  <r>
    <s v="31786"/>
    <s v="TN"/>
    <s v="0000157401"/>
    <x v="3"/>
    <x v="3"/>
    <d v="2025-02-14T00:00:00"/>
    <x v="6"/>
    <s v="VAD050"/>
    <x v="7"/>
    <n v="1.05"/>
    <n v="100000"/>
    <n v="3"/>
  </r>
  <r>
    <s v="31786"/>
    <s v="TN"/>
    <s v="0000157401"/>
    <x v="3"/>
    <x v="3"/>
    <d v="2025-02-14T00:00:00"/>
    <x v="6"/>
    <s v="VAD060"/>
    <x v="8"/>
    <n v="15.12"/>
    <n v="420000"/>
    <n v="13"/>
  </r>
  <r>
    <s v="31786"/>
    <s v="TN"/>
    <s v="0000157401"/>
    <x v="3"/>
    <x v="3"/>
    <d v="2025-02-14T00:00:00"/>
    <x v="6"/>
    <s v="VAD100"/>
    <x v="9"/>
    <n v="-6.3"/>
    <n v="660000"/>
    <n v="8"/>
  </r>
  <r>
    <s v="31786"/>
    <s v="TN"/>
    <s v="0000157401"/>
    <x v="3"/>
    <x v="3"/>
    <d v="2025-02-14T00:00:00"/>
    <x v="6"/>
    <s v="VAD250"/>
    <x v="17"/>
    <n v="5.25"/>
    <n v="2350000"/>
    <n v="15"/>
  </r>
  <r>
    <s v="31786"/>
    <s v="TN"/>
    <s v="0000157401"/>
    <x v="3"/>
    <x v="3"/>
    <d v="2025-02-14T00:00:00"/>
    <x v="6"/>
    <s v="VAD500"/>
    <x v="18"/>
    <n v="-63"/>
    <n v="5800000"/>
    <n v="14"/>
  </r>
  <r>
    <s v="31786"/>
    <s v="TN"/>
    <s v="0000157401"/>
    <x v="3"/>
    <x v="3"/>
    <d v="2025-02-14T00:00:00"/>
    <x v="10"/>
    <s v="VSC060"/>
    <x v="19"/>
    <n v="-5"/>
    <n v="380000"/>
    <n v="5"/>
  </r>
  <r>
    <s v="31786"/>
    <s v="TN"/>
    <s v="0000157401"/>
    <x v="3"/>
    <x v="3"/>
    <d v="2025-02-14T00:00:00"/>
    <x v="10"/>
    <s v="VSC100"/>
    <x v="44"/>
    <n v="-7.56"/>
    <n v="480000"/>
    <n v="6"/>
  </r>
  <r>
    <s v="31786"/>
    <s v="TN"/>
    <s v="0000157401"/>
    <x v="3"/>
    <x v="3"/>
    <d v="2025-02-14T00:00:00"/>
    <x v="10"/>
    <s v="VSC250"/>
    <x v="45"/>
    <n v="-4.2"/>
    <n v="200000"/>
    <n v="4"/>
  </r>
  <r>
    <s v="31786"/>
    <s v="TN"/>
    <s v="0000157401"/>
    <x v="3"/>
    <x v="3"/>
    <d v="2025-02-14T00:00:00"/>
    <x v="10"/>
    <s v="VSC500"/>
    <x v="20"/>
    <n v="-37.799999999999997"/>
    <n v="1100000"/>
    <n v="8"/>
  </r>
  <r>
    <s v="31786"/>
    <s v="TN"/>
    <s v="0000157401"/>
    <x v="3"/>
    <x v="3"/>
    <d v="2025-02-14T00:00:00"/>
    <x v="10"/>
    <s v="VSO050"/>
    <x v="46"/>
    <n v="-0.63"/>
    <n v="40000"/>
    <n v="2"/>
  </r>
  <r>
    <s v="31786"/>
    <s v="TN"/>
    <s v="0000157401"/>
    <x v="3"/>
    <x v="3"/>
    <d v="2025-02-14T00:00:00"/>
    <x v="10"/>
    <s v="VSO060"/>
    <x v="21"/>
    <n v="0.76"/>
    <n v="244000"/>
    <n v="5"/>
  </r>
  <r>
    <s v="31786"/>
    <s v="TN"/>
    <s v="0000157401"/>
    <x v="3"/>
    <x v="3"/>
    <d v="2025-02-14T00:00:00"/>
    <x v="10"/>
    <s v="VSO100"/>
    <x v="47"/>
    <n v="-3.78"/>
    <n v="196000"/>
    <n v="3"/>
  </r>
  <r>
    <s v="31786"/>
    <s v="TN"/>
    <s v="0000157401"/>
    <x v="3"/>
    <x v="3"/>
    <d v="2025-02-14T00:00:00"/>
    <x v="10"/>
    <s v="VSO250"/>
    <x v="48"/>
    <n v="-28.35"/>
    <n v="500000"/>
    <n v="5"/>
  </r>
  <r>
    <s v="31786"/>
    <s v="TN"/>
    <s v="0000157401"/>
    <x v="3"/>
    <x v="3"/>
    <d v="2025-02-14T00:00:00"/>
    <x v="10"/>
    <s v="VSO500"/>
    <x v="49"/>
    <n v="-75.599999999999994"/>
    <n v="540000"/>
    <n v="6"/>
  </r>
  <r>
    <s v="31786"/>
    <s v="TN"/>
    <s v="0000190862"/>
    <x v="4"/>
    <x v="3"/>
    <d v="2025-01-31T00:00:00"/>
    <x v="11"/>
    <s v="LTD-03"/>
    <x v="77"/>
    <n v="-10.83"/>
    <n v="3896"/>
    <n v="1"/>
  </r>
  <r>
    <s v="31786"/>
    <s v="TN"/>
    <s v="0000190862"/>
    <x v="4"/>
    <x v="3"/>
    <d v="2025-01-31T00:00:00"/>
    <x v="11"/>
    <s v="LTD-03"/>
    <x v="78"/>
    <n v="-19.32"/>
    <n v="6947"/>
    <n v="2"/>
  </r>
  <r>
    <s v="31786"/>
    <s v="TN"/>
    <s v="0000190862"/>
    <x v="4"/>
    <x v="3"/>
    <d v="2025-01-31T00:00:00"/>
    <x v="11"/>
    <s v="LTD-03"/>
    <x v="81"/>
    <n v="-27.42"/>
    <n v="9863"/>
    <n v="2"/>
  </r>
  <r>
    <s v="31786"/>
    <s v="TN"/>
    <s v="0000190862"/>
    <x v="4"/>
    <x v="3"/>
    <d v="2025-01-31T00:00:00"/>
    <x v="11"/>
    <s v="LTD-03"/>
    <x v="85"/>
    <n v="-24.07"/>
    <n v="8658"/>
    <n v="2"/>
  </r>
  <r>
    <s v="31786"/>
    <s v="TN"/>
    <s v="0000190862"/>
    <x v="4"/>
    <x v="3"/>
    <d v="2025-01-31T00:00:00"/>
    <x v="7"/>
    <s v="STD-B"/>
    <x v="24"/>
    <n v="-22.93"/>
    <n v="6947"/>
    <n v="2"/>
  </r>
  <r>
    <s v="31786"/>
    <s v="TN"/>
    <s v="0000190862"/>
    <x v="4"/>
    <x v="3"/>
    <d v="2025-02-14T00:00:00"/>
    <x v="11"/>
    <s v="LTD-01"/>
    <x v="52"/>
    <n v="5.22"/>
    <n v="0"/>
    <n v="1"/>
  </r>
  <r>
    <s v="31786"/>
    <s v="TN"/>
    <s v="0000190862"/>
    <x v="4"/>
    <x v="3"/>
    <d v="2025-02-14T00:00:00"/>
    <x v="11"/>
    <s v="LTD-01"/>
    <x v="58"/>
    <n v="10.99"/>
    <n v="3925"/>
    <n v="1"/>
  </r>
  <r>
    <s v="31786"/>
    <s v="TN"/>
    <s v="0000190862"/>
    <x v="4"/>
    <x v="3"/>
    <d v="2025-02-14T00:00:00"/>
    <x v="11"/>
    <s v="LTD-02"/>
    <x v="66"/>
    <n v="-27.86"/>
    <n v="5572"/>
    <n v="1"/>
  </r>
  <r>
    <s v="31786"/>
    <s v="TN"/>
    <s v="0000190862"/>
    <x v="4"/>
    <x v="3"/>
    <d v="2025-02-14T00:00:00"/>
    <x v="11"/>
    <s v="LTD-03"/>
    <x v="78"/>
    <n v="24.3"/>
    <n v="8740"/>
    <n v="1"/>
  </r>
  <r>
    <s v="31786"/>
    <s v="TN"/>
    <s v="0000190862"/>
    <x v="4"/>
    <x v="3"/>
    <d v="2025-02-14T00:00:00"/>
    <x v="11"/>
    <s v="LTD-03"/>
    <x v="83"/>
    <n v="103.02"/>
    <n v="12354"/>
    <n v="1"/>
  </r>
  <r>
    <s v="31786"/>
    <s v="TN"/>
    <s v="0000190862"/>
    <x v="4"/>
    <x v="3"/>
    <d v="2025-02-14T00:00:00"/>
    <x v="11"/>
    <s v="LTD-03"/>
    <x v="86"/>
    <n v="18.66"/>
    <n v="6949"/>
    <n v="1"/>
  </r>
  <r>
    <s v="31786"/>
    <s v="TN"/>
    <s v="0000190862"/>
    <x v="4"/>
    <x v="3"/>
    <d v="2025-02-14T00:00:00"/>
    <x v="11"/>
    <s v="LTD-04"/>
    <x v="87"/>
    <n v="-4.78"/>
    <n v="7967.5"/>
    <n v="2"/>
  </r>
  <r>
    <s v="31786"/>
    <s v="TN"/>
    <s v="0000190862"/>
    <x v="4"/>
    <x v="3"/>
    <d v="2025-02-14T00:00:00"/>
    <x v="7"/>
    <s v="STD-A"/>
    <x v="23"/>
    <n v="-10.67"/>
    <n v="37780.5"/>
    <n v="8"/>
  </r>
  <r>
    <s v="31786"/>
    <s v="TN"/>
    <s v="0000190862"/>
    <x v="4"/>
    <x v="3"/>
    <d v="2025-02-14T00:00:00"/>
    <x v="7"/>
    <s v="STD-B"/>
    <x v="24"/>
    <n v="36.29"/>
    <n v="10997"/>
    <n v="3"/>
  </r>
  <r>
    <s v="31786"/>
    <s v="TN"/>
    <s v="0000258005"/>
    <x v="2"/>
    <x v="3"/>
    <d v="2025-01-31T00:00:00"/>
    <x v="4"/>
    <s v="VISBAS"/>
    <x v="4"/>
    <n v="0.18"/>
    <n v="0"/>
    <n v="5"/>
  </r>
  <r>
    <s v="31786"/>
    <s v="TN"/>
    <s v="0000258005"/>
    <x v="2"/>
    <x v="3"/>
    <d v="2025-01-31T00:00:00"/>
    <x v="4"/>
    <s v="VISEXP"/>
    <x v="5"/>
    <n v="-12.52"/>
    <n v="0"/>
    <n v="3"/>
  </r>
  <r>
    <s v="31786"/>
    <s v="TN"/>
    <s v="0000258005"/>
    <x v="2"/>
    <x v="3"/>
    <d v="2025-02-14T00:00:00"/>
    <x v="4"/>
    <s v="VISBAS"/>
    <x v="4"/>
    <n v="103.79"/>
    <n v="0"/>
    <n v="27"/>
  </r>
  <r>
    <s v="31786"/>
    <s v="TN"/>
    <s v="0000258005"/>
    <x v="2"/>
    <x v="3"/>
    <d v="2025-02-14T00:00:00"/>
    <x v="4"/>
    <s v="VISEXP"/>
    <x v="5"/>
    <n v="-46.68"/>
    <n v="0"/>
    <n v="53"/>
  </r>
</pivotCacheRecords>
</file>

<file path=xl/pivotCache/pivotCacheRecords2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2">
  <r>
    <s v="31786"/>
    <s v="NP"/>
    <s v="0000000185"/>
    <x v="0"/>
    <x v="0"/>
    <d v="2025-03-31T00:00:00"/>
    <x v="0"/>
    <s v="PPRN"/>
    <x v="0"/>
    <n v="56.76"/>
    <n v="0"/>
    <n v="4"/>
  </r>
  <r>
    <s v="31786"/>
    <s v="NP"/>
    <s v="0000000185"/>
    <x v="0"/>
    <x v="0"/>
    <d v="2025-03-31T00:00:00"/>
    <x v="0"/>
    <s v="PPRN"/>
    <x v="0"/>
    <n v="5319.6"/>
    <n v="0"/>
    <n v="230"/>
  </r>
  <r>
    <s v="31786"/>
    <s v="NP"/>
    <s v="0000000185"/>
    <x v="0"/>
    <x v="1"/>
    <d v="2025-03-31T00:00:00"/>
    <x v="0"/>
    <s v="PPRN"/>
    <x v="0"/>
    <n v="24.83"/>
    <n v="0"/>
    <n v="1"/>
  </r>
  <r>
    <s v="31786"/>
    <s v="NP"/>
    <s v="0000000185"/>
    <x v="0"/>
    <x v="1"/>
    <d v="2025-03-31T00:00:00"/>
    <x v="0"/>
    <s v="PPRN"/>
    <x v="0"/>
    <n v="287"/>
    <n v="0"/>
    <n v="16"/>
  </r>
  <r>
    <s v="31786"/>
    <s v="NP"/>
    <s v="0000000185"/>
    <x v="0"/>
    <x v="2"/>
    <d v="2025-03-31T00:00:00"/>
    <x v="0"/>
    <s v="PPRN"/>
    <x v="0"/>
    <n v="45.25"/>
    <n v="0"/>
    <n v="2"/>
  </r>
  <r>
    <s v="31786"/>
    <s v="NP"/>
    <s v="0000000185"/>
    <x v="0"/>
    <x v="3"/>
    <d v="2025-03-31T00:00:00"/>
    <x v="1"/>
    <s v="PPDN"/>
    <x v="1"/>
    <n v="-73.88"/>
    <n v="0"/>
    <n v="5"/>
  </r>
  <r>
    <s v="31786"/>
    <s v="NP"/>
    <s v="0000000185"/>
    <x v="0"/>
    <x v="3"/>
    <d v="2025-03-31T00:00:00"/>
    <x v="1"/>
    <s v="PPDN"/>
    <x v="1"/>
    <n v="241.98"/>
    <n v="0"/>
    <n v="14"/>
  </r>
  <r>
    <s v="31786"/>
    <s v="NP"/>
    <s v="0000000185"/>
    <x v="0"/>
    <x v="4"/>
    <d v="2025-03-31T00:00:00"/>
    <x v="1"/>
    <s v="PPDN"/>
    <x v="1"/>
    <n v="-79.650000000000006"/>
    <n v="0"/>
    <n v="3"/>
  </r>
  <r>
    <s v="31786"/>
    <s v="NP"/>
    <s v="0000000185"/>
    <x v="0"/>
    <x v="4"/>
    <d v="2025-03-31T00:00:00"/>
    <x v="1"/>
    <s v="PPDN"/>
    <x v="1"/>
    <n v="59.92"/>
    <n v="0"/>
    <n v="4"/>
  </r>
  <r>
    <s v="31786"/>
    <s v="NP"/>
    <s v="0000000185"/>
    <x v="0"/>
    <x v="5"/>
    <d v="2025-03-31T00:00:00"/>
    <x v="1"/>
    <s v="PPDN"/>
    <x v="1"/>
    <n v="104.59"/>
    <n v="0"/>
    <n v="4"/>
  </r>
  <r>
    <s v="31786"/>
    <s v="NP"/>
    <s v="0000000192"/>
    <x v="1"/>
    <x v="0"/>
    <d v="2025-03-31T00:00:00"/>
    <x v="2"/>
    <s v="PDON"/>
    <x v="2"/>
    <n v="506.85"/>
    <n v="0"/>
    <n v="13"/>
  </r>
  <r>
    <s v="31786"/>
    <s v="NP"/>
    <s v="0000000192"/>
    <x v="1"/>
    <x v="0"/>
    <d v="2025-03-31T00:00:00"/>
    <x v="3"/>
    <s v="PDRN"/>
    <x v="3"/>
    <n v="-296.05"/>
    <n v="0"/>
    <n v="9"/>
  </r>
  <r>
    <s v="31786"/>
    <s v="NP"/>
    <s v="0000000192"/>
    <x v="1"/>
    <x v="0"/>
    <d v="2025-03-31T00:00:00"/>
    <x v="3"/>
    <s v="PDRN"/>
    <x v="3"/>
    <n v="63296.25"/>
    <n v="0"/>
    <n v="1466"/>
  </r>
  <r>
    <s v="31786"/>
    <s v="NP"/>
    <s v="0000000192"/>
    <x v="1"/>
    <x v="1"/>
    <d v="2025-03-31T00:00:00"/>
    <x v="2"/>
    <s v="PDON"/>
    <x v="2"/>
    <n v="75.84"/>
    <n v="0"/>
    <n v="2"/>
  </r>
  <r>
    <s v="31786"/>
    <s v="NP"/>
    <s v="0000000192"/>
    <x v="1"/>
    <x v="1"/>
    <d v="2025-03-31T00:00:00"/>
    <x v="3"/>
    <s v="PDRN"/>
    <x v="3"/>
    <n v="-205.64"/>
    <n v="0"/>
    <n v="5"/>
  </r>
  <r>
    <s v="31786"/>
    <s v="NP"/>
    <s v="0000000192"/>
    <x v="1"/>
    <x v="1"/>
    <d v="2025-03-31T00:00:00"/>
    <x v="3"/>
    <s v="PDRN"/>
    <x v="3"/>
    <n v="7235.6"/>
    <n v="0"/>
    <n v="174"/>
  </r>
  <r>
    <s v="31786"/>
    <s v="NP"/>
    <s v="0000000192"/>
    <x v="1"/>
    <x v="2"/>
    <d v="2025-03-31T00:00:00"/>
    <x v="3"/>
    <s v="PDRN"/>
    <x v="3"/>
    <n v="756.54"/>
    <n v="0"/>
    <n v="19"/>
  </r>
  <r>
    <s v="31786"/>
    <s v="NP"/>
    <s v="0000000192"/>
    <x v="1"/>
    <x v="3"/>
    <d v="2025-03-31T00:00:00"/>
    <x v="2"/>
    <s v="PDON"/>
    <x v="2"/>
    <n v="-551.30999999999995"/>
    <n v="0"/>
    <n v="10"/>
  </r>
  <r>
    <s v="31786"/>
    <s v="NP"/>
    <s v="0000000192"/>
    <x v="1"/>
    <x v="3"/>
    <d v="2025-03-31T00:00:00"/>
    <x v="2"/>
    <s v="PDON"/>
    <x v="2"/>
    <n v="3278.38"/>
    <n v="0"/>
    <n v="86"/>
  </r>
  <r>
    <s v="31786"/>
    <s v="NP"/>
    <s v="0000000192"/>
    <x v="1"/>
    <x v="4"/>
    <d v="2025-03-31T00:00:00"/>
    <x v="2"/>
    <s v="PDON"/>
    <x v="2"/>
    <n v="-271.35000000000002"/>
    <n v="0"/>
    <n v="8"/>
  </r>
  <r>
    <s v="31786"/>
    <s v="NP"/>
    <s v="0000000192"/>
    <x v="1"/>
    <x v="4"/>
    <d v="2025-03-31T00:00:00"/>
    <x v="2"/>
    <s v="PDON"/>
    <x v="2"/>
    <n v="2223.6799999999998"/>
    <n v="0"/>
    <n v="64"/>
  </r>
  <r>
    <s v="31786"/>
    <s v="NP"/>
    <s v="0000000192"/>
    <x v="1"/>
    <x v="5"/>
    <d v="2025-03-31T00:00:00"/>
    <x v="2"/>
    <s v="PDON"/>
    <x v="2"/>
    <n v="1052.8"/>
    <n v="0"/>
    <n v="31"/>
  </r>
  <r>
    <s v="31786"/>
    <s v="NP"/>
    <s v="0000157401"/>
    <x v="2"/>
    <x v="3"/>
    <d v="2025-03-31T00:00:00"/>
    <x v="4"/>
    <s v="VC0210"/>
    <x v="4"/>
    <n v="0.42"/>
    <n v="10000"/>
    <n v="1"/>
  </r>
  <r>
    <s v="31786"/>
    <s v="NP"/>
    <s v="0000157401"/>
    <x v="2"/>
    <x v="3"/>
    <d v="2025-03-31T00:00:00"/>
    <x v="5"/>
    <s v="VAD060"/>
    <x v="5"/>
    <n v="2.52"/>
    <n v="120000"/>
    <n v="2"/>
  </r>
  <r>
    <s v="31786"/>
    <s v="NP"/>
    <s v="0000157401"/>
    <x v="2"/>
    <x v="3"/>
    <d v="2025-03-31T00:00:00"/>
    <x v="5"/>
    <s v="VAD100"/>
    <x v="6"/>
    <n v="2.1"/>
    <n v="100000"/>
    <n v="1"/>
  </r>
  <r>
    <s v="31786"/>
    <s v="NP"/>
    <s v="0000190862"/>
    <x v="3"/>
    <x v="3"/>
    <d v="2025-03-31T00:00:00"/>
    <x v="6"/>
    <s v="STD-A"/>
    <x v="7"/>
    <n v="33.4"/>
    <n v="0"/>
    <n v="2"/>
  </r>
  <r>
    <s v="31786"/>
    <s v="NP"/>
    <s v="0000190862"/>
    <x v="3"/>
    <x v="3"/>
    <d v="2025-03-31T00:00:00"/>
    <x v="6"/>
    <s v="STD-B"/>
    <x v="8"/>
    <n v="10.56"/>
    <n v="0"/>
    <n v="1"/>
  </r>
  <r>
    <s v="31786"/>
    <s v="NP"/>
    <s v="0000258005"/>
    <x v="4"/>
    <x v="0"/>
    <d v="2025-03-31T00:00:00"/>
    <x v="7"/>
    <s v="VISBAS"/>
    <x v="9"/>
    <n v="436.82"/>
    <n v="0"/>
    <n v="94"/>
  </r>
  <r>
    <s v="31786"/>
    <s v="NP"/>
    <s v="0000258005"/>
    <x v="4"/>
    <x v="0"/>
    <d v="2025-03-31T00:00:00"/>
    <x v="7"/>
    <s v="VISEXP"/>
    <x v="10"/>
    <n v="13"/>
    <n v="0"/>
    <n v="3"/>
  </r>
  <r>
    <s v="31786"/>
    <s v="NP"/>
    <s v="0000258005"/>
    <x v="4"/>
    <x v="0"/>
    <d v="2025-03-31T00:00:00"/>
    <x v="7"/>
    <s v="VISEXP"/>
    <x v="10"/>
    <n v="2755.18"/>
    <n v="0"/>
    <n v="299"/>
  </r>
  <r>
    <s v="31786"/>
    <s v="NP"/>
    <s v="0000258005"/>
    <x v="4"/>
    <x v="1"/>
    <d v="2025-03-31T00:00:00"/>
    <x v="7"/>
    <s v="VISBAS"/>
    <x v="9"/>
    <n v="-9.33"/>
    <n v="0"/>
    <n v="1"/>
  </r>
  <r>
    <s v="31786"/>
    <s v="NP"/>
    <s v="0000258005"/>
    <x v="4"/>
    <x v="1"/>
    <d v="2025-03-31T00:00:00"/>
    <x v="7"/>
    <s v="VISBAS"/>
    <x v="9"/>
    <n v="83.65"/>
    <n v="0"/>
    <n v="17"/>
  </r>
  <r>
    <s v="31786"/>
    <s v="NP"/>
    <s v="0000258005"/>
    <x v="4"/>
    <x v="1"/>
    <d v="2025-03-31T00:00:00"/>
    <x v="7"/>
    <s v="VISEXP"/>
    <x v="10"/>
    <n v="-11.98"/>
    <n v="0"/>
    <n v="2"/>
  </r>
  <r>
    <s v="31786"/>
    <s v="NP"/>
    <s v="0000258005"/>
    <x v="4"/>
    <x v="1"/>
    <d v="2025-03-31T00:00:00"/>
    <x v="7"/>
    <s v="VISEXP"/>
    <x v="10"/>
    <n v="512.58000000000004"/>
    <n v="0"/>
    <n v="53"/>
  </r>
  <r>
    <s v="31786"/>
    <s v="NP"/>
    <s v="0000258005"/>
    <x v="4"/>
    <x v="2"/>
    <d v="2025-03-31T00:00:00"/>
    <x v="7"/>
    <s v="VISEXP"/>
    <x v="10"/>
    <n v="18.899999999999999"/>
    <n v="0"/>
    <n v="3"/>
  </r>
  <r>
    <s v="31786"/>
    <s v="NP"/>
    <s v="0000258005"/>
    <x v="4"/>
    <x v="3"/>
    <d v="2025-03-31T00:00:00"/>
    <x v="7"/>
    <s v="VISBAS"/>
    <x v="9"/>
    <n v="101.52"/>
    <n v="0"/>
    <n v="20"/>
  </r>
  <r>
    <s v="31786"/>
    <s v="NP"/>
    <s v="0000258005"/>
    <x v="4"/>
    <x v="3"/>
    <d v="2025-03-31T00:00:00"/>
    <x v="7"/>
    <s v="VISEXP"/>
    <x v="10"/>
    <n v="-127.77"/>
    <n v="0"/>
    <n v="10"/>
  </r>
  <r>
    <s v="31786"/>
    <s v="NP"/>
    <s v="0000258005"/>
    <x v="4"/>
    <x v="3"/>
    <d v="2025-03-31T00:00:00"/>
    <x v="7"/>
    <s v="VISEXP"/>
    <x v="10"/>
    <n v="955.97"/>
    <n v="0"/>
    <n v="103"/>
  </r>
  <r>
    <s v="31786"/>
    <s v="NP"/>
    <s v="0000258005"/>
    <x v="4"/>
    <x v="4"/>
    <d v="2025-03-31T00:00:00"/>
    <x v="7"/>
    <s v="VISBAS"/>
    <x v="9"/>
    <n v="-6.36"/>
    <n v="0"/>
    <n v="2"/>
  </r>
  <r>
    <s v="31786"/>
    <s v="NP"/>
    <s v="0000258005"/>
    <x v="4"/>
    <x v="4"/>
    <d v="2025-03-31T00:00:00"/>
    <x v="7"/>
    <s v="VISBAS"/>
    <x v="9"/>
    <n v="60.7"/>
    <n v="0"/>
    <n v="15"/>
  </r>
  <r>
    <s v="31786"/>
    <s v="NP"/>
    <s v="0000258005"/>
    <x v="4"/>
    <x v="4"/>
    <d v="2025-03-31T00:00:00"/>
    <x v="7"/>
    <s v="VISEXP"/>
    <x v="10"/>
    <n v="-55.95"/>
    <n v="0"/>
    <n v="6"/>
  </r>
  <r>
    <s v="31786"/>
    <s v="NP"/>
    <s v="0000258005"/>
    <x v="4"/>
    <x v="4"/>
    <d v="2025-03-31T00:00:00"/>
    <x v="7"/>
    <s v="VISEXP"/>
    <x v="10"/>
    <n v="518.33000000000004"/>
    <n v="0"/>
    <n v="55"/>
  </r>
  <r>
    <s v="31786"/>
    <s v="NP"/>
    <s v="0000258005"/>
    <x v="4"/>
    <x v="5"/>
    <d v="2025-03-31T00:00:00"/>
    <x v="7"/>
    <s v="VISBAS"/>
    <x v="9"/>
    <n v="19.11"/>
    <n v="0"/>
    <n v="5"/>
  </r>
  <r>
    <s v="31786"/>
    <s v="NP"/>
    <s v="0000258005"/>
    <x v="4"/>
    <x v="5"/>
    <d v="2025-03-31T00:00:00"/>
    <x v="7"/>
    <s v="VISEXP"/>
    <x v="10"/>
    <n v="239.43"/>
    <n v="0"/>
    <n v="24"/>
  </r>
  <r>
    <s v="31786"/>
    <s v="TN"/>
    <s v="0000000185"/>
    <x v="0"/>
    <x v="3"/>
    <d v="2025-03-31T00:00:00"/>
    <x v="1"/>
    <s v="PPDN"/>
    <x v="1"/>
    <n v="7.7"/>
    <n v="0"/>
    <n v="7"/>
  </r>
  <r>
    <s v="31786"/>
    <s v="TN"/>
    <s v="0000000185"/>
    <x v="0"/>
    <x v="3"/>
    <d v="2025-03-31T00:00:00"/>
    <x v="1"/>
    <s v="PPDN"/>
    <x v="1"/>
    <n v="431.91"/>
    <n v="0"/>
    <n v="23"/>
  </r>
  <r>
    <s v="31786"/>
    <s v="TN"/>
    <s v="0000000192"/>
    <x v="1"/>
    <x v="3"/>
    <d v="2025-03-31T00:00:00"/>
    <x v="2"/>
    <s v="PDON"/>
    <x v="2"/>
    <n v="-840.56"/>
    <n v="0"/>
    <n v="37"/>
  </r>
  <r>
    <s v="31786"/>
    <s v="TN"/>
    <s v="0000000192"/>
    <x v="1"/>
    <x v="3"/>
    <d v="2025-03-31T00:00:00"/>
    <x v="2"/>
    <s v="PDON"/>
    <x v="2"/>
    <n v="4169.6000000000004"/>
    <n v="0"/>
    <n v="130"/>
  </r>
  <r>
    <s v="31786"/>
    <s v="TN"/>
    <s v="0000000192"/>
    <x v="1"/>
    <x v="3"/>
    <d v="2025-03-31T00:00:00"/>
    <x v="3"/>
    <s v="PDRN"/>
    <x v="3"/>
    <n v="27.82"/>
    <n v="0"/>
    <n v="1"/>
  </r>
  <r>
    <s v="31786"/>
    <s v="TN"/>
    <s v="0000157401"/>
    <x v="2"/>
    <x v="3"/>
    <d v="2025-03-31T00:00:00"/>
    <x v="8"/>
    <s v="BA1X"/>
    <x v="11"/>
    <n v="0.95"/>
    <n v="0"/>
    <n v="1"/>
  </r>
  <r>
    <s v="31786"/>
    <s v="TN"/>
    <s v="0000157401"/>
    <x v="2"/>
    <x v="3"/>
    <d v="2025-03-31T00:00:00"/>
    <x v="9"/>
    <s v="BL1X"/>
    <x v="12"/>
    <n v="8.1"/>
    <n v="0"/>
    <n v="1"/>
  </r>
  <r>
    <s v="31786"/>
    <s v="TN"/>
    <s v="0000157401"/>
    <x v="2"/>
    <x v="3"/>
    <d v="2025-03-31T00:00:00"/>
    <x v="4"/>
    <s v="VC0110"/>
    <x v="4"/>
    <n v="0.21"/>
    <n v="10000"/>
    <n v="1"/>
  </r>
  <r>
    <s v="31786"/>
    <s v="TN"/>
    <s v="0000157401"/>
    <x v="2"/>
    <x v="3"/>
    <d v="2025-03-31T00:00:00"/>
    <x v="4"/>
    <s v="VC0150"/>
    <x v="13"/>
    <n v="1.05"/>
    <n v="50000"/>
    <n v="1"/>
  </r>
  <r>
    <s v="31786"/>
    <s v="TN"/>
    <s v="0000157401"/>
    <x v="2"/>
    <x v="3"/>
    <d v="2025-03-31T00:00:00"/>
    <x v="4"/>
    <s v="VC0206"/>
    <x v="14"/>
    <n v="0.5"/>
    <n v="12000"/>
    <n v="2"/>
  </r>
  <r>
    <s v="31786"/>
    <s v="TN"/>
    <s v="0000157401"/>
    <x v="2"/>
    <x v="3"/>
    <d v="2025-03-31T00:00:00"/>
    <x v="4"/>
    <s v="VC0210"/>
    <x v="4"/>
    <n v="0.84"/>
    <n v="20000"/>
    <n v="2"/>
  </r>
  <r>
    <s v="31786"/>
    <s v="TN"/>
    <s v="0000157401"/>
    <x v="2"/>
    <x v="3"/>
    <d v="2025-03-31T00:00:00"/>
    <x v="4"/>
    <s v="VC0250"/>
    <x v="13"/>
    <n v="-2.1"/>
    <n v="50000"/>
    <n v="1"/>
  </r>
  <r>
    <s v="31786"/>
    <s v="TN"/>
    <s v="0000157401"/>
    <x v="2"/>
    <x v="3"/>
    <d v="2025-03-31T00:00:00"/>
    <x v="4"/>
    <s v="VC0250"/>
    <x v="13"/>
    <n v="2.1"/>
    <n v="50000"/>
    <n v="1"/>
  </r>
  <r>
    <s v="31786"/>
    <s v="TN"/>
    <s v="0000157401"/>
    <x v="2"/>
    <x v="3"/>
    <d v="2025-03-31T00:00:00"/>
    <x v="4"/>
    <s v="VC0306"/>
    <x v="14"/>
    <n v="0.38"/>
    <n v="6000"/>
    <n v="1"/>
  </r>
  <r>
    <s v="31786"/>
    <s v="TN"/>
    <s v="0000157401"/>
    <x v="2"/>
    <x v="3"/>
    <d v="2025-03-31T00:00:00"/>
    <x v="4"/>
    <s v="VC0325"/>
    <x v="15"/>
    <n v="3.16"/>
    <n v="50000"/>
    <n v="2"/>
  </r>
  <r>
    <s v="31786"/>
    <s v="TN"/>
    <s v="0000157401"/>
    <x v="2"/>
    <x v="3"/>
    <d v="2025-03-31T00:00:00"/>
    <x v="4"/>
    <s v="VC0410"/>
    <x v="4"/>
    <n v="3.36"/>
    <n v="40000"/>
    <n v="4"/>
  </r>
  <r>
    <s v="31786"/>
    <s v="TN"/>
    <s v="0000157401"/>
    <x v="2"/>
    <x v="3"/>
    <d v="2025-03-31T00:00:00"/>
    <x v="5"/>
    <s v="VAD050"/>
    <x v="16"/>
    <n v="-4.2"/>
    <n v="200000"/>
    <n v="4"/>
  </r>
  <r>
    <s v="31786"/>
    <s v="TN"/>
    <s v="0000157401"/>
    <x v="2"/>
    <x v="3"/>
    <d v="2025-03-31T00:00:00"/>
    <x v="5"/>
    <s v="VAD050"/>
    <x v="16"/>
    <n v="3.15"/>
    <n v="150000"/>
    <n v="3"/>
  </r>
  <r>
    <s v="31786"/>
    <s v="TN"/>
    <s v="0000157401"/>
    <x v="2"/>
    <x v="3"/>
    <d v="2025-03-31T00:00:00"/>
    <x v="5"/>
    <s v="VAD060"/>
    <x v="5"/>
    <n v="3.78"/>
    <n v="180000"/>
    <n v="3"/>
  </r>
  <r>
    <s v="31786"/>
    <s v="TN"/>
    <s v="0000157401"/>
    <x v="2"/>
    <x v="3"/>
    <d v="2025-03-31T00:00:00"/>
    <x v="5"/>
    <s v="VAD060"/>
    <x v="5"/>
    <n v="5.04"/>
    <n v="240000"/>
    <n v="4"/>
  </r>
  <r>
    <s v="31786"/>
    <s v="TN"/>
    <s v="0000157401"/>
    <x v="2"/>
    <x v="3"/>
    <d v="2025-03-31T00:00:00"/>
    <x v="5"/>
    <s v="VAD100"/>
    <x v="6"/>
    <n v="-2.1"/>
    <n v="100000"/>
    <n v="1"/>
  </r>
  <r>
    <s v="31786"/>
    <s v="TN"/>
    <s v="0000157401"/>
    <x v="2"/>
    <x v="3"/>
    <d v="2025-03-31T00:00:00"/>
    <x v="5"/>
    <s v="VAD100"/>
    <x v="6"/>
    <n v="16.8"/>
    <n v="800000"/>
    <n v="8"/>
  </r>
  <r>
    <s v="31786"/>
    <s v="TN"/>
    <s v="0000157401"/>
    <x v="2"/>
    <x v="3"/>
    <d v="2025-03-31T00:00:00"/>
    <x v="5"/>
    <s v="VAD250"/>
    <x v="17"/>
    <n v="-5.25"/>
    <n v="250000"/>
    <n v="1"/>
  </r>
  <r>
    <s v="31786"/>
    <s v="TN"/>
    <s v="0000157401"/>
    <x v="2"/>
    <x v="3"/>
    <d v="2025-03-31T00:00:00"/>
    <x v="5"/>
    <s v="VAD250"/>
    <x v="17"/>
    <n v="10.5"/>
    <n v="500000"/>
    <n v="2"/>
  </r>
  <r>
    <s v="31786"/>
    <s v="TN"/>
    <s v="0000157401"/>
    <x v="2"/>
    <x v="3"/>
    <d v="2025-03-31T00:00:00"/>
    <x v="5"/>
    <s v="VAD500"/>
    <x v="18"/>
    <n v="0"/>
    <n v="1000000"/>
    <n v="2"/>
  </r>
  <r>
    <s v="31786"/>
    <s v="TN"/>
    <s v="0000157401"/>
    <x v="2"/>
    <x v="3"/>
    <d v="2025-03-31T00:00:00"/>
    <x v="5"/>
    <s v="VAD500"/>
    <x v="18"/>
    <n v="21"/>
    <n v="1000000"/>
    <n v="2"/>
  </r>
  <r>
    <s v="31786"/>
    <s v="TN"/>
    <s v="0000157401"/>
    <x v="2"/>
    <x v="3"/>
    <d v="2025-03-31T00:00:00"/>
    <x v="10"/>
    <s v="VSC060"/>
    <x v="19"/>
    <n v="0.5"/>
    <n v="24000"/>
    <n v="1"/>
  </r>
  <r>
    <s v="31786"/>
    <s v="TN"/>
    <s v="0000157401"/>
    <x v="2"/>
    <x v="3"/>
    <d v="2025-03-31T00:00:00"/>
    <x v="10"/>
    <s v="VSC500"/>
    <x v="20"/>
    <n v="-4.2"/>
    <n v="200000"/>
    <n v="1"/>
  </r>
  <r>
    <s v="31786"/>
    <s v="TN"/>
    <s v="0000157401"/>
    <x v="2"/>
    <x v="3"/>
    <d v="2025-03-31T00:00:00"/>
    <x v="10"/>
    <s v="VSC500"/>
    <x v="20"/>
    <n v="4.2"/>
    <n v="200000"/>
    <n v="1"/>
  </r>
  <r>
    <s v="31786"/>
    <s v="TN"/>
    <s v="0000190862"/>
    <x v="3"/>
    <x v="3"/>
    <d v="2025-03-31T00:00:00"/>
    <x v="6"/>
    <s v="STD-A"/>
    <x v="21"/>
    <n v="-33.909999999999997"/>
    <n v="0"/>
    <n v="7"/>
  </r>
  <r>
    <s v="31786"/>
    <s v="TN"/>
    <s v="0000190862"/>
    <x v="3"/>
    <x v="3"/>
    <d v="2025-03-31T00:00:00"/>
    <x v="6"/>
    <s v="STD-A"/>
    <x v="21"/>
    <n v="32.81"/>
    <n v="0"/>
    <n v="2"/>
  </r>
  <r>
    <s v="31786"/>
    <s v="TN"/>
    <s v="0000190862"/>
    <x v="3"/>
    <x v="3"/>
    <d v="2025-03-31T00:00:00"/>
    <x v="6"/>
    <s v="STD-B"/>
    <x v="22"/>
    <n v="-40"/>
    <n v="0"/>
    <n v="2"/>
  </r>
  <r>
    <s v="31786"/>
    <s v="TN"/>
    <s v="0000190862"/>
    <x v="3"/>
    <x v="3"/>
    <d v="2025-03-31T00:00:00"/>
    <x v="6"/>
    <s v="STD-B"/>
    <x v="22"/>
    <n v="49.19"/>
    <n v="0"/>
    <n v="4"/>
  </r>
  <r>
    <s v="31786"/>
    <s v="TN"/>
    <s v="0000258005"/>
    <x v="4"/>
    <x v="3"/>
    <d v="2025-03-31T00:00:00"/>
    <x v="7"/>
    <s v="VISBAS"/>
    <x v="9"/>
    <n v="2.5299999999999998"/>
    <n v="0"/>
    <n v="4"/>
  </r>
  <r>
    <s v="31786"/>
    <s v="TN"/>
    <s v="0000258005"/>
    <x v="4"/>
    <x v="3"/>
    <d v="2025-03-31T00:00:00"/>
    <x v="7"/>
    <s v="VISBAS"/>
    <x v="9"/>
    <n v="111.56"/>
    <n v="0"/>
    <n v="25"/>
  </r>
  <r>
    <s v="31786"/>
    <s v="TN"/>
    <s v="0000258005"/>
    <x v="4"/>
    <x v="3"/>
    <d v="2025-03-31T00:00:00"/>
    <x v="7"/>
    <s v="VISEXP"/>
    <x v="10"/>
    <n v="-99.95"/>
    <n v="0"/>
    <n v="22"/>
  </r>
  <r>
    <s v="31786"/>
    <s v="TN"/>
    <s v="0000258005"/>
    <x v="4"/>
    <x v="3"/>
    <d v="2025-03-31T00:00:00"/>
    <x v="7"/>
    <s v="VISEXP"/>
    <x v="10"/>
    <n v="1165.22"/>
    <n v="0"/>
    <n v="125"/>
  </r>
  <r>
    <s v="31786"/>
    <s v="NP"/>
    <s v="0000000185"/>
    <x v="0"/>
    <x v="0"/>
    <d v="2025-03-31T00:00:00"/>
    <x v="1"/>
    <s v="PPDN"/>
    <x v="1"/>
    <n v="291.39999999999998"/>
    <n v="0"/>
    <n v="10"/>
  </r>
  <r>
    <s v="31786"/>
    <s v="NP"/>
    <s v="0000000185"/>
    <x v="0"/>
    <x v="0"/>
    <d v="2025-03-31T00:00:00"/>
    <x v="0"/>
    <s v="PPRN"/>
    <x v="0"/>
    <n v="57735.07"/>
    <n v="0"/>
    <n v="2788"/>
  </r>
  <r>
    <s v="31786"/>
    <s v="NP"/>
    <s v="0000000185"/>
    <x v="0"/>
    <x v="1"/>
    <d v="2025-03-31T00:00:00"/>
    <x v="1"/>
    <s v="PPDN"/>
    <x v="1"/>
    <n v="41.53"/>
    <n v="0"/>
    <n v="2"/>
  </r>
  <r>
    <s v="31786"/>
    <s v="NP"/>
    <s v="0000000185"/>
    <x v="0"/>
    <x v="1"/>
    <d v="2025-03-31T00:00:00"/>
    <x v="0"/>
    <s v="PPRN"/>
    <x v="0"/>
    <n v="20909.36"/>
    <n v="0"/>
    <n v="1045"/>
  </r>
  <r>
    <s v="31786"/>
    <s v="NP"/>
    <s v="0000000185"/>
    <x v="0"/>
    <x v="2"/>
    <d v="2025-03-31T00:00:00"/>
    <x v="0"/>
    <s v="PPRN"/>
    <x v="0"/>
    <n v="2431.83"/>
    <n v="0"/>
    <n v="121"/>
  </r>
  <r>
    <s v="31786"/>
    <s v="NP"/>
    <s v="0000000192"/>
    <x v="1"/>
    <x v="0"/>
    <d v="2025-03-31T00:00:00"/>
    <x v="2"/>
    <s v="PDON"/>
    <x v="2"/>
    <n v="1465.19"/>
    <n v="0"/>
    <n v="42"/>
  </r>
  <r>
    <s v="31786"/>
    <s v="NP"/>
    <s v="0000000192"/>
    <x v="1"/>
    <x v="0"/>
    <d v="2025-03-31T00:00:00"/>
    <x v="3"/>
    <s v="PDRN"/>
    <x v="3"/>
    <n v="380200.87"/>
    <n v="0"/>
    <n v="9678"/>
  </r>
  <r>
    <s v="31786"/>
    <s v="NP"/>
    <s v="0000000192"/>
    <x v="1"/>
    <x v="1"/>
    <d v="2025-03-31T00:00:00"/>
    <x v="2"/>
    <s v="PDON"/>
    <x v="2"/>
    <n v="438.4"/>
    <n v="0"/>
    <n v="8"/>
  </r>
  <r>
    <s v="31786"/>
    <s v="NP"/>
    <s v="0000000192"/>
    <x v="1"/>
    <x v="1"/>
    <d v="2025-03-31T00:00:00"/>
    <x v="3"/>
    <s v="PDRN"/>
    <x v="3"/>
    <n v="285387.3"/>
    <n v="0"/>
    <n v="7668"/>
  </r>
  <r>
    <s v="31786"/>
    <s v="NP"/>
    <s v="0000000192"/>
    <x v="1"/>
    <x v="2"/>
    <d v="2025-03-31T00:00:00"/>
    <x v="2"/>
    <s v="PDON"/>
    <x v="2"/>
    <n v="116.6"/>
    <n v="0"/>
    <n v="3"/>
  </r>
  <r>
    <s v="31786"/>
    <s v="NP"/>
    <s v="0000000192"/>
    <x v="1"/>
    <x v="2"/>
    <d v="2025-03-31T00:00:00"/>
    <x v="3"/>
    <s v="PDRN"/>
    <x v="3"/>
    <n v="19680.990000000002"/>
    <n v="0"/>
    <n v="553"/>
  </r>
  <r>
    <s v="31786"/>
    <s v="NP"/>
    <s v="0000258005"/>
    <x v="4"/>
    <x v="0"/>
    <d v="2025-03-31T00:00:00"/>
    <x v="7"/>
    <s v="VISBAS"/>
    <x v="9"/>
    <n v="3339.68"/>
    <n v="0"/>
    <n v="777"/>
  </r>
  <r>
    <s v="31786"/>
    <s v="NP"/>
    <s v="0000258005"/>
    <x v="4"/>
    <x v="0"/>
    <d v="2025-03-31T00:00:00"/>
    <x v="7"/>
    <s v="VISEXP"/>
    <x v="10"/>
    <n v="16893.68"/>
    <n v="0"/>
    <n v="1988"/>
  </r>
  <r>
    <s v="31786"/>
    <s v="NP"/>
    <s v="0000258005"/>
    <x v="4"/>
    <x v="1"/>
    <d v="2025-03-31T00:00:00"/>
    <x v="7"/>
    <s v="VISBAS"/>
    <x v="9"/>
    <n v="1717.8"/>
    <n v="0"/>
    <n v="409"/>
  </r>
  <r>
    <s v="31786"/>
    <s v="NP"/>
    <s v="0000258005"/>
    <x v="4"/>
    <x v="1"/>
    <d v="2025-03-31T00:00:00"/>
    <x v="7"/>
    <s v="VISEXP"/>
    <x v="10"/>
    <n v="7763.72"/>
    <n v="0"/>
    <n v="982"/>
  </r>
  <r>
    <s v="31786"/>
    <s v="NP"/>
    <s v="0000258005"/>
    <x v="4"/>
    <x v="2"/>
    <d v="2025-03-31T00:00:00"/>
    <x v="7"/>
    <s v="VISBAS"/>
    <x v="9"/>
    <n v="18.75"/>
    <n v="0"/>
    <n v="5"/>
  </r>
  <r>
    <s v="31786"/>
    <s v="NP"/>
    <s v="0000258005"/>
    <x v="4"/>
    <x v="2"/>
    <d v="2025-03-31T00:00:00"/>
    <x v="7"/>
    <s v="VISEXP"/>
    <x v="10"/>
    <n v="132.30000000000001"/>
    <n v="0"/>
    <n v="19"/>
  </r>
  <r>
    <s v="31786"/>
    <s v="NP"/>
    <s v="0000000185"/>
    <x v="0"/>
    <x v="1"/>
    <d v="2025-03-31T00:00:00"/>
    <x v="0"/>
    <s v="PPRN"/>
    <x v="0"/>
    <n v="74.180000000000007"/>
    <n v="0"/>
    <n v="3"/>
  </r>
  <r>
    <s v="31786"/>
    <s v="NP"/>
    <s v="0000000185"/>
    <x v="0"/>
    <x v="2"/>
    <d v="2025-03-31T00:00:00"/>
    <x v="0"/>
    <s v="PPRN"/>
    <x v="0"/>
    <n v="173.69"/>
    <n v="0"/>
    <n v="7"/>
  </r>
  <r>
    <s v="31786"/>
    <s v="NP"/>
    <s v="0000000185"/>
    <x v="0"/>
    <x v="3"/>
    <d v="2025-03-31T00:00:00"/>
    <x v="1"/>
    <s v="PPDN"/>
    <x v="1"/>
    <n v="54457.59"/>
    <n v="0"/>
    <n v="4655"/>
  </r>
  <r>
    <s v="31786"/>
    <s v="NP"/>
    <s v="0000000185"/>
    <x v="0"/>
    <x v="3"/>
    <d v="2025-03-31T00:00:00"/>
    <x v="1"/>
    <s v="PPDN"/>
    <x v="23"/>
    <n v="53679.9"/>
    <n v="0"/>
    <n v="4604"/>
  </r>
  <r>
    <s v="31786"/>
    <s v="NP"/>
    <s v="0000000185"/>
    <x v="0"/>
    <x v="4"/>
    <d v="2025-03-31T00:00:00"/>
    <x v="1"/>
    <s v="PPDN"/>
    <x v="1"/>
    <n v="44422.98"/>
    <n v="0"/>
    <n v="1945"/>
  </r>
  <r>
    <s v="31786"/>
    <s v="NP"/>
    <s v="0000000185"/>
    <x v="0"/>
    <x v="5"/>
    <d v="2025-03-31T00:00:00"/>
    <x v="1"/>
    <s v="PPDN"/>
    <x v="1"/>
    <n v="20851.09"/>
    <n v="0"/>
    <n v="1014"/>
  </r>
  <r>
    <s v="31786"/>
    <s v="NP"/>
    <s v="0000000192"/>
    <x v="1"/>
    <x v="1"/>
    <d v="2025-03-31T00:00:00"/>
    <x v="2"/>
    <s v="PDON"/>
    <x v="2"/>
    <n v="20.73"/>
    <n v="0"/>
    <n v="1"/>
  </r>
  <r>
    <s v="31786"/>
    <s v="NP"/>
    <s v="0000000192"/>
    <x v="1"/>
    <x v="1"/>
    <d v="2025-03-31T00:00:00"/>
    <x v="3"/>
    <s v="PDRN"/>
    <x v="3"/>
    <n v="14640.01"/>
    <n v="0"/>
    <n v="395"/>
  </r>
  <r>
    <s v="31786"/>
    <s v="NP"/>
    <s v="0000000192"/>
    <x v="1"/>
    <x v="2"/>
    <d v="2025-03-31T00:00:00"/>
    <x v="3"/>
    <s v="PDRN"/>
    <x v="3"/>
    <n v="1968.87"/>
    <n v="0"/>
    <n v="49"/>
  </r>
  <r>
    <s v="31786"/>
    <s v="NP"/>
    <s v="0000000192"/>
    <x v="1"/>
    <x v="3"/>
    <d v="2025-03-31T00:00:00"/>
    <x v="2"/>
    <s v="PDON"/>
    <x v="2"/>
    <n v="478778.23"/>
    <n v="0"/>
    <n v="21434"/>
  </r>
  <r>
    <s v="31786"/>
    <s v="NP"/>
    <s v="0000000192"/>
    <x v="1"/>
    <x v="3"/>
    <d v="2025-03-31T00:00:00"/>
    <x v="2"/>
    <s v="PDON"/>
    <x v="24"/>
    <n v="471890.64"/>
    <n v="0"/>
    <n v="21215"/>
  </r>
  <r>
    <s v="31786"/>
    <s v="NP"/>
    <s v="0000000192"/>
    <x v="1"/>
    <x v="4"/>
    <d v="2025-03-31T00:00:00"/>
    <x v="2"/>
    <s v="PDON"/>
    <x v="2"/>
    <n v="718557.66"/>
    <n v="0"/>
    <n v="16680"/>
  </r>
  <r>
    <s v="31786"/>
    <s v="NP"/>
    <s v="0000000192"/>
    <x v="1"/>
    <x v="5"/>
    <d v="2025-03-31T00:00:00"/>
    <x v="2"/>
    <s v="PDON"/>
    <x v="2"/>
    <n v="247442.74"/>
    <n v="0"/>
    <n v="6913"/>
  </r>
  <r>
    <s v="31786"/>
    <s v="NP"/>
    <s v="0000053684"/>
    <x v="5"/>
    <x v="3"/>
    <d v="2025-03-31T00:00:00"/>
    <x v="11"/>
    <s v=""/>
    <x v="25"/>
    <n v="39.01"/>
    <n v="0"/>
    <n v="2"/>
  </r>
  <r>
    <s v="31786"/>
    <s v="NP"/>
    <s v="0000053684"/>
    <x v="5"/>
    <x v="3"/>
    <d v="2025-03-31T00:00:00"/>
    <x v="12"/>
    <s v=""/>
    <x v="26"/>
    <n v="25401.59"/>
    <n v="0"/>
    <n v="756"/>
  </r>
  <r>
    <s v="31786"/>
    <s v="NP"/>
    <s v="0000157401"/>
    <x v="2"/>
    <x v="3"/>
    <d v="2025-03-31T00:00:00"/>
    <x v="8"/>
    <s v="BA1X"/>
    <x v="11"/>
    <n v="268.89"/>
    <n v="14146500"/>
    <n v="268"/>
  </r>
  <r>
    <s v="31786"/>
    <s v="NP"/>
    <s v="0000157401"/>
    <x v="2"/>
    <x v="3"/>
    <d v="2025-03-31T00:00:00"/>
    <x v="8"/>
    <s v="BA1X"/>
    <x v="27"/>
    <n v="43817.73"/>
    <n v="2306005150"/>
    <n v="31403"/>
  </r>
  <r>
    <s v="31786"/>
    <s v="NP"/>
    <s v="0000157401"/>
    <x v="2"/>
    <x v="3"/>
    <d v="2025-03-31T00:00:00"/>
    <x v="8"/>
    <s v="BA1XP"/>
    <x v="27"/>
    <n v="5.71"/>
    <n v="300300"/>
    <n v="4"/>
  </r>
  <r>
    <s v="31786"/>
    <s v="NP"/>
    <s v="0000157401"/>
    <x v="2"/>
    <x v="3"/>
    <d v="2025-03-31T00:00:00"/>
    <x v="8"/>
    <s v="BA50"/>
    <x v="28"/>
    <n v="55.1"/>
    <n v="2900000"/>
    <n v="58"/>
  </r>
  <r>
    <s v="31786"/>
    <s v="NP"/>
    <s v="0000157401"/>
    <x v="2"/>
    <x v="3"/>
    <d v="2025-03-31T00:00:00"/>
    <x v="8"/>
    <s v="BA50"/>
    <x v="29"/>
    <n v="646.95000000000005"/>
    <n v="34050000"/>
    <n v="681"/>
  </r>
  <r>
    <s v="31786"/>
    <s v="NP"/>
    <s v="0000157401"/>
    <x v="2"/>
    <x v="3"/>
    <d v="2025-03-31T00:00:00"/>
    <x v="13"/>
    <s v="BAD4SC"/>
    <x v="30"/>
    <n v="-6.24"/>
    <n v="40000"/>
    <n v="1"/>
  </r>
  <r>
    <s v="31786"/>
    <s v="NP"/>
    <s v="0000157401"/>
    <x v="2"/>
    <x v="3"/>
    <d v="2025-03-31T00:00:00"/>
    <x v="14"/>
    <s v="BLCH04"/>
    <x v="31"/>
    <n v="8.8800000000000008"/>
    <n v="0"/>
    <n v="1"/>
  </r>
  <r>
    <s v="31786"/>
    <s v="NP"/>
    <s v="0000157401"/>
    <x v="2"/>
    <x v="3"/>
    <d v="2025-03-31T00:00:00"/>
    <x v="14"/>
    <s v="BLCS04"/>
    <x v="32"/>
    <n v="-14.52"/>
    <n v="12000"/>
    <n v="1"/>
  </r>
  <r>
    <s v="31786"/>
    <s v="NP"/>
    <s v="0000157401"/>
    <x v="2"/>
    <x v="3"/>
    <d v="2025-03-31T00:00:00"/>
    <x v="9"/>
    <s v="BL1X"/>
    <x v="12"/>
    <n v="2291.83"/>
    <n v="14146500"/>
    <n v="268"/>
  </r>
  <r>
    <s v="31786"/>
    <s v="NP"/>
    <s v="0000157401"/>
    <x v="2"/>
    <x v="3"/>
    <d v="2025-03-31T00:00:00"/>
    <x v="9"/>
    <s v="BL1X"/>
    <x v="33"/>
    <n v="373478.94"/>
    <n v="2306005150"/>
    <n v="31403"/>
  </r>
  <r>
    <s v="31786"/>
    <s v="NP"/>
    <s v="0000157401"/>
    <x v="2"/>
    <x v="3"/>
    <d v="2025-03-31T00:00:00"/>
    <x v="9"/>
    <s v="BL1X"/>
    <x v="34"/>
    <n v="266239.71000000002"/>
    <n v="1797430100"/>
    <n v="20677"/>
  </r>
  <r>
    <s v="31786"/>
    <s v="NP"/>
    <s v="0000157401"/>
    <x v="2"/>
    <x v="3"/>
    <d v="2025-03-31T00:00:00"/>
    <x v="9"/>
    <s v="BL1XP"/>
    <x v="33"/>
    <n v="48.65"/>
    <n v="300300"/>
    <n v="4"/>
  </r>
  <r>
    <s v="31786"/>
    <s v="NP"/>
    <s v="0000157401"/>
    <x v="2"/>
    <x v="3"/>
    <d v="2025-03-31T00:00:00"/>
    <x v="9"/>
    <s v="BL1XP"/>
    <x v="34"/>
    <n v="206.62"/>
    <n v="300300"/>
    <n v="4"/>
  </r>
  <r>
    <s v="31786"/>
    <s v="NP"/>
    <s v="0000157401"/>
    <x v="2"/>
    <x v="3"/>
    <d v="2025-03-31T00:00:00"/>
    <x v="9"/>
    <s v="BL50"/>
    <x v="35"/>
    <n v="469.8"/>
    <n v="2900000"/>
    <n v="58"/>
  </r>
  <r>
    <s v="31786"/>
    <s v="NP"/>
    <s v="0000157401"/>
    <x v="2"/>
    <x v="3"/>
    <d v="2025-03-31T00:00:00"/>
    <x v="9"/>
    <s v="BL50"/>
    <x v="36"/>
    <n v="5516.1"/>
    <n v="34050000"/>
    <n v="681"/>
  </r>
  <r>
    <s v="31786"/>
    <s v="NP"/>
    <s v="0000157401"/>
    <x v="2"/>
    <x v="3"/>
    <d v="2025-03-31T00:00:00"/>
    <x v="15"/>
    <s v="BLIFSC"/>
    <x v="37"/>
    <n v="-3.6"/>
    <n v="3000"/>
    <n v="1"/>
  </r>
  <r>
    <s v="31786"/>
    <s v="NP"/>
    <s v="0000157401"/>
    <x v="2"/>
    <x v="3"/>
    <d v="2025-03-31T00:00:00"/>
    <x v="16"/>
    <s v="FB10BU"/>
    <x v="38"/>
    <n v="-11.57"/>
    <n v="100000"/>
    <n v="2"/>
  </r>
  <r>
    <s v="31786"/>
    <s v="NP"/>
    <s v="0000157401"/>
    <x v="2"/>
    <x v="3"/>
    <d v="2025-03-31T00:00:00"/>
    <x v="16"/>
    <s v="FB10DU"/>
    <x v="38"/>
    <n v="10.46"/>
    <n v="0"/>
    <n v="2"/>
  </r>
  <r>
    <s v="31786"/>
    <s v="NP"/>
    <s v="0000157401"/>
    <x v="2"/>
    <x v="3"/>
    <d v="2025-03-31T00:00:00"/>
    <x v="17"/>
    <s v=""/>
    <x v="39"/>
    <n v="365921.47"/>
    <n v="0"/>
    <n v="10630"/>
  </r>
  <r>
    <s v="31786"/>
    <s v="NP"/>
    <s v="0000157401"/>
    <x v="2"/>
    <x v="3"/>
    <d v="2025-03-31T00:00:00"/>
    <x v="4"/>
    <s v="VC0105"/>
    <x v="40"/>
    <n v="16.170000000000002"/>
    <n v="735000"/>
    <n v="147"/>
  </r>
  <r>
    <s v="31786"/>
    <s v="NP"/>
    <s v="0000157401"/>
    <x v="2"/>
    <x v="3"/>
    <d v="2025-03-31T00:00:00"/>
    <x v="4"/>
    <s v="VC0106"/>
    <x v="14"/>
    <n v="130.91"/>
    <n v="6058000"/>
    <n v="1009"/>
  </r>
  <r>
    <s v="31786"/>
    <s v="NP"/>
    <s v="0000157401"/>
    <x v="2"/>
    <x v="3"/>
    <d v="2025-03-31T00:00:00"/>
    <x v="4"/>
    <s v="VC0110"/>
    <x v="4"/>
    <n v="77.91"/>
    <n v="3740000"/>
    <n v="374"/>
  </r>
  <r>
    <s v="31786"/>
    <s v="NP"/>
    <s v="0000157401"/>
    <x v="2"/>
    <x v="3"/>
    <d v="2025-03-31T00:00:00"/>
    <x v="4"/>
    <s v="VC0125"/>
    <x v="15"/>
    <n v="135.68"/>
    <n v="6275000"/>
    <n v="251"/>
  </r>
  <r>
    <s v="31786"/>
    <s v="NP"/>
    <s v="0000157401"/>
    <x v="2"/>
    <x v="3"/>
    <d v="2025-03-31T00:00:00"/>
    <x v="4"/>
    <s v="VC0150"/>
    <x v="13"/>
    <n v="353.85"/>
    <n v="16960000"/>
    <n v="340"/>
  </r>
  <r>
    <s v="31786"/>
    <s v="NP"/>
    <s v="0000157401"/>
    <x v="2"/>
    <x v="3"/>
    <d v="2025-03-31T00:00:00"/>
    <x v="4"/>
    <s v="VC0205"/>
    <x v="40"/>
    <n v="26.25"/>
    <n v="1220000"/>
    <n v="122"/>
  </r>
  <r>
    <s v="31786"/>
    <s v="NP"/>
    <s v="0000157401"/>
    <x v="2"/>
    <x v="3"/>
    <d v="2025-03-31T00:00:00"/>
    <x v="4"/>
    <s v="VC0206"/>
    <x v="14"/>
    <n v="231.25"/>
    <n v="11100000"/>
    <n v="925"/>
  </r>
  <r>
    <s v="31786"/>
    <s v="NP"/>
    <s v="0000157401"/>
    <x v="2"/>
    <x v="3"/>
    <d v="2025-03-31T00:00:00"/>
    <x v="4"/>
    <s v="VC0210"/>
    <x v="4"/>
    <n v="139.02000000000001"/>
    <n v="6650000"/>
    <n v="333"/>
  </r>
  <r>
    <s v="31786"/>
    <s v="NP"/>
    <s v="0000157401"/>
    <x v="2"/>
    <x v="3"/>
    <d v="2025-03-31T00:00:00"/>
    <x v="4"/>
    <s v="VC0225"/>
    <x v="15"/>
    <n v="271.95"/>
    <n v="12820000"/>
    <n v="258"/>
  </r>
  <r>
    <s v="31786"/>
    <s v="NP"/>
    <s v="0000157401"/>
    <x v="2"/>
    <x v="3"/>
    <d v="2025-03-31T00:00:00"/>
    <x v="4"/>
    <s v="VC0250"/>
    <x v="13"/>
    <n v="835.8"/>
    <n v="39910000"/>
    <n v="400"/>
  </r>
  <r>
    <s v="31786"/>
    <s v="NP"/>
    <s v="0000157401"/>
    <x v="2"/>
    <x v="3"/>
    <d v="2025-03-31T00:00:00"/>
    <x v="4"/>
    <s v="VC0305"/>
    <x v="40"/>
    <n v="6.4"/>
    <n v="355000"/>
    <n v="24"/>
  </r>
  <r>
    <s v="31786"/>
    <s v="NP"/>
    <s v="0000157401"/>
    <x v="2"/>
    <x v="3"/>
    <d v="2025-03-31T00:00:00"/>
    <x v="4"/>
    <s v="VC0306"/>
    <x v="14"/>
    <n v="96.14"/>
    <n v="4582000"/>
    <n v="255"/>
  </r>
  <r>
    <s v="31786"/>
    <s v="NP"/>
    <s v="0000157401"/>
    <x v="2"/>
    <x v="3"/>
    <d v="2025-03-31T00:00:00"/>
    <x v="4"/>
    <s v="VC0310"/>
    <x v="4"/>
    <n v="64.260000000000005"/>
    <n v="3060000"/>
    <n v="102"/>
  </r>
  <r>
    <s v="31786"/>
    <s v="NP"/>
    <s v="0000157401"/>
    <x v="2"/>
    <x v="3"/>
    <d v="2025-03-31T00:00:00"/>
    <x v="4"/>
    <s v="VC0325"/>
    <x v="15"/>
    <n v="139.04"/>
    <n v="7070000"/>
    <n v="96"/>
  </r>
  <r>
    <s v="31786"/>
    <s v="NP"/>
    <s v="0000157401"/>
    <x v="2"/>
    <x v="3"/>
    <d v="2025-03-31T00:00:00"/>
    <x v="4"/>
    <s v="VC0350"/>
    <x v="13"/>
    <n v="510.3"/>
    <n v="23400000"/>
    <n v="156"/>
  </r>
  <r>
    <s v="31786"/>
    <s v="NP"/>
    <s v="0000157401"/>
    <x v="2"/>
    <x v="3"/>
    <d v="2025-03-31T00:00:00"/>
    <x v="4"/>
    <s v="VC0405"/>
    <x v="40"/>
    <n v="1.68"/>
    <n v="80000"/>
    <n v="4"/>
  </r>
  <r>
    <s v="31786"/>
    <s v="NP"/>
    <s v="0000157401"/>
    <x v="2"/>
    <x v="3"/>
    <d v="2025-03-31T00:00:00"/>
    <x v="4"/>
    <s v="VC0406"/>
    <x v="14"/>
    <n v="37"/>
    <n v="1776000"/>
    <n v="74"/>
  </r>
  <r>
    <s v="31786"/>
    <s v="NP"/>
    <s v="0000157401"/>
    <x v="2"/>
    <x v="3"/>
    <d v="2025-03-31T00:00:00"/>
    <x v="4"/>
    <s v="VC0410"/>
    <x v="4"/>
    <n v="25.2"/>
    <n v="1200000"/>
    <n v="30"/>
  </r>
  <r>
    <s v="31786"/>
    <s v="NP"/>
    <s v="0000157401"/>
    <x v="2"/>
    <x v="3"/>
    <d v="2025-03-31T00:00:00"/>
    <x v="4"/>
    <s v="VC0425"/>
    <x v="15"/>
    <n v="52.5"/>
    <n v="2500000"/>
    <n v="25"/>
  </r>
  <r>
    <s v="31786"/>
    <s v="NP"/>
    <s v="0000157401"/>
    <x v="2"/>
    <x v="3"/>
    <d v="2025-03-31T00:00:00"/>
    <x v="4"/>
    <s v="VC0450"/>
    <x v="13"/>
    <n v="147"/>
    <n v="7610000"/>
    <n v="39"/>
  </r>
  <r>
    <s v="31786"/>
    <s v="NP"/>
    <s v="0000157401"/>
    <x v="2"/>
    <x v="3"/>
    <d v="2025-03-31T00:00:00"/>
    <x v="4"/>
    <s v="VC0505"/>
    <x v="40"/>
    <n v="0.53"/>
    <n v="25000"/>
    <n v="1"/>
  </r>
  <r>
    <s v="31786"/>
    <s v="NP"/>
    <s v="0000157401"/>
    <x v="2"/>
    <x v="3"/>
    <d v="2025-03-31T00:00:00"/>
    <x v="4"/>
    <s v="VC0506"/>
    <x v="14"/>
    <n v="11.97"/>
    <n v="570000"/>
    <n v="19"/>
  </r>
  <r>
    <s v="31786"/>
    <s v="NP"/>
    <s v="0000157401"/>
    <x v="2"/>
    <x v="3"/>
    <d v="2025-03-31T00:00:00"/>
    <x v="4"/>
    <s v="VC0510"/>
    <x v="4"/>
    <n v="8.4"/>
    <n v="400000"/>
    <n v="8"/>
  </r>
  <r>
    <s v="31786"/>
    <s v="NP"/>
    <s v="0000157401"/>
    <x v="2"/>
    <x v="3"/>
    <d v="2025-03-31T00:00:00"/>
    <x v="4"/>
    <s v="VC0525"/>
    <x v="15"/>
    <n v="18.41"/>
    <n v="875000"/>
    <n v="7"/>
  </r>
  <r>
    <s v="31786"/>
    <s v="NP"/>
    <s v="0000157401"/>
    <x v="2"/>
    <x v="3"/>
    <d v="2025-03-31T00:00:00"/>
    <x v="4"/>
    <s v="VC0550"/>
    <x v="13"/>
    <n v="78.75"/>
    <n v="3750000"/>
    <n v="15"/>
  </r>
  <r>
    <s v="31786"/>
    <s v="NP"/>
    <s v="0000157401"/>
    <x v="2"/>
    <x v="3"/>
    <d v="2025-03-31T00:00:00"/>
    <x v="4"/>
    <s v="VC0606"/>
    <x v="14"/>
    <n v="0.76"/>
    <n v="36000"/>
    <n v="1"/>
  </r>
  <r>
    <s v="31786"/>
    <s v="NP"/>
    <s v="0000157401"/>
    <x v="2"/>
    <x v="3"/>
    <d v="2025-03-31T00:00:00"/>
    <x v="4"/>
    <s v="VC0610"/>
    <x v="4"/>
    <n v="1.26"/>
    <n v="60000"/>
    <n v="1"/>
  </r>
  <r>
    <s v="31786"/>
    <s v="NP"/>
    <s v="0000157401"/>
    <x v="2"/>
    <x v="3"/>
    <d v="2025-03-31T00:00:00"/>
    <x v="4"/>
    <s v="VC0625"/>
    <x v="15"/>
    <n v="6.3"/>
    <n v="300000"/>
    <n v="2"/>
  </r>
  <r>
    <s v="31786"/>
    <s v="NP"/>
    <s v="0000157401"/>
    <x v="2"/>
    <x v="3"/>
    <d v="2025-03-31T00:00:00"/>
    <x v="4"/>
    <s v="VC0650"/>
    <x v="13"/>
    <n v="6.3"/>
    <n v="300000"/>
    <n v="1"/>
  </r>
  <r>
    <s v="31786"/>
    <s v="NP"/>
    <s v="0000157401"/>
    <x v="2"/>
    <x v="3"/>
    <d v="2025-03-31T00:00:00"/>
    <x v="4"/>
    <s v="VC0706"/>
    <x v="14"/>
    <n v="2.64"/>
    <n v="126000"/>
    <n v="3"/>
  </r>
  <r>
    <s v="31786"/>
    <s v="NP"/>
    <s v="0000157401"/>
    <x v="2"/>
    <x v="3"/>
    <d v="2025-03-31T00:00:00"/>
    <x v="4"/>
    <s v="VC0725"/>
    <x v="15"/>
    <n v="3.68"/>
    <n v="175000"/>
    <n v="1"/>
  </r>
  <r>
    <s v="31786"/>
    <s v="NP"/>
    <s v="0000157401"/>
    <x v="2"/>
    <x v="3"/>
    <d v="2025-03-31T00:00:00"/>
    <x v="4"/>
    <s v="VC0750"/>
    <x v="13"/>
    <n v="7.35"/>
    <n v="350000"/>
    <n v="1"/>
  </r>
  <r>
    <s v="31786"/>
    <s v="NP"/>
    <s v="0000157401"/>
    <x v="2"/>
    <x v="3"/>
    <d v="2025-03-31T00:00:00"/>
    <x v="4"/>
    <s v="VC0806"/>
    <x v="14"/>
    <n v="1.01"/>
    <n v="48000"/>
    <n v="1"/>
  </r>
  <r>
    <s v="31786"/>
    <s v="NP"/>
    <s v="0000157401"/>
    <x v="2"/>
    <x v="3"/>
    <d v="2025-03-31T00:00:00"/>
    <x v="4"/>
    <s v="VC0850"/>
    <x v="13"/>
    <n v="16.8"/>
    <n v="800000"/>
    <n v="2"/>
  </r>
  <r>
    <s v="31786"/>
    <s v="NP"/>
    <s v="0000157401"/>
    <x v="2"/>
    <x v="3"/>
    <d v="2025-03-31T00:00:00"/>
    <x v="5"/>
    <s v="VAD050"/>
    <x v="16"/>
    <n v="1269.03"/>
    <n v="60770000"/>
    <n v="1215"/>
  </r>
  <r>
    <s v="31786"/>
    <s v="NP"/>
    <s v="0000157401"/>
    <x v="2"/>
    <x v="3"/>
    <d v="2025-03-31T00:00:00"/>
    <x v="5"/>
    <s v="VAD060"/>
    <x v="5"/>
    <n v="8244.18"/>
    <n v="392880000"/>
    <n v="6548"/>
  </r>
  <r>
    <s v="31786"/>
    <s v="NP"/>
    <s v="0000157401"/>
    <x v="2"/>
    <x v="3"/>
    <d v="2025-03-31T00:00:00"/>
    <x v="5"/>
    <s v="VAD100"/>
    <x v="6"/>
    <n v="4725"/>
    <n v="225280000"/>
    <n v="2256"/>
  </r>
  <r>
    <s v="31786"/>
    <s v="NP"/>
    <s v="0000157401"/>
    <x v="2"/>
    <x v="3"/>
    <d v="2025-03-31T00:00:00"/>
    <x v="5"/>
    <s v="VAD250"/>
    <x v="17"/>
    <n v="7911.75"/>
    <n v="376870000"/>
    <n v="1509"/>
  </r>
  <r>
    <s v="31786"/>
    <s v="NP"/>
    <s v="0000157401"/>
    <x v="2"/>
    <x v="3"/>
    <d v="2025-03-31T00:00:00"/>
    <x v="5"/>
    <s v="VAD500"/>
    <x v="18"/>
    <n v="20118"/>
    <n v="958000000"/>
    <n v="1916"/>
  </r>
  <r>
    <s v="31786"/>
    <s v="NP"/>
    <s v="0000157401"/>
    <x v="2"/>
    <x v="3"/>
    <d v="2025-03-31T00:00:00"/>
    <x v="10"/>
    <s v="VSC050"/>
    <x v="41"/>
    <n v="72.66"/>
    <n v="3632000"/>
    <n v="180"/>
  </r>
  <r>
    <s v="31786"/>
    <s v="NP"/>
    <s v="0000157401"/>
    <x v="2"/>
    <x v="3"/>
    <d v="2025-03-31T00:00:00"/>
    <x v="10"/>
    <s v="VSC060"/>
    <x v="19"/>
    <n v="785.5"/>
    <n v="37992000"/>
    <n v="1581"/>
  </r>
  <r>
    <s v="31786"/>
    <s v="NP"/>
    <s v="0000157401"/>
    <x v="2"/>
    <x v="3"/>
    <d v="2025-03-31T00:00:00"/>
    <x v="10"/>
    <s v="VSC100"/>
    <x v="42"/>
    <n v="446.04"/>
    <n v="21780000"/>
    <n v="545"/>
  </r>
  <r>
    <s v="31786"/>
    <s v="NP"/>
    <s v="0000157401"/>
    <x v="2"/>
    <x v="3"/>
    <d v="2025-03-31T00:00:00"/>
    <x v="10"/>
    <s v="VSC250"/>
    <x v="43"/>
    <n v="898.8"/>
    <n v="44216000"/>
    <n v="446"/>
  </r>
  <r>
    <s v="31786"/>
    <s v="NP"/>
    <s v="0000157401"/>
    <x v="2"/>
    <x v="3"/>
    <d v="2025-03-31T00:00:00"/>
    <x v="10"/>
    <s v="VSC500"/>
    <x v="20"/>
    <n v="3003"/>
    <n v="145780000"/>
    <n v="733"/>
  </r>
  <r>
    <s v="31786"/>
    <s v="NP"/>
    <s v="0000157401"/>
    <x v="2"/>
    <x v="3"/>
    <d v="2025-03-31T00:00:00"/>
    <x v="10"/>
    <s v="VSO050"/>
    <x v="44"/>
    <n v="121.59"/>
    <n v="5886000"/>
    <n v="196"/>
  </r>
  <r>
    <s v="31786"/>
    <s v="NP"/>
    <s v="0000157401"/>
    <x v="2"/>
    <x v="3"/>
    <d v="2025-03-31T00:00:00"/>
    <x v="10"/>
    <s v="VSO060"/>
    <x v="45"/>
    <n v="1007"/>
    <n v="48456000"/>
    <n v="1346"/>
  </r>
  <r>
    <s v="31786"/>
    <s v="NP"/>
    <s v="0000157401"/>
    <x v="2"/>
    <x v="3"/>
    <d v="2025-03-31T00:00:00"/>
    <x v="10"/>
    <s v="VSO100"/>
    <x v="46"/>
    <n v="593.46"/>
    <n v="28848000"/>
    <n v="483"/>
  </r>
  <r>
    <s v="31786"/>
    <s v="NP"/>
    <s v="0000157401"/>
    <x v="2"/>
    <x v="3"/>
    <d v="2025-03-31T00:00:00"/>
    <x v="10"/>
    <s v="VSO250"/>
    <x v="47"/>
    <n v="1074.1500000000001"/>
    <n v="52458000"/>
    <n v="352"/>
  </r>
  <r>
    <s v="31786"/>
    <s v="NP"/>
    <s v="0000157401"/>
    <x v="2"/>
    <x v="3"/>
    <d v="2025-03-31T00:00:00"/>
    <x v="10"/>
    <s v="VSO500"/>
    <x v="48"/>
    <n v="2482.1999999999998"/>
    <n v="121344000"/>
    <n v="408"/>
  </r>
  <r>
    <s v="31786"/>
    <s v="NP"/>
    <s v="0000190862"/>
    <x v="3"/>
    <x v="3"/>
    <d v="2025-03-31T00:00:00"/>
    <x v="18"/>
    <s v="LTD-01"/>
    <x v="49"/>
    <n v="44.27"/>
    <n v="73820.600000000006"/>
    <n v="21"/>
  </r>
  <r>
    <s v="31786"/>
    <s v="NP"/>
    <s v="0000190862"/>
    <x v="3"/>
    <x v="3"/>
    <d v="2025-03-31T00:00:00"/>
    <x v="18"/>
    <s v="LTD-01"/>
    <x v="50"/>
    <n v="39.35"/>
    <n v="65583.710000000006"/>
    <n v="16"/>
  </r>
  <r>
    <s v="31786"/>
    <s v="NP"/>
    <s v="0000190862"/>
    <x v="3"/>
    <x v="3"/>
    <d v="2025-03-31T00:00:00"/>
    <x v="18"/>
    <s v="LTD-01"/>
    <x v="51"/>
    <n v="139.08000000000001"/>
    <n v="122460.51"/>
    <n v="27"/>
  </r>
  <r>
    <s v="31786"/>
    <s v="NP"/>
    <s v="0000190862"/>
    <x v="3"/>
    <x v="3"/>
    <d v="2025-03-31T00:00:00"/>
    <x v="18"/>
    <s v="LTD-01"/>
    <x v="52"/>
    <n v="185.05"/>
    <n v="112494.33"/>
    <n v="21"/>
  </r>
  <r>
    <s v="31786"/>
    <s v="NP"/>
    <s v="0000190862"/>
    <x v="3"/>
    <x v="3"/>
    <d v="2025-03-31T00:00:00"/>
    <x v="18"/>
    <s v="LTD-01"/>
    <x v="53"/>
    <n v="221.41"/>
    <n v="102888.59"/>
    <n v="22"/>
  </r>
  <r>
    <s v="31786"/>
    <s v="NP"/>
    <s v="0000190862"/>
    <x v="3"/>
    <x v="3"/>
    <d v="2025-03-31T00:00:00"/>
    <x v="18"/>
    <s v="LTD-01"/>
    <x v="54"/>
    <n v="300.18"/>
    <n v="114798.55"/>
    <n v="21"/>
  </r>
  <r>
    <s v="31786"/>
    <s v="NP"/>
    <s v="0000190862"/>
    <x v="3"/>
    <x v="3"/>
    <d v="2025-03-31T00:00:00"/>
    <x v="18"/>
    <s v="LTD-01"/>
    <x v="55"/>
    <n v="240.37"/>
    <n v="76842.2"/>
    <n v="16"/>
  </r>
  <r>
    <s v="31786"/>
    <s v="NP"/>
    <s v="0000190862"/>
    <x v="3"/>
    <x v="3"/>
    <d v="2025-03-31T00:00:00"/>
    <x v="18"/>
    <s v="LTD-01"/>
    <x v="56"/>
    <n v="256.07"/>
    <n v="61885.599999999999"/>
    <n v="13"/>
  </r>
  <r>
    <s v="31786"/>
    <s v="NP"/>
    <s v="0000190862"/>
    <x v="3"/>
    <x v="3"/>
    <d v="2025-03-31T00:00:00"/>
    <x v="18"/>
    <s v="LTD-01"/>
    <x v="57"/>
    <n v="120.19"/>
    <n v="33856.65"/>
    <n v="5"/>
  </r>
  <r>
    <s v="31786"/>
    <s v="NP"/>
    <s v="0000190862"/>
    <x v="3"/>
    <x v="3"/>
    <d v="2025-03-31T00:00:00"/>
    <x v="18"/>
    <s v="LTD-01"/>
    <x v="58"/>
    <n v="62.39"/>
    <n v="22282.240000000002"/>
    <n v="4"/>
  </r>
  <r>
    <s v="31786"/>
    <s v="NP"/>
    <s v="0000190862"/>
    <x v="3"/>
    <x v="3"/>
    <d v="2025-03-31T00:00:00"/>
    <x v="18"/>
    <s v="LTD-02"/>
    <x v="59"/>
    <n v="29.84"/>
    <n v="59688.78"/>
    <n v="15"/>
  </r>
  <r>
    <s v="31786"/>
    <s v="NP"/>
    <s v="0000190862"/>
    <x v="3"/>
    <x v="3"/>
    <d v="2025-03-31T00:00:00"/>
    <x v="18"/>
    <s v="LTD-02"/>
    <x v="60"/>
    <n v="52.24"/>
    <n v="104442.51"/>
    <n v="23"/>
  </r>
  <r>
    <s v="31786"/>
    <s v="NP"/>
    <s v="0000190862"/>
    <x v="3"/>
    <x v="3"/>
    <d v="2025-03-31T00:00:00"/>
    <x v="18"/>
    <s v="LTD-02"/>
    <x v="61"/>
    <n v="87.64"/>
    <n v="103559.29"/>
    <n v="18"/>
  </r>
  <r>
    <s v="31786"/>
    <s v="NP"/>
    <s v="0000190862"/>
    <x v="3"/>
    <x v="3"/>
    <d v="2025-03-31T00:00:00"/>
    <x v="18"/>
    <s v="LTD-02"/>
    <x v="62"/>
    <n v="159.91999999999999"/>
    <n v="125068.21"/>
    <n v="20"/>
  </r>
  <r>
    <s v="31786"/>
    <s v="NP"/>
    <s v="0000190862"/>
    <x v="3"/>
    <x v="3"/>
    <d v="2025-03-31T00:00:00"/>
    <x v="18"/>
    <s v="LTD-02"/>
    <x v="63"/>
    <n v="134.91"/>
    <n v="83207.34"/>
    <n v="13"/>
  </r>
  <r>
    <s v="31786"/>
    <s v="NP"/>
    <s v="0000190862"/>
    <x v="3"/>
    <x v="3"/>
    <d v="2025-03-31T00:00:00"/>
    <x v="18"/>
    <s v="LTD-02"/>
    <x v="64"/>
    <n v="225.84"/>
    <n v="107547.04"/>
    <n v="15"/>
  </r>
  <r>
    <s v="31786"/>
    <s v="NP"/>
    <s v="0000190862"/>
    <x v="3"/>
    <x v="3"/>
    <d v="2025-03-31T00:00:00"/>
    <x v="18"/>
    <s v="LTD-02"/>
    <x v="65"/>
    <n v="203.92"/>
    <n v="81576.55"/>
    <n v="13"/>
  </r>
  <r>
    <s v="31786"/>
    <s v="NP"/>
    <s v="0000190862"/>
    <x v="3"/>
    <x v="3"/>
    <d v="2025-03-31T00:00:00"/>
    <x v="18"/>
    <s v="LTD-02"/>
    <x v="66"/>
    <n v="259.11"/>
    <n v="85642.2"/>
    <n v="14"/>
  </r>
  <r>
    <s v="31786"/>
    <s v="NP"/>
    <s v="0000190862"/>
    <x v="3"/>
    <x v="3"/>
    <d v="2025-03-31T00:00:00"/>
    <x v="18"/>
    <s v="LTD-02"/>
    <x v="67"/>
    <n v="154.83000000000001"/>
    <n v="64125"/>
    <n v="6"/>
  </r>
  <r>
    <s v="31786"/>
    <s v="NP"/>
    <s v="0000190862"/>
    <x v="3"/>
    <x v="3"/>
    <d v="2025-03-31T00:00:00"/>
    <x v="18"/>
    <s v="LTD-02"/>
    <x v="68"/>
    <n v="82.45"/>
    <n v="37478.04"/>
    <n v="5"/>
  </r>
  <r>
    <s v="31786"/>
    <s v="NP"/>
    <s v="0000190862"/>
    <x v="3"/>
    <x v="3"/>
    <d v="2025-03-31T00:00:00"/>
    <x v="18"/>
    <s v="LTD-03"/>
    <x v="69"/>
    <n v="11.38"/>
    <n v="16263.4"/>
    <n v="4"/>
  </r>
  <r>
    <s v="31786"/>
    <s v="NP"/>
    <s v="0000190862"/>
    <x v="3"/>
    <x v="3"/>
    <d v="2025-03-31T00:00:00"/>
    <x v="18"/>
    <s v="LTD-03"/>
    <x v="70"/>
    <n v="30.21"/>
    <n v="43176.04"/>
    <n v="7"/>
  </r>
  <r>
    <s v="31786"/>
    <s v="NP"/>
    <s v="0000190862"/>
    <x v="3"/>
    <x v="3"/>
    <d v="2025-03-31T00:00:00"/>
    <x v="18"/>
    <s v="LTD-03"/>
    <x v="71"/>
    <n v="17.07"/>
    <n v="12196.33"/>
    <n v="2"/>
  </r>
  <r>
    <s v="31786"/>
    <s v="NP"/>
    <s v="0000190862"/>
    <x v="3"/>
    <x v="3"/>
    <d v="2025-03-31T00:00:00"/>
    <x v="18"/>
    <s v="LTD-03"/>
    <x v="72"/>
    <n v="34.56"/>
    <n v="16458.330000000002"/>
    <n v="2"/>
  </r>
  <r>
    <s v="31786"/>
    <s v="NP"/>
    <s v="0000190862"/>
    <x v="3"/>
    <x v="3"/>
    <d v="2025-03-31T00:00:00"/>
    <x v="18"/>
    <s v="LTD-03"/>
    <x v="73"/>
    <n v="60.39"/>
    <n v="22369.58"/>
    <n v="3"/>
  </r>
  <r>
    <s v="31786"/>
    <s v="NP"/>
    <s v="0000190862"/>
    <x v="3"/>
    <x v="3"/>
    <d v="2025-03-31T00:00:00"/>
    <x v="18"/>
    <s v="LTD-03"/>
    <x v="74"/>
    <n v="70.41"/>
    <n v="21338.06"/>
    <n v="6"/>
  </r>
  <r>
    <s v="31786"/>
    <s v="NP"/>
    <s v="0000190862"/>
    <x v="3"/>
    <x v="3"/>
    <d v="2025-03-31T00:00:00"/>
    <x v="18"/>
    <s v="LTD-03"/>
    <x v="75"/>
    <n v="9.1"/>
    <n v="2332.58"/>
    <n v="1"/>
  </r>
  <r>
    <s v="31786"/>
    <s v="NP"/>
    <s v="0000190862"/>
    <x v="3"/>
    <x v="3"/>
    <d v="2025-03-31T00:00:00"/>
    <x v="18"/>
    <s v="LTD-03"/>
    <x v="76"/>
    <n v="34527.629999999997"/>
    <n v="12431411.460000001"/>
    <n v="3132"/>
  </r>
  <r>
    <s v="31786"/>
    <s v="NP"/>
    <s v="0000190862"/>
    <x v="3"/>
    <x v="3"/>
    <d v="2025-03-31T00:00:00"/>
    <x v="18"/>
    <s v="LTD-03"/>
    <x v="77"/>
    <n v="41984.14"/>
    <n v="15107567.26"/>
    <n v="3037"/>
  </r>
  <r>
    <s v="31786"/>
    <s v="NP"/>
    <s v="0000190862"/>
    <x v="3"/>
    <x v="3"/>
    <d v="2025-03-31T00:00:00"/>
    <x v="18"/>
    <s v="LTD-03"/>
    <x v="78"/>
    <n v="57672.72"/>
    <n v="20746559.600000001"/>
    <n v="3609"/>
  </r>
  <r>
    <s v="31786"/>
    <s v="NP"/>
    <s v="0000190862"/>
    <x v="3"/>
    <x v="3"/>
    <d v="2025-03-31T00:00:00"/>
    <x v="18"/>
    <s v="LTD-03"/>
    <x v="79"/>
    <n v="67149.710000000006"/>
    <n v="24184936.84"/>
    <n v="3920"/>
  </r>
  <r>
    <s v="31786"/>
    <s v="NP"/>
    <s v="0000190862"/>
    <x v="3"/>
    <x v="3"/>
    <d v="2025-03-31T00:00:00"/>
    <x v="18"/>
    <s v="LTD-03"/>
    <x v="80"/>
    <n v="69039.429999999993"/>
    <n v="24852521.829999998"/>
    <n v="3854"/>
  </r>
  <r>
    <s v="31786"/>
    <s v="NP"/>
    <s v="0000190862"/>
    <x v="3"/>
    <x v="3"/>
    <d v="2025-03-31T00:00:00"/>
    <x v="18"/>
    <s v="LTD-03"/>
    <x v="81"/>
    <n v="73062.2"/>
    <n v="26290832.670000002"/>
    <n v="4063"/>
  </r>
  <r>
    <s v="31786"/>
    <s v="NP"/>
    <s v="0000190862"/>
    <x v="3"/>
    <x v="3"/>
    <d v="2025-03-31T00:00:00"/>
    <x v="18"/>
    <s v="LTD-03"/>
    <x v="82"/>
    <n v="69361.63"/>
    <n v="24957811.129999999"/>
    <n v="3834"/>
  </r>
  <r>
    <s v="31786"/>
    <s v="NP"/>
    <s v="0000190862"/>
    <x v="3"/>
    <x v="3"/>
    <d v="2025-03-31T00:00:00"/>
    <x v="18"/>
    <s v="LTD-03"/>
    <x v="83"/>
    <n v="57935.26"/>
    <n v="20852864.84"/>
    <n v="3221"/>
  </r>
  <r>
    <s v="31786"/>
    <s v="NP"/>
    <s v="0000190862"/>
    <x v="3"/>
    <x v="3"/>
    <d v="2025-03-31T00:00:00"/>
    <x v="18"/>
    <s v="LTD-03"/>
    <x v="84"/>
    <n v="34790.92"/>
    <n v="12531169.619999999"/>
    <n v="1748"/>
  </r>
  <r>
    <s v="31786"/>
    <s v="NP"/>
    <s v="0000190862"/>
    <x v="3"/>
    <x v="3"/>
    <d v="2025-03-31T00:00:00"/>
    <x v="18"/>
    <s v="LTD-03"/>
    <x v="85"/>
    <n v="20378.27"/>
    <n v="7341392.9500000002"/>
    <n v="960"/>
  </r>
  <r>
    <s v="31786"/>
    <s v="NP"/>
    <s v="0000190862"/>
    <x v="3"/>
    <x v="3"/>
    <d v="2025-03-31T00:00:00"/>
    <x v="18"/>
    <s v="LTD-04"/>
    <x v="86"/>
    <n v="128.79"/>
    <n v="202457.99"/>
    <n v="52"/>
  </r>
  <r>
    <s v="31786"/>
    <s v="NP"/>
    <s v="0000190862"/>
    <x v="3"/>
    <x v="3"/>
    <d v="2025-03-31T00:00:00"/>
    <x v="18"/>
    <s v="LTD-04"/>
    <x v="87"/>
    <n v="162.25"/>
    <n v="270428.61"/>
    <n v="57"/>
  </r>
  <r>
    <s v="31786"/>
    <s v="NP"/>
    <s v="0000190862"/>
    <x v="3"/>
    <x v="3"/>
    <d v="2025-03-31T00:00:00"/>
    <x v="18"/>
    <s v="LTD-04"/>
    <x v="88"/>
    <n v="234.71"/>
    <n v="212706.37"/>
    <n v="43"/>
  </r>
  <r>
    <s v="31786"/>
    <s v="NP"/>
    <s v="0000190862"/>
    <x v="3"/>
    <x v="3"/>
    <d v="2025-03-31T00:00:00"/>
    <x v="18"/>
    <s v="LTD-04"/>
    <x v="89"/>
    <n v="305.13"/>
    <n v="185275.19"/>
    <n v="36"/>
  </r>
  <r>
    <s v="31786"/>
    <s v="NP"/>
    <s v="0000190862"/>
    <x v="3"/>
    <x v="3"/>
    <d v="2025-03-31T00:00:00"/>
    <x v="18"/>
    <s v="LTD-04"/>
    <x v="90"/>
    <n v="332.57"/>
    <n v="160707.87"/>
    <n v="27"/>
  </r>
  <r>
    <s v="31786"/>
    <s v="NP"/>
    <s v="0000190862"/>
    <x v="3"/>
    <x v="3"/>
    <d v="2025-03-31T00:00:00"/>
    <x v="18"/>
    <s v="LTD-04"/>
    <x v="91"/>
    <n v="544.44000000000005"/>
    <n v="212723.46"/>
    <n v="33"/>
  </r>
  <r>
    <s v="31786"/>
    <s v="NP"/>
    <s v="0000190862"/>
    <x v="3"/>
    <x v="3"/>
    <d v="2025-03-31T00:00:00"/>
    <x v="18"/>
    <s v="LTD-04"/>
    <x v="92"/>
    <n v="219.2"/>
    <n v="71702.37"/>
    <n v="15"/>
  </r>
  <r>
    <s v="31786"/>
    <s v="NP"/>
    <s v="0000190862"/>
    <x v="3"/>
    <x v="3"/>
    <d v="2025-03-31T00:00:00"/>
    <x v="18"/>
    <s v="LTD-04"/>
    <x v="93"/>
    <n v="331.87"/>
    <n v="84418.19"/>
    <n v="20"/>
  </r>
  <r>
    <s v="31786"/>
    <s v="NP"/>
    <s v="0000190862"/>
    <x v="3"/>
    <x v="3"/>
    <d v="2025-03-31T00:00:00"/>
    <x v="18"/>
    <s v="LTD-04"/>
    <x v="94"/>
    <n v="46.59"/>
    <n v="17254.650000000001"/>
    <n v="3"/>
  </r>
  <r>
    <s v="31786"/>
    <s v="NP"/>
    <s v="0000190862"/>
    <x v="3"/>
    <x v="3"/>
    <d v="2025-03-31T00:00:00"/>
    <x v="18"/>
    <s v="LTD-04"/>
    <x v="95"/>
    <n v="71.900000000000006"/>
    <n v="26629.32"/>
    <n v="6"/>
  </r>
  <r>
    <s v="31786"/>
    <s v="NP"/>
    <s v="0000190862"/>
    <x v="3"/>
    <x v="3"/>
    <d v="2025-03-31T00:00:00"/>
    <x v="6"/>
    <s v="STD-A"/>
    <x v="7"/>
    <n v="62023.63"/>
    <n v="15217636.939999999"/>
    <n v="2974"/>
  </r>
  <r>
    <s v="31786"/>
    <s v="NP"/>
    <s v="0000190862"/>
    <x v="3"/>
    <x v="3"/>
    <d v="2025-03-31T00:00:00"/>
    <x v="6"/>
    <s v="STD-A"/>
    <x v="21"/>
    <n v="938.88"/>
    <n v="228992.13"/>
    <n v="60"/>
  </r>
  <r>
    <s v="31786"/>
    <s v="NP"/>
    <s v="0000190862"/>
    <x v="3"/>
    <x v="3"/>
    <d v="2025-03-31T00:00:00"/>
    <x v="6"/>
    <s v="STD-B"/>
    <x v="8"/>
    <n v="53148.58"/>
    <n v="16213443.91"/>
    <n v="2779"/>
  </r>
  <r>
    <s v="31786"/>
    <s v="NP"/>
    <s v="0000190862"/>
    <x v="3"/>
    <x v="3"/>
    <d v="2025-03-31T00:00:00"/>
    <x v="6"/>
    <s v="STD-B"/>
    <x v="22"/>
    <n v="285.24"/>
    <n v="86439.039999999994"/>
    <n v="23"/>
  </r>
  <r>
    <s v="31786"/>
    <s v="NP"/>
    <s v="0000258005"/>
    <x v="4"/>
    <x v="1"/>
    <d v="2025-03-31T00:00:00"/>
    <x v="7"/>
    <s v="VISBAS"/>
    <x v="9"/>
    <n v="3.18"/>
    <n v="0"/>
    <n v="1"/>
  </r>
  <r>
    <s v="31786"/>
    <s v="NP"/>
    <s v="0000258005"/>
    <x v="4"/>
    <x v="1"/>
    <d v="2025-03-31T00:00:00"/>
    <x v="7"/>
    <s v="VISEXP"/>
    <x v="10"/>
    <n v="12.6"/>
    <n v="0"/>
    <n v="1"/>
  </r>
  <r>
    <s v="31786"/>
    <s v="NP"/>
    <s v="0000258005"/>
    <x v="4"/>
    <x v="2"/>
    <d v="2025-03-31T00:00:00"/>
    <x v="7"/>
    <s v="VISBAS"/>
    <x v="9"/>
    <n v="71.73"/>
    <n v="0"/>
    <n v="16"/>
  </r>
  <r>
    <s v="31786"/>
    <s v="NP"/>
    <s v="0000258005"/>
    <x v="4"/>
    <x v="2"/>
    <d v="2025-03-31T00:00:00"/>
    <x v="7"/>
    <s v="VISEXP"/>
    <x v="10"/>
    <n v="500.8"/>
    <n v="0"/>
    <n v="56"/>
  </r>
  <r>
    <s v="31786"/>
    <s v="NP"/>
    <s v="0000258005"/>
    <x v="4"/>
    <x v="3"/>
    <d v="2025-03-31T00:00:00"/>
    <x v="7"/>
    <s v="VISBAS"/>
    <x v="9"/>
    <n v="42240.08"/>
    <n v="0"/>
    <n v="7898"/>
  </r>
  <r>
    <s v="31786"/>
    <s v="NP"/>
    <s v="0000258005"/>
    <x v="4"/>
    <x v="3"/>
    <d v="2025-03-31T00:00:00"/>
    <x v="7"/>
    <s v="VISEXP"/>
    <x v="10"/>
    <n v="169907.78"/>
    <n v="0"/>
    <n v="15196"/>
  </r>
  <r>
    <s v="31786"/>
    <s v="NP"/>
    <s v="0000258005"/>
    <x v="4"/>
    <x v="4"/>
    <d v="2025-03-31T00:00:00"/>
    <x v="7"/>
    <s v="VISBAS"/>
    <x v="9"/>
    <n v="32173.59"/>
    <n v="0"/>
    <n v="6160"/>
  </r>
  <r>
    <s v="31786"/>
    <s v="NP"/>
    <s v="0000258005"/>
    <x v="4"/>
    <x v="4"/>
    <d v="2025-03-31T00:00:00"/>
    <x v="7"/>
    <s v="VISEXP"/>
    <x v="10"/>
    <n v="140253.6"/>
    <n v="0"/>
    <n v="12988"/>
  </r>
  <r>
    <s v="31786"/>
    <s v="NP"/>
    <s v="0000258005"/>
    <x v="4"/>
    <x v="5"/>
    <d v="2025-03-31T00:00:00"/>
    <x v="7"/>
    <s v="VISBAS"/>
    <x v="9"/>
    <n v="10473.01"/>
    <n v="0"/>
    <n v="2290"/>
  </r>
  <r>
    <s v="31786"/>
    <s v="NP"/>
    <s v="0000258005"/>
    <x v="4"/>
    <x v="5"/>
    <d v="2025-03-31T00:00:00"/>
    <x v="7"/>
    <s v="VISEXP"/>
    <x v="10"/>
    <n v="64234.1"/>
    <n v="0"/>
    <n v="6720"/>
  </r>
  <r>
    <s v="31786"/>
    <s v="TN"/>
    <s v="0000000185"/>
    <x v="0"/>
    <x v="3"/>
    <d v="2025-03-31T00:00:00"/>
    <x v="1"/>
    <s v="PPDN"/>
    <x v="1"/>
    <n v="75073.39"/>
    <n v="0"/>
    <n v="6461"/>
  </r>
  <r>
    <s v="31786"/>
    <s v="TN"/>
    <s v="0000000185"/>
    <x v="0"/>
    <x v="3"/>
    <d v="2025-03-31T00:00:00"/>
    <x v="1"/>
    <s v="PPDN"/>
    <x v="23"/>
    <n v="75291.87"/>
    <n v="0"/>
    <n v="6465"/>
  </r>
  <r>
    <s v="31786"/>
    <s v="TN"/>
    <s v="0000000192"/>
    <x v="1"/>
    <x v="3"/>
    <d v="2025-02-28T00:00:00"/>
    <x v="2"/>
    <s v="PDON"/>
    <x v="2"/>
    <n v="-19.98"/>
    <n v="0"/>
    <n v="1"/>
  </r>
  <r>
    <s v="31786"/>
    <s v="TN"/>
    <s v="0000000192"/>
    <x v="1"/>
    <x v="3"/>
    <d v="2025-02-28T00:00:00"/>
    <x v="2"/>
    <s v="PDON"/>
    <x v="24"/>
    <n v="-19.98"/>
    <n v="0"/>
    <n v="1"/>
  </r>
  <r>
    <s v="31786"/>
    <s v="TN"/>
    <s v="0000000192"/>
    <x v="1"/>
    <x v="3"/>
    <d v="2025-03-14T00:00:00"/>
    <x v="2"/>
    <s v="PDON"/>
    <x v="2"/>
    <n v="-10.01"/>
    <n v="0"/>
    <n v="1"/>
  </r>
  <r>
    <s v="31786"/>
    <s v="TN"/>
    <s v="0000000192"/>
    <x v="1"/>
    <x v="3"/>
    <d v="2025-03-14T00:00:00"/>
    <x v="2"/>
    <s v="PDON"/>
    <x v="24"/>
    <n v="-10.01"/>
    <n v="0"/>
    <n v="1"/>
  </r>
  <r>
    <s v="31786"/>
    <s v="TN"/>
    <s v="0000000192"/>
    <x v="1"/>
    <x v="3"/>
    <d v="2025-03-31T00:00:00"/>
    <x v="2"/>
    <s v="PDON"/>
    <x v="2"/>
    <n v="627662.79"/>
    <n v="0"/>
    <n v="28164"/>
  </r>
  <r>
    <s v="31786"/>
    <s v="TN"/>
    <s v="0000000192"/>
    <x v="1"/>
    <x v="3"/>
    <d v="2025-03-31T00:00:00"/>
    <x v="2"/>
    <s v="PDON"/>
    <x v="24"/>
    <n v="628865.56000000006"/>
    <n v="0"/>
    <n v="28177"/>
  </r>
  <r>
    <s v="31786"/>
    <s v="TN"/>
    <s v="0000053684"/>
    <x v="6"/>
    <x v="3"/>
    <d v="2025-03-31T00:00:00"/>
    <x v="11"/>
    <s v=""/>
    <x v="25"/>
    <n v="78.16"/>
    <n v="0"/>
    <n v="7"/>
  </r>
  <r>
    <s v="31786"/>
    <s v="TN"/>
    <s v="0000053684"/>
    <x v="6"/>
    <x v="3"/>
    <d v="2025-03-31T00:00:00"/>
    <x v="12"/>
    <s v=""/>
    <x v="26"/>
    <n v="29182.87"/>
    <n v="0"/>
    <n v="1420"/>
  </r>
  <r>
    <s v="31786"/>
    <s v="TN"/>
    <s v="0000157401"/>
    <x v="7"/>
    <x v="3"/>
    <d v="2025-03-31T00:00:00"/>
    <x v="17"/>
    <s v=""/>
    <x v="39"/>
    <n v="356378.18"/>
    <n v="0"/>
    <n v="12542"/>
  </r>
  <r>
    <s v="31786"/>
    <s v="TN"/>
    <s v="0000157401"/>
    <x v="2"/>
    <x v="3"/>
    <d v="2025-02-28T00:00:00"/>
    <x v="8"/>
    <s v="BA1X"/>
    <x v="27"/>
    <n v="-0.7"/>
    <n v="37050"/>
    <n v="1"/>
  </r>
  <r>
    <s v="31786"/>
    <s v="TN"/>
    <s v="0000157401"/>
    <x v="2"/>
    <x v="3"/>
    <d v="2025-02-28T00:00:00"/>
    <x v="9"/>
    <s v="BL1X"/>
    <x v="33"/>
    <n v="-6"/>
    <n v="37050"/>
    <n v="1"/>
  </r>
  <r>
    <s v="31786"/>
    <s v="TN"/>
    <s v="0000157401"/>
    <x v="2"/>
    <x v="3"/>
    <d v="2025-02-28T00:00:00"/>
    <x v="5"/>
    <s v="VAD060"/>
    <x v="5"/>
    <n v="-1.26"/>
    <n v="60000"/>
    <n v="1"/>
  </r>
  <r>
    <s v="31786"/>
    <s v="TN"/>
    <s v="0000157401"/>
    <x v="2"/>
    <x v="3"/>
    <d v="2025-02-28T00:00:00"/>
    <x v="10"/>
    <s v="VSO060"/>
    <x v="45"/>
    <n v="-0.76"/>
    <n v="36000"/>
    <n v="1"/>
  </r>
  <r>
    <s v="31786"/>
    <s v="TN"/>
    <s v="0000157401"/>
    <x v="2"/>
    <x v="3"/>
    <d v="2025-03-14T00:00:00"/>
    <x v="8"/>
    <s v="BA1X"/>
    <x v="27"/>
    <n v="-1.94"/>
    <n v="106000"/>
    <n v="1"/>
  </r>
  <r>
    <s v="31786"/>
    <s v="TN"/>
    <s v="0000157401"/>
    <x v="2"/>
    <x v="3"/>
    <d v="2025-03-14T00:00:00"/>
    <x v="9"/>
    <s v="BL1X"/>
    <x v="33"/>
    <n v="-16.52"/>
    <n v="106000"/>
    <n v="1"/>
  </r>
  <r>
    <s v="31786"/>
    <s v="TN"/>
    <s v="0000157401"/>
    <x v="2"/>
    <x v="3"/>
    <d v="2025-03-14T00:00:00"/>
    <x v="5"/>
    <s v="VAD060"/>
    <x v="5"/>
    <n v="-1.26"/>
    <n v="60000"/>
    <n v="1"/>
  </r>
  <r>
    <s v="31786"/>
    <s v="TN"/>
    <s v="0000157401"/>
    <x v="2"/>
    <x v="3"/>
    <d v="2025-03-31T00:00:00"/>
    <x v="8"/>
    <s v="BA1X"/>
    <x v="27"/>
    <n v="56853.14"/>
    <n v="2991071950"/>
    <n v="40691"/>
  </r>
  <r>
    <s v="31786"/>
    <s v="TN"/>
    <s v="0000157401"/>
    <x v="2"/>
    <x v="3"/>
    <d v="2025-03-31T00:00:00"/>
    <x v="8"/>
    <s v="BA1XP"/>
    <x v="27"/>
    <n v="8.4700000000000006"/>
    <n v="445900"/>
    <n v="8"/>
  </r>
  <r>
    <s v="31786"/>
    <s v="TN"/>
    <s v="0000157401"/>
    <x v="2"/>
    <x v="3"/>
    <d v="2025-03-31T00:00:00"/>
    <x v="8"/>
    <s v="BA50"/>
    <x v="29"/>
    <n v="644.1"/>
    <n v="33900000"/>
    <n v="678"/>
  </r>
  <r>
    <s v="31786"/>
    <s v="TN"/>
    <s v="0000157401"/>
    <x v="2"/>
    <x v="3"/>
    <d v="2025-03-31T00:00:00"/>
    <x v="9"/>
    <s v="BL1X"/>
    <x v="33"/>
    <n v="484581.63"/>
    <n v="2991071950"/>
    <n v="40691"/>
  </r>
  <r>
    <s v="31786"/>
    <s v="TN"/>
    <s v="0000157401"/>
    <x v="2"/>
    <x v="3"/>
    <d v="2025-03-31T00:00:00"/>
    <x v="9"/>
    <s v="BL1X"/>
    <x v="34"/>
    <n v="281050.82"/>
    <n v="2475596450"/>
    <n v="29863"/>
  </r>
  <r>
    <s v="31786"/>
    <s v="TN"/>
    <s v="0000157401"/>
    <x v="2"/>
    <x v="3"/>
    <d v="2025-03-31T00:00:00"/>
    <x v="9"/>
    <s v="BL1XP"/>
    <x v="33"/>
    <n v="72.25"/>
    <n v="445900"/>
    <n v="8"/>
  </r>
  <r>
    <s v="31786"/>
    <s v="TN"/>
    <s v="0000157401"/>
    <x v="2"/>
    <x v="3"/>
    <d v="2025-03-31T00:00:00"/>
    <x v="9"/>
    <s v="BL1XP"/>
    <x v="34"/>
    <n v="157.08000000000001"/>
    <n v="334750"/>
    <n v="5"/>
  </r>
  <r>
    <s v="31786"/>
    <s v="TN"/>
    <s v="0000157401"/>
    <x v="2"/>
    <x v="3"/>
    <d v="2025-03-31T00:00:00"/>
    <x v="9"/>
    <s v="BL50"/>
    <x v="36"/>
    <n v="5491.8"/>
    <n v="33900000"/>
    <n v="678"/>
  </r>
  <r>
    <s v="31786"/>
    <s v="TN"/>
    <s v="0000157401"/>
    <x v="2"/>
    <x v="3"/>
    <d v="2025-03-31T00:00:00"/>
    <x v="4"/>
    <s v="VC0105"/>
    <x v="40"/>
    <n v="22.11"/>
    <n v="1005000"/>
    <n v="201"/>
  </r>
  <r>
    <s v="31786"/>
    <s v="TN"/>
    <s v="0000157401"/>
    <x v="2"/>
    <x v="3"/>
    <d v="2025-03-31T00:00:00"/>
    <x v="4"/>
    <s v="VC0106"/>
    <x v="14"/>
    <n v="176.28"/>
    <n v="8178000"/>
    <n v="1363"/>
  </r>
  <r>
    <s v="31786"/>
    <s v="TN"/>
    <s v="0000157401"/>
    <x v="2"/>
    <x v="3"/>
    <d v="2025-03-31T00:00:00"/>
    <x v="4"/>
    <s v="VC0110"/>
    <x v="4"/>
    <n v="141.54"/>
    <n v="6766000"/>
    <n v="677"/>
  </r>
  <r>
    <s v="31786"/>
    <s v="TN"/>
    <s v="0000157401"/>
    <x v="2"/>
    <x v="3"/>
    <d v="2025-03-31T00:00:00"/>
    <x v="4"/>
    <s v="VC0125"/>
    <x v="15"/>
    <n v="287.26"/>
    <n v="13475000"/>
    <n v="539"/>
  </r>
  <r>
    <s v="31786"/>
    <s v="TN"/>
    <s v="0000157401"/>
    <x v="2"/>
    <x v="3"/>
    <d v="2025-03-31T00:00:00"/>
    <x v="4"/>
    <s v="VC0150"/>
    <x v="13"/>
    <n v="858.9"/>
    <n v="40750000"/>
    <n v="815"/>
  </r>
  <r>
    <s v="31786"/>
    <s v="TN"/>
    <s v="0000157401"/>
    <x v="2"/>
    <x v="3"/>
    <d v="2025-03-31T00:00:00"/>
    <x v="4"/>
    <s v="VC0205"/>
    <x v="40"/>
    <n v="35.07"/>
    <n v="1670000"/>
    <n v="167"/>
  </r>
  <r>
    <s v="31786"/>
    <s v="TN"/>
    <s v="0000157401"/>
    <x v="2"/>
    <x v="3"/>
    <d v="2025-03-31T00:00:00"/>
    <x v="4"/>
    <s v="VC0206"/>
    <x v="14"/>
    <n v="272.5"/>
    <n v="13074000"/>
    <n v="1090"/>
  </r>
  <r>
    <s v="31786"/>
    <s v="TN"/>
    <s v="0000157401"/>
    <x v="2"/>
    <x v="3"/>
    <d v="2025-03-31T00:00:00"/>
    <x v="4"/>
    <s v="VC0210"/>
    <x v="4"/>
    <n v="237.72"/>
    <n v="11320000"/>
    <n v="566"/>
  </r>
  <r>
    <s v="31786"/>
    <s v="TN"/>
    <s v="0000157401"/>
    <x v="2"/>
    <x v="3"/>
    <d v="2025-03-31T00:00:00"/>
    <x v="4"/>
    <s v="VC0225"/>
    <x v="15"/>
    <n v="569.1"/>
    <n v="27356000"/>
    <n v="548"/>
  </r>
  <r>
    <s v="31786"/>
    <s v="TN"/>
    <s v="0000157401"/>
    <x v="2"/>
    <x v="3"/>
    <d v="2025-03-31T00:00:00"/>
    <x v="4"/>
    <s v="VC0250"/>
    <x v="13"/>
    <n v="1606.5"/>
    <n v="76806000"/>
    <n v="769"/>
  </r>
  <r>
    <s v="31786"/>
    <s v="TN"/>
    <s v="0000157401"/>
    <x v="2"/>
    <x v="3"/>
    <d v="2025-03-31T00:00:00"/>
    <x v="4"/>
    <s v="VC0305"/>
    <x v="40"/>
    <n v="17.920000000000002"/>
    <n v="840000"/>
    <n v="56"/>
  </r>
  <r>
    <s v="31786"/>
    <s v="TN"/>
    <s v="0000157401"/>
    <x v="2"/>
    <x v="3"/>
    <d v="2025-03-31T00:00:00"/>
    <x v="4"/>
    <s v="VC0306"/>
    <x v="14"/>
    <n v="155.04"/>
    <n v="7386000"/>
    <n v="411"/>
  </r>
  <r>
    <s v="31786"/>
    <s v="TN"/>
    <s v="0000157401"/>
    <x v="2"/>
    <x v="3"/>
    <d v="2025-03-31T00:00:00"/>
    <x v="4"/>
    <s v="VC0310"/>
    <x v="4"/>
    <n v="137.97"/>
    <n v="6540000"/>
    <n v="218"/>
  </r>
  <r>
    <s v="31786"/>
    <s v="TN"/>
    <s v="0000157401"/>
    <x v="2"/>
    <x v="3"/>
    <d v="2025-03-31T00:00:00"/>
    <x v="4"/>
    <s v="VC0325"/>
    <x v="15"/>
    <n v="342.86"/>
    <n v="16275000"/>
    <n v="217"/>
  </r>
  <r>
    <s v="31786"/>
    <s v="TN"/>
    <s v="0000157401"/>
    <x v="2"/>
    <x v="3"/>
    <d v="2025-03-31T00:00:00"/>
    <x v="4"/>
    <s v="VC0350"/>
    <x v="13"/>
    <n v="1055.25"/>
    <n v="50406000"/>
    <n v="337"/>
  </r>
  <r>
    <s v="31786"/>
    <s v="TN"/>
    <s v="0000157401"/>
    <x v="2"/>
    <x v="3"/>
    <d v="2025-03-31T00:00:00"/>
    <x v="4"/>
    <s v="VC0405"/>
    <x v="40"/>
    <n v="6.3"/>
    <n v="300000"/>
    <n v="15"/>
  </r>
  <r>
    <s v="31786"/>
    <s v="TN"/>
    <s v="0000157401"/>
    <x v="2"/>
    <x v="3"/>
    <d v="2025-03-31T00:00:00"/>
    <x v="4"/>
    <s v="VC0406"/>
    <x v="14"/>
    <n v="49.5"/>
    <n v="2400000"/>
    <n v="100"/>
  </r>
  <r>
    <s v="31786"/>
    <s v="TN"/>
    <s v="0000157401"/>
    <x v="2"/>
    <x v="3"/>
    <d v="2025-03-31T00:00:00"/>
    <x v="4"/>
    <s v="VC0410"/>
    <x v="4"/>
    <n v="38.64"/>
    <n v="1886000"/>
    <n v="48"/>
  </r>
  <r>
    <s v="31786"/>
    <s v="TN"/>
    <s v="0000157401"/>
    <x v="2"/>
    <x v="3"/>
    <d v="2025-03-31T00:00:00"/>
    <x v="4"/>
    <s v="VC0425"/>
    <x v="15"/>
    <n v="115.5"/>
    <n v="5600000"/>
    <n v="56"/>
  </r>
  <r>
    <s v="31786"/>
    <s v="TN"/>
    <s v="0000157401"/>
    <x v="2"/>
    <x v="3"/>
    <d v="2025-03-31T00:00:00"/>
    <x v="4"/>
    <s v="VC0450"/>
    <x v="13"/>
    <n v="466.2"/>
    <n v="22000000"/>
    <n v="111"/>
  </r>
  <r>
    <s v="31786"/>
    <s v="TN"/>
    <s v="0000157401"/>
    <x v="2"/>
    <x v="3"/>
    <d v="2025-03-31T00:00:00"/>
    <x v="4"/>
    <s v="VC0505"/>
    <x v="40"/>
    <n v="3.18"/>
    <n v="150000"/>
    <n v="6"/>
  </r>
  <r>
    <s v="31786"/>
    <s v="TN"/>
    <s v="0000157401"/>
    <x v="2"/>
    <x v="3"/>
    <d v="2025-03-31T00:00:00"/>
    <x v="4"/>
    <s v="VC0506"/>
    <x v="14"/>
    <n v="16.38"/>
    <n v="780000"/>
    <n v="26"/>
  </r>
  <r>
    <s v="31786"/>
    <s v="TN"/>
    <s v="0000157401"/>
    <x v="2"/>
    <x v="3"/>
    <d v="2025-03-31T00:00:00"/>
    <x v="4"/>
    <s v="VC0510"/>
    <x v="4"/>
    <n v="17.850000000000001"/>
    <n v="850000"/>
    <n v="17"/>
  </r>
  <r>
    <s v="31786"/>
    <s v="TN"/>
    <s v="0000157401"/>
    <x v="2"/>
    <x v="3"/>
    <d v="2025-03-31T00:00:00"/>
    <x v="4"/>
    <s v="VC0525"/>
    <x v="15"/>
    <n v="34.19"/>
    <n v="1625000"/>
    <n v="13"/>
  </r>
  <r>
    <s v="31786"/>
    <s v="TN"/>
    <s v="0000157401"/>
    <x v="2"/>
    <x v="3"/>
    <d v="2025-03-31T00:00:00"/>
    <x v="4"/>
    <s v="VC0550"/>
    <x v="13"/>
    <n v="173.25"/>
    <n v="7500000"/>
    <n v="31"/>
  </r>
  <r>
    <s v="31786"/>
    <s v="TN"/>
    <s v="0000157401"/>
    <x v="2"/>
    <x v="3"/>
    <d v="2025-03-31T00:00:00"/>
    <x v="4"/>
    <s v="VC0606"/>
    <x v="14"/>
    <n v="5.32"/>
    <n v="252000"/>
    <n v="7"/>
  </r>
  <r>
    <s v="31786"/>
    <s v="TN"/>
    <s v="0000157401"/>
    <x v="2"/>
    <x v="3"/>
    <d v="2025-03-31T00:00:00"/>
    <x v="4"/>
    <s v="VC0610"/>
    <x v="4"/>
    <n v="3.78"/>
    <n v="180000"/>
    <n v="3"/>
  </r>
  <r>
    <s v="31786"/>
    <s v="TN"/>
    <s v="0000157401"/>
    <x v="2"/>
    <x v="3"/>
    <d v="2025-03-31T00:00:00"/>
    <x v="4"/>
    <s v="VC0625"/>
    <x v="15"/>
    <n v="6.3"/>
    <n v="300000"/>
    <n v="2"/>
  </r>
  <r>
    <s v="31786"/>
    <s v="TN"/>
    <s v="0000157401"/>
    <x v="2"/>
    <x v="3"/>
    <d v="2025-03-31T00:00:00"/>
    <x v="4"/>
    <s v="VC0650"/>
    <x v="13"/>
    <n v="25.2"/>
    <n v="2106000"/>
    <n v="8"/>
  </r>
  <r>
    <s v="31786"/>
    <s v="TN"/>
    <s v="0000157401"/>
    <x v="2"/>
    <x v="3"/>
    <d v="2025-03-31T00:00:00"/>
    <x v="4"/>
    <s v="VC0705"/>
    <x v="40"/>
    <n v="0.74"/>
    <n v="35000"/>
    <n v="1"/>
  </r>
  <r>
    <s v="31786"/>
    <s v="TN"/>
    <s v="0000157401"/>
    <x v="2"/>
    <x v="3"/>
    <d v="2025-03-31T00:00:00"/>
    <x v="4"/>
    <s v="VC0706"/>
    <x v="14"/>
    <n v="3.52"/>
    <n v="168000"/>
    <n v="4"/>
  </r>
  <r>
    <s v="31786"/>
    <s v="TN"/>
    <s v="0000157401"/>
    <x v="2"/>
    <x v="3"/>
    <d v="2025-03-31T00:00:00"/>
    <x v="4"/>
    <s v="VC0710"/>
    <x v="4"/>
    <n v="4.41"/>
    <n v="210000"/>
    <n v="3"/>
  </r>
  <r>
    <s v="31786"/>
    <s v="TN"/>
    <s v="0000157401"/>
    <x v="2"/>
    <x v="3"/>
    <d v="2025-03-31T00:00:00"/>
    <x v="4"/>
    <s v="VC0750"/>
    <x v="13"/>
    <n v="29.4"/>
    <n v="1400000"/>
    <n v="4"/>
  </r>
  <r>
    <s v="31786"/>
    <s v="TN"/>
    <s v="0000157401"/>
    <x v="2"/>
    <x v="3"/>
    <d v="2025-03-31T00:00:00"/>
    <x v="4"/>
    <s v="VC0805"/>
    <x v="40"/>
    <n v="0.84"/>
    <n v="40000"/>
    <n v="1"/>
  </r>
  <r>
    <s v="31786"/>
    <s v="TN"/>
    <s v="0000157401"/>
    <x v="2"/>
    <x v="3"/>
    <d v="2025-03-31T00:00:00"/>
    <x v="4"/>
    <s v="VC0810"/>
    <x v="4"/>
    <n v="3.36"/>
    <n v="160000"/>
    <n v="2"/>
  </r>
  <r>
    <s v="31786"/>
    <s v="TN"/>
    <s v="0000157401"/>
    <x v="2"/>
    <x v="3"/>
    <d v="2025-03-31T00:00:00"/>
    <x v="4"/>
    <s v="VC0850"/>
    <x v="13"/>
    <n v="33.6"/>
    <n v="1600000"/>
    <n v="4"/>
  </r>
  <r>
    <s v="31786"/>
    <s v="TN"/>
    <s v="0000157401"/>
    <x v="2"/>
    <x v="3"/>
    <d v="2025-03-31T00:00:00"/>
    <x v="4"/>
    <s v="VC0906"/>
    <x v="14"/>
    <n v="2.2599999999999998"/>
    <n v="108000"/>
    <n v="2"/>
  </r>
  <r>
    <s v="31786"/>
    <s v="TN"/>
    <s v="0000157401"/>
    <x v="2"/>
    <x v="3"/>
    <d v="2025-03-31T00:00:00"/>
    <x v="4"/>
    <s v="VC0950"/>
    <x v="13"/>
    <n v="9.4499999999999993"/>
    <n v="450000"/>
    <n v="1"/>
  </r>
  <r>
    <s v="31786"/>
    <s v="TN"/>
    <s v="0000157401"/>
    <x v="2"/>
    <x v="3"/>
    <d v="2025-03-31T00:00:00"/>
    <x v="5"/>
    <s v="VAD050"/>
    <x v="16"/>
    <n v="1853.25"/>
    <n v="88250000"/>
    <n v="1766"/>
  </r>
  <r>
    <s v="31786"/>
    <s v="TN"/>
    <s v="0000157401"/>
    <x v="2"/>
    <x v="3"/>
    <d v="2025-03-31T00:00:00"/>
    <x v="5"/>
    <s v="VAD060"/>
    <x v="5"/>
    <n v="11211.48"/>
    <n v="534660000"/>
    <n v="8911"/>
  </r>
  <r>
    <s v="31786"/>
    <s v="TN"/>
    <s v="0000157401"/>
    <x v="2"/>
    <x v="3"/>
    <d v="2025-03-31T00:00:00"/>
    <x v="5"/>
    <s v="VAD100"/>
    <x v="6"/>
    <n v="8280.2999999999993"/>
    <n v="394500000"/>
    <n v="3947"/>
  </r>
  <r>
    <s v="31786"/>
    <s v="TN"/>
    <s v="0000157401"/>
    <x v="2"/>
    <x v="3"/>
    <d v="2025-03-31T00:00:00"/>
    <x v="5"/>
    <s v="VAD250"/>
    <x v="17"/>
    <n v="16422"/>
    <n v="784350000"/>
    <n v="3138"/>
  </r>
  <r>
    <s v="31786"/>
    <s v="TN"/>
    <s v="0000157401"/>
    <x v="2"/>
    <x v="3"/>
    <d v="2025-03-31T00:00:00"/>
    <x v="5"/>
    <s v="VAD500"/>
    <x v="18"/>
    <n v="43522.5"/>
    <n v="2073500000"/>
    <n v="4147"/>
  </r>
  <r>
    <s v="31786"/>
    <s v="TN"/>
    <s v="0000157401"/>
    <x v="2"/>
    <x v="3"/>
    <d v="2025-03-31T00:00:00"/>
    <x v="10"/>
    <s v="VSC050"/>
    <x v="41"/>
    <n v="91.56"/>
    <n v="4360000"/>
    <n v="218"/>
  </r>
  <r>
    <s v="31786"/>
    <s v="TN"/>
    <s v="0000157401"/>
    <x v="2"/>
    <x v="3"/>
    <d v="2025-03-31T00:00:00"/>
    <x v="10"/>
    <s v="VSC060"/>
    <x v="19"/>
    <n v="919.5"/>
    <n v="44408000"/>
    <n v="1844"/>
  </r>
  <r>
    <s v="31786"/>
    <s v="TN"/>
    <s v="0000157401"/>
    <x v="2"/>
    <x v="3"/>
    <d v="2025-03-31T00:00:00"/>
    <x v="10"/>
    <s v="VSC100"/>
    <x v="42"/>
    <n v="757.68"/>
    <n v="36220000"/>
    <n v="904"/>
  </r>
  <r>
    <s v="31786"/>
    <s v="TN"/>
    <s v="0000157401"/>
    <x v="2"/>
    <x v="3"/>
    <d v="2025-03-31T00:00:00"/>
    <x v="10"/>
    <s v="VSC250"/>
    <x v="43"/>
    <n v="1782.9"/>
    <n v="85200000"/>
    <n v="852"/>
  </r>
  <r>
    <s v="31786"/>
    <s v="TN"/>
    <s v="0000157401"/>
    <x v="2"/>
    <x v="3"/>
    <d v="2025-03-31T00:00:00"/>
    <x v="10"/>
    <s v="VSC500"/>
    <x v="20"/>
    <n v="5825.4"/>
    <n v="278100000"/>
    <n v="1391"/>
  </r>
  <r>
    <s v="31786"/>
    <s v="TN"/>
    <s v="0000157401"/>
    <x v="2"/>
    <x v="3"/>
    <d v="2025-03-31T00:00:00"/>
    <x v="10"/>
    <s v="VSO050"/>
    <x v="44"/>
    <n v="157.5"/>
    <n v="8094000"/>
    <n v="263"/>
  </r>
  <r>
    <s v="31786"/>
    <s v="TN"/>
    <s v="0000157401"/>
    <x v="2"/>
    <x v="3"/>
    <d v="2025-03-31T00:00:00"/>
    <x v="10"/>
    <s v="VSO060"/>
    <x v="45"/>
    <n v="1212.2"/>
    <n v="57600000"/>
    <n v="1600"/>
  </r>
  <r>
    <s v="31786"/>
    <s v="TN"/>
    <s v="0000157401"/>
    <x v="2"/>
    <x v="3"/>
    <d v="2025-03-31T00:00:00"/>
    <x v="10"/>
    <s v="VSO100"/>
    <x v="46"/>
    <n v="927.36"/>
    <n v="44780000"/>
    <n v="745"/>
  </r>
  <r>
    <s v="31786"/>
    <s v="TN"/>
    <s v="0000157401"/>
    <x v="2"/>
    <x v="3"/>
    <d v="2025-03-31T00:00:00"/>
    <x v="10"/>
    <s v="VSO250"/>
    <x v="47"/>
    <n v="1940.4"/>
    <n v="94374000"/>
    <n v="631"/>
  </r>
  <r>
    <s v="31786"/>
    <s v="TN"/>
    <s v="0000157401"/>
    <x v="2"/>
    <x v="3"/>
    <d v="2025-03-31T00:00:00"/>
    <x v="10"/>
    <s v="VSO500"/>
    <x v="48"/>
    <n v="4536"/>
    <n v="221572000"/>
    <n v="743"/>
  </r>
  <r>
    <s v="31786"/>
    <s v="TN"/>
    <s v="0000190862"/>
    <x v="3"/>
    <x v="3"/>
    <d v="2025-02-28T00:00:00"/>
    <x v="18"/>
    <s v="LTD-03"/>
    <x v="84"/>
    <n v="-13.12"/>
    <n v="4719"/>
    <n v="1"/>
  </r>
  <r>
    <s v="31786"/>
    <s v="TN"/>
    <s v="0000190862"/>
    <x v="3"/>
    <x v="3"/>
    <d v="2025-03-14T00:00:00"/>
    <x v="18"/>
    <s v="LTD-03"/>
    <x v="80"/>
    <n v="-24.4"/>
    <n v="8777"/>
    <n v="1"/>
  </r>
  <r>
    <s v="31786"/>
    <s v="TN"/>
    <s v="0000190862"/>
    <x v="3"/>
    <x v="3"/>
    <d v="2025-03-31T00:00:00"/>
    <x v="18"/>
    <s v="LTD-01"/>
    <x v="49"/>
    <n v="162.91999999999999"/>
    <n v="271435.69"/>
    <n v="65"/>
  </r>
  <r>
    <s v="31786"/>
    <s v="TN"/>
    <s v="0000190862"/>
    <x v="3"/>
    <x v="3"/>
    <d v="2025-03-31T00:00:00"/>
    <x v="18"/>
    <s v="LTD-01"/>
    <x v="50"/>
    <n v="124.14"/>
    <n v="206875.17"/>
    <n v="45"/>
  </r>
  <r>
    <s v="31786"/>
    <s v="TN"/>
    <s v="0000190862"/>
    <x v="3"/>
    <x v="3"/>
    <d v="2025-03-31T00:00:00"/>
    <x v="18"/>
    <s v="LTD-01"/>
    <x v="51"/>
    <n v="209.68"/>
    <n v="184785.92000000001"/>
    <n v="37"/>
  </r>
  <r>
    <s v="31786"/>
    <s v="TN"/>
    <s v="0000190862"/>
    <x v="3"/>
    <x v="3"/>
    <d v="2025-03-31T00:00:00"/>
    <x v="18"/>
    <s v="LTD-01"/>
    <x v="52"/>
    <n v="262.58"/>
    <n v="156175.96"/>
    <n v="30"/>
  </r>
  <r>
    <s v="31786"/>
    <s v="TN"/>
    <s v="0000190862"/>
    <x v="3"/>
    <x v="3"/>
    <d v="2025-03-31T00:00:00"/>
    <x v="18"/>
    <s v="LTD-01"/>
    <x v="53"/>
    <n v="482.99"/>
    <n v="224161.12"/>
    <n v="46"/>
  </r>
  <r>
    <s v="31786"/>
    <s v="TN"/>
    <s v="0000190862"/>
    <x v="3"/>
    <x v="3"/>
    <d v="2025-03-31T00:00:00"/>
    <x v="18"/>
    <s v="LTD-01"/>
    <x v="54"/>
    <n v="439.61"/>
    <n v="168300.97"/>
    <n v="33"/>
  </r>
  <r>
    <s v="31786"/>
    <s v="TN"/>
    <s v="0000190862"/>
    <x v="3"/>
    <x v="3"/>
    <d v="2025-03-31T00:00:00"/>
    <x v="18"/>
    <s v="LTD-01"/>
    <x v="55"/>
    <n v="458.2"/>
    <n v="146250.23000000001"/>
    <n v="33"/>
  </r>
  <r>
    <s v="31786"/>
    <s v="TN"/>
    <s v="0000190862"/>
    <x v="3"/>
    <x v="3"/>
    <d v="2025-03-31T00:00:00"/>
    <x v="18"/>
    <s v="LTD-01"/>
    <x v="56"/>
    <n v="339.88"/>
    <n v="85401.9"/>
    <n v="19"/>
  </r>
  <r>
    <s v="31786"/>
    <s v="TN"/>
    <s v="0000190862"/>
    <x v="3"/>
    <x v="3"/>
    <d v="2025-03-31T00:00:00"/>
    <x v="18"/>
    <s v="LTD-01"/>
    <x v="57"/>
    <n v="146.6"/>
    <n v="52354.8"/>
    <n v="10"/>
  </r>
  <r>
    <s v="31786"/>
    <s v="TN"/>
    <s v="0000190862"/>
    <x v="3"/>
    <x v="3"/>
    <d v="2025-03-31T00:00:00"/>
    <x v="18"/>
    <s v="LTD-02"/>
    <x v="59"/>
    <n v="96.23"/>
    <n v="192396.55"/>
    <n v="43"/>
  </r>
  <r>
    <s v="31786"/>
    <s v="TN"/>
    <s v="0000190862"/>
    <x v="3"/>
    <x v="3"/>
    <d v="2025-03-31T00:00:00"/>
    <x v="18"/>
    <s v="LTD-02"/>
    <x v="60"/>
    <n v="70.61"/>
    <n v="141200"/>
    <n v="31"/>
  </r>
  <r>
    <s v="31786"/>
    <s v="TN"/>
    <s v="0000190862"/>
    <x v="3"/>
    <x v="3"/>
    <d v="2025-03-31T00:00:00"/>
    <x v="18"/>
    <s v="LTD-02"/>
    <x v="61"/>
    <n v="145.81"/>
    <n v="172609.7"/>
    <n v="35"/>
  </r>
  <r>
    <s v="31786"/>
    <s v="TN"/>
    <s v="0000190862"/>
    <x v="3"/>
    <x v="3"/>
    <d v="2025-03-31T00:00:00"/>
    <x v="18"/>
    <s v="LTD-02"/>
    <x v="62"/>
    <n v="243.21"/>
    <n v="179295.65"/>
    <n v="33"/>
  </r>
  <r>
    <s v="31786"/>
    <s v="TN"/>
    <s v="0000190862"/>
    <x v="3"/>
    <x v="3"/>
    <d v="2025-03-31T00:00:00"/>
    <x v="18"/>
    <s v="LTD-02"/>
    <x v="63"/>
    <n v="424.47"/>
    <n v="256275.85"/>
    <n v="46"/>
  </r>
  <r>
    <s v="31786"/>
    <s v="TN"/>
    <s v="0000190862"/>
    <x v="3"/>
    <x v="3"/>
    <d v="2025-03-31T00:00:00"/>
    <x v="18"/>
    <s v="LTD-02"/>
    <x v="64"/>
    <n v="380.73"/>
    <n v="184696.05"/>
    <n v="35"/>
  </r>
  <r>
    <s v="31786"/>
    <s v="TN"/>
    <s v="0000190862"/>
    <x v="3"/>
    <x v="3"/>
    <d v="2025-03-31T00:00:00"/>
    <x v="18"/>
    <s v="LTD-02"/>
    <x v="65"/>
    <n v="421.85"/>
    <n v="171716.7"/>
    <n v="34"/>
  </r>
  <r>
    <s v="31786"/>
    <s v="TN"/>
    <s v="0000190862"/>
    <x v="3"/>
    <x v="3"/>
    <d v="2025-03-31T00:00:00"/>
    <x v="18"/>
    <s v="LTD-02"/>
    <x v="66"/>
    <n v="404.3"/>
    <n v="126649"/>
    <n v="20"/>
  </r>
  <r>
    <s v="31786"/>
    <s v="TN"/>
    <s v="0000190862"/>
    <x v="3"/>
    <x v="3"/>
    <d v="2025-03-31T00:00:00"/>
    <x v="18"/>
    <s v="LTD-02"/>
    <x v="67"/>
    <n v="71.2"/>
    <n v="25997"/>
    <n v="6"/>
  </r>
  <r>
    <s v="31786"/>
    <s v="TN"/>
    <s v="0000190862"/>
    <x v="3"/>
    <x v="3"/>
    <d v="2025-03-31T00:00:00"/>
    <x v="18"/>
    <s v="LTD-02"/>
    <x v="68"/>
    <n v="18.68"/>
    <n v="8491"/>
    <n v="1"/>
  </r>
  <r>
    <s v="31786"/>
    <s v="TN"/>
    <s v="0000190862"/>
    <x v="3"/>
    <x v="3"/>
    <d v="2025-03-31T00:00:00"/>
    <x v="18"/>
    <s v="LTD-03"/>
    <x v="76"/>
    <n v="63621.66"/>
    <n v="22886203.859999999"/>
    <n v="4923"/>
  </r>
  <r>
    <s v="31786"/>
    <s v="TN"/>
    <s v="0000190862"/>
    <x v="3"/>
    <x v="3"/>
    <d v="2025-03-31T00:00:00"/>
    <x v="18"/>
    <s v="LTD-03"/>
    <x v="77"/>
    <n v="68531.41"/>
    <n v="24643974.07"/>
    <n v="4456"/>
  </r>
  <r>
    <s v="31786"/>
    <s v="TN"/>
    <s v="0000190862"/>
    <x v="3"/>
    <x v="3"/>
    <d v="2025-03-31T00:00:00"/>
    <x v="18"/>
    <s v="LTD-03"/>
    <x v="78"/>
    <n v="78481.600000000006"/>
    <n v="28231071.02"/>
    <n v="4638"/>
  </r>
  <r>
    <s v="31786"/>
    <s v="TN"/>
    <s v="0000190862"/>
    <x v="3"/>
    <x v="3"/>
    <d v="2025-03-31T00:00:00"/>
    <x v="18"/>
    <s v="LTD-03"/>
    <x v="79"/>
    <n v="83316.92"/>
    <n v="29970338.780000001"/>
    <n v="4731"/>
  </r>
  <r>
    <s v="31786"/>
    <s v="TN"/>
    <s v="0000190862"/>
    <x v="3"/>
    <x v="3"/>
    <d v="2025-03-31T00:00:00"/>
    <x v="18"/>
    <s v="LTD-03"/>
    <x v="80"/>
    <n v="91713.05"/>
    <n v="32982973.010000002"/>
    <n v="5104"/>
  </r>
  <r>
    <s v="31786"/>
    <s v="TN"/>
    <s v="0000190862"/>
    <x v="3"/>
    <x v="3"/>
    <d v="2025-03-31T00:00:00"/>
    <x v="18"/>
    <s v="LTD-03"/>
    <x v="81"/>
    <n v="96863.74"/>
    <n v="34843340.009999998"/>
    <n v="5358"/>
  </r>
  <r>
    <s v="31786"/>
    <s v="TN"/>
    <s v="0000190862"/>
    <x v="3"/>
    <x v="3"/>
    <d v="2025-03-31T00:00:00"/>
    <x v="18"/>
    <s v="LTD-03"/>
    <x v="82"/>
    <n v="85657.91"/>
    <n v="30812310.870000001"/>
    <n v="4700"/>
  </r>
  <r>
    <s v="31786"/>
    <s v="TN"/>
    <s v="0000190862"/>
    <x v="3"/>
    <x v="3"/>
    <d v="2025-03-31T00:00:00"/>
    <x v="18"/>
    <s v="LTD-03"/>
    <x v="83"/>
    <n v="66359.06"/>
    <n v="23870086.670000002"/>
    <n v="3746"/>
  </r>
  <r>
    <s v="31786"/>
    <s v="TN"/>
    <s v="0000190862"/>
    <x v="3"/>
    <x v="3"/>
    <d v="2025-03-31T00:00:00"/>
    <x v="18"/>
    <s v="LTD-03"/>
    <x v="84"/>
    <n v="29032.71"/>
    <n v="10443395.59"/>
    <n v="1603"/>
  </r>
  <r>
    <s v="31786"/>
    <s v="TN"/>
    <s v="0000190862"/>
    <x v="3"/>
    <x v="3"/>
    <d v="2025-03-31T00:00:00"/>
    <x v="18"/>
    <s v="LTD-03"/>
    <x v="85"/>
    <n v="13480.36"/>
    <n v="4849038.8600000003"/>
    <n v="707"/>
  </r>
  <r>
    <s v="31786"/>
    <s v="TN"/>
    <s v="0000190862"/>
    <x v="3"/>
    <x v="3"/>
    <d v="2025-03-31T00:00:00"/>
    <x v="18"/>
    <s v="LTD-04"/>
    <x v="86"/>
    <n v="565.34"/>
    <n v="941984.07"/>
    <n v="213"/>
  </r>
  <r>
    <s v="31786"/>
    <s v="TN"/>
    <s v="0000190862"/>
    <x v="3"/>
    <x v="3"/>
    <d v="2025-03-31T00:00:00"/>
    <x v="18"/>
    <s v="LTD-04"/>
    <x v="87"/>
    <n v="501.8"/>
    <n v="836284.76"/>
    <n v="172"/>
  </r>
  <r>
    <s v="31786"/>
    <s v="TN"/>
    <s v="0000190862"/>
    <x v="3"/>
    <x v="3"/>
    <d v="2025-03-31T00:00:00"/>
    <x v="18"/>
    <s v="LTD-04"/>
    <x v="88"/>
    <n v="627.42999999999995"/>
    <n v="564510.14"/>
    <n v="106"/>
  </r>
  <r>
    <s v="31786"/>
    <s v="TN"/>
    <s v="0000190862"/>
    <x v="3"/>
    <x v="3"/>
    <d v="2025-03-31T00:00:00"/>
    <x v="18"/>
    <s v="LTD-04"/>
    <x v="89"/>
    <n v="762.78"/>
    <n v="464748.74"/>
    <n v="87"/>
  </r>
  <r>
    <s v="31786"/>
    <s v="TN"/>
    <s v="0000190862"/>
    <x v="3"/>
    <x v="3"/>
    <d v="2025-03-31T00:00:00"/>
    <x v="18"/>
    <s v="LTD-04"/>
    <x v="90"/>
    <n v="857.37"/>
    <n v="420573.68"/>
    <n v="78"/>
  </r>
  <r>
    <s v="31786"/>
    <s v="TN"/>
    <s v="0000190862"/>
    <x v="3"/>
    <x v="3"/>
    <d v="2025-03-31T00:00:00"/>
    <x v="18"/>
    <s v="LTD-04"/>
    <x v="91"/>
    <n v="1010.05"/>
    <n v="394453.47"/>
    <n v="76"/>
  </r>
  <r>
    <s v="31786"/>
    <s v="TN"/>
    <s v="0000190862"/>
    <x v="3"/>
    <x v="3"/>
    <d v="2025-03-31T00:00:00"/>
    <x v="18"/>
    <s v="LTD-04"/>
    <x v="92"/>
    <n v="755.8"/>
    <n v="251439.82"/>
    <n v="45"/>
  </r>
  <r>
    <s v="31786"/>
    <s v="TN"/>
    <s v="0000190862"/>
    <x v="3"/>
    <x v="3"/>
    <d v="2025-03-31T00:00:00"/>
    <x v="18"/>
    <s v="LTD-04"/>
    <x v="93"/>
    <n v="577.95000000000005"/>
    <n v="145002.01999999999"/>
    <n v="30"/>
  </r>
  <r>
    <s v="31786"/>
    <s v="TN"/>
    <s v="0000190862"/>
    <x v="3"/>
    <x v="3"/>
    <d v="2025-03-31T00:00:00"/>
    <x v="18"/>
    <s v="LTD-04"/>
    <x v="94"/>
    <n v="156.33000000000001"/>
    <n v="54920"/>
    <n v="10"/>
  </r>
  <r>
    <s v="31786"/>
    <s v="TN"/>
    <s v="0000190862"/>
    <x v="3"/>
    <x v="3"/>
    <d v="2025-03-31T00:00:00"/>
    <x v="18"/>
    <s v="LTD-04"/>
    <x v="95"/>
    <n v="134.49"/>
    <n v="49808.160000000003"/>
    <n v="8"/>
  </r>
  <r>
    <s v="31786"/>
    <s v="TN"/>
    <s v="0000190862"/>
    <x v="3"/>
    <x v="3"/>
    <d v="2025-03-31T00:00:00"/>
    <x v="6"/>
    <s v="STD-A"/>
    <x v="21"/>
    <n v="71605.89"/>
    <n v="17487178.739999998"/>
    <n v="3526"/>
  </r>
  <r>
    <s v="31786"/>
    <s v="TN"/>
    <s v="0000190862"/>
    <x v="3"/>
    <x v="3"/>
    <d v="2025-03-31T00:00:00"/>
    <x v="6"/>
    <s v="STD-B"/>
    <x v="22"/>
    <n v="68222.740000000005"/>
    <n v="20691705.899999999"/>
    <n v="3864"/>
  </r>
  <r>
    <s v="31786"/>
    <s v="TN"/>
    <s v="0000258005"/>
    <x v="4"/>
    <x v="3"/>
    <d v="2025-02-28T00:00:00"/>
    <x v="7"/>
    <s v="VISEXP"/>
    <x v="10"/>
    <n v="-11.98"/>
    <n v="0"/>
    <n v="1"/>
  </r>
  <r>
    <s v="31786"/>
    <s v="TN"/>
    <s v="0000258005"/>
    <x v="4"/>
    <x v="3"/>
    <d v="2025-03-14T00:00:00"/>
    <x v="7"/>
    <s v="VISEXP"/>
    <x v="10"/>
    <n v="-6.3"/>
    <n v="0"/>
    <n v="1"/>
  </r>
  <r>
    <s v="31786"/>
    <s v="TN"/>
    <s v="0000258005"/>
    <x v="4"/>
    <x v="3"/>
    <d v="2025-03-31T00:00:00"/>
    <x v="7"/>
    <s v="VISBAS"/>
    <x v="9"/>
    <n v="50349.35"/>
    <n v="0"/>
    <n v="9046"/>
  </r>
  <r>
    <s v="31786"/>
    <s v="TN"/>
    <s v="0000258005"/>
    <x v="4"/>
    <x v="3"/>
    <d v="2025-03-31T00:00:00"/>
    <x v="7"/>
    <s v="VISEXP"/>
    <x v="10"/>
    <n v="244323.82"/>
    <n v="0"/>
    <n v="22021"/>
  </r>
  <r>
    <s v="31786"/>
    <s v="TN"/>
    <s v="0000000185"/>
    <x v="0"/>
    <x v="3"/>
    <d v="2025-02-28T00:00:00"/>
    <x v="1"/>
    <s v="PPDN"/>
    <x v="1"/>
    <n v="-15.25"/>
    <n v="0"/>
    <n v="1"/>
  </r>
  <r>
    <s v="31786"/>
    <s v="TN"/>
    <s v="0000000185"/>
    <x v="0"/>
    <x v="3"/>
    <d v="2025-02-28T00:00:00"/>
    <x v="1"/>
    <s v="PPDN"/>
    <x v="23"/>
    <n v="-15.25"/>
    <n v="0"/>
    <n v="1"/>
  </r>
  <r>
    <s v="31786"/>
    <s v="TN"/>
    <s v="0000000185"/>
    <x v="0"/>
    <x v="3"/>
    <d v="2025-03-14T00:00:00"/>
    <x v="1"/>
    <s v="PPDN"/>
    <x v="1"/>
    <n v="0.39"/>
    <n v="0"/>
    <n v="12"/>
  </r>
  <r>
    <s v="31786"/>
    <s v="TN"/>
    <s v="0000000185"/>
    <x v="0"/>
    <x v="3"/>
    <d v="2025-03-14T00:00:00"/>
    <x v="1"/>
    <s v="PPDN"/>
    <x v="23"/>
    <n v="28.43"/>
    <n v="0"/>
    <n v="2"/>
  </r>
  <r>
    <s v="31786"/>
    <s v="TN"/>
    <s v="0000000192"/>
    <x v="1"/>
    <x v="3"/>
    <d v="2025-02-28T00:00:00"/>
    <x v="2"/>
    <s v="PDON"/>
    <x v="24"/>
    <n v="-10.16"/>
    <n v="0"/>
    <n v="1"/>
  </r>
  <r>
    <s v="31786"/>
    <s v="TN"/>
    <s v="0000000192"/>
    <x v="1"/>
    <x v="3"/>
    <d v="2025-03-14T00:00:00"/>
    <x v="2"/>
    <s v="PDON"/>
    <x v="2"/>
    <n v="380.42"/>
    <n v="0"/>
    <n v="38"/>
  </r>
  <r>
    <s v="31786"/>
    <s v="TN"/>
    <s v="0000000192"/>
    <x v="1"/>
    <x v="3"/>
    <d v="2025-03-14T00:00:00"/>
    <x v="2"/>
    <s v="PDON"/>
    <x v="24"/>
    <n v="223.54"/>
    <n v="0"/>
    <n v="9"/>
  </r>
  <r>
    <s v="31786"/>
    <s v="TN"/>
    <s v="0000157401"/>
    <x v="2"/>
    <x v="3"/>
    <d v="2025-02-28T00:00:00"/>
    <x v="5"/>
    <s v="VAD100"/>
    <x v="6"/>
    <n v="-2.1"/>
    <n v="100000"/>
    <n v="1"/>
  </r>
  <r>
    <s v="31786"/>
    <s v="TN"/>
    <s v="0000157401"/>
    <x v="2"/>
    <x v="3"/>
    <d v="2025-03-14T00:00:00"/>
    <x v="19"/>
    <s v="BADE2X"/>
    <x v="96"/>
    <n v="1.1399999999999999"/>
    <n v="0"/>
    <n v="1"/>
  </r>
  <r>
    <s v="31786"/>
    <s v="TN"/>
    <s v="0000157401"/>
    <x v="2"/>
    <x v="3"/>
    <d v="2025-03-14T00:00:00"/>
    <x v="8"/>
    <s v="BA1X"/>
    <x v="27"/>
    <n v="0.19"/>
    <n v="269000"/>
    <n v="4"/>
  </r>
  <r>
    <s v="31786"/>
    <s v="TN"/>
    <s v="0000157401"/>
    <x v="2"/>
    <x v="3"/>
    <d v="2025-03-14T00:00:00"/>
    <x v="8"/>
    <s v="BADE40"/>
    <x v="97"/>
    <n v="1.52"/>
    <n v="100000"/>
    <n v="2"/>
  </r>
  <r>
    <s v="31786"/>
    <s v="TN"/>
    <s v="0000157401"/>
    <x v="2"/>
    <x v="3"/>
    <d v="2025-03-14T00:00:00"/>
    <x v="20"/>
    <s v="BLES15"/>
    <x v="98"/>
    <n v="4.5599999999999996"/>
    <n v="0"/>
    <n v="1"/>
  </r>
  <r>
    <s v="31786"/>
    <s v="TN"/>
    <s v="0000157401"/>
    <x v="2"/>
    <x v="3"/>
    <d v="2025-03-14T00:00:00"/>
    <x v="9"/>
    <s v="BL1X"/>
    <x v="33"/>
    <n v="1.62"/>
    <n v="269000"/>
    <n v="4"/>
  </r>
  <r>
    <s v="31786"/>
    <s v="TN"/>
    <s v="0000157401"/>
    <x v="2"/>
    <x v="3"/>
    <d v="2025-03-14T00:00:00"/>
    <x v="9"/>
    <s v="BLER20"/>
    <x v="99"/>
    <n v="6.48"/>
    <n v="100000"/>
    <n v="2"/>
  </r>
  <r>
    <s v="31786"/>
    <s v="TN"/>
    <s v="0000157401"/>
    <x v="2"/>
    <x v="3"/>
    <d v="2025-03-14T00:00:00"/>
    <x v="4"/>
    <s v="VC0105"/>
    <x v="40"/>
    <n v="0.11"/>
    <n v="5000"/>
    <n v="1"/>
  </r>
  <r>
    <s v="31786"/>
    <s v="TN"/>
    <s v="0000157401"/>
    <x v="2"/>
    <x v="3"/>
    <d v="2025-03-14T00:00:00"/>
    <x v="4"/>
    <s v="VC0106"/>
    <x v="14"/>
    <n v="-0.39"/>
    <n v="30000"/>
    <n v="5"/>
  </r>
  <r>
    <s v="31786"/>
    <s v="TN"/>
    <s v="0000157401"/>
    <x v="2"/>
    <x v="3"/>
    <d v="2025-03-14T00:00:00"/>
    <x v="4"/>
    <s v="VC0110"/>
    <x v="4"/>
    <n v="0.21"/>
    <n v="26000"/>
    <n v="4"/>
  </r>
  <r>
    <s v="31786"/>
    <s v="TN"/>
    <s v="0000157401"/>
    <x v="2"/>
    <x v="3"/>
    <d v="2025-03-14T00:00:00"/>
    <x v="4"/>
    <s v="VC0125"/>
    <x v="15"/>
    <n v="1.06"/>
    <n v="25000"/>
    <n v="1"/>
  </r>
  <r>
    <s v="31786"/>
    <s v="TN"/>
    <s v="0000157401"/>
    <x v="2"/>
    <x v="3"/>
    <d v="2025-03-14T00:00:00"/>
    <x v="4"/>
    <s v="VC0150"/>
    <x v="13"/>
    <n v="1.05"/>
    <n v="162000"/>
    <n v="5"/>
  </r>
  <r>
    <s v="31786"/>
    <s v="TN"/>
    <s v="0000157401"/>
    <x v="2"/>
    <x v="3"/>
    <d v="2025-03-14T00:00:00"/>
    <x v="4"/>
    <s v="VC0205"/>
    <x v="40"/>
    <n v="-0.21"/>
    <n v="6000"/>
    <n v="1"/>
  </r>
  <r>
    <s v="31786"/>
    <s v="TN"/>
    <s v="0000157401"/>
    <x v="2"/>
    <x v="3"/>
    <d v="2025-03-14T00:00:00"/>
    <x v="4"/>
    <s v="VC0206"/>
    <x v="14"/>
    <n v="0.25"/>
    <n v="30000"/>
    <n v="3"/>
  </r>
  <r>
    <s v="31786"/>
    <s v="TN"/>
    <s v="0000157401"/>
    <x v="2"/>
    <x v="3"/>
    <d v="2025-03-14T00:00:00"/>
    <x v="4"/>
    <s v="VC0210"/>
    <x v="4"/>
    <n v="-1.68"/>
    <n v="6000"/>
    <n v="1"/>
  </r>
  <r>
    <s v="31786"/>
    <s v="TN"/>
    <s v="0000157401"/>
    <x v="2"/>
    <x v="3"/>
    <d v="2025-03-14T00:00:00"/>
    <x v="4"/>
    <s v="VC0225"/>
    <x v="15"/>
    <n v="-2.1"/>
    <n v="62000"/>
    <n v="4"/>
  </r>
  <r>
    <s v="31786"/>
    <s v="TN"/>
    <s v="0000157401"/>
    <x v="2"/>
    <x v="3"/>
    <d v="2025-03-14T00:00:00"/>
    <x v="4"/>
    <s v="VC0306"/>
    <x v="14"/>
    <n v="-1.1399999999999999"/>
    <n v="6000"/>
    <n v="1"/>
  </r>
  <r>
    <s v="31786"/>
    <s v="TN"/>
    <s v="0000157401"/>
    <x v="2"/>
    <x v="3"/>
    <d v="2025-03-14T00:00:00"/>
    <x v="4"/>
    <s v="VC0350"/>
    <x v="13"/>
    <n v="-3.15"/>
    <n v="606000"/>
    <n v="5"/>
  </r>
  <r>
    <s v="31786"/>
    <s v="TN"/>
    <s v="0000157401"/>
    <x v="2"/>
    <x v="3"/>
    <d v="2025-03-14T00:00:00"/>
    <x v="4"/>
    <s v="VC0450"/>
    <x v="13"/>
    <n v="-4.2"/>
    <n v="6000"/>
    <n v="1"/>
  </r>
  <r>
    <s v="31786"/>
    <s v="TN"/>
    <s v="0000157401"/>
    <x v="2"/>
    <x v="3"/>
    <d v="2025-03-14T00:00:00"/>
    <x v="4"/>
    <s v="VC0510"/>
    <x v="4"/>
    <n v="1.05"/>
    <n v="50000"/>
    <n v="1"/>
  </r>
  <r>
    <s v="31786"/>
    <s v="TN"/>
    <s v="0000157401"/>
    <x v="2"/>
    <x v="3"/>
    <d v="2025-03-14T00:00:00"/>
    <x v="5"/>
    <s v="VAD050"/>
    <x v="16"/>
    <n v="2.1"/>
    <n v="200000"/>
    <n v="3"/>
  </r>
  <r>
    <s v="31786"/>
    <s v="TN"/>
    <s v="0000157401"/>
    <x v="2"/>
    <x v="3"/>
    <d v="2025-03-14T00:00:00"/>
    <x v="5"/>
    <s v="VAD060"/>
    <x v="5"/>
    <n v="2.52"/>
    <n v="520000"/>
    <n v="8"/>
  </r>
  <r>
    <s v="31786"/>
    <s v="TN"/>
    <s v="0000157401"/>
    <x v="2"/>
    <x v="3"/>
    <d v="2025-03-14T00:00:00"/>
    <x v="5"/>
    <s v="VAD100"/>
    <x v="6"/>
    <n v="10.5"/>
    <n v="400000"/>
    <n v="5"/>
  </r>
  <r>
    <s v="31786"/>
    <s v="TN"/>
    <s v="0000157401"/>
    <x v="2"/>
    <x v="3"/>
    <d v="2025-03-14T00:00:00"/>
    <x v="5"/>
    <s v="VAD250"/>
    <x v="17"/>
    <n v="10.5"/>
    <n v="950000"/>
    <n v="8"/>
  </r>
  <r>
    <s v="31786"/>
    <s v="TN"/>
    <s v="0000157401"/>
    <x v="2"/>
    <x v="3"/>
    <d v="2025-03-14T00:00:00"/>
    <x v="5"/>
    <s v="VAD500"/>
    <x v="18"/>
    <n v="-10.5"/>
    <n v="3700000"/>
    <n v="9"/>
  </r>
  <r>
    <s v="31786"/>
    <s v="TN"/>
    <s v="0000157401"/>
    <x v="2"/>
    <x v="3"/>
    <d v="2025-03-14T00:00:00"/>
    <x v="10"/>
    <s v="VSC060"/>
    <x v="19"/>
    <n v="-2.5"/>
    <n v="224000"/>
    <n v="3"/>
  </r>
  <r>
    <s v="31786"/>
    <s v="TN"/>
    <s v="0000157401"/>
    <x v="2"/>
    <x v="3"/>
    <d v="2025-03-14T00:00:00"/>
    <x v="10"/>
    <s v="VSC100"/>
    <x v="42"/>
    <n v="0.84"/>
    <n v="0"/>
    <n v="1"/>
  </r>
  <r>
    <s v="31786"/>
    <s v="TN"/>
    <s v="0000157401"/>
    <x v="2"/>
    <x v="3"/>
    <d v="2025-03-14T00:00:00"/>
    <x v="10"/>
    <s v="VSC250"/>
    <x v="43"/>
    <n v="-10.5"/>
    <n v="500000"/>
    <n v="4"/>
  </r>
  <r>
    <s v="31786"/>
    <s v="TN"/>
    <s v="0000157401"/>
    <x v="2"/>
    <x v="3"/>
    <d v="2025-03-14T00:00:00"/>
    <x v="10"/>
    <s v="VSC500"/>
    <x v="20"/>
    <n v="-46.2"/>
    <n v="1300000"/>
    <n v="9"/>
  </r>
  <r>
    <s v="31786"/>
    <s v="TN"/>
    <s v="0000157401"/>
    <x v="2"/>
    <x v="3"/>
    <d v="2025-03-14T00:00:00"/>
    <x v="10"/>
    <s v="VSO060"/>
    <x v="45"/>
    <n v="-1.52"/>
    <n v="136000"/>
    <n v="2"/>
  </r>
  <r>
    <s v="31786"/>
    <s v="TN"/>
    <s v="0000157401"/>
    <x v="2"/>
    <x v="3"/>
    <d v="2025-03-14T00:00:00"/>
    <x v="10"/>
    <s v="VSO100"/>
    <x v="46"/>
    <n v="-5.04"/>
    <n v="160000"/>
    <n v="2"/>
  </r>
  <r>
    <s v="31786"/>
    <s v="TN"/>
    <s v="0000157401"/>
    <x v="2"/>
    <x v="3"/>
    <d v="2025-03-14T00:00:00"/>
    <x v="10"/>
    <s v="VSO250"/>
    <x v="47"/>
    <n v="3.15"/>
    <n v="0"/>
    <n v="1"/>
  </r>
  <r>
    <s v="31786"/>
    <s v="TN"/>
    <s v="0000157401"/>
    <x v="2"/>
    <x v="3"/>
    <d v="2025-03-14T00:00:00"/>
    <x v="10"/>
    <s v="VSO500"/>
    <x v="48"/>
    <n v="-18.899999999999999"/>
    <n v="700000"/>
    <n v="3"/>
  </r>
  <r>
    <s v="31786"/>
    <s v="TN"/>
    <s v="0000190862"/>
    <x v="3"/>
    <x v="3"/>
    <d v="2025-02-28T00:00:00"/>
    <x v="18"/>
    <s v="LTD-01"/>
    <x v="51"/>
    <n v="-3.65"/>
    <n v="3041"/>
    <n v="1"/>
  </r>
  <r>
    <s v="31786"/>
    <s v="TN"/>
    <s v="0000190862"/>
    <x v="3"/>
    <x v="3"/>
    <d v="2025-02-28T00:00:00"/>
    <x v="18"/>
    <s v="LTD-03"/>
    <x v="81"/>
    <n v="-10.83"/>
    <n v="3896"/>
    <n v="1"/>
  </r>
  <r>
    <s v="31786"/>
    <s v="TN"/>
    <s v="0000190862"/>
    <x v="3"/>
    <x v="3"/>
    <d v="2025-02-28T00:00:00"/>
    <x v="6"/>
    <s v="STD-A"/>
    <x v="21"/>
    <n v="21.74"/>
    <n v="5303"/>
    <n v="1"/>
  </r>
  <r>
    <s v="31786"/>
    <s v="TN"/>
    <s v="0000190862"/>
    <x v="3"/>
    <x v="3"/>
    <d v="2025-02-28T00:00:00"/>
    <x v="6"/>
    <s v="STD-B"/>
    <x v="22"/>
    <n v="-12.86"/>
    <n v="3896"/>
    <n v="1"/>
  </r>
  <r>
    <s v="31786"/>
    <s v="TN"/>
    <s v="0000190862"/>
    <x v="3"/>
    <x v="3"/>
    <d v="2025-03-14T00:00:00"/>
    <x v="18"/>
    <s v="LTD-03"/>
    <x v="76"/>
    <n v="-17.899999999999999"/>
    <n v="6438"/>
    <n v="1"/>
  </r>
  <r>
    <s v="31786"/>
    <s v="TN"/>
    <s v="0000190862"/>
    <x v="3"/>
    <x v="3"/>
    <d v="2025-03-14T00:00:00"/>
    <x v="18"/>
    <s v="LTD-03"/>
    <x v="79"/>
    <n v="-17.21"/>
    <n v="6189"/>
    <n v="1"/>
  </r>
  <r>
    <s v="31786"/>
    <s v="TN"/>
    <s v="0000190862"/>
    <x v="3"/>
    <x v="3"/>
    <d v="2025-03-14T00:00:00"/>
    <x v="18"/>
    <s v="LTD-03"/>
    <x v="81"/>
    <n v="15.02"/>
    <n v="2700"/>
    <n v="1"/>
  </r>
  <r>
    <s v="31786"/>
    <s v="TN"/>
    <s v="0000190862"/>
    <x v="3"/>
    <x v="3"/>
    <d v="2025-03-14T00:00:00"/>
    <x v="18"/>
    <s v="LTD-03"/>
    <x v="83"/>
    <n v="15.22"/>
    <n v="5474"/>
    <n v="1"/>
  </r>
  <r>
    <s v="31786"/>
    <s v="TN"/>
    <s v="0000190862"/>
    <x v="3"/>
    <x v="3"/>
    <d v="2025-03-14T00:00:00"/>
    <x v="18"/>
    <s v="LTD-04"/>
    <x v="86"/>
    <n v="-2.5299999999999998"/>
    <n v="4217"/>
    <n v="1"/>
  </r>
  <r>
    <s v="31786"/>
    <s v="TN"/>
    <s v="0000190862"/>
    <x v="3"/>
    <x v="3"/>
    <d v="2025-03-14T00:00:00"/>
    <x v="6"/>
    <s v="STD-A"/>
    <x v="21"/>
    <n v="13.49"/>
    <n v="20730"/>
    <n v="5"/>
  </r>
  <r>
    <s v="31786"/>
    <s v="TN"/>
    <s v="0000190862"/>
    <x v="3"/>
    <x v="3"/>
    <d v="2025-03-14T00:00:00"/>
    <x v="6"/>
    <s v="STD-B"/>
    <x v="22"/>
    <n v="32.14"/>
    <n v="36975"/>
    <n v="8"/>
  </r>
  <r>
    <s v="31786"/>
    <s v="TN"/>
    <s v="0000258005"/>
    <x v="4"/>
    <x v="3"/>
    <d v="2025-02-28T00:00:00"/>
    <x v="7"/>
    <s v="VISEXP"/>
    <x v="10"/>
    <n v="-12.6"/>
    <n v="0"/>
    <n v="3"/>
  </r>
  <r>
    <s v="31786"/>
    <s v="TN"/>
    <s v="0000258005"/>
    <x v="4"/>
    <x v="3"/>
    <d v="2025-03-14T00:00:00"/>
    <x v="7"/>
    <s v="VISBAS"/>
    <x v="9"/>
    <n v="59.38"/>
    <n v="0"/>
    <n v="14"/>
  </r>
  <r>
    <s v="31786"/>
    <s v="TN"/>
    <s v="0000258005"/>
    <x v="4"/>
    <x v="3"/>
    <d v="2025-03-14T00:00:00"/>
    <x v="7"/>
    <s v="VISEXP"/>
    <x v="10"/>
    <n v="138.97999999999999"/>
    <n v="0"/>
    <n v="37"/>
  </r>
</pivotCacheRecords>
</file>

<file path=xl/pivotCache/pivotCacheRecords2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2">
  <r>
    <s v="31786"/>
    <s v="NP"/>
    <s v="0000000185"/>
    <x v="0"/>
    <x v="0"/>
    <d v="2025-04-30T00:00:00"/>
    <x v="0"/>
    <x v="0"/>
    <x v="0"/>
    <n v="180.64"/>
    <n v="0"/>
    <n v="8"/>
  </r>
  <r>
    <s v="31786"/>
    <s v="NP"/>
    <s v="0000000185"/>
    <x v="0"/>
    <x v="0"/>
    <d v="2025-04-30T00:00:00"/>
    <x v="1"/>
    <x v="1"/>
    <x v="1"/>
    <n v="57943"/>
    <n v="0"/>
    <n v="2786"/>
  </r>
  <r>
    <s v="31786"/>
    <s v="NP"/>
    <s v="0000000185"/>
    <x v="0"/>
    <x v="1"/>
    <d v="2025-04-30T00:00:00"/>
    <x v="0"/>
    <x v="0"/>
    <x v="0"/>
    <n v="26.55"/>
    <n v="0"/>
    <n v="1"/>
  </r>
  <r>
    <s v="31786"/>
    <s v="NP"/>
    <s v="0000000185"/>
    <x v="0"/>
    <x v="1"/>
    <d v="2025-04-30T00:00:00"/>
    <x v="1"/>
    <x v="1"/>
    <x v="1"/>
    <n v="20753.689999999999"/>
    <n v="0"/>
    <n v="1046"/>
  </r>
  <r>
    <s v="31786"/>
    <s v="NP"/>
    <s v="0000000185"/>
    <x v="0"/>
    <x v="2"/>
    <d v="2025-04-30T00:00:00"/>
    <x v="1"/>
    <x v="1"/>
    <x v="1"/>
    <n v="2381.39"/>
    <n v="0"/>
    <n v="121"/>
  </r>
  <r>
    <s v="31786"/>
    <s v="NP"/>
    <s v="0000000192"/>
    <x v="1"/>
    <x v="0"/>
    <d v="2025-04-30T00:00:00"/>
    <x v="2"/>
    <x v="2"/>
    <x v="2"/>
    <n v="1450.14"/>
    <n v="0"/>
    <n v="40"/>
  </r>
  <r>
    <s v="31786"/>
    <s v="NP"/>
    <s v="0000000192"/>
    <x v="1"/>
    <x v="0"/>
    <d v="2025-04-30T00:00:00"/>
    <x v="3"/>
    <x v="3"/>
    <x v="3"/>
    <n v="381063.79"/>
    <n v="0"/>
    <n v="9708"/>
  </r>
  <r>
    <s v="31786"/>
    <s v="NP"/>
    <s v="0000000192"/>
    <x v="1"/>
    <x v="1"/>
    <d v="2025-04-30T00:00:00"/>
    <x v="2"/>
    <x v="2"/>
    <x v="2"/>
    <n v="269.58"/>
    <n v="0"/>
    <n v="8"/>
  </r>
  <r>
    <s v="31786"/>
    <s v="NP"/>
    <s v="0000000192"/>
    <x v="1"/>
    <x v="1"/>
    <d v="2025-04-30T00:00:00"/>
    <x v="3"/>
    <x v="3"/>
    <x v="3"/>
    <n v="285073.32"/>
    <n v="0"/>
    <n v="7666"/>
  </r>
  <r>
    <s v="31786"/>
    <s v="NP"/>
    <s v="0000000192"/>
    <x v="1"/>
    <x v="2"/>
    <d v="2025-04-30T00:00:00"/>
    <x v="2"/>
    <x v="2"/>
    <x v="2"/>
    <n v="116.6"/>
    <n v="0"/>
    <n v="3"/>
  </r>
  <r>
    <s v="31786"/>
    <s v="NP"/>
    <s v="0000000192"/>
    <x v="1"/>
    <x v="2"/>
    <d v="2025-04-30T00:00:00"/>
    <x v="3"/>
    <x v="3"/>
    <x v="3"/>
    <n v="19871.86"/>
    <n v="0"/>
    <n v="551"/>
  </r>
  <r>
    <s v="31786"/>
    <s v="NP"/>
    <s v="0000258005"/>
    <x v="2"/>
    <x v="0"/>
    <d v="2025-04-30T00:00:00"/>
    <x v="4"/>
    <x v="4"/>
    <x v="4"/>
    <n v="3373.99"/>
    <n v="0"/>
    <n v="786"/>
  </r>
  <r>
    <s v="31786"/>
    <s v="NP"/>
    <s v="0000258005"/>
    <x v="2"/>
    <x v="0"/>
    <d v="2025-04-30T00:00:00"/>
    <x v="4"/>
    <x v="5"/>
    <x v="5"/>
    <n v="16762"/>
    <n v="0"/>
    <n v="1983"/>
  </r>
  <r>
    <s v="31786"/>
    <s v="NP"/>
    <s v="0000258005"/>
    <x v="2"/>
    <x v="1"/>
    <d v="2025-04-30T00:00:00"/>
    <x v="4"/>
    <x v="4"/>
    <x v="4"/>
    <n v="1689.51"/>
    <n v="0"/>
    <n v="402"/>
  </r>
  <r>
    <s v="31786"/>
    <s v="NP"/>
    <s v="0000258005"/>
    <x v="2"/>
    <x v="1"/>
    <d v="2025-04-30T00:00:00"/>
    <x v="4"/>
    <x v="5"/>
    <x v="5"/>
    <n v="7727.16"/>
    <n v="0"/>
    <n v="973"/>
  </r>
  <r>
    <s v="31786"/>
    <s v="NP"/>
    <s v="0000258005"/>
    <x v="2"/>
    <x v="2"/>
    <d v="2025-04-30T00:00:00"/>
    <x v="4"/>
    <x v="4"/>
    <x v="4"/>
    <n v="18.75"/>
    <n v="0"/>
    <n v="5"/>
  </r>
  <r>
    <s v="31786"/>
    <s v="NP"/>
    <s v="0000258005"/>
    <x v="2"/>
    <x v="2"/>
    <d v="2025-04-30T00:00:00"/>
    <x v="4"/>
    <x v="5"/>
    <x v="5"/>
    <n v="126"/>
    <n v="0"/>
    <n v="19"/>
  </r>
  <r>
    <s v="31786"/>
    <s v="NP"/>
    <s v="0000000185"/>
    <x v="0"/>
    <x v="1"/>
    <d v="2025-04-30T00:00:00"/>
    <x v="1"/>
    <x v="1"/>
    <x v="1"/>
    <n v="74.180000000000007"/>
    <n v="0"/>
    <n v="3"/>
  </r>
  <r>
    <s v="31786"/>
    <s v="NP"/>
    <s v="0000000185"/>
    <x v="0"/>
    <x v="2"/>
    <d v="2025-04-30T00:00:00"/>
    <x v="1"/>
    <x v="1"/>
    <x v="1"/>
    <n v="173.69"/>
    <n v="0"/>
    <n v="7"/>
  </r>
  <r>
    <s v="31786"/>
    <s v="NP"/>
    <s v="0000000185"/>
    <x v="0"/>
    <x v="3"/>
    <d v="2025-04-30T00:00:00"/>
    <x v="0"/>
    <x v="0"/>
    <x v="0"/>
    <n v="54039.15"/>
    <n v="0"/>
    <n v="4623"/>
  </r>
  <r>
    <s v="31786"/>
    <s v="NP"/>
    <s v="0000000185"/>
    <x v="0"/>
    <x v="3"/>
    <d v="2025-04-30T00:00:00"/>
    <x v="0"/>
    <x v="0"/>
    <x v="6"/>
    <n v="53297.94"/>
    <n v="0"/>
    <n v="4573"/>
  </r>
  <r>
    <s v="31786"/>
    <s v="NP"/>
    <s v="0000000185"/>
    <x v="0"/>
    <x v="4"/>
    <d v="2025-04-30T00:00:00"/>
    <x v="0"/>
    <x v="0"/>
    <x v="0"/>
    <n v="44208.57"/>
    <n v="0"/>
    <n v="1946"/>
  </r>
  <r>
    <s v="31786"/>
    <s v="NP"/>
    <s v="0000000185"/>
    <x v="0"/>
    <x v="5"/>
    <d v="2025-04-30T00:00:00"/>
    <x v="0"/>
    <x v="0"/>
    <x v="0"/>
    <n v="20725.86"/>
    <n v="0"/>
    <n v="1009"/>
  </r>
  <r>
    <s v="31786"/>
    <s v="NP"/>
    <s v="0000000192"/>
    <x v="1"/>
    <x v="1"/>
    <d v="2025-04-30T00:00:00"/>
    <x v="2"/>
    <x v="2"/>
    <x v="2"/>
    <n v="20.73"/>
    <n v="0"/>
    <n v="1"/>
  </r>
  <r>
    <s v="31786"/>
    <s v="NP"/>
    <s v="0000000192"/>
    <x v="1"/>
    <x v="1"/>
    <d v="2025-04-30T00:00:00"/>
    <x v="3"/>
    <x v="3"/>
    <x v="3"/>
    <n v="14607.39"/>
    <n v="0"/>
    <n v="394"/>
  </r>
  <r>
    <s v="31786"/>
    <s v="NP"/>
    <s v="0000000192"/>
    <x v="1"/>
    <x v="2"/>
    <d v="2025-04-30T00:00:00"/>
    <x v="3"/>
    <x v="3"/>
    <x v="3"/>
    <n v="1968.87"/>
    <n v="0"/>
    <n v="49"/>
  </r>
  <r>
    <s v="31786"/>
    <s v="NP"/>
    <s v="0000000192"/>
    <x v="1"/>
    <x v="3"/>
    <d v="2025-04-30T00:00:00"/>
    <x v="2"/>
    <x v="2"/>
    <x v="2"/>
    <n v="479718.55"/>
    <n v="0"/>
    <n v="21452"/>
  </r>
  <r>
    <s v="31786"/>
    <s v="NP"/>
    <s v="0000000192"/>
    <x v="1"/>
    <x v="3"/>
    <d v="2025-04-30T00:00:00"/>
    <x v="2"/>
    <x v="2"/>
    <x v="7"/>
    <n v="472406.5"/>
    <n v="0"/>
    <n v="21245"/>
  </r>
  <r>
    <s v="31786"/>
    <s v="NP"/>
    <s v="0000000192"/>
    <x v="1"/>
    <x v="4"/>
    <d v="2025-04-30T00:00:00"/>
    <x v="2"/>
    <x v="2"/>
    <x v="2"/>
    <n v="717953.38"/>
    <n v="0"/>
    <n v="16684"/>
  </r>
  <r>
    <s v="31786"/>
    <s v="NP"/>
    <s v="0000000192"/>
    <x v="1"/>
    <x v="5"/>
    <d v="2025-04-30T00:00:00"/>
    <x v="2"/>
    <x v="2"/>
    <x v="2"/>
    <n v="244608.33"/>
    <n v="0"/>
    <n v="6866"/>
  </r>
  <r>
    <s v="31786"/>
    <s v="NP"/>
    <s v="0000053684"/>
    <x v="3"/>
    <x v="3"/>
    <d v="2025-04-30T00:00:00"/>
    <x v="5"/>
    <x v="6"/>
    <x v="8"/>
    <n v="39.01"/>
    <n v="0"/>
    <n v="2"/>
  </r>
  <r>
    <s v="31786"/>
    <s v="NP"/>
    <s v="0000053684"/>
    <x v="3"/>
    <x v="3"/>
    <d v="2025-04-30T00:00:00"/>
    <x v="6"/>
    <x v="6"/>
    <x v="9"/>
    <n v="25289.39"/>
    <n v="0"/>
    <n v="749"/>
  </r>
  <r>
    <s v="31786"/>
    <s v="NP"/>
    <s v="0000157401"/>
    <x v="4"/>
    <x v="3"/>
    <d v="2025-04-30T00:00:00"/>
    <x v="7"/>
    <x v="7"/>
    <x v="10"/>
    <n v="264.25"/>
    <n v="13902350"/>
    <n v="263"/>
  </r>
  <r>
    <s v="31786"/>
    <s v="NP"/>
    <s v="0000157401"/>
    <x v="4"/>
    <x v="3"/>
    <d v="2025-04-30T00:00:00"/>
    <x v="7"/>
    <x v="7"/>
    <x v="11"/>
    <n v="43793.599999999999"/>
    <n v="2304425100"/>
    <n v="31397"/>
  </r>
  <r>
    <s v="31786"/>
    <s v="NP"/>
    <s v="0000157401"/>
    <x v="4"/>
    <x v="3"/>
    <d v="2025-04-30T00:00:00"/>
    <x v="7"/>
    <x v="8"/>
    <x v="11"/>
    <n v="5.71"/>
    <n v="300300"/>
    <n v="4"/>
  </r>
  <r>
    <s v="31786"/>
    <s v="NP"/>
    <s v="0000157401"/>
    <x v="4"/>
    <x v="3"/>
    <d v="2025-04-30T00:00:00"/>
    <x v="7"/>
    <x v="9"/>
    <x v="12"/>
    <n v="54.15"/>
    <n v="2850000"/>
    <n v="57"/>
  </r>
  <r>
    <s v="31786"/>
    <s v="NP"/>
    <s v="0000157401"/>
    <x v="4"/>
    <x v="3"/>
    <d v="2025-04-30T00:00:00"/>
    <x v="7"/>
    <x v="9"/>
    <x v="13"/>
    <n v="667.85"/>
    <n v="35150000"/>
    <n v="703"/>
  </r>
  <r>
    <s v="31786"/>
    <s v="NP"/>
    <s v="0000157401"/>
    <x v="4"/>
    <x v="3"/>
    <d v="2025-04-30T00:00:00"/>
    <x v="8"/>
    <x v="10"/>
    <x v="14"/>
    <n v="2252.2800000000002"/>
    <n v="13902350"/>
    <n v="263"/>
  </r>
  <r>
    <s v="31786"/>
    <s v="NP"/>
    <s v="0000157401"/>
    <x v="4"/>
    <x v="3"/>
    <d v="2025-04-30T00:00:00"/>
    <x v="8"/>
    <x v="10"/>
    <x v="15"/>
    <n v="373265.09"/>
    <n v="2304425100"/>
    <n v="31397"/>
  </r>
  <r>
    <s v="31786"/>
    <s v="NP"/>
    <s v="0000157401"/>
    <x v="4"/>
    <x v="3"/>
    <d v="2025-04-30T00:00:00"/>
    <x v="8"/>
    <x v="10"/>
    <x v="16"/>
    <n v="263893.51"/>
    <n v="1796653800"/>
    <n v="20685"/>
  </r>
  <r>
    <s v="31786"/>
    <s v="NP"/>
    <s v="0000157401"/>
    <x v="4"/>
    <x v="3"/>
    <d v="2025-04-30T00:00:00"/>
    <x v="8"/>
    <x v="11"/>
    <x v="15"/>
    <n v="48.65"/>
    <n v="300300"/>
    <n v="4"/>
  </r>
  <r>
    <s v="31786"/>
    <s v="NP"/>
    <s v="0000157401"/>
    <x v="4"/>
    <x v="3"/>
    <d v="2025-04-30T00:00:00"/>
    <x v="8"/>
    <x v="11"/>
    <x v="16"/>
    <n v="206.62"/>
    <n v="300300"/>
    <n v="4"/>
  </r>
  <r>
    <s v="31786"/>
    <s v="NP"/>
    <s v="0000157401"/>
    <x v="4"/>
    <x v="3"/>
    <d v="2025-04-30T00:00:00"/>
    <x v="8"/>
    <x v="12"/>
    <x v="17"/>
    <n v="461.7"/>
    <n v="2850000"/>
    <n v="57"/>
  </r>
  <r>
    <s v="31786"/>
    <s v="NP"/>
    <s v="0000157401"/>
    <x v="4"/>
    <x v="3"/>
    <d v="2025-04-30T00:00:00"/>
    <x v="8"/>
    <x v="12"/>
    <x v="18"/>
    <n v="5694.3"/>
    <n v="35150000"/>
    <n v="703"/>
  </r>
  <r>
    <s v="31786"/>
    <s v="NP"/>
    <s v="0000157401"/>
    <x v="4"/>
    <x v="3"/>
    <d v="2025-04-30T00:00:00"/>
    <x v="9"/>
    <x v="6"/>
    <x v="19"/>
    <n v="364288.24"/>
    <n v="0"/>
    <n v="10596"/>
  </r>
  <r>
    <s v="31786"/>
    <s v="NP"/>
    <s v="0000157401"/>
    <x v="4"/>
    <x v="3"/>
    <d v="2025-04-30T00:00:00"/>
    <x v="10"/>
    <x v="13"/>
    <x v="20"/>
    <n v="16.170000000000002"/>
    <n v="735000"/>
    <n v="147"/>
  </r>
  <r>
    <s v="31786"/>
    <s v="NP"/>
    <s v="0000157401"/>
    <x v="4"/>
    <x v="3"/>
    <d v="2025-04-30T00:00:00"/>
    <x v="10"/>
    <x v="14"/>
    <x v="21"/>
    <n v="130"/>
    <n v="6054000"/>
    <n v="1007"/>
  </r>
  <r>
    <s v="31786"/>
    <s v="NP"/>
    <s v="0000157401"/>
    <x v="4"/>
    <x v="3"/>
    <d v="2025-04-30T00:00:00"/>
    <x v="10"/>
    <x v="15"/>
    <x v="22"/>
    <n v="78.12"/>
    <n v="3730000"/>
    <n v="373"/>
  </r>
  <r>
    <s v="31786"/>
    <s v="NP"/>
    <s v="0000157401"/>
    <x v="4"/>
    <x v="3"/>
    <d v="2025-04-30T00:00:00"/>
    <x v="10"/>
    <x v="16"/>
    <x v="23"/>
    <n v="130.38"/>
    <n v="6185000"/>
    <n v="248"/>
  </r>
  <r>
    <s v="31786"/>
    <s v="NP"/>
    <s v="0000157401"/>
    <x v="4"/>
    <x v="3"/>
    <d v="2025-04-30T00:00:00"/>
    <x v="10"/>
    <x v="17"/>
    <x v="24"/>
    <n v="357"/>
    <n v="17020000"/>
    <n v="342"/>
  </r>
  <r>
    <s v="31786"/>
    <s v="NP"/>
    <s v="0000157401"/>
    <x v="4"/>
    <x v="3"/>
    <d v="2025-04-30T00:00:00"/>
    <x v="10"/>
    <x v="18"/>
    <x v="20"/>
    <n v="25.62"/>
    <n v="1220000"/>
    <n v="122"/>
  </r>
  <r>
    <s v="31786"/>
    <s v="NP"/>
    <s v="0000157401"/>
    <x v="4"/>
    <x v="3"/>
    <d v="2025-04-30T00:00:00"/>
    <x v="10"/>
    <x v="19"/>
    <x v="21"/>
    <n v="229.25"/>
    <n v="11026000"/>
    <n v="919"/>
  </r>
  <r>
    <s v="31786"/>
    <s v="NP"/>
    <s v="0000157401"/>
    <x v="4"/>
    <x v="3"/>
    <d v="2025-04-30T00:00:00"/>
    <x v="10"/>
    <x v="20"/>
    <x v="22"/>
    <n v="138.18"/>
    <n v="6590000"/>
    <n v="330"/>
  </r>
  <r>
    <s v="31786"/>
    <s v="NP"/>
    <s v="0000157401"/>
    <x v="4"/>
    <x v="3"/>
    <d v="2025-04-30T00:00:00"/>
    <x v="10"/>
    <x v="21"/>
    <x v="23"/>
    <n v="266.7"/>
    <n v="12650000"/>
    <n v="253"/>
  </r>
  <r>
    <s v="31786"/>
    <s v="NP"/>
    <s v="0000157401"/>
    <x v="4"/>
    <x v="3"/>
    <d v="2025-04-30T00:00:00"/>
    <x v="10"/>
    <x v="22"/>
    <x v="24"/>
    <n v="837.9"/>
    <n v="39810000"/>
    <n v="399"/>
  </r>
  <r>
    <s v="31786"/>
    <s v="NP"/>
    <s v="0000157401"/>
    <x v="4"/>
    <x v="3"/>
    <d v="2025-04-30T00:00:00"/>
    <x v="10"/>
    <x v="23"/>
    <x v="20"/>
    <n v="7.36"/>
    <n v="345000"/>
    <n v="23"/>
  </r>
  <r>
    <s v="31786"/>
    <s v="NP"/>
    <s v="0000157401"/>
    <x v="4"/>
    <x v="3"/>
    <d v="2025-04-30T00:00:00"/>
    <x v="10"/>
    <x v="24"/>
    <x v="21"/>
    <n v="95.76"/>
    <n v="4536000"/>
    <n v="252"/>
  </r>
  <r>
    <s v="31786"/>
    <s v="NP"/>
    <s v="0000157401"/>
    <x v="4"/>
    <x v="3"/>
    <d v="2025-04-30T00:00:00"/>
    <x v="10"/>
    <x v="25"/>
    <x v="22"/>
    <n v="64.260000000000005"/>
    <n v="3060000"/>
    <n v="102"/>
  </r>
  <r>
    <s v="31786"/>
    <s v="NP"/>
    <s v="0000157401"/>
    <x v="4"/>
    <x v="3"/>
    <d v="2025-04-30T00:00:00"/>
    <x v="10"/>
    <x v="26"/>
    <x v="23"/>
    <n v="148.52000000000001"/>
    <n v="7050000"/>
    <n v="94"/>
  </r>
  <r>
    <s v="31786"/>
    <s v="NP"/>
    <s v="0000157401"/>
    <x v="4"/>
    <x v="3"/>
    <d v="2025-04-30T00:00:00"/>
    <x v="10"/>
    <x v="27"/>
    <x v="24"/>
    <n v="494.55"/>
    <n v="23550000"/>
    <n v="157"/>
  </r>
  <r>
    <s v="31786"/>
    <s v="NP"/>
    <s v="0000157401"/>
    <x v="4"/>
    <x v="3"/>
    <d v="2025-04-30T00:00:00"/>
    <x v="10"/>
    <x v="28"/>
    <x v="20"/>
    <n v="1.68"/>
    <n v="80000"/>
    <n v="4"/>
  </r>
  <r>
    <s v="31786"/>
    <s v="NP"/>
    <s v="0000157401"/>
    <x v="4"/>
    <x v="3"/>
    <d v="2025-04-30T00:00:00"/>
    <x v="10"/>
    <x v="29"/>
    <x v="21"/>
    <n v="37"/>
    <n v="1776000"/>
    <n v="74"/>
  </r>
  <r>
    <s v="31786"/>
    <s v="NP"/>
    <s v="0000157401"/>
    <x v="4"/>
    <x v="3"/>
    <d v="2025-04-30T00:00:00"/>
    <x v="10"/>
    <x v="30"/>
    <x v="22"/>
    <n v="24.36"/>
    <n v="1160000"/>
    <n v="29"/>
  </r>
  <r>
    <s v="31786"/>
    <s v="NP"/>
    <s v="0000157401"/>
    <x v="4"/>
    <x v="3"/>
    <d v="2025-04-30T00:00:00"/>
    <x v="10"/>
    <x v="31"/>
    <x v="23"/>
    <n v="52.5"/>
    <n v="2500000"/>
    <n v="25"/>
  </r>
  <r>
    <s v="31786"/>
    <s v="NP"/>
    <s v="0000157401"/>
    <x v="4"/>
    <x v="3"/>
    <d v="2025-04-30T00:00:00"/>
    <x v="10"/>
    <x v="32"/>
    <x v="24"/>
    <n v="159.6"/>
    <n v="7600000"/>
    <n v="38"/>
  </r>
  <r>
    <s v="31786"/>
    <s v="NP"/>
    <s v="0000157401"/>
    <x v="4"/>
    <x v="3"/>
    <d v="2025-04-30T00:00:00"/>
    <x v="10"/>
    <x v="33"/>
    <x v="20"/>
    <n v="0.53"/>
    <n v="25000"/>
    <n v="1"/>
  </r>
  <r>
    <s v="31786"/>
    <s v="NP"/>
    <s v="0000157401"/>
    <x v="4"/>
    <x v="3"/>
    <d v="2025-04-30T00:00:00"/>
    <x v="10"/>
    <x v="34"/>
    <x v="21"/>
    <n v="11.97"/>
    <n v="570000"/>
    <n v="19"/>
  </r>
  <r>
    <s v="31786"/>
    <s v="NP"/>
    <s v="0000157401"/>
    <x v="4"/>
    <x v="3"/>
    <d v="2025-04-30T00:00:00"/>
    <x v="10"/>
    <x v="35"/>
    <x v="22"/>
    <n v="8.4"/>
    <n v="400000"/>
    <n v="8"/>
  </r>
  <r>
    <s v="31786"/>
    <s v="NP"/>
    <s v="0000157401"/>
    <x v="4"/>
    <x v="3"/>
    <d v="2025-04-30T00:00:00"/>
    <x v="10"/>
    <x v="36"/>
    <x v="23"/>
    <n v="18.41"/>
    <n v="875000"/>
    <n v="7"/>
  </r>
  <r>
    <s v="31786"/>
    <s v="NP"/>
    <s v="0000157401"/>
    <x v="4"/>
    <x v="3"/>
    <d v="2025-04-30T00:00:00"/>
    <x v="10"/>
    <x v="37"/>
    <x v="24"/>
    <n v="73.5"/>
    <n v="3500000"/>
    <n v="14"/>
  </r>
  <r>
    <s v="31786"/>
    <s v="NP"/>
    <s v="0000157401"/>
    <x v="4"/>
    <x v="3"/>
    <d v="2025-04-30T00:00:00"/>
    <x v="10"/>
    <x v="38"/>
    <x v="21"/>
    <n v="0.76"/>
    <n v="36000"/>
    <n v="1"/>
  </r>
  <r>
    <s v="31786"/>
    <s v="NP"/>
    <s v="0000157401"/>
    <x v="4"/>
    <x v="3"/>
    <d v="2025-04-30T00:00:00"/>
    <x v="10"/>
    <x v="39"/>
    <x v="22"/>
    <n v="1.26"/>
    <n v="60000"/>
    <n v="1"/>
  </r>
  <r>
    <s v="31786"/>
    <s v="NP"/>
    <s v="0000157401"/>
    <x v="4"/>
    <x v="3"/>
    <d v="2025-04-30T00:00:00"/>
    <x v="10"/>
    <x v="40"/>
    <x v="23"/>
    <n v="6.3"/>
    <n v="300000"/>
    <n v="2"/>
  </r>
  <r>
    <s v="31786"/>
    <s v="NP"/>
    <s v="0000157401"/>
    <x v="4"/>
    <x v="3"/>
    <d v="2025-04-30T00:00:00"/>
    <x v="10"/>
    <x v="41"/>
    <x v="24"/>
    <n v="12.6"/>
    <n v="600000"/>
    <n v="2"/>
  </r>
  <r>
    <s v="31786"/>
    <s v="NP"/>
    <s v="0000157401"/>
    <x v="4"/>
    <x v="3"/>
    <d v="2025-04-30T00:00:00"/>
    <x v="10"/>
    <x v="42"/>
    <x v="21"/>
    <n v="3.52"/>
    <n v="168000"/>
    <n v="4"/>
  </r>
  <r>
    <s v="31786"/>
    <s v="NP"/>
    <s v="0000157401"/>
    <x v="4"/>
    <x v="3"/>
    <d v="2025-04-30T00:00:00"/>
    <x v="10"/>
    <x v="43"/>
    <x v="23"/>
    <n v="3.68"/>
    <n v="175000"/>
    <n v="1"/>
  </r>
  <r>
    <s v="31786"/>
    <s v="NP"/>
    <s v="0000157401"/>
    <x v="4"/>
    <x v="3"/>
    <d v="2025-04-30T00:00:00"/>
    <x v="10"/>
    <x v="44"/>
    <x v="24"/>
    <n v="7.35"/>
    <n v="350000"/>
    <n v="1"/>
  </r>
  <r>
    <s v="31786"/>
    <s v="NP"/>
    <s v="0000157401"/>
    <x v="4"/>
    <x v="3"/>
    <d v="2025-04-30T00:00:00"/>
    <x v="10"/>
    <x v="45"/>
    <x v="24"/>
    <n v="16.8"/>
    <n v="800000"/>
    <n v="2"/>
  </r>
  <r>
    <s v="31786"/>
    <s v="NP"/>
    <s v="0000157401"/>
    <x v="4"/>
    <x v="3"/>
    <d v="2025-04-30T00:00:00"/>
    <x v="11"/>
    <x v="46"/>
    <x v="25"/>
    <n v="1281"/>
    <n v="61200000"/>
    <n v="1224"/>
  </r>
  <r>
    <s v="31786"/>
    <s v="NP"/>
    <s v="0000157401"/>
    <x v="4"/>
    <x v="3"/>
    <d v="2025-04-30T00:00:00"/>
    <x v="11"/>
    <x v="47"/>
    <x v="26"/>
    <n v="8211.42"/>
    <n v="391240000"/>
    <n v="6522"/>
  </r>
  <r>
    <s v="31786"/>
    <s v="NP"/>
    <s v="0000157401"/>
    <x v="4"/>
    <x v="3"/>
    <d v="2025-04-30T00:00:00"/>
    <x v="11"/>
    <x v="48"/>
    <x v="27"/>
    <n v="4756.5"/>
    <n v="226200000"/>
    <n v="2262"/>
  </r>
  <r>
    <s v="31786"/>
    <s v="NP"/>
    <s v="0000157401"/>
    <x v="4"/>
    <x v="3"/>
    <d v="2025-04-30T00:00:00"/>
    <x v="11"/>
    <x v="49"/>
    <x v="28"/>
    <n v="7901.25"/>
    <n v="376300000"/>
    <n v="1506"/>
  </r>
  <r>
    <s v="31786"/>
    <s v="NP"/>
    <s v="0000157401"/>
    <x v="4"/>
    <x v="3"/>
    <d v="2025-04-30T00:00:00"/>
    <x v="11"/>
    <x v="50"/>
    <x v="29"/>
    <n v="20212.5"/>
    <n v="962000000"/>
    <n v="1924"/>
  </r>
  <r>
    <s v="31786"/>
    <s v="NP"/>
    <s v="0000157401"/>
    <x v="4"/>
    <x v="3"/>
    <d v="2025-04-30T00:00:00"/>
    <x v="12"/>
    <x v="51"/>
    <x v="30"/>
    <n v="73.08"/>
    <n v="3540000"/>
    <n v="177"/>
  </r>
  <r>
    <s v="31786"/>
    <s v="NP"/>
    <s v="0000157401"/>
    <x v="4"/>
    <x v="3"/>
    <d v="2025-04-30T00:00:00"/>
    <x v="12"/>
    <x v="52"/>
    <x v="31"/>
    <n v="781"/>
    <n v="37580000"/>
    <n v="1566"/>
  </r>
  <r>
    <s v="31786"/>
    <s v="NP"/>
    <s v="0000157401"/>
    <x v="4"/>
    <x v="3"/>
    <d v="2025-04-30T00:00:00"/>
    <x v="12"/>
    <x v="53"/>
    <x v="32"/>
    <n v="450.24"/>
    <n v="21500000"/>
    <n v="538"/>
  </r>
  <r>
    <s v="31786"/>
    <s v="NP"/>
    <s v="0000157401"/>
    <x v="4"/>
    <x v="3"/>
    <d v="2025-04-30T00:00:00"/>
    <x v="12"/>
    <x v="54"/>
    <x v="33"/>
    <n v="909.3"/>
    <n v="43320000"/>
    <n v="434"/>
  </r>
  <r>
    <s v="31786"/>
    <s v="NP"/>
    <s v="0000157401"/>
    <x v="4"/>
    <x v="3"/>
    <d v="2025-04-30T00:00:00"/>
    <x v="12"/>
    <x v="55"/>
    <x v="34"/>
    <n v="3066"/>
    <n v="146000000"/>
    <n v="730"/>
  </r>
  <r>
    <s v="31786"/>
    <s v="NP"/>
    <s v="0000157401"/>
    <x v="4"/>
    <x v="3"/>
    <d v="2025-04-30T00:00:00"/>
    <x v="12"/>
    <x v="56"/>
    <x v="35"/>
    <n v="122.22"/>
    <n v="5870000"/>
    <n v="196"/>
  </r>
  <r>
    <s v="31786"/>
    <s v="NP"/>
    <s v="0000157401"/>
    <x v="4"/>
    <x v="3"/>
    <d v="2025-04-30T00:00:00"/>
    <x v="12"/>
    <x v="57"/>
    <x v="36"/>
    <n v="1017.64"/>
    <n v="48096000"/>
    <n v="1336"/>
  </r>
  <r>
    <s v="31786"/>
    <s v="NP"/>
    <s v="0000157401"/>
    <x v="4"/>
    <x v="3"/>
    <d v="2025-04-30T00:00:00"/>
    <x v="12"/>
    <x v="58"/>
    <x v="37"/>
    <n v="611.1"/>
    <n v="29100000"/>
    <n v="485"/>
  </r>
  <r>
    <s v="31786"/>
    <s v="NP"/>
    <s v="0000157401"/>
    <x v="4"/>
    <x v="3"/>
    <d v="2025-04-30T00:00:00"/>
    <x v="12"/>
    <x v="59"/>
    <x v="38"/>
    <n v="1108.8"/>
    <n v="52800000"/>
    <n v="352"/>
  </r>
  <r>
    <s v="31786"/>
    <s v="NP"/>
    <s v="0000157401"/>
    <x v="4"/>
    <x v="3"/>
    <d v="2025-04-30T00:00:00"/>
    <x v="12"/>
    <x v="60"/>
    <x v="39"/>
    <n v="2545.1999999999998"/>
    <n v="121520000"/>
    <n v="406"/>
  </r>
  <r>
    <s v="31786"/>
    <s v="NP"/>
    <s v="0000190862"/>
    <x v="5"/>
    <x v="3"/>
    <d v="2025-04-30T00:00:00"/>
    <x v="13"/>
    <x v="61"/>
    <x v="40"/>
    <n v="44.27"/>
    <n v="73820.600000000006"/>
    <n v="21"/>
  </r>
  <r>
    <s v="31786"/>
    <s v="NP"/>
    <s v="0000190862"/>
    <x v="5"/>
    <x v="3"/>
    <d v="2025-04-30T00:00:00"/>
    <x v="13"/>
    <x v="61"/>
    <x v="41"/>
    <n v="39.35"/>
    <n v="65583.710000000006"/>
    <n v="16"/>
  </r>
  <r>
    <s v="31786"/>
    <s v="NP"/>
    <s v="0000190862"/>
    <x v="5"/>
    <x v="3"/>
    <d v="2025-04-30T00:00:00"/>
    <x v="13"/>
    <x v="61"/>
    <x v="42"/>
    <n v="139.08000000000001"/>
    <n v="122460.51"/>
    <n v="27"/>
  </r>
  <r>
    <s v="31786"/>
    <s v="NP"/>
    <s v="0000190862"/>
    <x v="5"/>
    <x v="3"/>
    <d v="2025-04-30T00:00:00"/>
    <x v="13"/>
    <x v="61"/>
    <x v="43"/>
    <n v="190.74"/>
    <n v="115839.66"/>
    <n v="22"/>
  </r>
  <r>
    <s v="31786"/>
    <s v="NP"/>
    <s v="0000190862"/>
    <x v="5"/>
    <x v="3"/>
    <d v="2025-04-30T00:00:00"/>
    <x v="13"/>
    <x v="61"/>
    <x v="44"/>
    <n v="227.85"/>
    <n v="105813.59"/>
    <n v="23"/>
  </r>
  <r>
    <s v="31786"/>
    <s v="NP"/>
    <s v="0000190862"/>
    <x v="5"/>
    <x v="3"/>
    <d v="2025-04-30T00:00:00"/>
    <x v="13"/>
    <x v="61"/>
    <x v="45"/>
    <n v="300.18"/>
    <n v="114798.55"/>
    <n v="21"/>
  </r>
  <r>
    <s v="31786"/>
    <s v="NP"/>
    <s v="0000190862"/>
    <x v="5"/>
    <x v="3"/>
    <d v="2025-04-30T00:00:00"/>
    <x v="13"/>
    <x v="61"/>
    <x v="46"/>
    <n v="231.6"/>
    <n v="74100.039999999994"/>
    <n v="15"/>
  </r>
  <r>
    <s v="31786"/>
    <s v="NP"/>
    <s v="0000190862"/>
    <x v="5"/>
    <x v="3"/>
    <d v="2025-04-30T00:00:00"/>
    <x v="13"/>
    <x v="61"/>
    <x v="47"/>
    <n v="264.83999999999997"/>
    <n v="64627.76"/>
    <n v="14"/>
  </r>
  <r>
    <s v="31786"/>
    <s v="NP"/>
    <s v="0000190862"/>
    <x v="5"/>
    <x v="3"/>
    <d v="2025-04-30T00:00:00"/>
    <x v="13"/>
    <x v="61"/>
    <x v="48"/>
    <n v="120.19"/>
    <n v="33856.65"/>
    <n v="5"/>
  </r>
  <r>
    <s v="31786"/>
    <s v="NP"/>
    <s v="0000190862"/>
    <x v="5"/>
    <x v="3"/>
    <d v="2025-04-30T00:00:00"/>
    <x v="13"/>
    <x v="61"/>
    <x v="49"/>
    <n v="62.39"/>
    <n v="22282.240000000002"/>
    <n v="4"/>
  </r>
  <r>
    <s v="31786"/>
    <s v="NP"/>
    <s v="0000190862"/>
    <x v="5"/>
    <x v="3"/>
    <d v="2025-04-30T00:00:00"/>
    <x v="13"/>
    <x v="62"/>
    <x v="50"/>
    <n v="31.38"/>
    <n v="62772.38"/>
    <n v="16"/>
  </r>
  <r>
    <s v="31786"/>
    <s v="NP"/>
    <s v="0000190862"/>
    <x v="5"/>
    <x v="3"/>
    <d v="2025-04-30T00:00:00"/>
    <x v="13"/>
    <x v="62"/>
    <x v="51"/>
    <n v="49.02"/>
    <n v="98001.02"/>
    <n v="21"/>
  </r>
  <r>
    <s v="31786"/>
    <s v="NP"/>
    <s v="0000190862"/>
    <x v="5"/>
    <x v="3"/>
    <d v="2025-04-30T00:00:00"/>
    <x v="13"/>
    <x v="62"/>
    <x v="52"/>
    <n v="82.77"/>
    <n v="101006.78"/>
    <n v="18"/>
  </r>
  <r>
    <s v="31786"/>
    <s v="NP"/>
    <s v="0000190862"/>
    <x v="5"/>
    <x v="3"/>
    <d v="2025-04-30T00:00:00"/>
    <x v="13"/>
    <x v="62"/>
    <x v="53"/>
    <n v="164.91"/>
    <n v="133097.5"/>
    <n v="22"/>
  </r>
  <r>
    <s v="31786"/>
    <s v="NP"/>
    <s v="0000190862"/>
    <x v="5"/>
    <x v="3"/>
    <d v="2025-04-30T00:00:00"/>
    <x v="13"/>
    <x v="62"/>
    <x v="54"/>
    <n v="141.16"/>
    <n v="87670.67"/>
    <n v="14"/>
  </r>
  <r>
    <s v="31786"/>
    <s v="NP"/>
    <s v="0000190862"/>
    <x v="5"/>
    <x v="3"/>
    <d v="2025-04-30T00:00:00"/>
    <x v="13"/>
    <x v="62"/>
    <x v="55"/>
    <n v="233.45"/>
    <n v="111170.04"/>
    <n v="16"/>
  </r>
  <r>
    <s v="31786"/>
    <s v="NP"/>
    <s v="0000190862"/>
    <x v="5"/>
    <x v="3"/>
    <d v="2025-04-30T00:00:00"/>
    <x v="13"/>
    <x v="62"/>
    <x v="56"/>
    <n v="203.92"/>
    <n v="81576.55"/>
    <n v="13"/>
  </r>
  <r>
    <s v="31786"/>
    <s v="NP"/>
    <s v="0000190862"/>
    <x v="5"/>
    <x v="3"/>
    <d v="2025-04-30T00:00:00"/>
    <x v="13"/>
    <x v="62"/>
    <x v="57"/>
    <n v="239.86"/>
    <n v="79808.87"/>
    <n v="13"/>
  </r>
  <r>
    <s v="31786"/>
    <s v="NP"/>
    <s v="0000190862"/>
    <x v="5"/>
    <x v="3"/>
    <d v="2025-04-30T00:00:00"/>
    <x v="13"/>
    <x v="62"/>
    <x v="58"/>
    <n v="154.83000000000001"/>
    <n v="64125"/>
    <n v="6"/>
  </r>
  <r>
    <s v="31786"/>
    <s v="NP"/>
    <s v="0000190862"/>
    <x v="5"/>
    <x v="3"/>
    <d v="2025-04-30T00:00:00"/>
    <x v="13"/>
    <x v="62"/>
    <x v="59"/>
    <n v="82.45"/>
    <n v="37478.04"/>
    <n v="5"/>
  </r>
  <r>
    <s v="31786"/>
    <s v="NP"/>
    <s v="0000190862"/>
    <x v="5"/>
    <x v="3"/>
    <d v="2025-04-30T00:00:00"/>
    <x v="13"/>
    <x v="63"/>
    <x v="60"/>
    <n v="7.44"/>
    <n v="10624.99"/>
    <n v="2"/>
  </r>
  <r>
    <s v="31786"/>
    <s v="NP"/>
    <s v="0000190862"/>
    <x v="5"/>
    <x v="3"/>
    <d v="2025-04-30T00:00:00"/>
    <x v="13"/>
    <x v="63"/>
    <x v="61"/>
    <n v="30.21"/>
    <n v="43176.04"/>
    <n v="7"/>
  </r>
  <r>
    <s v="31786"/>
    <s v="NP"/>
    <s v="0000190862"/>
    <x v="5"/>
    <x v="3"/>
    <d v="2025-04-30T00:00:00"/>
    <x v="13"/>
    <x v="63"/>
    <x v="62"/>
    <n v="17.07"/>
    <n v="12196.33"/>
    <n v="2"/>
  </r>
  <r>
    <s v="31786"/>
    <s v="NP"/>
    <s v="0000190862"/>
    <x v="5"/>
    <x v="3"/>
    <d v="2025-04-30T00:00:00"/>
    <x v="13"/>
    <x v="63"/>
    <x v="63"/>
    <n v="34.56"/>
    <n v="16458.330000000002"/>
    <n v="2"/>
  </r>
  <r>
    <s v="31786"/>
    <s v="NP"/>
    <s v="0000190862"/>
    <x v="5"/>
    <x v="3"/>
    <d v="2025-04-30T00:00:00"/>
    <x v="13"/>
    <x v="63"/>
    <x v="64"/>
    <n v="60.39"/>
    <n v="22369.58"/>
    <n v="3"/>
  </r>
  <r>
    <s v="31786"/>
    <s v="NP"/>
    <s v="0000190862"/>
    <x v="5"/>
    <x v="3"/>
    <d v="2025-04-30T00:00:00"/>
    <x v="13"/>
    <x v="63"/>
    <x v="65"/>
    <n v="79.56"/>
    <n v="24111.22"/>
    <n v="7"/>
  </r>
  <r>
    <s v="31786"/>
    <s v="NP"/>
    <s v="0000190862"/>
    <x v="5"/>
    <x v="3"/>
    <d v="2025-04-30T00:00:00"/>
    <x v="13"/>
    <x v="63"/>
    <x v="66"/>
    <n v="9.1"/>
    <n v="2332.58"/>
    <n v="1"/>
  </r>
  <r>
    <s v="31786"/>
    <s v="NP"/>
    <s v="0000190862"/>
    <x v="5"/>
    <x v="3"/>
    <d v="2025-04-30T00:00:00"/>
    <x v="13"/>
    <x v="63"/>
    <x v="67"/>
    <n v="34169.199999999997"/>
    <n v="12290911.42"/>
    <n v="3106"/>
  </r>
  <r>
    <s v="31786"/>
    <s v="NP"/>
    <s v="0000190862"/>
    <x v="5"/>
    <x v="3"/>
    <d v="2025-04-30T00:00:00"/>
    <x v="13"/>
    <x v="63"/>
    <x v="68"/>
    <n v="41894.97"/>
    <n v="15069880.109999999"/>
    <n v="3032"/>
  </r>
  <r>
    <s v="31786"/>
    <s v="NP"/>
    <s v="0000190862"/>
    <x v="5"/>
    <x v="3"/>
    <d v="2025-04-30T00:00:00"/>
    <x v="13"/>
    <x v="63"/>
    <x v="69"/>
    <n v="57782.81"/>
    <n v="20792139.149999999"/>
    <n v="3633"/>
  </r>
  <r>
    <s v="31786"/>
    <s v="NP"/>
    <s v="0000190862"/>
    <x v="5"/>
    <x v="3"/>
    <d v="2025-04-30T00:00:00"/>
    <x v="13"/>
    <x v="63"/>
    <x v="70"/>
    <n v="67193.070000000007"/>
    <n v="24169888.41"/>
    <n v="3909"/>
  </r>
  <r>
    <s v="31786"/>
    <s v="NP"/>
    <s v="0000190862"/>
    <x v="5"/>
    <x v="3"/>
    <d v="2025-04-30T00:00:00"/>
    <x v="13"/>
    <x v="63"/>
    <x v="71"/>
    <n v="69290.92"/>
    <n v="24933363.879999999"/>
    <n v="3868"/>
  </r>
  <r>
    <s v="31786"/>
    <s v="NP"/>
    <s v="0000190862"/>
    <x v="5"/>
    <x v="3"/>
    <d v="2025-04-30T00:00:00"/>
    <x v="13"/>
    <x v="63"/>
    <x v="72"/>
    <n v="73026.03"/>
    <n v="26268027.52"/>
    <n v="4062"/>
  </r>
  <r>
    <s v="31786"/>
    <s v="NP"/>
    <s v="0000190862"/>
    <x v="5"/>
    <x v="3"/>
    <d v="2025-04-30T00:00:00"/>
    <x v="13"/>
    <x v="63"/>
    <x v="73"/>
    <n v="69097.429999999993"/>
    <n v="24854982.780000001"/>
    <n v="3823"/>
  </r>
  <r>
    <s v="31786"/>
    <s v="NP"/>
    <s v="0000190862"/>
    <x v="5"/>
    <x v="3"/>
    <d v="2025-04-30T00:00:00"/>
    <x v="13"/>
    <x v="63"/>
    <x v="74"/>
    <n v="58671.79"/>
    <n v="21104760.41"/>
    <n v="3257"/>
  </r>
  <r>
    <s v="31786"/>
    <s v="NP"/>
    <s v="0000190862"/>
    <x v="5"/>
    <x v="3"/>
    <d v="2025-04-30T00:00:00"/>
    <x v="13"/>
    <x v="63"/>
    <x v="75"/>
    <n v="34627.69"/>
    <n v="12455840.720000001"/>
    <n v="1738"/>
  </r>
  <r>
    <s v="31786"/>
    <s v="NP"/>
    <s v="0000190862"/>
    <x v="5"/>
    <x v="3"/>
    <d v="2025-04-30T00:00:00"/>
    <x v="13"/>
    <x v="63"/>
    <x v="76"/>
    <n v="20776.55"/>
    <n v="7473441.9199999999"/>
    <n v="977"/>
  </r>
  <r>
    <s v="31786"/>
    <s v="NP"/>
    <s v="0000190862"/>
    <x v="5"/>
    <x v="3"/>
    <d v="2025-04-30T00:00:00"/>
    <x v="13"/>
    <x v="64"/>
    <x v="77"/>
    <n v="118.42"/>
    <n v="197378.33"/>
    <n v="51"/>
  </r>
  <r>
    <s v="31786"/>
    <s v="NP"/>
    <s v="0000190862"/>
    <x v="5"/>
    <x v="3"/>
    <d v="2025-04-30T00:00:00"/>
    <x v="13"/>
    <x v="64"/>
    <x v="78"/>
    <n v="169.52"/>
    <n v="282542.40999999997"/>
    <n v="60"/>
  </r>
  <r>
    <s v="31786"/>
    <s v="NP"/>
    <s v="0000190862"/>
    <x v="5"/>
    <x v="3"/>
    <d v="2025-04-30T00:00:00"/>
    <x v="13"/>
    <x v="64"/>
    <x v="79"/>
    <n v="234.71"/>
    <n v="212706.37"/>
    <n v="43"/>
  </r>
  <r>
    <s v="31786"/>
    <s v="NP"/>
    <s v="0000190862"/>
    <x v="5"/>
    <x v="3"/>
    <d v="2025-04-30T00:00:00"/>
    <x v="13"/>
    <x v="64"/>
    <x v="80"/>
    <n v="305.14999999999998"/>
    <n v="185285.19"/>
    <n v="37"/>
  </r>
  <r>
    <s v="31786"/>
    <s v="NP"/>
    <s v="0000190862"/>
    <x v="5"/>
    <x v="3"/>
    <d v="2025-04-30T00:00:00"/>
    <x v="13"/>
    <x v="64"/>
    <x v="81"/>
    <n v="310.52999999999997"/>
    <n v="150214.04"/>
    <n v="25"/>
  </r>
  <r>
    <s v="31786"/>
    <s v="NP"/>
    <s v="0000190862"/>
    <x v="5"/>
    <x v="3"/>
    <d v="2025-04-30T00:00:00"/>
    <x v="13"/>
    <x v="64"/>
    <x v="82"/>
    <n v="549.35"/>
    <n v="215796.54"/>
    <n v="33"/>
  </r>
  <r>
    <s v="31786"/>
    <s v="NP"/>
    <s v="0000190862"/>
    <x v="5"/>
    <x v="3"/>
    <d v="2025-04-30T00:00:00"/>
    <x v="13"/>
    <x v="64"/>
    <x v="83"/>
    <n v="232.03"/>
    <n v="76889.95"/>
    <n v="16"/>
  </r>
  <r>
    <s v="31786"/>
    <s v="NP"/>
    <s v="0000190862"/>
    <x v="5"/>
    <x v="3"/>
    <d v="2025-04-30T00:00:00"/>
    <x v="13"/>
    <x v="64"/>
    <x v="84"/>
    <n v="342.4"/>
    <n v="87813.94"/>
    <n v="21"/>
  </r>
  <r>
    <s v="31786"/>
    <s v="NP"/>
    <s v="0000190862"/>
    <x v="5"/>
    <x v="3"/>
    <d v="2025-04-30T00:00:00"/>
    <x v="13"/>
    <x v="64"/>
    <x v="85"/>
    <n v="46.59"/>
    <n v="17254.650000000001"/>
    <n v="3"/>
  </r>
  <r>
    <s v="31786"/>
    <s v="NP"/>
    <s v="0000190862"/>
    <x v="5"/>
    <x v="3"/>
    <d v="2025-04-30T00:00:00"/>
    <x v="13"/>
    <x v="64"/>
    <x v="86"/>
    <n v="71.900000000000006"/>
    <n v="26629.32"/>
    <n v="6"/>
  </r>
  <r>
    <s v="31786"/>
    <s v="NP"/>
    <s v="0000190862"/>
    <x v="5"/>
    <x v="3"/>
    <d v="2025-04-30T00:00:00"/>
    <x v="14"/>
    <x v="65"/>
    <x v="87"/>
    <n v="62959.8"/>
    <n v="15353823.689999999"/>
    <n v="2997"/>
  </r>
  <r>
    <s v="31786"/>
    <s v="NP"/>
    <s v="0000190862"/>
    <x v="5"/>
    <x v="3"/>
    <d v="2025-04-30T00:00:00"/>
    <x v="14"/>
    <x v="65"/>
    <x v="88"/>
    <n v="927.13"/>
    <n v="226126.88"/>
    <n v="59"/>
  </r>
  <r>
    <s v="31786"/>
    <s v="NP"/>
    <s v="0000190862"/>
    <x v="5"/>
    <x v="3"/>
    <d v="2025-04-30T00:00:00"/>
    <x v="14"/>
    <x v="66"/>
    <x v="89"/>
    <n v="53794.36"/>
    <n v="16309263.140000001"/>
    <n v="2799"/>
  </r>
  <r>
    <s v="31786"/>
    <s v="NP"/>
    <s v="0000190862"/>
    <x v="5"/>
    <x v="3"/>
    <d v="2025-04-30T00:00:00"/>
    <x v="14"/>
    <x v="66"/>
    <x v="90"/>
    <n v="285.24"/>
    <n v="86439.039999999994"/>
    <n v="23"/>
  </r>
  <r>
    <s v="31786"/>
    <s v="NP"/>
    <s v="0000258005"/>
    <x v="2"/>
    <x v="1"/>
    <d v="2025-04-30T00:00:00"/>
    <x v="4"/>
    <x v="4"/>
    <x v="4"/>
    <n v="3.18"/>
    <n v="0"/>
    <n v="1"/>
  </r>
  <r>
    <s v="31786"/>
    <s v="NP"/>
    <s v="0000258005"/>
    <x v="2"/>
    <x v="1"/>
    <d v="2025-04-30T00:00:00"/>
    <x v="4"/>
    <x v="5"/>
    <x v="5"/>
    <n v="12.6"/>
    <n v="0"/>
    <n v="1"/>
  </r>
  <r>
    <s v="31786"/>
    <s v="NP"/>
    <s v="0000258005"/>
    <x v="2"/>
    <x v="2"/>
    <d v="2025-04-30T00:00:00"/>
    <x v="4"/>
    <x v="4"/>
    <x v="4"/>
    <n v="71.73"/>
    <n v="0"/>
    <n v="16"/>
  </r>
  <r>
    <s v="31786"/>
    <s v="NP"/>
    <s v="0000258005"/>
    <x v="2"/>
    <x v="2"/>
    <d v="2025-04-30T00:00:00"/>
    <x v="4"/>
    <x v="5"/>
    <x v="5"/>
    <n v="513.4"/>
    <n v="0"/>
    <n v="55"/>
  </r>
  <r>
    <s v="31786"/>
    <s v="NP"/>
    <s v="0000258005"/>
    <x v="2"/>
    <x v="3"/>
    <d v="2025-04-30T00:00:00"/>
    <x v="4"/>
    <x v="4"/>
    <x v="4"/>
    <n v="42291.76"/>
    <n v="0"/>
    <n v="7895"/>
  </r>
  <r>
    <s v="31786"/>
    <s v="NP"/>
    <s v="0000258005"/>
    <x v="2"/>
    <x v="3"/>
    <d v="2025-04-30T00:00:00"/>
    <x v="4"/>
    <x v="5"/>
    <x v="5"/>
    <n v="169782.22"/>
    <n v="0"/>
    <n v="15185"/>
  </r>
  <r>
    <s v="31786"/>
    <s v="NP"/>
    <s v="0000258005"/>
    <x v="2"/>
    <x v="4"/>
    <d v="2025-04-30T00:00:00"/>
    <x v="4"/>
    <x v="4"/>
    <x v="4"/>
    <n v="32305.27"/>
    <n v="0"/>
    <n v="6167"/>
  </r>
  <r>
    <s v="31786"/>
    <s v="NP"/>
    <s v="0000258005"/>
    <x v="2"/>
    <x v="4"/>
    <d v="2025-04-30T00:00:00"/>
    <x v="4"/>
    <x v="5"/>
    <x v="5"/>
    <n v="139746.56"/>
    <n v="0"/>
    <n v="12965"/>
  </r>
  <r>
    <s v="31786"/>
    <s v="NP"/>
    <s v="0000258005"/>
    <x v="2"/>
    <x v="5"/>
    <d v="2025-04-30T00:00:00"/>
    <x v="4"/>
    <x v="4"/>
    <x v="4"/>
    <n v="10511.19"/>
    <n v="0"/>
    <n v="2275"/>
  </r>
  <r>
    <s v="31786"/>
    <s v="NP"/>
    <s v="0000258005"/>
    <x v="2"/>
    <x v="5"/>
    <d v="2025-04-30T00:00:00"/>
    <x v="4"/>
    <x v="5"/>
    <x v="5"/>
    <n v="63772.12"/>
    <n v="0"/>
    <n v="6695"/>
  </r>
  <r>
    <s v="31786"/>
    <s v="TN"/>
    <s v="0000000185"/>
    <x v="0"/>
    <x v="3"/>
    <d v="2025-04-01T00:00:00"/>
    <x v="0"/>
    <x v="0"/>
    <x v="0"/>
    <n v="14.68"/>
    <n v="0"/>
    <n v="1"/>
  </r>
  <r>
    <s v="31786"/>
    <s v="TN"/>
    <s v="0000000185"/>
    <x v="0"/>
    <x v="3"/>
    <d v="2025-04-15T00:00:00"/>
    <x v="0"/>
    <x v="0"/>
    <x v="0"/>
    <n v="-3.91"/>
    <n v="0"/>
    <n v="10"/>
  </r>
  <r>
    <s v="31786"/>
    <s v="TN"/>
    <s v="0000000185"/>
    <x v="0"/>
    <x v="3"/>
    <d v="2025-04-15T00:00:00"/>
    <x v="0"/>
    <x v="0"/>
    <x v="6"/>
    <n v="14.12"/>
    <n v="0"/>
    <n v="4"/>
  </r>
  <r>
    <s v="31786"/>
    <s v="TN"/>
    <s v="0000000192"/>
    <x v="1"/>
    <x v="3"/>
    <d v="2025-04-01T00:00:00"/>
    <x v="2"/>
    <x v="2"/>
    <x v="2"/>
    <n v="125.47"/>
    <n v="0"/>
    <n v="3"/>
  </r>
  <r>
    <s v="31786"/>
    <s v="TN"/>
    <s v="0000000192"/>
    <x v="1"/>
    <x v="3"/>
    <d v="2025-04-01T00:00:00"/>
    <x v="2"/>
    <x v="2"/>
    <x v="7"/>
    <n v="115.34"/>
    <n v="0"/>
    <n v="2"/>
  </r>
  <r>
    <s v="31786"/>
    <s v="TN"/>
    <s v="0000000192"/>
    <x v="1"/>
    <x v="3"/>
    <d v="2025-04-15T00:00:00"/>
    <x v="2"/>
    <x v="2"/>
    <x v="2"/>
    <n v="688.64"/>
    <n v="0"/>
    <n v="65"/>
  </r>
  <r>
    <s v="31786"/>
    <s v="TN"/>
    <s v="0000000192"/>
    <x v="1"/>
    <x v="3"/>
    <d v="2025-04-15T00:00:00"/>
    <x v="2"/>
    <x v="2"/>
    <x v="7"/>
    <n v="505.96"/>
    <n v="0"/>
    <n v="16"/>
  </r>
  <r>
    <s v="31786"/>
    <s v="TN"/>
    <s v="0000157401"/>
    <x v="4"/>
    <x v="3"/>
    <d v="2025-04-01T00:00:00"/>
    <x v="7"/>
    <x v="7"/>
    <x v="11"/>
    <n v="6.2"/>
    <n v="67000"/>
    <n v="1"/>
  </r>
  <r>
    <s v="31786"/>
    <s v="TN"/>
    <s v="0000157401"/>
    <x v="4"/>
    <x v="3"/>
    <d v="2025-04-01T00:00:00"/>
    <x v="8"/>
    <x v="10"/>
    <x v="15"/>
    <n v="52.65"/>
    <n v="67000"/>
    <n v="1"/>
  </r>
  <r>
    <s v="31786"/>
    <s v="TN"/>
    <s v="0000157401"/>
    <x v="4"/>
    <x v="3"/>
    <d v="2025-04-01T00:00:00"/>
    <x v="10"/>
    <x v="17"/>
    <x v="24"/>
    <n v="2.1"/>
    <n v="50000"/>
    <n v="1"/>
  </r>
  <r>
    <s v="31786"/>
    <s v="TN"/>
    <s v="0000157401"/>
    <x v="4"/>
    <x v="3"/>
    <d v="2025-04-01T00:00:00"/>
    <x v="11"/>
    <x v="47"/>
    <x v="26"/>
    <n v="10.08"/>
    <n v="180000"/>
    <n v="3"/>
  </r>
  <r>
    <s v="31786"/>
    <s v="TN"/>
    <s v="0000157401"/>
    <x v="4"/>
    <x v="3"/>
    <d v="2025-04-01T00:00:00"/>
    <x v="12"/>
    <x v="57"/>
    <x v="36"/>
    <n v="-1.52"/>
    <n v="36000"/>
    <n v="1"/>
  </r>
  <r>
    <s v="31786"/>
    <s v="TN"/>
    <s v="0000157401"/>
    <x v="4"/>
    <x v="3"/>
    <d v="2025-04-15T00:00:00"/>
    <x v="15"/>
    <x v="67"/>
    <x v="91"/>
    <n v="0.26"/>
    <n v="0"/>
    <n v="1"/>
  </r>
  <r>
    <s v="31786"/>
    <s v="TN"/>
    <s v="0000157401"/>
    <x v="4"/>
    <x v="3"/>
    <d v="2025-04-15T00:00:00"/>
    <x v="16"/>
    <x v="68"/>
    <x v="92"/>
    <n v="1.1399999999999999"/>
    <n v="0"/>
    <n v="1"/>
  </r>
  <r>
    <s v="31786"/>
    <s v="TN"/>
    <s v="0000157401"/>
    <x v="4"/>
    <x v="3"/>
    <d v="2025-04-15T00:00:00"/>
    <x v="7"/>
    <x v="7"/>
    <x v="11"/>
    <n v="1.62"/>
    <n v="185000"/>
    <n v="3"/>
  </r>
  <r>
    <s v="31786"/>
    <s v="TN"/>
    <s v="0000157401"/>
    <x v="4"/>
    <x v="3"/>
    <d v="2025-04-15T00:00:00"/>
    <x v="17"/>
    <x v="69"/>
    <x v="93"/>
    <n v="0.52"/>
    <n v="0"/>
    <n v="1"/>
  </r>
  <r>
    <s v="31786"/>
    <s v="TN"/>
    <s v="0000157401"/>
    <x v="4"/>
    <x v="3"/>
    <d v="2025-04-15T00:00:00"/>
    <x v="18"/>
    <x v="70"/>
    <x v="94"/>
    <n v="4.5599999999999996"/>
    <n v="0"/>
    <n v="1"/>
  </r>
  <r>
    <s v="31786"/>
    <s v="TN"/>
    <s v="0000157401"/>
    <x v="4"/>
    <x v="3"/>
    <d v="2025-04-15T00:00:00"/>
    <x v="19"/>
    <x v="71"/>
    <x v="95"/>
    <n v="0.61"/>
    <n v="0"/>
    <n v="1"/>
  </r>
  <r>
    <s v="31786"/>
    <s v="TN"/>
    <s v="0000157401"/>
    <x v="4"/>
    <x v="3"/>
    <d v="2025-04-15T00:00:00"/>
    <x v="8"/>
    <x v="10"/>
    <x v="15"/>
    <n v="13.77"/>
    <n v="185000"/>
    <n v="3"/>
  </r>
  <r>
    <s v="31786"/>
    <s v="TN"/>
    <s v="0000157401"/>
    <x v="4"/>
    <x v="3"/>
    <d v="2025-04-15T00:00:00"/>
    <x v="20"/>
    <x v="72"/>
    <x v="96"/>
    <n v="0.3"/>
    <n v="0"/>
    <n v="1"/>
  </r>
  <r>
    <s v="31786"/>
    <s v="TN"/>
    <s v="0000157401"/>
    <x v="4"/>
    <x v="3"/>
    <d v="2025-04-15T00:00:00"/>
    <x v="10"/>
    <x v="14"/>
    <x v="21"/>
    <n v="0.13"/>
    <n v="6000"/>
    <n v="1"/>
  </r>
  <r>
    <s v="31786"/>
    <s v="TN"/>
    <s v="0000157401"/>
    <x v="4"/>
    <x v="3"/>
    <d v="2025-04-15T00:00:00"/>
    <x v="10"/>
    <x v="15"/>
    <x v="22"/>
    <n v="0.21"/>
    <n v="30000"/>
    <n v="3"/>
  </r>
  <r>
    <s v="31786"/>
    <s v="TN"/>
    <s v="0000157401"/>
    <x v="4"/>
    <x v="3"/>
    <d v="2025-04-15T00:00:00"/>
    <x v="10"/>
    <x v="20"/>
    <x v="22"/>
    <n v="0.42"/>
    <n v="20000"/>
    <n v="1"/>
  </r>
  <r>
    <s v="31786"/>
    <s v="TN"/>
    <s v="0000157401"/>
    <x v="4"/>
    <x v="3"/>
    <d v="2025-04-15T00:00:00"/>
    <x v="10"/>
    <x v="21"/>
    <x v="23"/>
    <n v="6.3"/>
    <n v="150000"/>
    <n v="3"/>
  </r>
  <r>
    <s v="31786"/>
    <s v="TN"/>
    <s v="0000157401"/>
    <x v="4"/>
    <x v="3"/>
    <d v="2025-04-15T00:00:00"/>
    <x v="10"/>
    <x v="22"/>
    <x v="24"/>
    <n v="-16.8"/>
    <n v="230000"/>
    <n v="6"/>
  </r>
  <r>
    <s v="31786"/>
    <s v="TN"/>
    <s v="0000157401"/>
    <x v="4"/>
    <x v="3"/>
    <d v="2025-04-15T00:00:00"/>
    <x v="10"/>
    <x v="26"/>
    <x v="23"/>
    <n v="-1.58"/>
    <n v="6000"/>
    <n v="1"/>
  </r>
  <r>
    <s v="31786"/>
    <s v="TN"/>
    <s v="0000157401"/>
    <x v="4"/>
    <x v="3"/>
    <d v="2025-04-15T00:00:00"/>
    <x v="10"/>
    <x v="27"/>
    <x v="24"/>
    <n v="9.4499999999999993"/>
    <n v="300000"/>
    <n v="2"/>
  </r>
  <r>
    <s v="31786"/>
    <s v="TN"/>
    <s v="0000157401"/>
    <x v="4"/>
    <x v="3"/>
    <d v="2025-04-15T00:00:00"/>
    <x v="10"/>
    <x v="32"/>
    <x v="24"/>
    <n v="-4.2"/>
    <n v="6000"/>
    <n v="1"/>
  </r>
  <r>
    <s v="31786"/>
    <s v="TN"/>
    <s v="0000157401"/>
    <x v="4"/>
    <x v="3"/>
    <d v="2025-04-15T00:00:00"/>
    <x v="10"/>
    <x v="39"/>
    <x v="22"/>
    <n v="1.26"/>
    <n v="60000"/>
    <n v="1"/>
  </r>
  <r>
    <s v="31786"/>
    <s v="TN"/>
    <s v="0000157401"/>
    <x v="4"/>
    <x v="3"/>
    <d v="2025-04-15T00:00:00"/>
    <x v="11"/>
    <x v="47"/>
    <x v="26"/>
    <n v="3.78"/>
    <n v="660000"/>
    <n v="9"/>
  </r>
  <r>
    <s v="31786"/>
    <s v="TN"/>
    <s v="0000157401"/>
    <x v="4"/>
    <x v="3"/>
    <d v="2025-04-15T00:00:00"/>
    <x v="11"/>
    <x v="48"/>
    <x v="27"/>
    <n v="6.3"/>
    <n v="700000"/>
    <n v="7"/>
  </r>
  <r>
    <s v="31786"/>
    <s v="TN"/>
    <s v="0000157401"/>
    <x v="4"/>
    <x v="3"/>
    <d v="2025-04-15T00:00:00"/>
    <x v="11"/>
    <x v="49"/>
    <x v="28"/>
    <n v="36.75"/>
    <n v="2200000"/>
    <n v="10"/>
  </r>
  <r>
    <s v="31786"/>
    <s v="TN"/>
    <s v="0000157401"/>
    <x v="4"/>
    <x v="3"/>
    <d v="2025-04-15T00:00:00"/>
    <x v="11"/>
    <x v="50"/>
    <x v="29"/>
    <n v="-31.5"/>
    <n v="5000000"/>
    <n v="14"/>
  </r>
  <r>
    <s v="31786"/>
    <s v="TN"/>
    <s v="0000157401"/>
    <x v="4"/>
    <x v="3"/>
    <d v="2025-04-15T00:00:00"/>
    <x v="12"/>
    <x v="52"/>
    <x v="31"/>
    <n v="-1"/>
    <n v="224000"/>
    <n v="3"/>
  </r>
  <r>
    <s v="31786"/>
    <s v="TN"/>
    <s v="0000157401"/>
    <x v="4"/>
    <x v="3"/>
    <d v="2025-04-15T00:00:00"/>
    <x v="12"/>
    <x v="54"/>
    <x v="33"/>
    <n v="8.4"/>
    <n v="300000"/>
    <n v="3"/>
  </r>
  <r>
    <s v="31786"/>
    <s v="TN"/>
    <s v="0000157401"/>
    <x v="4"/>
    <x v="3"/>
    <d v="2025-04-15T00:00:00"/>
    <x v="12"/>
    <x v="55"/>
    <x v="34"/>
    <n v="-21"/>
    <n v="200000"/>
    <n v="2"/>
  </r>
  <r>
    <s v="31786"/>
    <s v="TN"/>
    <s v="0000157401"/>
    <x v="4"/>
    <x v="3"/>
    <d v="2025-04-15T00:00:00"/>
    <x v="12"/>
    <x v="57"/>
    <x v="36"/>
    <n v="-0.76"/>
    <n v="200000"/>
    <n v="1"/>
  </r>
  <r>
    <s v="31786"/>
    <s v="TN"/>
    <s v="0000157401"/>
    <x v="4"/>
    <x v="3"/>
    <d v="2025-04-15T00:00:00"/>
    <x v="12"/>
    <x v="59"/>
    <x v="38"/>
    <n v="3.15"/>
    <n v="300000"/>
    <n v="2"/>
  </r>
  <r>
    <s v="31786"/>
    <s v="TN"/>
    <s v="0000190862"/>
    <x v="5"/>
    <x v="3"/>
    <d v="2025-04-01T00:00:00"/>
    <x v="13"/>
    <x v="63"/>
    <x v="64"/>
    <n v="77.25"/>
    <n v="5559"/>
    <n v="1"/>
  </r>
  <r>
    <s v="31786"/>
    <s v="TN"/>
    <s v="0000190862"/>
    <x v="5"/>
    <x v="3"/>
    <d v="2025-04-01T00:00:00"/>
    <x v="13"/>
    <x v="64"/>
    <x v="80"/>
    <n v="25.77"/>
    <n v="5055"/>
    <n v="1"/>
  </r>
  <r>
    <s v="31786"/>
    <s v="TN"/>
    <s v="0000190862"/>
    <x v="5"/>
    <x v="3"/>
    <d v="2025-04-15T00:00:00"/>
    <x v="13"/>
    <x v="63"/>
    <x v="68"/>
    <n v="-10.86"/>
    <n v="3906"/>
    <n v="1"/>
  </r>
  <r>
    <s v="31786"/>
    <s v="TN"/>
    <s v="0000190862"/>
    <x v="5"/>
    <x v="3"/>
    <d v="2025-04-15T00:00:00"/>
    <x v="13"/>
    <x v="63"/>
    <x v="71"/>
    <n v="19.64"/>
    <n v="7064.4"/>
    <n v="1"/>
  </r>
  <r>
    <s v="31786"/>
    <s v="TN"/>
    <s v="0000190862"/>
    <x v="5"/>
    <x v="3"/>
    <d v="2025-04-15T00:00:00"/>
    <x v="13"/>
    <x v="64"/>
    <x v="79"/>
    <n v="-5.13"/>
    <n v="4275"/>
    <n v="1"/>
  </r>
  <r>
    <s v="31786"/>
    <s v="TN"/>
    <s v="0000190862"/>
    <x v="5"/>
    <x v="3"/>
    <d v="2025-04-15T00:00:00"/>
    <x v="14"/>
    <x v="65"/>
    <x v="88"/>
    <n v="90.96"/>
    <n v="72753.7"/>
    <n v="18"/>
  </r>
  <r>
    <s v="31786"/>
    <s v="TN"/>
    <s v="0000190862"/>
    <x v="5"/>
    <x v="3"/>
    <d v="2025-04-15T00:00:00"/>
    <x v="14"/>
    <x v="66"/>
    <x v="90"/>
    <n v="90.43"/>
    <n v="47393.5"/>
    <n v="9"/>
  </r>
  <r>
    <s v="31786"/>
    <s v="TN"/>
    <s v="0000258005"/>
    <x v="2"/>
    <x v="3"/>
    <d v="2025-04-01T00:00:00"/>
    <x v="4"/>
    <x v="4"/>
    <x v="4"/>
    <n v="6.36"/>
    <n v="0"/>
    <n v="1"/>
  </r>
  <r>
    <s v="31786"/>
    <s v="TN"/>
    <s v="0000258005"/>
    <x v="2"/>
    <x v="3"/>
    <d v="2025-04-01T00:00:00"/>
    <x v="4"/>
    <x v="5"/>
    <x v="5"/>
    <n v="69.3"/>
    <n v="0"/>
    <n v="2"/>
  </r>
  <r>
    <s v="31786"/>
    <s v="TN"/>
    <s v="0000258005"/>
    <x v="2"/>
    <x v="3"/>
    <d v="2025-04-15T00:00:00"/>
    <x v="4"/>
    <x v="4"/>
    <x v="4"/>
    <n v="44.04"/>
    <n v="0"/>
    <n v="20"/>
  </r>
  <r>
    <s v="31786"/>
    <s v="TN"/>
    <s v="0000258005"/>
    <x v="2"/>
    <x v="3"/>
    <d v="2025-04-15T00:00:00"/>
    <x v="4"/>
    <x v="5"/>
    <x v="5"/>
    <n v="214.36"/>
    <n v="0"/>
    <n v="54"/>
  </r>
  <r>
    <s v="31786"/>
    <s v="TN"/>
    <s v="0000000185"/>
    <x v="0"/>
    <x v="3"/>
    <d v="2025-04-30T00:00:00"/>
    <x v="0"/>
    <x v="0"/>
    <x v="0"/>
    <n v="74963.75"/>
    <n v="0"/>
    <n v="6450"/>
  </r>
  <r>
    <s v="31786"/>
    <s v="TN"/>
    <s v="0000000185"/>
    <x v="0"/>
    <x v="3"/>
    <d v="2025-04-30T00:00:00"/>
    <x v="0"/>
    <x v="0"/>
    <x v="6"/>
    <n v="75185.320000000007"/>
    <n v="0"/>
    <n v="6455"/>
  </r>
  <r>
    <s v="31786"/>
    <s v="TN"/>
    <s v="0000000192"/>
    <x v="1"/>
    <x v="3"/>
    <d v="2025-04-15T00:00:00"/>
    <x v="2"/>
    <x v="2"/>
    <x v="2"/>
    <n v="-10.16"/>
    <n v="0"/>
    <n v="1"/>
  </r>
  <r>
    <s v="31786"/>
    <s v="TN"/>
    <s v="0000000192"/>
    <x v="1"/>
    <x v="3"/>
    <d v="2025-04-15T00:00:00"/>
    <x v="2"/>
    <x v="2"/>
    <x v="7"/>
    <n v="-10.16"/>
    <n v="0"/>
    <n v="1"/>
  </r>
  <r>
    <s v="31786"/>
    <s v="TN"/>
    <s v="0000000192"/>
    <x v="1"/>
    <x v="3"/>
    <d v="2025-04-30T00:00:00"/>
    <x v="2"/>
    <x v="2"/>
    <x v="2"/>
    <n v="628546.91"/>
    <n v="0"/>
    <n v="28217"/>
  </r>
  <r>
    <s v="31786"/>
    <s v="TN"/>
    <s v="0000000192"/>
    <x v="1"/>
    <x v="3"/>
    <d v="2025-04-30T00:00:00"/>
    <x v="2"/>
    <x v="2"/>
    <x v="7"/>
    <n v="629971.07999999996"/>
    <n v="0"/>
    <n v="28227"/>
  </r>
  <r>
    <s v="31786"/>
    <s v="TN"/>
    <s v="0000053684"/>
    <x v="6"/>
    <x v="3"/>
    <d v="2025-04-30T00:00:00"/>
    <x v="5"/>
    <x v="6"/>
    <x v="8"/>
    <n v="78.16"/>
    <n v="0"/>
    <n v="7"/>
  </r>
  <r>
    <s v="31786"/>
    <s v="TN"/>
    <s v="0000053684"/>
    <x v="6"/>
    <x v="3"/>
    <d v="2025-04-30T00:00:00"/>
    <x v="6"/>
    <x v="6"/>
    <x v="9"/>
    <n v="29017.62"/>
    <n v="0"/>
    <n v="1411"/>
  </r>
  <r>
    <s v="31786"/>
    <s v="TN"/>
    <s v="0000157401"/>
    <x v="7"/>
    <x v="3"/>
    <d v="2025-04-30T00:00:00"/>
    <x v="9"/>
    <x v="6"/>
    <x v="19"/>
    <n v="354081.06"/>
    <n v="0"/>
    <n v="12487"/>
  </r>
  <r>
    <s v="31786"/>
    <s v="TN"/>
    <s v="0000157401"/>
    <x v="4"/>
    <x v="3"/>
    <d v="2025-04-15T00:00:00"/>
    <x v="7"/>
    <x v="7"/>
    <x v="11"/>
    <n v="-0.95"/>
    <n v="50000"/>
    <n v="1"/>
  </r>
  <r>
    <s v="31786"/>
    <s v="TN"/>
    <s v="0000157401"/>
    <x v="4"/>
    <x v="3"/>
    <d v="2025-04-15T00:00:00"/>
    <x v="8"/>
    <x v="10"/>
    <x v="15"/>
    <n v="-8.1"/>
    <n v="50000"/>
    <n v="1"/>
  </r>
  <r>
    <s v="31786"/>
    <s v="TN"/>
    <s v="0000157401"/>
    <x v="4"/>
    <x v="3"/>
    <d v="2025-04-30T00:00:00"/>
    <x v="16"/>
    <x v="68"/>
    <x v="92"/>
    <n v="12.54"/>
    <n v="0"/>
    <n v="1"/>
  </r>
  <r>
    <s v="31786"/>
    <s v="TN"/>
    <s v="0000157401"/>
    <x v="4"/>
    <x v="3"/>
    <d v="2025-04-30T00:00:00"/>
    <x v="7"/>
    <x v="7"/>
    <x v="11"/>
    <n v="56849.84"/>
    <n v="2991044200"/>
    <n v="40741"/>
  </r>
  <r>
    <s v="31786"/>
    <s v="TN"/>
    <s v="0000157401"/>
    <x v="4"/>
    <x v="3"/>
    <d v="2025-04-30T00:00:00"/>
    <x v="7"/>
    <x v="8"/>
    <x v="11"/>
    <n v="8.4700000000000006"/>
    <n v="445900"/>
    <n v="8"/>
  </r>
  <r>
    <s v="31786"/>
    <s v="TN"/>
    <s v="0000157401"/>
    <x v="4"/>
    <x v="3"/>
    <d v="2025-04-30T00:00:00"/>
    <x v="7"/>
    <x v="9"/>
    <x v="13"/>
    <n v="666.9"/>
    <n v="35100000"/>
    <n v="702"/>
  </r>
  <r>
    <s v="31786"/>
    <s v="TN"/>
    <s v="0000157401"/>
    <x v="4"/>
    <x v="3"/>
    <d v="2025-04-30T00:00:00"/>
    <x v="18"/>
    <x v="70"/>
    <x v="94"/>
    <n v="50.16"/>
    <n v="0"/>
    <n v="1"/>
  </r>
  <r>
    <s v="31786"/>
    <s v="TN"/>
    <s v="0000157401"/>
    <x v="4"/>
    <x v="3"/>
    <d v="2025-04-30T00:00:00"/>
    <x v="8"/>
    <x v="10"/>
    <x v="15"/>
    <n v="484552.13"/>
    <n v="2991044200"/>
    <n v="40741"/>
  </r>
  <r>
    <s v="31786"/>
    <s v="TN"/>
    <s v="0000157401"/>
    <x v="4"/>
    <x v="3"/>
    <d v="2025-04-30T00:00:00"/>
    <x v="8"/>
    <x v="10"/>
    <x v="16"/>
    <n v="278479.90999999997"/>
    <n v="2471992400"/>
    <n v="29842"/>
  </r>
  <r>
    <s v="31786"/>
    <s v="TN"/>
    <s v="0000157401"/>
    <x v="4"/>
    <x v="3"/>
    <d v="2025-04-30T00:00:00"/>
    <x v="8"/>
    <x v="11"/>
    <x v="15"/>
    <n v="72.25"/>
    <n v="445900"/>
    <n v="8"/>
  </r>
  <r>
    <s v="31786"/>
    <s v="TN"/>
    <s v="0000157401"/>
    <x v="4"/>
    <x v="3"/>
    <d v="2025-04-30T00:00:00"/>
    <x v="8"/>
    <x v="11"/>
    <x v="16"/>
    <n v="157.08000000000001"/>
    <n v="334750"/>
    <n v="5"/>
  </r>
  <r>
    <s v="31786"/>
    <s v="TN"/>
    <s v="0000157401"/>
    <x v="4"/>
    <x v="3"/>
    <d v="2025-04-30T00:00:00"/>
    <x v="8"/>
    <x v="12"/>
    <x v="18"/>
    <n v="5686.2"/>
    <n v="35100000"/>
    <n v="702"/>
  </r>
  <r>
    <s v="31786"/>
    <s v="TN"/>
    <s v="0000157401"/>
    <x v="4"/>
    <x v="3"/>
    <d v="2025-04-30T00:00:00"/>
    <x v="10"/>
    <x v="13"/>
    <x v="20"/>
    <n v="22.33"/>
    <n v="1015000"/>
    <n v="203"/>
  </r>
  <r>
    <s v="31786"/>
    <s v="TN"/>
    <s v="0000157401"/>
    <x v="4"/>
    <x v="3"/>
    <d v="2025-04-30T00:00:00"/>
    <x v="10"/>
    <x v="14"/>
    <x v="21"/>
    <n v="176.67"/>
    <n v="8142000"/>
    <n v="1357"/>
  </r>
  <r>
    <s v="31786"/>
    <s v="TN"/>
    <s v="0000157401"/>
    <x v="4"/>
    <x v="3"/>
    <d v="2025-04-30T00:00:00"/>
    <x v="10"/>
    <x v="15"/>
    <x v="22"/>
    <n v="142.59"/>
    <n v="6790000"/>
    <n v="679"/>
  </r>
  <r>
    <s v="31786"/>
    <s v="TN"/>
    <s v="0000157401"/>
    <x v="4"/>
    <x v="3"/>
    <d v="2025-04-30T00:00:00"/>
    <x v="10"/>
    <x v="16"/>
    <x v="23"/>
    <n v="286.2"/>
    <n v="13500000"/>
    <n v="540"/>
  </r>
  <r>
    <s v="31786"/>
    <s v="TN"/>
    <s v="0000157401"/>
    <x v="4"/>
    <x v="3"/>
    <d v="2025-04-30T00:00:00"/>
    <x v="10"/>
    <x v="17"/>
    <x v="24"/>
    <n v="861"/>
    <n v="41056000"/>
    <n v="822"/>
  </r>
  <r>
    <s v="31786"/>
    <s v="TN"/>
    <s v="0000157401"/>
    <x v="4"/>
    <x v="3"/>
    <d v="2025-04-30T00:00:00"/>
    <x v="10"/>
    <x v="18"/>
    <x v="20"/>
    <n v="35.28"/>
    <n v="1680000"/>
    <n v="168"/>
  </r>
  <r>
    <s v="31786"/>
    <s v="TN"/>
    <s v="0000157401"/>
    <x v="4"/>
    <x v="3"/>
    <d v="2025-04-30T00:00:00"/>
    <x v="10"/>
    <x v="19"/>
    <x v="21"/>
    <n v="270.75"/>
    <n v="13021000"/>
    <n v="1084"/>
  </r>
  <r>
    <s v="31786"/>
    <s v="TN"/>
    <s v="0000157401"/>
    <x v="4"/>
    <x v="3"/>
    <d v="2025-04-30T00:00:00"/>
    <x v="10"/>
    <x v="20"/>
    <x v="22"/>
    <n v="236.88"/>
    <n v="11280000"/>
    <n v="564"/>
  </r>
  <r>
    <s v="31786"/>
    <s v="TN"/>
    <s v="0000157401"/>
    <x v="4"/>
    <x v="3"/>
    <d v="2025-04-30T00:00:00"/>
    <x v="10"/>
    <x v="21"/>
    <x v="23"/>
    <n v="578.54999999999995"/>
    <n v="27600000"/>
    <n v="552"/>
  </r>
  <r>
    <s v="31786"/>
    <s v="TN"/>
    <s v="0000157401"/>
    <x v="4"/>
    <x v="3"/>
    <d v="2025-04-30T00:00:00"/>
    <x v="10"/>
    <x v="22"/>
    <x v="24"/>
    <n v="1610.7"/>
    <n v="76606000"/>
    <n v="767"/>
  </r>
  <r>
    <s v="31786"/>
    <s v="TN"/>
    <s v="0000157401"/>
    <x v="4"/>
    <x v="3"/>
    <d v="2025-04-30T00:00:00"/>
    <x v="10"/>
    <x v="23"/>
    <x v="20"/>
    <n v="19.2"/>
    <n v="900000"/>
    <n v="60"/>
  </r>
  <r>
    <s v="31786"/>
    <s v="TN"/>
    <s v="0000157401"/>
    <x v="4"/>
    <x v="3"/>
    <d v="2025-04-30T00:00:00"/>
    <x v="10"/>
    <x v="24"/>
    <x v="21"/>
    <n v="152.76"/>
    <n v="7266000"/>
    <n v="404"/>
  </r>
  <r>
    <s v="31786"/>
    <s v="TN"/>
    <s v="0000157401"/>
    <x v="4"/>
    <x v="3"/>
    <d v="2025-04-30T00:00:00"/>
    <x v="10"/>
    <x v="25"/>
    <x v="22"/>
    <n v="137.97"/>
    <n v="6570000"/>
    <n v="219"/>
  </r>
  <r>
    <s v="31786"/>
    <s v="TN"/>
    <s v="0000157401"/>
    <x v="4"/>
    <x v="3"/>
    <d v="2025-04-30T00:00:00"/>
    <x v="10"/>
    <x v="26"/>
    <x v="23"/>
    <n v="344.44"/>
    <n v="16350000"/>
    <n v="218"/>
  </r>
  <r>
    <s v="31786"/>
    <s v="TN"/>
    <s v="0000157401"/>
    <x v="4"/>
    <x v="3"/>
    <d v="2025-04-30T00:00:00"/>
    <x v="10"/>
    <x v="27"/>
    <x v="24"/>
    <n v="1083.5999999999999"/>
    <n v="51450000"/>
    <n v="343"/>
  </r>
  <r>
    <s v="31786"/>
    <s v="TN"/>
    <s v="0000157401"/>
    <x v="4"/>
    <x v="3"/>
    <d v="2025-04-30T00:00:00"/>
    <x v="10"/>
    <x v="28"/>
    <x v="20"/>
    <n v="5.88"/>
    <n v="280000"/>
    <n v="14"/>
  </r>
  <r>
    <s v="31786"/>
    <s v="TN"/>
    <s v="0000157401"/>
    <x v="4"/>
    <x v="3"/>
    <d v="2025-04-30T00:00:00"/>
    <x v="10"/>
    <x v="29"/>
    <x v="21"/>
    <n v="49.5"/>
    <n v="2400000"/>
    <n v="100"/>
  </r>
  <r>
    <s v="31786"/>
    <s v="TN"/>
    <s v="0000157401"/>
    <x v="4"/>
    <x v="3"/>
    <d v="2025-04-30T00:00:00"/>
    <x v="10"/>
    <x v="30"/>
    <x v="22"/>
    <n v="41.16"/>
    <n v="1960000"/>
    <n v="49"/>
  </r>
  <r>
    <s v="31786"/>
    <s v="TN"/>
    <s v="0000157401"/>
    <x v="4"/>
    <x v="3"/>
    <d v="2025-04-30T00:00:00"/>
    <x v="10"/>
    <x v="31"/>
    <x v="23"/>
    <n v="119.7"/>
    <n v="5700000"/>
    <n v="57"/>
  </r>
  <r>
    <s v="31786"/>
    <s v="TN"/>
    <s v="0000157401"/>
    <x v="4"/>
    <x v="3"/>
    <d v="2025-04-30T00:00:00"/>
    <x v="10"/>
    <x v="32"/>
    <x v="24"/>
    <n v="432.6"/>
    <n v="20810000"/>
    <n v="105"/>
  </r>
  <r>
    <s v="31786"/>
    <s v="TN"/>
    <s v="0000157401"/>
    <x v="4"/>
    <x v="3"/>
    <d v="2025-04-30T00:00:00"/>
    <x v="10"/>
    <x v="33"/>
    <x v="20"/>
    <n v="3.18"/>
    <n v="150000"/>
    <n v="6"/>
  </r>
  <r>
    <s v="31786"/>
    <s v="TN"/>
    <s v="0000157401"/>
    <x v="4"/>
    <x v="3"/>
    <d v="2025-04-30T00:00:00"/>
    <x v="10"/>
    <x v="34"/>
    <x v="21"/>
    <n v="16.38"/>
    <n v="780000"/>
    <n v="26"/>
  </r>
  <r>
    <s v="31786"/>
    <s v="TN"/>
    <s v="0000157401"/>
    <x v="4"/>
    <x v="3"/>
    <d v="2025-04-30T00:00:00"/>
    <x v="10"/>
    <x v="35"/>
    <x v="22"/>
    <n v="18.899999999999999"/>
    <n v="900000"/>
    <n v="18"/>
  </r>
  <r>
    <s v="31786"/>
    <s v="TN"/>
    <s v="0000157401"/>
    <x v="4"/>
    <x v="3"/>
    <d v="2025-04-30T00:00:00"/>
    <x v="10"/>
    <x v="36"/>
    <x v="23"/>
    <n v="34.19"/>
    <n v="1625000"/>
    <n v="13"/>
  </r>
  <r>
    <s v="31786"/>
    <s v="TN"/>
    <s v="0000157401"/>
    <x v="4"/>
    <x v="3"/>
    <d v="2025-04-30T00:00:00"/>
    <x v="10"/>
    <x v="37"/>
    <x v="24"/>
    <n v="157.5"/>
    <n v="7500000"/>
    <n v="30"/>
  </r>
  <r>
    <s v="31786"/>
    <s v="TN"/>
    <s v="0000157401"/>
    <x v="4"/>
    <x v="3"/>
    <d v="2025-04-30T00:00:00"/>
    <x v="10"/>
    <x v="38"/>
    <x v="21"/>
    <n v="5.32"/>
    <n v="252000"/>
    <n v="7"/>
  </r>
  <r>
    <s v="31786"/>
    <s v="TN"/>
    <s v="0000157401"/>
    <x v="4"/>
    <x v="3"/>
    <d v="2025-04-30T00:00:00"/>
    <x v="10"/>
    <x v="39"/>
    <x v="22"/>
    <n v="5.04"/>
    <n v="240000"/>
    <n v="4"/>
  </r>
  <r>
    <s v="31786"/>
    <s v="TN"/>
    <s v="0000157401"/>
    <x v="4"/>
    <x v="3"/>
    <d v="2025-04-30T00:00:00"/>
    <x v="10"/>
    <x v="40"/>
    <x v="23"/>
    <n v="6.3"/>
    <n v="300000"/>
    <n v="2"/>
  </r>
  <r>
    <s v="31786"/>
    <s v="TN"/>
    <s v="0000157401"/>
    <x v="4"/>
    <x v="3"/>
    <d v="2025-04-30T00:00:00"/>
    <x v="10"/>
    <x v="41"/>
    <x v="24"/>
    <n v="44.1"/>
    <n v="2100000"/>
    <n v="7"/>
  </r>
  <r>
    <s v="31786"/>
    <s v="TN"/>
    <s v="0000157401"/>
    <x v="4"/>
    <x v="3"/>
    <d v="2025-04-30T00:00:00"/>
    <x v="10"/>
    <x v="73"/>
    <x v="20"/>
    <n v="0.74"/>
    <n v="35000"/>
    <n v="1"/>
  </r>
  <r>
    <s v="31786"/>
    <s v="TN"/>
    <s v="0000157401"/>
    <x v="4"/>
    <x v="3"/>
    <d v="2025-04-30T00:00:00"/>
    <x v="10"/>
    <x v="42"/>
    <x v="21"/>
    <n v="3.52"/>
    <n v="168000"/>
    <n v="4"/>
  </r>
  <r>
    <s v="31786"/>
    <s v="TN"/>
    <s v="0000157401"/>
    <x v="4"/>
    <x v="3"/>
    <d v="2025-04-30T00:00:00"/>
    <x v="10"/>
    <x v="74"/>
    <x v="22"/>
    <n v="4.41"/>
    <n v="210000"/>
    <n v="3"/>
  </r>
  <r>
    <s v="31786"/>
    <s v="TN"/>
    <s v="0000157401"/>
    <x v="4"/>
    <x v="3"/>
    <d v="2025-04-30T00:00:00"/>
    <x v="10"/>
    <x v="44"/>
    <x v="24"/>
    <n v="29.4"/>
    <n v="1400000"/>
    <n v="4"/>
  </r>
  <r>
    <s v="31786"/>
    <s v="TN"/>
    <s v="0000157401"/>
    <x v="4"/>
    <x v="3"/>
    <d v="2025-04-30T00:00:00"/>
    <x v="10"/>
    <x v="75"/>
    <x v="20"/>
    <n v="0.84"/>
    <n v="40000"/>
    <n v="1"/>
  </r>
  <r>
    <s v="31786"/>
    <s v="TN"/>
    <s v="0000157401"/>
    <x v="4"/>
    <x v="3"/>
    <d v="2025-04-30T00:00:00"/>
    <x v="10"/>
    <x v="76"/>
    <x v="22"/>
    <n v="3.36"/>
    <n v="160000"/>
    <n v="2"/>
  </r>
  <r>
    <s v="31786"/>
    <s v="TN"/>
    <s v="0000157401"/>
    <x v="4"/>
    <x v="3"/>
    <d v="2025-04-30T00:00:00"/>
    <x v="10"/>
    <x v="45"/>
    <x v="24"/>
    <n v="33.6"/>
    <n v="1600000"/>
    <n v="4"/>
  </r>
  <r>
    <s v="31786"/>
    <s v="TN"/>
    <s v="0000157401"/>
    <x v="4"/>
    <x v="3"/>
    <d v="2025-04-30T00:00:00"/>
    <x v="10"/>
    <x v="77"/>
    <x v="21"/>
    <n v="2.2599999999999998"/>
    <n v="108000"/>
    <n v="2"/>
  </r>
  <r>
    <s v="31786"/>
    <s v="TN"/>
    <s v="0000157401"/>
    <x v="4"/>
    <x v="3"/>
    <d v="2025-04-30T00:00:00"/>
    <x v="10"/>
    <x v="78"/>
    <x v="24"/>
    <n v="9.4499999999999993"/>
    <n v="450000"/>
    <n v="1"/>
  </r>
  <r>
    <s v="31786"/>
    <s v="TN"/>
    <s v="0000157401"/>
    <x v="4"/>
    <x v="3"/>
    <d v="2025-04-30T00:00:00"/>
    <x v="11"/>
    <x v="46"/>
    <x v="25"/>
    <n v="1870.05"/>
    <n v="89200000"/>
    <n v="1784"/>
  </r>
  <r>
    <s v="31786"/>
    <s v="TN"/>
    <s v="0000157401"/>
    <x v="4"/>
    <x v="3"/>
    <d v="2025-04-30T00:00:00"/>
    <x v="11"/>
    <x v="47"/>
    <x v="26"/>
    <n v="11169.9"/>
    <n v="532260000"/>
    <n v="8871"/>
  </r>
  <r>
    <s v="31786"/>
    <s v="TN"/>
    <s v="0000157401"/>
    <x v="4"/>
    <x v="3"/>
    <d v="2025-04-30T00:00:00"/>
    <x v="11"/>
    <x v="48"/>
    <x v="27"/>
    <n v="8334.9"/>
    <n v="397000000"/>
    <n v="3970"/>
  </r>
  <r>
    <s v="31786"/>
    <s v="TN"/>
    <s v="0000157401"/>
    <x v="4"/>
    <x v="3"/>
    <d v="2025-04-30T00:00:00"/>
    <x v="11"/>
    <x v="49"/>
    <x v="28"/>
    <n v="16605.75"/>
    <n v="790500000"/>
    <n v="3162"/>
  </r>
  <r>
    <s v="31786"/>
    <s v="TN"/>
    <s v="0000157401"/>
    <x v="4"/>
    <x v="3"/>
    <d v="2025-04-30T00:00:00"/>
    <x v="11"/>
    <x v="50"/>
    <x v="29"/>
    <n v="43764"/>
    <n v="2084500000"/>
    <n v="4169"/>
  </r>
  <r>
    <s v="31786"/>
    <s v="TN"/>
    <s v="0000157401"/>
    <x v="4"/>
    <x v="3"/>
    <d v="2025-04-30T00:00:00"/>
    <x v="12"/>
    <x v="51"/>
    <x v="30"/>
    <n v="91.56"/>
    <n v="4360000"/>
    <n v="218"/>
  </r>
  <r>
    <s v="31786"/>
    <s v="TN"/>
    <s v="0000157401"/>
    <x v="4"/>
    <x v="3"/>
    <d v="2025-04-30T00:00:00"/>
    <x v="12"/>
    <x v="52"/>
    <x v="31"/>
    <n v="918"/>
    <n v="44016000"/>
    <n v="1834"/>
  </r>
  <r>
    <s v="31786"/>
    <s v="TN"/>
    <s v="0000157401"/>
    <x v="4"/>
    <x v="3"/>
    <d v="2025-04-30T00:00:00"/>
    <x v="12"/>
    <x v="53"/>
    <x v="32"/>
    <n v="758.52"/>
    <n v="36120000"/>
    <n v="903"/>
  </r>
  <r>
    <s v="31786"/>
    <s v="TN"/>
    <s v="0000157401"/>
    <x v="4"/>
    <x v="3"/>
    <d v="2025-04-30T00:00:00"/>
    <x v="12"/>
    <x v="54"/>
    <x v="33"/>
    <n v="1799.7"/>
    <n v="85800000"/>
    <n v="858"/>
  </r>
  <r>
    <s v="31786"/>
    <s v="TN"/>
    <s v="0000157401"/>
    <x v="4"/>
    <x v="3"/>
    <d v="2025-04-30T00:00:00"/>
    <x v="12"/>
    <x v="55"/>
    <x v="34"/>
    <n v="5842.2"/>
    <n v="279400000"/>
    <n v="1398"/>
  </r>
  <r>
    <s v="31786"/>
    <s v="TN"/>
    <s v="0000157401"/>
    <x v="4"/>
    <x v="3"/>
    <d v="2025-04-30T00:00:00"/>
    <x v="12"/>
    <x v="56"/>
    <x v="35"/>
    <n v="165.69"/>
    <n v="7890000"/>
    <n v="263"/>
  </r>
  <r>
    <s v="31786"/>
    <s v="TN"/>
    <s v="0000157401"/>
    <x v="4"/>
    <x v="3"/>
    <d v="2025-04-30T00:00:00"/>
    <x v="12"/>
    <x v="57"/>
    <x v="36"/>
    <n v="1206.1199999999999"/>
    <n v="57168000"/>
    <n v="1588"/>
  </r>
  <r>
    <s v="31786"/>
    <s v="TN"/>
    <s v="0000157401"/>
    <x v="4"/>
    <x v="3"/>
    <d v="2025-04-30T00:00:00"/>
    <x v="12"/>
    <x v="58"/>
    <x v="37"/>
    <n v="933.66"/>
    <n v="44700000"/>
    <n v="745"/>
  </r>
  <r>
    <s v="31786"/>
    <s v="TN"/>
    <s v="0000157401"/>
    <x v="4"/>
    <x v="3"/>
    <d v="2025-04-30T00:00:00"/>
    <x v="12"/>
    <x v="59"/>
    <x v="38"/>
    <n v="1987.65"/>
    <n v="94900000"/>
    <n v="633"/>
  </r>
  <r>
    <s v="31786"/>
    <s v="TN"/>
    <s v="0000157401"/>
    <x v="4"/>
    <x v="3"/>
    <d v="2025-04-30T00:00:00"/>
    <x v="12"/>
    <x v="60"/>
    <x v="39"/>
    <n v="4687.2"/>
    <n v="223900000"/>
    <n v="747"/>
  </r>
  <r>
    <s v="31786"/>
    <s v="TN"/>
    <s v="0000190862"/>
    <x v="5"/>
    <x v="3"/>
    <d v="2025-04-15T00:00:00"/>
    <x v="13"/>
    <x v="62"/>
    <x v="50"/>
    <n v="-1.86"/>
    <n v="3710"/>
    <n v="1"/>
  </r>
  <r>
    <s v="31786"/>
    <s v="TN"/>
    <s v="0000190862"/>
    <x v="5"/>
    <x v="3"/>
    <d v="2025-04-15T00:00:00"/>
    <x v="14"/>
    <x v="66"/>
    <x v="90"/>
    <n v="-12.24"/>
    <n v="3710"/>
    <n v="1"/>
  </r>
  <r>
    <s v="31786"/>
    <s v="TN"/>
    <s v="0000190862"/>
    <x v="5"/>
    <x v="3"/>
    <d v="2025-04-30T00:00:00"/>
    <x v="13"/>
    <x v="61"/>
    <x v="40"/>
    <n v="166.23"/>
    <n v="276968.28999999998"/>
    <n v="68"/>
  </r>
  <r>
    <s v="31786"/>
    <s v="TN"/>
    <s v="0000190862"/>
    <x v="5"/>
    <x v="3"/>
    <d v="2025-04-30T00:00:00"/>
    <x v="13"/>
    <x v="61"/>
    <x v="41"/>
    <n v="129.86000000000001"/>
    <n v="216406.17"/>
    <n v="47"/>
  </r>
  <r>
    <s v="31786"/>
    <s v="TN"/>
    <s v="0000190862"/>
    <x v="5"/>
    <x v="3"/>
    <d v="2025-04-30T00:00:00"/>
    <x v="13"/>
    <x v="61"/>
    <x v="42"/>
    <n v="220.78"/>
    <n v="188452.92"/>
    <n v="38"/>
  </r>
  <r>
    <s v="31786"/>
    <s v="TN"/>
    <s v="0000190862"/>
    <x v="5"/>
    <x v="3"/>
    <d v="2025-04-30T00:00:00"/>
    <x v="13"/>
    <x v="61"/>
    <x v="43"/>
    <n v="249.8"/>
    <n v="148660.96"/>
    <n v="28"/>
  </r>
  <r>
    <s v="31786"/>
    <s v="TN"/>
    <s v="0000190862"/>
    <x v="5"/>
    <x v="3"/>
    <d v="2025-04-30T00:00:00"/>
    <x v="13"/>
    <x v="61"/>
    <x v="44"/>
    <n v="493.7"/>
    <n v="230093.32"/>
    <n v="48"/>
  </r>
  <r>
    <s v="31786"/>
    <s v="TN"/>
    <s v="0000190862"/>
    <x v="5"/>
    <x v="3"/>
    <d v="2025-04-30T00:00:00"/>
    <x v="13"/>
    <x v="61"/>
    <x v="45"/>
    <n v="485.24"/>
    <n v="181180.97"/>
    <n v="36"/>
  </r>
  <r>
    <s v="31786"/>
    <s v="TN"/>
    <s v="0000190862"/>
    <x v="5"/>
    <x v="3"/>
    <d v="2025-04-30T00:00:00"/>
    <x v="13"/>
    <x v="61"/>
    <x v="46"/>
    <n v="465.86"/>
    <n v="148644.07999999999"/>
    <n v="34"/>
  </r>
  <r>
    <s v="31786"/>
    <s v="TN"/>
    <s v="0000190862"/>
    <x v="5"/>
    <x v="3"/>
    <d v="2025-04-30T00:00:00"/>
    <x v="13"/>
    <x v="61"/>
    <x v="47"/>
    <n v="339.88"/>
    <n v="85401.9"/>
    <n v="19"/>
  </r>
  <r>
    <s v="31786"/>
    <s v="TN"/>
    <s v="0000190862"/>
    <x v="5"/>
    <x v="3"/>
    <d v="2025-04-30T00:00:00"/>
    <x v="13"/>
    <x v="61"/>
    <x v="48"/>
    <n v="146.6"/>
    <n v="52354.8"/>
    <n v="10"/>
  </r>
  <r>
    <s v="31786"/>
    <s v="TN"/>
    <s v="0000190862"/>
    <x v="5"/>
    <x v="3"/>
    <d v="2025-04-30T00:00:00"/>
    <x v="13"/>
    <x v="62"/>
    <x v="50"/>
    <n v="92.75"/>
    <n v="185439.55"/>
    <n v="41"/>
  </r>
  <r>
    <s v="31786"/>
    <s v="TN"/>
    <s v="0000190862"/>
    <x v="5"/>
    <x v="3"/>
    <d v="2025-04-30T00:00:00"/>
    <x v="13"/>
    <x v="62"/>
    <x v="51"/>
    <n v="78.09"/>
    <n v="156149"/>
    <n v="35"/>
  </r>
  <r>
    <s v="31786"/>
    <s v="TN"/>
    <s v="0000190862"/>
    <x v="5"/>
    <x v="3"/>
    <d v="2025-04-30T00:00:00"/>
    <x v="13"/>
    <x v="62"/>
    <x v="52"/>
    <n v="148.25"/>
    <n v="175320.7"/>
    <n v="35"/>
  </r>
  <r>
    <s v="31786"/>
    <s v="TN"/>
    <s v="0000190862"/>
    <x v="5"/>
    <x v="3"/>
    <d v="2025-04-30T00:00:00"/>
    <x v="13"/>
    <x v="62"/>
    <x v="53"/>
    <n v="225.71"/>
    <n v="166795.65"/>
    <n v="32"/>
  </r>
  <r>
    <s v="31786"/>
    <s v="TN"/>
    <s v="0000190862"/>
    <x v="5"/>
    <x v="3"/>
    <d v="2025-04-30T00:00:00"/>
    <x v="13"/>
    <x v="62"/>
    <x v="54"/>
    <n v="441.97"/>
    <n v="268775.84999999998"/>
    <n v="47"/>
  </r>
  <r>
    <s v="31786"/>
    <s v="TN"/>
    <s v="0000190862"/>
    <x v="5"/>
    <x v="3"/>
    <d v="2025-04-30T00:00:00"/>
    <x v="13"/>
    <x v="62"/>
    <x v="55"/>
    <n v="369.73"/>
    <n v="179459.05"/>
    <n v="35"/>
  </r>
  <r>
    <s v="31786"/>
    <s v="TN"/>
    <s v="0000190862"/>
    <x v="5"/>
    <x v="3"/>
    <d v="2025-04-30T00:00:00"/>
    <x v="13"/>
    <x v="62"/>
    <x v="56"/>
    <n v="447.84"/>
    <n v="183423.7"/>
    <n v="36"/>
  </r>
  <r>
    <s v="31786"/>
    <s v="TN"/>
    <s v="0000190862"/>
    <x v="5"/>
    <x v="3"/>
    <d v="2025-04-30T00:00:00"/>
    <x v="13"/>
    <x v="62"/>
    <x v="57"/>
    <n v="384.61"/>
    <n v="120683"/>
    <n v="19"/>
  </r>
  <r>
    <s v="31786"/>
    <s v="TN"/>
    <s v="0000190862"/>
    <x v="5"/>
    <x v="3"/>
    <d v="2025-04-30T00:00:00"/>
    <x v="13"/>
    <x v="62"/>
    <x v="58"/>
    <n v="90.89"/>
    <n v="31963"/>
    <n v="7"/>
  </r>
  <r>
    <s v="31786"/>
    <s v="TN"/>
    <s v="0000190862"/>
    <x v="5"/>
    <x v="3"/>
    <d v="2025-04-30T00:00:00"/>
    <x v="13"/>
    <x v="62"/>
    <x v="59"/>
    <n v="18.68"/>
    <n v="8491"/>
    <n v="1"/>
  </r>
  <r>
    <s v="31786"/>
    <s v="TN"/>
    <s v="0000190862"/>
    <x v="5"/>
    <x v="3"/>
    <d v="2025-04-30T00:00:00"/>
    <x v="13"/>
    <x v="63"/>
    <x v="67"/>
    <n v="63526.39"/>
    <n v="22851953.050000001"/>
    <n v="4935"/>
  </r>
  <r>
    <s v="31786"/>
    <s v="TN"/>
    <s v="0000190862"/>
    <x v="5"/>
    <x v="3"/>
    <d v="2025-04-30T00:00:00"/>
    <x v="13"/>
    <x v="63"/>
    <x v="68"/>
    <n v="68054.75"/>
    <n v="24480454.329999998"/>
    <n v="4444"/>
  </r>
  <r>
    <s v="31786"/>
    <s v="TN"/>
    <s v="0000190862"/>
    <x v="5"/>
    <x v="3"/>
    <d v="2025-04-30T00:00:00"/>
    <x v="13"/>
    <x v="63"/>
    <x v="69"/>
    <n v="79079.509999999995"/>
    <n v="28446152.09"/>
    <n v="4691"/>
  </r>
  <r>
    <s v="31786"/>
    <s v="TN"/>
    <s v="0000190862"/>
    <x v="5"/>
    <x v="3"/>
    <d v="2025-04-30T00:00:00"/>
    <x v="13"/>
    <x v="63"/>
    <x v="70"/>
    <n v="82857.56"/>
    <n v="29805110"/>
    <n v="4718"/>
  </r>
  <r>
    <s v="31786"/>
    <s v="TN"/>
    <s v="0000190862"/>
    <x v="5"/>
    <x v="3"/>
    <d v="2025-04-30T00:00:00"/>
    <x v="13"/>
    <x v="63"/>
    <x v="71"/>
    <n v="91996.33"/>
    <n v="33092298.780000001"/>
    <n v="5126"/>
  </r>
  <r>
    <s v="31786"/>
    <s v="TN"/>
    <s v="0000190862"/>
    <x v="5"/>
    <x v="3"/>
    <d v="2025-04-30T00:00:00"/>
    <x v="13"/>
    <x v="63"/>
    <x v="72"/>
    <n v="96783.28"/>
    <n v="34814372.049999997"/>
    <n v="5359"/>
  </r>
  <r>
    <s v="31786"/>
    <s v="TN"/>
    <s v="0000190862"/>
    <x v="5"/>
    <x v="3"/>
    <d v="2025-04-30T00:00:00"/>
    <x v="13"/>
    <x v="63"/>
    <x v="73"/>
    <n v="86027.95"/>
    <n v="30945449.16"/>
    <n v="4720"/>
  </r>
  <r>
    <s v="31786"/>
    <s v="TN"/>
    <s v="0000190862"/>
    <x v="5"/>
    <x v="3"/>
    <d v="2025-04-30T00:00:00"/>
    <x v="13"/>
    <x v="63"/>
    <x v="74"/>
    <n v="66252.36"/>
    <n v="23831720.109999999"/>
    <n v="3736"/>
  </r>
  <r>
    <s v="31786"/>
    <s v="TN"/>
    <s v="0000190862"/>
    <x v="5"/>
    <x v="3"/>
    <d v="2025-04-30T00:00:00"/>
    <x v="13"/>
    <x v="63"/>
    <x v="75"/>
    <n v="28779.34"/>
    <n v="10348389.890000001"/>
    <n v="1592"/>
  </r>
  <r>
    <s v="31786"/>
    <s v="TN"/>
    <s v="0000190862"/>
    <x v="5"/>
    <x v="3"/>
    <d v="2025-04-30T00:00:00"/>
    <x v="13"/>
    <x v="63"/>
    <x v="76"/>
    <n v="13528.19"/>
    <n v="4866236.93"/>
    <n v="709"/>
  </r>
  <r>
    <s v="31786"/>
    <s v="TN"/>
    <s v="0000190862"/>
    <x v="5"/>
    <x v="3"/>
    <d v="2025-04-30T00:00:00"/>
    <x v="13"/>
    <x v="64"/>
    <x v="77"/>
    <n v="573.63"/>
    <n v="951625.07"/>
    <n v="215"/>
  </r>
  <r>
    <s v="31786"/>
    <s v="TN"/>
    <s v="0000190862"/>
    <x v="5"/>
    <x v="3"/>
    <d v="2025-04-30T00:00:00"/>
    <x v="13"/>
    <x v="64"/>
    <x v="78"/>
    <n v="505.95"/>
    <n v="843185.76"/>
    <n v="174"/>
  </r>
  <r>
    <s v="31786"/>
    <s v="TN"/>
    <s v="0000190862"/>
    <x v="5"/>
    <x v="3"/>
    <d v="2025-04-30T00:00:00"/>
    <x v="13"/>
    <x v="64"/>
    <x v="79"/>
    <n v="623.16999999999996"/>
    <n v="567434.14"/>
    <n v="107"/>
  </r>
  <r>
    <s v="31786"/>
    <s v="TN"/>
    <s v="0000190862"/>
    <x v="5"/>
    <x v="3"/>
    <d v="2025-04-30T00:00:00"/>
    <x v="13"/>
    <x v="64"/>
    <x v="80"/>
    <n v="746.69"/>
    <n v="452068.38"/>
    <n v="84"/>
  </r>
  <r>
    <s v="31786"/>
    <s v="TN"/>
    <s v="0000190862"/>
    <x v="5"/>
    <x v="3"/>
    <d v="2025-04-30T00:00:00"/>
    <x v="13"/>
    <x v="64"/>
    <x v="81"/>
    <n v="827.98"/>
    <n v="408136.87"/>
    <n v="75"/>
  </r>
  <r>
    <s v="31786"/>
    <s v="TN"/>
    <s v="0000190862"/>
    <x v="5"/>
    <x v="3"/>
    <d v="2025-04-30T00:00:00"/>
    <x v="13"/>
    <x v="64"/>
    <x v="82"/>
    <n v="1069.79"/>
    <n v="420269.47"/>
    <n v="80"/>
  </r>
  <r>
    <s v="31786"/>
    <s v="TN"/>
    <s v="0000190862"/>
    <x v="5"/>
    <x v="3"/>
    <d v="2025-04-30T00:00:00"/>
    <x v="13"/>
    <x v="64"/>
    <x v="83"/>
    <n v="719.42"/>
    <n v="231360.67"/>
    <n v="41"/>
  </r>
  <r>
    <s v="31786"/>
    <s v="TN"/>
    <s v="0000190862"/>
    <x v="5"/>
    <x v="3"/>
    <d v="2025-04-30T00:00:00"/>
    <x v="13"/>
    <x v="64"/>
    <x v="84"/>
    <n v="650.85"/>
    <n v="167608.17000000001"/>
    <n v="35"/>
  </r>
  <r>
    <s v="31786"/>
    <s v="TN"/>
    <s v="0000190862"/>
    <x v="5"/>
    <x v="3"/>
    <d v="2025-04-30T00:00:00"/>
    <x v="13"/>
    <x v="64"/>
    <x v="85"/>
    <n v="156.33000000000001"/>
    <n v="54920"/>
    <n v="10"/>
  </r>
  <r>
    <s v="31786"/>
    <s v="TN"/>
    <s v="0000190862"/>
    <x v="5"/>
    <x v="3"/>
    <d v="2025-04-30T00:00:00"/>
    <x v="13"/>
    <x v="64"/>
    <x v="86"/>
    <n v="127.35"/>
    <n v="47165.16"/>
    <n v="7"/>
  </r>
  <r>
    <s v="31786"/>
    <s v="TN"/>
    <s v="0000190862"/>
    <x v="5"/>
    <x v="3"/>
    <d v="2025-04-30T00:00:00"/>
    <x v="14"/>
    <x v="65"/>
    <x v="88"/>
    <n v="72348.39"/>
    <n v="17706332.350000001"/>
    <n v="3573"/>
  </r>
  <r>
    <s v="31786"/>
    <s v="TN"/>
    <s v="0000190862"/>
    <x v="5"/>
    <x v="3"/>
    <d v="2025-04-30T00:00:00"/>
    <x v="14"/>
    <x v="66"/>
    <x v="90"/>
    <n v="68558.66"/>
    <n v="20757868.989999998"/>
    <n v="3883"/>
  </r>
  <r>
    <s v="31786"/>
    <s v="TN"/>
    <s v="0000258005"/>
    <x v="2"/>
    <x v="3"/>
    <d v="2025-04-30T00:00:00"/>
    <x v="4"/>
    <x v="4"/>
    <x v="4"/>
    <n v="50494.34"/>
    <n v="0"/>
    <n v="9071"/>
  </r>
  <r>
    <s v="31786"/>
    <s v="TN"/>
    <s v="0000258005"/>
    <x v="2"/>
    <x v="3"/>
    <d v="2025-04-30T00:00:00"/>
    <x v="4"/>
    <x v="5"/>
    <x v="5"/>
    <n v="244393.7"/>
    <n v="0"/>
    <n v="22026"/>
  </r>
  <r>
    <s v="31786"/>
    <s v="NP"/>
    <s v="0000000185"/>
    <x v="0"/>
    <x v="0"/>
    <d v="2025-04-30T00:00:00"/>
    <x v="1"/>
    <x v="1"/>
    <x v="1"/>
    <n v="-12.61"/>
    <n v="0"/>
    <n v="1"/>
  </r>
  <r>
    <s v="31786"/>
    <s v="NP"/>
    <s v="0000000185"/>
    <x v="0"/>
    <x v="0"/>
    <d v="2025-04-30T00:00:00"/>
    <x v="1"/>
    <x v="1"/>
    <x v="1"/>
    <n v="5323.86"/>
    <n v="0"/>
    <n v="231"/>
  </r>
  <r>
    <s v="31786"/>
    <s v="NP"/>
    <s v="0000000185"/>
    <x v="0"/>
    <x v="1"/>
    <d v="2025-04-30T00:00:00"/>
    <x v="1"/>
    <x v="1"/>
    <x v="1"/>
    <n v="287"/>
    <n v="0"/>
    <n v="16"/>
  </r>
  <r>
    <s v="31786"/>
    <s v="NP"/>
    <s v="0000000185"/>
    <x v="0"/>
    <x v="2"/>
    <d v="2025-04-30T00:00:00"/>
    <x v="1"/>
    <x v="1"/>
    <x v="1"/>
    <n v="45.25"/>
    <n v="0"/>
    <n v="2"/>
  </r>
  <r>
    <s v="31786"/>
    <s v="NP"/>
    <s v="0000000185"/>
    <x v="0"/>
    <x v="3"/>
    <d v="2025-04-30T00:00:00"/>
    <x v="0"/>
    <x v="0"/>
    <x v="0"/>
    <n v="271.94"/>
    <n v="0"/>
    <n v="16"/>
  </r>
  <r>
    <s v="31786"/>
    <s v="NP"/>
    <s v="0000000185"/>
    <x v="0"/>
    <x v="4"/>
    <d v="2025-04-30T00:00:00"/>
    <x v="0"/>
    <x v="0"/>
    <x v="0"/>
    <n v="104.86"/>
    <n v="0"/>
    <n v="7"/>
  </r>
  <r>
    <s v="31786"/>
    <s v="NP"/>
    <s v="0000000185"/>
    <x v="0"/>
    <x v="5"/>
    <d v="2025-04-30T00:00:00"/>
    <x v="0"/>
    <x v="0"/>
    <x v="0"/>
    <n v="179.49"/>
    <n v="0"/>
    <n v="9"/>
  </r>
  <r>
    <s v="31786"/>
    <s v="NP"/>
    <s v="0000000192"/>
    <x v="1"/>
    <x v="0"/>
    <d v="2025-04-30T00:00:00"/>
    <x v="2"/>
    <x v="2"/>
    <x v="2"/>
    <n v="306.75"/>
    <n v="0"/>
    <n v="9"/>
  </r>
  <r>
    <s v="31786"/>
    <s v="NP"/>
    <s v="0000000192"/>
    <x v="1"/>
    <x v="0"/>
    <d v="2025-04-30T00:00:00"/>
    <x v="3"/>
    <x v="3"/>
    <x v="3"/>
    <n v="-238.98"/>
    <n v="0"/>
    <n v="14"/>
  </r>
  <r>
    <s v="31786"/>
    <s v="NP"/>
    <s v="0000000192"/>
    <x v="1"/>
    <x v="0"/>
    <d v="2025-04-30T00:00:00"/>
    <x v="3"/>
    <x v="3"/>
    <x v="3"/>
    <n v="64295.82"/>
    <n v="0"/>
    <n v="1502"/>
  </r>
  <r>
    <s v="31786"/>
    <s v="NP"/>
    <s v="0000000192"/>
    <x v="1"/>
    <x v="1"/>
    <d v="2025-04-30T00:00:00"/>
    <x v="2"/>
    <x v="2"/>
    <x v="2"/>
    <n v="75.84"/>
    <n v="0"/>
    <n v="2"/>
  </r>
  <r>
    <s v="31786"/>
    <s v="NP"/>
    <s v="0000000192"/>
    <x v="1"/>
    <x v="1"/>
    <d v="2025-04-30T00:00:00"/>
    <x v="3"/>
    <x v="3"/>
    <x v="3"/>
    <n v="-136.35"/>
    <n v="0"/>
    <n v="5"/>
  </r>
  <r>
    <s v="31786"/>
    <s v="NP"/>
    <s v="0000000192"/>
    <x v="1"/>
    <x v="1"/>
    <d v="2025-04-30T00:00:00"/>
    <x v="3"/>
    <x v="3"/>
    <x v="3"/>
    <n v="7965.91"/>
    <n v="0"/>
    <n v="200"/>
  </r>
  <r>
    <s v="31786"/>
    <s v="NP"/>
    <s v="0000000192"/>
    <x v="1"/>
    <x v="2"/>
    <d v="2025-04-30T00:00:00"/>
    <x v="3"/>
    <x v="3"/>
    <x v="3"/>
    <n v="783.41"/>
    <n v="0"/>
    <n v="20"/>
  </r>
  <r>
    <s v="31786"/>
    <s v="NP"/>
    <s v="0000000192"/>
    <x v="1"/>
    <x v="3"/>
    <d v="2025-04-30T00:00:00"/>
    <x v="2"/>
    <x v="2"/>
    <x v="2"/>
    <n v="-226.79"/>
    <n v="0"/>
    <n v="11"/>
  </r>
  <r>
    <s v="31786"/>
    <s v="NP"/>
    <s v="0000000192"/>
    <x v="1"/>
    <x v="3"/>
    <d v="2025-04-30T00:00:00"/>
    <x v="2"/>
    <x v="2"/>
    <x v="2"/>
    <n v="4082.04"/>
    <n v="0"/>
    <n v="99"/>
  </r>
  <r>
    <s v="31786"/>
    <s v="NP"/>
    <s v="0000000192"/>
    <x v="1"/>
    <x v="4"/>
    <d v="2025-04-30T00:00:00"/>
    <x v="2"/>
    <x v="2"/>
    <x v="2"/>
    <n v="-626.45000000000005"/>
    <n v="0"/>
    <n v="19"/>
  </r>
  <r>
    <s v="31786"/>
    <s v="NP"/>
    <s v="0000000192"/>
    <x v="1"/>
    <x v="4"/>
    <d v="2025-04-30T00:00:00"/>
    <x v="2"/>
    <x v="2"/>
    <x v="2"/>
    <n v="1935.95"/>
    <n v="0"/>
    <n v="53"/>
  </r>
  <r>
    <s v="31786"/>
    <s v="NP"/>
    <s v="0000000192"/>
    <x v="1"/>
    <x v="5"/>
    <d v="2025-04-30T00:00:00"/>
    <x v="2"/>
    <x v="2"/>
    <x v="2"/>
    <n v="-198.99"/>
    <n v="0"/>
    <n v="8"/>
  </r>
  <r>
    <s v="31786"/>
    <s v="NP"/>
    <s v="0000000192"/>
    <x v="1"/>
    <x v="5"/>
    <d v="2025-04-30T00:00:00"/>
    <x v="2"/>
    <x v="2"/>
    <x v="2"/>
    <n v="1026.0999999999999"/>
    <n v="0"/>
    <n v="33"/>
  </r>
  <r>
    <s v="31786"/>
    <s v="NP"/>
    <s v="0000157401"/>
    <x v="4"/>
    <x v="3"/>
    <d v="2025-04-30T00:00:00"/>
    <x v="10"/>
    <x v="15"/>
    <x v="22"/>
    <n v="0.21"/>
    <n v="10000"/>
    <n v="1"/>
  </r>
  <r>
    <s v="31786"/>
    <s v="NP"/>
    <s v="0000157401"/>
    <x v="4"/>
    <x v="3"/>
    <d v="2025-04-30T00:00:00"/>
    <x v="10"/>
    <x v="16"/>
    <x v="23"/>
    <n v="1.06"/>
    <n v="50000"/>
    <n v="2"/>
  </r>
  <r>
    <s v="31786"/>
    <s v="NP"/>
    <s v="0000157401"/>
    <x v="4"/>
    <x v="3"/>
    <d v="2025-04-30T00:00:00"/>
    <x v="11"/>
    <x v="47"/>
    <x v="26"/>
    <n v="-3.78"/>
    <n v="180000"/>
    <n v="3"/>
  </r>
  <r>
    <s v="31786"/>
    <s v="NP"/>
    <s v="0000157401"/>
    <x v="4"/>
    <x v="3"/>
    <d v="2025-04-30T00:00:00"/>
    <x v="11"/>
    <x v="48"/>
    <x v="27"/>
    <n v="2.1"/>
    <n v="100000"/>
    <n v="1"/>
  </r>
  <r>
    <s v="31786"/>
    <s v="NP"/>
    <s v="0000157401"/>
    <x v="4"/>
    <x v="3"/>
    <d v="2025-04-30T00:00:00"/>
    <x v="11"/>
    <x v="49"/>
    <x v="28"/>
    <n v="15.75"/>
    <n v="750000"/>
    <n v="3"/>
  </r>
  <r>
    <s v="31786"/>
    <s v="NP"/>
    <s v="0000157401"/>
    <x v="4"/>
    <x v="3"/>
    <d v="2025-04-30T00:00:00"/>
    <x v="12"/>
    <x v="53"/>
    <x v="32"/>
    <n v="0.84"/>
    <n v="40000"/>
    <n v="1"/>
  </r>
  <r>
    <s v="31786"/>
    <s v="NP"/>
    <s v="0000157401"/>
    <x v="4"/>
    <x v="3"/>
    <d v="2025-04-30T00:00:00"/>
    <x v="12"/>
    <x v="54"/>
    <x v="33"/>
    <n v="4.2"/>
    <n v="200000"/>
    <n v="2"/>
  </r>
  <r>
    <s v="31786"/>
    <s v="NP"/>
    <s v="0000190862"/>
    <x v="5"/>
    <x v="3"/>
    <d v="2025-04-30T00:00:00"/>
    <x v="14"/>
    <x v="65"/>
    <x v="87"/>
    <n v="77.180000000000007"/>
    <n v="0"/>
    <n v="4"/>
  </r>
  <r>
    <s v="31786"/>
    <s v="NP"/>
    <s v="0000258005"/>
    <x v="2"/>
    <x v="0"/>
    <d v="2025-04-30T00:00:00"/>
    <x v="4"/>
    <x v="4"/>
    <x v="4"/>
    <n v="-19.05"/>
    <n v="0"/>
    <n v="3"/>
  </r>
  <r>
    <s v="31786"/>
    <s v="NP"/>
    <s v="0000258005"/>
    <x v="2"/>
    <x v="0"/>
    <d v="2025-04-30T00:00:00"/>
    <x v="4"/>
    <x v="4"/>
    <x v="4"/>
    <n v="439.68"/>
    <n v="0"/>
    <n v="95"/>
  </r>
  <r>
    <s v="31786"/>
    <s v="NP"/>
    <s v="0000258005"/>
    <x v="2"/>
    <x v="0"/>
    <d v="2025-04-30T00:00:00"/>
    <x v="4"/>
    <x v="5"/>
    <x v="5"/>
    <n v="-5.68"/>
    <n v="0"/>
    <n v="1"/>
  </r>
  <r>
    <s v="31786"/>
    <s v="NP"/>
    <s v="0000258005"/>
    <x v="2"/>
    <x v="0"/>
    <d v="2025-04-30T00:00:00"/>
    <x v="4"/>
    <x v="5"/>
    <x v="5"/>
    <n v="2818.8"/>
    <n v="0"/>
    <n v="311"/>
  </r>
  <r>
    <s v="31786"/>
    <s v="NP"/>
    <s v="0000258005"/>
    <x v="2"/>
    <x v="1"/>
    <d v="2025-04-30T00:00:00"/>
    <x v="4"/>
    <x v="4"/>
    <x v="4"/>
    <n v="80.47"/>
    <n v="0"/>
    <n v="16"/>
  </r>
  <r>
    <s v="31786"/>
    <s v="NP"/>
    <s v="0000258005"/>
    <x v="2"/>
    <x v="1"/>
    <d v="2025-04-30T00:00:00"/>
    <x v="4"/>
    <x v="5"/>
    <x v="5"/>
    <n v="493.42"/>
    <n v="0"/>
    <n v="51"/>
  </r>
  <r>
    <s v="31786"/>
    <s v="NP"/>
    <s v="0000258005"/>
    <x v="2"/>
    <x v="2"/>
    <d v="2025-04-30T00:00:00"/>
    <x v="4"/>
    <x v="5"/>
    <x v="5"/>
    <n v="18.899999999999999"/>
    <n v="0"/>
    <n v="3"/>
  </r>
  <r>
    <s v="31786"/>
    <s v="NP"/>
    <s v="0000258005"/>
    <x v="2"/>
    <x v="3"/>
    <d v="2025-04-30T00:00:00"/>
    <x v="4"/>
    <x v="4"/>
    <x v="4"/>
    <n v="-9.5399999999999991"/>
    <n v="0"/>
    <n v="3"/>
  </r>
  <r>
    <s v="31786"/>
    <s v="NP"/>
    <s v="0000258005"/>
    <x v="2"/>
    <x v="3"/>
    <d v="2025-04-30T00:00:00"/>
    <x v="4"/>
    <x v="4"/>
    <x v="4"/>
    <n v="131.72999999999999"/>
    <n v="0"/>
    <n v="24"/>
  </r>
  <r>
    <s v="31786"/>
    <s v="NP"/>
    <s v="0000258005"/>
    <x v="2"/>
    <x v="3"/>
    <d v="2025-04-30T00:00:00"/>
    <x v="4"/>
    <x v="5"/>
    <x v="5"/>
    <n v="-24.84"/>
    <n v="0"/>
    <n v="7"/>
  </r>
  <r>
    <s v="31786"/>
    <s v="NP"/>
    <s v="0000258005"/>
    <x v="2"/>
    <x v="3"/>
    <d v="2025-04-30T00:00:00"/>
    <x v="4"/>
    <x v="5"/>
    <x v="5"/>
    <n v="1036.55"/>
    <n v="0"/>
    <n v="103"/>
  </r>
  <r>
    <s v="31786"/>
    <s v="NP"/>
    <s v="0000258005"/>
    <x v="2"/>
    <x v="4"/>
    <d v="2025-04-30T00:00:00"/>
    <x v="4"/>
    <x v="4"/>
    <x v="4"/>
    <n v="-3.18"/>
    <n v="0"/>
    <n v="1"/>
  </r>
  <r>
    <s v="31786"/>
    <s v="NP"/>
    <s v="0000258005"/>
    <x v="2"/>
    <x v="4"/>
    <d v="2025-04-30T00:00:00"/>
    <x v="4"/>
    <x v="4"/>
    <x v="4"/>
    <n v="56.56"/>
    <n v="0"/>
    <n v="12"/>
  </r>
  <r>
    <s v="31786"/>
    <s v="NP"/>
    <s v="0000258005"/>
    <x v="2"/>
    <x v="4"/>
    <d v="2025-04-30T00:00:00"/>
    <x v="4"/>
    <x v="5"/>
    <x v="5"/>
    <n v="-152.41999999999999"/>
    <n v="0"/>
    <n v="14"/>
  </r>
  <r>
    <s v="31786"/>
    <s v="NP"/>
    <s v="0000258005"/>
    <x v="2"/>
    <x v="4"/>
    <d v="2025-04-30T00:00:00"/>
    <x v="4"/>
    <x v="5"/>
    <x v="5"/>
    <n v="492.87"/>
    <n v="0"/>
    <n v="54"/>
  </r>
  <r>
    <s v="31786"/>
    <s v="NP"/>
    <s v="0000258005"/>
    <x v="2"/>
    <x v="5"/>
    <d v="2025-04-30T00:00:00"/>
    <x v="4"/>
    <x v="4"/>
    <x v="4"/>
    <n v="19.11"/>
    <n v="0"/>
    <n v="5"/>
  </r>
  <r>
    <s v="31786"/>
    <s v="NP"/>
    <s v="0000258005"/>
    <x v="2"/>
    <x v="5"/>
    <d v="2025-04-30T00:00:00"/>
    <x v="4"/>
    <x v="5"/>
    <x v="5"/>
    <n v="-38.18"/>
    <n v="0"/>
    <n v="5"/>
  </r>
  <r>
    <s v="31786"/>
    <s v="NP"/>
    <s v="0000258005"/>
    <x v="2"/>
    <x v="5"/>
    <d v="2025-04-30T00:00:00"/>
    <x v="4"/>
    <x v="5"/>
    <x v="5"/>
    <n v="301.85000000000002"/>
    <n v="0"/>
    <n v="35"/>
  </r>
  <r>
    <s v="31786"/>
    <s v="TN"/>
    <s v="0000000185"/>
    <x v="0"/>
    <x v="3"/>
    <d v="2025-04-30T00:00:00"/>
    <x v="0"/>
    <x v="0"/>
    <x v="0"/>
    <n v="-31.11"/>
    <n v="0"/>
    <n v="2"/>
  </r>
  <r>
    <s v="31786"/>
    <s v="TN"/>
    <s v="0000000185"/>
    <x v="0"/>
    <x v="3"/>
    <d v="2025-04-30T00:00:00"/>
    <x v="0"/>
    <x v="0"/>
    <x v="0"/>
    <n v="406.2"/>
    <n v="0"/>
    <n v="22"/>
  </r>
  <r>
    <s v="31786"/>
    <s v="TN"/>
    <s v="0000000192"/>
    <x v="1"/>
    <x v="3"/>
    <d v="2025-04-30T00:00:00"/>
    <x v="2"/>
    <x v="2"/>
    <x v="2"/>
    <n v="-465.78"/>
    <n v="0"/>
    <n v="28"/>
  </r>
  <r>
    <s v="31786"/>
    <s v="TN"/>
    <s v="0000000192"/>
    <x v="1"/>
    <x v="3"/>
    <d v="2025-04-30T00:00:00"/>
    <x v="2"/>
    <x v="2"/>
    <x v="2"/>
    <n v="4036.19"/>
    <n v="0"/>
    <n v="142"/>
  </r>
  <r>
    <s v="31786"/>
    <s v="TN"/>
    <s v="0000000192"/>
    <x v="1"/>
    <x v="3"/>
    <d v="2025-04-30T00:00:00"/>
    <x v="3"/>
    <x v="3"/>
    <x v="3"/>
    <n v="27.82"/>
    <n v="0"/>
    <n v="1"/>
  </r>
  <r>
    <s v="31786"/>
    <s v="TN"/>
    <s v="0000157401"/>
    <x v="4"/>
    <x v="3"/>
    <d v="2025-04-30T00:00:00"/>
    <x v="7"/>
    <x v="7"/>
    <x v="10"/>
    <n v="-3.94"/>
    <n v="0"/>
    <n v="4"/>
  </r>
  <r>
    <s v="31786"/>
    <s v="TN"/>
    <s v="0000157401"/>
    <x v="4"/>
    <x v="3"/>
    <d v="2025-04-30T00:00:00"/>
    <x v="7"/>
    <x v="7"/>
    <x v="10"/>
    <n v="0.95"/>
    <n v="0"/>
    <n v="1"/>
  </r>
  <r>
    <s v="31786"/>
    <s v="TN"/>
    <s v="0000157401"/>
    <x v="4"/>
    <x v="3"/>
    <d v="2025-04-30T00:00:00"/>
    <x v="8"/>
    <x v="10"/>
    <x v="14"/>
    <n v="-33.53"/>
    <n v="0"/>
    <n v="4"/>
  </r>
  <r>
    <s v="31786"/>
    <s v="TN"/>
    <s v="0000157401"/>
    <x v="4"/>
    <x v="3"/>
    <d v="2025-04-30T00:00:00"/>
    <x v="8"/>
    <x v="10"/>
    <x v="14"/>
    <n v="8.1"/>
    <n v="0"/>
    <n v="1"/>
  </r>
  <r>
    <s v="31786"/>
    <s v="TN"/>
    <s v="0000157401"/>
    <x v="4"/>
    <x v="3"/>
    <d v="2025-04-30T00:00:00"/>
    <x v="10"/>
    <x v="15"/>
    <x v="22"/>
    <n v="0.21"/>
    <n v="10000"/>
    <n v="1"/>
  </r>
  <r>
    <s v="31786"/>
    <s v="TN"/>
    <s v="0000157401"/>
    <x v="4"/>
    <x v="3"/>
    <d v="2025-04-30T00:00:00"/>
    <x v="10"/>
    <x v="17"/>
    <x v="24"/>
    <n v="-4.2"/>
    <n v="200000"/>
    <n v="4"/>
  </r>
  <r>
    <s v="31786"/>
    <s v="TN"/>
    <s v="0000157401"/>
    <x v="4"/>
    <x v="3"/>
    <d v="2025-04-30T00:00:00"/>
    <x v="10"/>
    <x v="17"/>
    <x v="24"/>
    <n v="1.05"/>
    <n v="50000"/>
    <n v="1"/>
  </r>
  <r>
    <s v="31786"/>
    <s v="TN"/>
    <s v="0000157401"/>
    <x v="4"/>
    <x v="3"/>
    <d v="2025-04-30T00:00:00"/>
    <x v="10"/>
    <x v="19"/>
    <x v="21"/>
    <n v="0.25"/>
    <n v="6000"/>
    <n v="1"/>
  </r>
  <r>
    <s v="31786"/>
    <s v="TN"/>
    <s v="0000157401"/>
    <x v="4"/>
    <x v="3"/>
    <d v="2025-04-30T00:00:00"/>
    <x v="10"/>
    <x v="20"/>
    <x v="22"/>
    <n v="-0.42"/>
    <n v="10000"/>
    <n v="1"/>
  </r>
  <r>
    <s v="31786"/>
    <s v="TN"/>
    <s v="0000157401"/>
    <x v="4"/>
    <x v="3"/>
    <d v="2025-04-30T00:00:00"/>
    <x v="10"/>
    <x v="24"/>
    <x v="21"/>
    <n v="0.38"/>
    <n v="6000"/>
    <n v="1"/>
  </r>
  <r>
    <s v="31786"/>
    <s v="TN"/>
    <s v="0000157401"/>
    <x v="4"/>
    <x v="3"/>
    <d v="2025-04-30T00:00:00"/>
    <x v="10"/>
    <x v="26"/>
    <x v="23"/>
    <n v="-3.16"/>
    <n v="50000"/>
    <n v="2"/>
  </r>
  <r>
    <s v="31786"/>
    <s v="TN"/>
    <s v="0000157401"/>
    <x v="4"/>
    <x v="3"/>
    <d v="2025-04-30T00:00:00"/>
    <x v="10"/>
    <x v="30"/>
    <x v="22"/>
    <n v="0.84"/>
    <n v="10000"/>
    <n v="1"/>
  </r>
  <r>
    <s v="31786"/>
    <s v="TN"/>
    <s v="0000157401"/>
    <x v="4"/>
    <x v="3"/>
    <d v="2025-04-30T00:00:00"/>
    <x v="11"/>
    <x v="46"/>
    <x v="25"/>
    <n v="1.05"/>
    <n v="50000"/>
    <n v="1"/>
  </r>
  <r>
    <s v="31786"/>
    <s v="TN"/>
    <s v="0000157401"/>
    <x v="4"/>
    <x v="3"/>
    <d v="2025-04-30T00:00:00"/>
    <x v="11"/>
    <x v="47"/>
    <x v="26"/>
    <n v="-1.26"/>
    <n v="60000"/>
    <n v="1"/>
  </r>
  <r>
    <s v="31786"/>
    <s v="TN"/>
    <s v="0000157401"/>
    <x v="4"/>
    <x v="3"/>
    <d v="2025-04-30T00:00:00"/>
    <x v="11"/>
    <x v="47"/>
    <x v="26"/>
    <n v="8.82"/>
    <n v="420000"/>
    <n v="7"/>
  </r>
  <r>
    <s v="31786"/>
    <s v="TN"/>
    <s v="0000157401"/>
    <x v="4"/>
    <x v="3"/>
    <d v="2025-04-30T00:00:00"/>
    <x v="11"/>
    <x v="48"/>
    <x v="27"/>
    <n v="-2.1"/>
    <n v="100000"/>
    <n v="1"/>
  </r>
  <r>
    <s v="31786"/>
    <s v="TN"/>
    <s v="0000157401"/>
    <x v="4"/>
    <x v="3"/>
    <d v="2025-04-30T00:00:00"/>
    <x v="11"/>
    <x v="48"/>
    <x v="27"/>
    <n v="6.3"/>
    <n v="300000"/>
    <n v="3"/>
  </r>
  <r>
    <s v="31786"/>
    <s v="TN"/>
    <s v="0000157401"/>
    <x v="4"/>
    <x v="3"/>
    <d v="2025-04-30T00:00:00"/>
    <x v="11"/>
    <x v="49"/>
    <x v="28"/>
    <n v="-10.5"/>
    <n v="500000"/>
    <n v="2"/>
  </r>
  <r>
    <s v="31786"/>
    <s v="TN"/>
    <s v="0000157401"/>
    <x v="4"/>
    <x v="3"/>
    <d v="2025-04-30T00:00:00"/>
    <x v="11"/>
    <x v="50"/>
    <x v="29"/>
    <n v="-42"/>
    <n v="2000000"/>
    <n v="4"/>
  </r>
  <r>
    <s v="31786"/>
    <s v="TN"/>
    <s v="0000157401"/>
    <x v="4"/>
    <x v="3"/>
    <d v="2025-04-30T00:00:00"/>
    <x v="11"/>
    <x v="50"/>
    <x v="29"/>
    <n v="10.5"/>
    <n v="500000"/>
    <n v="1"/>
  </r>
  <r>
    <s v="31786"/>
    <s v="TN"/>
    <s v="0000157401"/>
    <x v="4"/>
    <x v="3"/>
    <d v="2025-04-30T00:00:00"/>
    <x v="12"/>
    <x v="52"/>
    <x v="31"/>
    <n v="0.5"/>
    <n v="24000"/>
    <n v="1"/>
  </r>
  <r>
    <s v="31786"/>
    <s v="TN"/>
    <s v="0000190862"/>
    <x v="5"/>
    <x v="3"/>
    <d v="2025-04-30T00:00:00"/>
    <x v="13"/>
    <x v="63"/>
    <x v="66"/>
    <n v="8.48"/>
    <n v="0"/>
    <n v="1"/>
  </r>
  <r>
    <s v="31786"/>
    <s v="TN"/>
    <s v="0000190862"/>
    <x v="5"/>
    <x v="3"/>
    <d v="2025-04-30T00:00:00"/>
    <x v="13"/>
    <x v="63"/>
    <x v="97"/>
    <n v="-38.22"/>
    <n v="0"/>
    <n v="3"/>
  </r>
  <r>
    <s v="31786"/>
    <s v="TN"/>
    <s v="0000190862"/>
    <x v="5"/>
    <x v="3"/>
    <d v="2025-04-30T00:00:00"/>
    <x v="14"/>
    <x v="65"/>
    <x v="88"/>
    <n v="207.82"/>
    <n v="0"/>
    <n v="13"/>
  </r>
  <r>
    <s v="31786"/>
    <s v="TN"/>
    <s v="0000190862"/>
    <x v="5"/>
    <x v="3"/>
    <d v="2025-04-30T00:00:00"/>
    <x v="14"/>
    <x v="66"/>
    <x v="90"/>
    <n v="75.260000000000005"/>
    <n v="0"/>
    <n v="7"/>
  </r>
  <r>
    <s v="31786"/>
    <s v="TN"/>
    <s v="0000258005"/>
    <x v="2"/>
    <x v="3"/>
    <d v="2025-04-30T00:00:00"/>
    <x v="4"/>
    <x v="4"/>
    <x v="4"/>
    <n v="-15.62"/>
    <n v="0"/>
    <n v="3"/>
  </r>
  <r>
    <s v="31786"/>
    <s v="TN"/>
    <s v="0000258005"/>
    <x v="2"/>
    <x v="3"/>
    <d v="2025-04-30T00:00:00"/>
    <x v="4"/>
    <x v="4"/>
    <x v="4"/>
    <n v="108.79"/>
    <n v="0"/>
    <n v="27"/>
  </r>
  <r>
    <s v="31786"/>
    <s v="TN"/>
    <s v="0000258005"/>
    <x v="2"/>
    <x v="3"/>
    <d v="2025-04-30T00:00:00"/>
    <x v="4"/>
    <x v="5"/>
    <x v="5"/>
    <n v="-131.97999999999999"/>
    <n v="0"/>
    <n v="19"/>
  </r>
  <r>
    <s v="31786"/>
    <s v="TN"/>
    <s v="0000258005"/>
    <x v="2"/>
    <x v="3"/>
    <d v="2025-04-30T00:00:00"/>
    <x v="4"/>
    <x v="5"/>
    <x v="5"/>
    <n v="1124.6500000000001"/>
    <n v="0"/>
    <n v="134"/>
  </r>
</pivotCacheRecords>
</file>

<file path=xl/pivotCache/pivotCacheRecords2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8">
  <r>
    <s v="31786"/>
    <s v="TN"/>
    <s v="0000000185"/>
    <x v="0"/>
    <x v="0"/>
    <d v="2025-05-15T00:00:00"/>
    <x v="0"/>
    <s v="PPDN"/>
    <x v="0"/>
    <n v="-10.54"/>
    <n v="0"/>
    <n v="24"/>
  </r>
  <r>
    <s v="31786"/>
    <s v="TN"/>
    <s v="0000000185"/>
    <x v="0"/>
    <x v="0"/>
    <d v="2025-05-15T00:00:00"/>
    <x v="0"/>
    <s v="PPDN"/>
    <x v="1"/>
    <n v="-54.52"/>
    <n v="0"/>
    <n v="6"/>
  </r>
  <r>
    <s v="31786"/>
    <s v="TN"/>
    <s v="0000000192"/>
    <x v="1"/>
    <x v="0"/>
    <d v="2025-04-30T00:00:00"/>
    <x v="1"/>
    <s v="PDON"/>
    <x v="2"/>
    <n v="82.74"/>
    <n v="0"/>
    <n v="1"/>
  </r>
  <r>
    <s v="31786"/>
    <s v="TN"/>
    <s v="0000000192"/>
    <x v="1"/>
    <x v="0"/>
    <d v="2025-05-15T00:00:00"/>
    <x v="1"/>
    <s v="PDON"/>
    <x v="2"/>
    <n v="878.16"/>
    <n v="0"/>
    <n v="66"/>
  </r>
  <r>
    <s v="31786"/>
    <s v="TN"/>
    <s v="0000000192"/>
    <x v="1"/>
    <x v="0"/>
    <d v="2025-05-15T00:00:00"/>
    <x v="1"/>
    <s v="PDON"/>
    <x v="3"/>
    <n v="356.68"/>
    <n v="0"/>
    <n v="11"/>
  </r>
  <r>
    <s v="31786"/>
    <s v="TN"/>
    <s v="0000157401"/>
    <x v="2"/>
    <x v="0"/>
    <d v="2025-05-15T00:00:00"/>
    <x v="2"/>
    <s v="BA1X"/>
    <x v="4"/>
    <n v="2.14"/>
    <n v="104000"/>
    <n v="2"/>
  </r>
  <r>
    <s v="31786"/>
    <s v="TN"/>
    <s v="0000157401"/>
    <x v="2"/>
    <x v="0"/>
    <d v="2025-05-15T00:00:00"/>
    <x v="3"/>
    <s v="BL1X"/>
    <x v="5"/>
    <n v="18.149999999999999"/>
    <n v="104000"/>
    <n v="2"/>
  </r>
  <r>
    <s v="31786"/>
    <s v="TN"/>
    <s v="0000157401"/>
    <x v="2"/>
    <x v="0"/>
    <d v="2025-05-15T00:00:00"/>
    <x v="4"/>
    <s v="VC0106"/>
    <x v="6"/>
    <n v="0.39"/>
    <n v="24000"/>
    <n v="4"/>
  </r>
  <r>
    <s v="31786"/>
    <s v="TN"/>
    <s v="0000157401"/>
    <x v="2"/>
    <x v="0"/>
    <d v="2025-05-15T00:00:00"/>
    <x v="4"/>
    <s v="VC0150"/>
    <x v="7"/>
    <n v="1.05"/>
    <n v="50000"/>
    <n v="1"/>
  </r>
  <r>
    <s v="31786"/>
    <s v="TN"/>
    <s v="0000157401"/>
    <x v="2"/>
    <x v="0"/>
    <d v="2025-05-15T00:00:00"/>
    <x v="4"/>
    <s v="VC0205"/>
    <x v="8"/>
    <n v="1.47"/>
    <n v="16000"/>
    <n v="2"/>
  </r>
  <r>
    <s v="31786"/>
    <s v="TN"/>
    <s v="0000157401"/>
    <x v="2"/>
    <x v="0"/>
    <d v="2025-05-15T00:00:00"/>
    <x v="4"/>
    <s v="VC0206"/>
    <x v="6"/>
    <n v="0.25"/>
    <n v="36000"/>
    <n v="3"/>
  </r>
  <r>
    <s v="31786"/>
    <s v="TN"/>
    <s v="0000157401"/>
    <x v="2"/>
    <x v="0"/>
    <d v="2025-05-15T00:00:00"/>
    <x v="4"/>
    <s v="VC0225"/>
    <x v="9"/>
    <n v="-6.3"/>
    <n v="68000"/>
    <n v="4"/>
  </r>
  <r>
    <s v="31786"/>
    <s v="TN"/>
    <s v="0000157401"/>
    <x v="2"/>
    <x v="0"/>
    <d v="2025-05-15T00:00:00"/>
    <x v="4"/>
    <s v="VC0250"/>
    <x v="7"/>
    <n v="10.5"/>
    <n v="106000"/>
    <n v="2"/>
  </r>
  <r>
    <s v="31786"/>
    <s v="TN"/>
    <s v="0000157401"/>
    <x v="2"/>
    <x v="0"/>
    <d v="2025-05-15T00:00:00"/>
    <x v="4"/>
    <s v="VC0310"/>
    <x v="10"/>
    <n v="1.26"/>
    <n v="60000"/>
    <n v="2"/>
  </r>
  <r>
    <s v="31786"/>
    <s v="TN"/>
    <s v="0000157401"/>
    <x v="2"/>
    <x v="0"/>
    <d v="2025-05-15T00:00:00"/>
    <x v="4"/>
    <s v="VC0410"/>
    <x v="10"/>
    <n v="3.36"/>
    <n v="40000"/>
    <n v="1"/>
  </r>
  <r>
    <s v="31786"/>
    <s v="TN"/>
    <s v="0000157401"/>
    <x v="2"/>
    <x v="0"/>
    <d v="2025-05-15T00:00:00"/>
    <x v="5"/>
    <s v="VAD050"/>
    <x v="11"/>
    <n v="4.2"/>
    <n v="250000"/>
    <n v="5"/>
  </r>
  <r>
    <s v="31786"/>
    <s v="TN"/>
    <s v="0000157401"/>
    <x v="2"/>
    <x v="0"/>
    <d v="2025-05-15T00:00:00"/>
    <x v="5"/>
    <s v="VAD060"/>
    <x v="12"/>
    <n v="10.08"/>
    <n v="980000"/>
    <n v="15"/>
  </r>
  <r>
    <s v="31786"/>
    <s v="TN"/>
    <s v="0000157401"/>
    <x v="2"/>
    <x v="0"/>
    <d v="2025-05-15T00:00:00"/>
    <x v="5"/>
    <s v="VAD100"/>
    <x v="13"/>
    <n v="12.6"/>
    <n v="500000"/>
    <n v="5"/>
  </r>
  <r>
    <s v="31786"/>
    <s v="TN"/>
    <s v="0000157401"/>
    <x v="2"/>
    <x v="0"/>
    <d v="2025-05-15T00:00:00"/>
    <x v="5"/>
    <s v="VAD250"/>
    <x v="14"/>
    <n v="-31.5"/>
    <n v="1400000"/>
    <n v="8"/>
  </r>
  <r>
    <s v="31786"/>
    <s v="TN"/>
    <s v="0000157401"/>
    <x v="2"/>
    <x v="0"/>
    <d v="2025-05-15T00:00:00"/>
    <x v="5"/>
    <s v="VAD500"/>
    <x v="15"/>
    <n v="63"/>
    <n v="2000000"/>
    <n v="4"/>
  </r>
  <r>
    <s v="31786"/>
    <s v="TN"/>
    <s v="0000157401"/>
    <x v="2"/>
    <x v="0"/>
    <d v="2025-05-15T00:00:00"/>
    <x v="6"/>
    <s v="VSC050"/>
    <x v="16"/>
    <n v="-0.42"/>
    <n v="100000"/>
    <n v="1"/>
  </r>
  <r>
    <s v="31786"/>
    <s v="TN"/>
    <s v="0000157401"/>
    <x v="2"/>
    <x v="0"/>
    <d v="2025-05-15T00:00:00"/>
    <x v="6"/>
    <s v="VSC060"/>
    <x v="17"/>
    <n v="0.5"/>
    <n v="72000"/>
    <n v="3"/>
  </r>
  <r>
    <s v="31786"/>
    <s v="TN"/>
    <s v="0000157401"/>
    <x v="2"/>
    <x v="0"/>
    <d v="2025-05-15T00:00:00"/>
    <x v="6"/>
    <s v="VSC250"/>
    <x v="18"/>
    <n v="-12.6"/>
    <n v="300000"/>
    <n v="3"/>
  </r>
  <r>
    <s v="31786"/>
    <s v="TN"/>
    <s v="0000157401"/>
    <x v="2"/>
    <x v="0"/>
    <d v="2025-05-15T00:00:00"/>
    <x v="6"/>
    <s v="VSC500"/>
    <x v="19"/>
    <n v="21"/>
    <n v="500000"/>
    <n v="3"/>
  </r>
  <r>
    <s v="31786"/>
    <s v="TN"/>
    <s v="0000157401"/>
    <x v="2"/>
    <x v="0"/>
    <d v="2025-05-15T00:00:00"/>
    <x v="6"/>
    <s v="VSO060"/>
    <x v="20"/>
    <n v="1.52"/>
    <n v="36000"/>
    <n v="1"/>
  </r>
  <r>
    <s v="31786"/>
    <s v="TN"/>
    <s v="0000157401"/>
    <x v="2"/>
    <x v="0"/>
    <d v="2025-05-15T00:00:00"/>
    <x v="6"/>
    <s v="VSO100"/>
    <x v="21"/>
    <n v="-1.26"/>
    <n v="100000"/>
    <n v="1"/>
  </r>
  <r>
    <s v="31786"/>
    <s v="TN"/>
    <s v="0000157401"/>
    <x v="2"/>
    <x v="0"/>
    <d v="2025-05-15T00:00:00"/>
    <x v="6"/>
    <s v="VSO500"/>
    <x v="22"/>
    <n v="-6.3"/>
    <n v="100000"/>
    <n v="1"/>
  </r>
  <r>
    <s v="31786"/>
    <s v="TN"/>
    <s v="0000190862"/>
    <x v="3"/>
    <x v="0"/>
    <d v="2025-05-15T00:00:00"/>
    <x v="7"/>
    <s v="LTD-01"/>
    <x v="23"/>
    <n v="7.03"/>
    <n v="3197"/>
    <n v="1"/>
  </r>
  <r>
    <s v="31786"/>
    <s v="TN"/>
    <s v="0000190862"/>
    <x v="3"/>
    <x v="0"/>
    <d v="2025-05-15T00:00:00"/>
    <x v="7"/>
    <s v="LTD-02"/>
    <x v="24"/>
    <n v="-2.2799999999999998"/>
    <n v="4554.8999999999996"/>
    <n v="1"/>
  </r>
  <r>
    <s v="31786"/>
    <s v="TN"/>
    <s v="0000190862"/>
    <x v="3"/>
    <x v="0"/>
    <d v="2025-05-15T00:00:00"/>
    <x v="7"/>
    <s v="LTD-03"/>
    <x v="25"/>
    <n v="36.9"/>
    <n v="4425"/>
    <n v="1"/>
  </r>
  <r>
    <s v="31786"/>
    <s v="TN"/>
    <s v="0000190862"/>
    <x v="3"/>
    <x v="0"/>
    <d v="2025-05-15T00:00:00"/>
    <x v="7"/>
    <s v="LTD-03"/>
    <x v="26"/>
    <n v="-8.33"/>
    <n v="2995"/>
    <n v="1"/>
  </r>
  <r>
    <s v="31786"/>
    <s v="TN"/>
    <s v="0000190862"/>
    <x v="3"/>
    <x v="0"/>
    <d v="2025-05-15T00:00:00"/>
    <x v="7"/>
    <s v="LTD-04"/>
    <x v="27"/>
    <n v="6.04"/>
    <n v="5028"/>
    <n v="1"/>
  </r>
  <r>
    <s v="31786"/>
    <s v="TN"/>
    <s v="0000190862"/>
    <x v="3"/>
    <x v="0"/>
    <d v="2025-05-15T00:00:00"/>
    <x v="8"/>
    <s v="STD-A"/>
    <x v="28"/>
    <n v="137.87"/>
    <n v="39563.599999999999"/>
    <n v="11"/>
  </r>
  <r>
    <s v="31786"/>
    <s v="TN"/>
    <s v="0000190862"/>
    <x v="3"/>
    <x v="0"/>
    <d v="2025-05-15T00:00:00"/>
    <x v="8"/>
    <s v="STD-B"/>
    <x v="29"/>
    <n v="98.92"/>
    <n v="30649"/>
    <n v="8"/>
  </r>
  <r>
    <s v="31786"/>
    <s v="TN"/>
    <s v="0000258005"/>
    <x v="4"/>
    <x v="0"/>
    <d v="2025-04-30T00:00:00"/>
    <x v="9"/>
    <s v="VISEXP"/>
    <x v="30"/>
    <n v="12.89"/>
    <n v="0"/>
    <n v="1"/>
  </r>
  <r>
    <s v="31786"/>
    <s v="TN"/>
    <s v="0000258005"/>
    <x v="4"/>
    <x v="0"/>
    <d v="2025-05-15T00:00:00"/>
    <x v="9"/>
    <s v="VISBAS"/>
    <x v="31"/>
    <n v="178.95"/>
    <n v="0"/>
    <n v="32"/>
  </r>
  <r>
    <s v="31786"/>
    <s v="TN"/>
    <s v="0000258005"/>
    <x v="4"/>
    <x v="0"/>
    <d v="2025-05-15T00:00:00"/>
    <x v="9"/>
    <s v="VISEXP"/>
    <x v="30"/>
    <n v="105.76"/>
    <n v="0"/>
    <n v="46"/>
  </r>
  <r>
    <s v="31786"/>
    <s v="TN"/>
    <s v="0000000185"/>
    <x v="0"/>
    <x v="0"/>
    <d v="2025-05-30T00:00:00"/>
    <x v="0"/>
    <s v="PPDN"/>
    <x v="0"/>
    <n v="74895.5"/>
    <n v="0"/>
    <n v="6447"/>
  </r>
  <r>
    <s v="31786"/>
    <s v="TN"/>
    <s v="0000000185"/>
    <x v="0"/>
    <x v="0"/>
    <d v="2025-05-30T00:00:00"/>
    <x v="0"/>
    <s v="PPDN"/>
    <x v="1"/>
    <n v="75159.98"/>
    <n v="0"/>
    <n v="6450"/>
  </r>
  <r>
    <s v="31786"/>
    <s v="TN"/>
    <s v="0000000192"/>
    <x v="1"/>
    <x v="0"/>
    <d v="2025-05-30T00:00:00"/>
    <x v="1"/>
    <s v="PDON"/>
    <x v="2"/>
    <n v="629344.39"/>
    <n v="0"/>
    <n v="28284"/>
  </r>
  <r>
    <s v="31786"/>
    <s v="TN"/>
    <s v="0000000192"/>
    <x v="1"/>
    <x v="0"/>
    <d v="2025-05-30T00:00:00"/>
    <x v="1"/>
    <s v="PDON"/>
    <x v="3"/>
    <n v="631028.35"/>
    <n v="0"/>
    <n v="28293"/>
  </r>
  <r>
    <s v="31786"/>
    <s v="TN"/>
    <s v="0000053684"/>
    <x v="5"/>
    <x v="0"/>
    <d v="2025-05-30T00:00:00"/>
    <x v="10"/>
    <s v=""/>
    <x v="32"/>
    <n v="78.16"/>
    <n v="0"/>
    <n v="7"/>
  </r>
  <r>
    <s v="31786"/>
    <s v="TN"/>
    <s v="0000053684"/>
    <x v="5"/>
    <x v="0"/>
    <d v="2025-05-30T00:00:00"/>
    <x v="11"/>
    <s v=""/>
    <x v="33"/>
    <n v="28852.97"/>
    <n v="0"/>
    <n v="1400"/>
  </r>
  <r>
    <s v="31786"/>
    <s v="TN"/>
    <s v="0000157401"/>
    <x v="6"/>
    <x v="0"/>
    <d v="2025-05-30T00:00:00"/>
    <x v="12"/>
    <s v=""/>
    <x v="34"/>
    <n v="352040.31"/>
    <n v="0"/>
    <n v="12416"/>
  </r>
  <r>
    <s v="31786"/>
    <s v="TN"/>
    <s v="0000157401"/>
    <x v="2"/>
    <x v="0"/>
    <d v="2025-04-30T00:00:00"/>
    <x v="2"/>
    <s v="BA1X"/>
    <x v="4"/>
    <n v="-1.03"/>
    <n v="54000"/>
    <n v="1"/>
  </r>
  <r>
    <s v="31786"/>
    <s v="TN"/>
    <s v="0000157401"/>
    <x v="2"/>
    <x v="0"/>
    <d v="2025-04-30T00:00:00"/>
    <x v="3"/>
    <s v="BL1X"/>
    <x v="5"/>
    <n v="-8.75"/>
    <n v="54000"/>
    <n v="1"/>
  </r>
  <r>
    <s v="31786"/>
    <s v="TN"/>
    <s v="0000157401"/>
    <x v="2"/>
    <x v="0"/>
    <d v="2025-04-30T00:00:00"/>
    <x v="3"/>
    <s v="BL1X"/>
    <x v="35"/>
    <n v="-0.32"/>
    <n v="54000"/>
    <n v="1"/>
  </r>
  <r>
    <s v="31786"/>
    <s v="TN"/>
    <s v="0000157401"/>
    <x v="2"/>
    <x v="0"/>
    <d v="2025-05-15T00:00:00"/>
    <x v="4"/>
    <s v="VC0150"/>
    <x v="7"/>
    <n v="-1.05"/>
    <n v="50000"/>
    <n v="1"/>
  </r>
  <r>
    <s v="31786"/>
    <s v="TN"/>
    <s v="0000157401"/>
    <x v="2"/>
    <x v="0"/>
    <d v="2025-05-15T00:00:00"/>
    <x v="5"/>
    <s v="VAD500"/>
    <x v="15"/>
    <n v="-10.5"/>
    <n v="500000"/>
    <n v="1"/>
  </r>
  <r>
    <s v="31786"/>
    <s v="TN"/>
    <s v="0000157401"/>
    <x v="2"/>
    <x v="0"/>
    <d v="2025-05-15T00:00:00"/>
    <x v="6"/>
    <s v="VSC500"/>
    <x v="19"/>
    <n v="-4.2"/>
    <n v="200000"/>
    <n v="1"/>
  </r>
  <r>
    <s v="31786"/>
    <s v="TN"/>
    <s v="0000157401"/>
    <x v="2"/>
    <x v="0"/>
    <d v="2025-05-30T00:00:00"/>
    <x v="13"/>
    <s v="BADC01"/>
    <x v="36"/>
    <n v="0.13"/>
    <n v="0"/>
    <n v="1"/>
  </r>
  <r>
    <s v="31786"/>
    <s v="TN"/>
    <s v="0000157401"/>
    <x v="2"/>
    <x v="0"/>
    <d v="2025-05-30T00:00:00"/>
    <x v="14"/>
    <s v="BADE2X"/>
    <x v="37"/>
    <n v="1.1399999999999999"/>
    <n v="0"/>
    <n v="1"/>
  </r>
  <r>
    <s v="31786"/>
    <s v="TN"/>
    <s v="0000157401"/>
    <x v="2"/>
    <x v="0"/>
    <d v="2025-05-30T00:00:00"/>
    <x v="2"/>
    <s v="BA1X"/>
    <x v="4"/>
    <n v="56831.69"/>
    <n v="2989886300"/>
    <n v="40777"/>
  </r>
  <r>
    <s v="31786"/>
    <s v="TN"/>
    <s v="0000157401"/>
    <x v="2"/>
    <x v="0"/>
    <d v="2025-05-30T00:00:00"/>
    <x v="2"/>
    <s v="BA1XP"/>
    <x v="4"/>
    <n v="8.4700000000000006"/>
    <n v="445900"/>
    <n v="8"/>
  </r>
  <r>
    <s v="31786"/>
    <s v="TN"/>
    <s v="0000157401"/>
    <x v="2"/>
    <x v="0"/>
    <d v="2025-05-30T00:00:00"/>
    <x v="2"/>
    <s v="BA50"/>
    <x v="38"/>
    <n v="677.35"/>
    <n v="35650000"/>
    <n v="713"/>
  </r>
  <r>
    <s v="31786"/>
    <s v="TN"/>
    <s v="0000157401"/>
    <x v="2"/>
    <x v="0"/>
    <d v="2025-05-30T00:00:00"/>
    <x v="2"/>
    <s v="BADE40"/>
    <x v="39"/>
    <n v="0.76"/>
    <n v="77000"/>
    <n v="1"/>
  </r>
  <r>
    <s v="31786"/>
    <s v="TN"/>
    <s v="0000157401"/>
    <x v="2"/>
    <x v="0"/>
    <d v="2025-05-30T00:00:00"/>
    <x v="15"/>
    <s v="BLES15"/>
    <x v="40"/>
    <n v="4.5599999999999996"/>
    <n v="0"/>
    <n v="1"/>
  </r>
  <r>
    <s v="31786"/>
    <s v="TN"/>
    <s v="0000157401"/>
    <x v="2"/>
    <x v="0"/>
    <d v="2025-05-30T00:00:00"/>
    <x v="16"/>
    <s v="BLCH01"/>
    <x v="41"/>
    <n v="0.19"/>
    <n v="0"/>
    <n v="1"/>
  </r>
  <r>
    <s v="31786"/>
    <s v="TN"/>
    <s v="0000157401"/>
    <x v="2"/>
    <x v="0"/>
    <d v="2025-05-30T00:00:00"/>
    <x v="3"/>
    <s v="BL1X"/>
    <x v="5"/>
    <n v="484395.32"/>
    <n v="2989886300"/>
    <n v="40777"/>
  </r>
  <r>
    <s v="31786"/>
    <s v="TN"/>
    <s v="0000157401"/>
    <x v="2"/>
    <x v="0"/>
    <d v="2025-05-30T00:00:00"/>
    <x v="3"/>
    <s v="BL1X"/>
    <x v="35"/>
    <n v="275976.2"/>
    <n v="2470493650"/>
    <n v="29871"/>
  </r>
  <r>
    <s v="31786"/>
    <s v="TN"/>
    <s v="0000157401"/>
    <x v="2"/>
    <x v="0"/>
    <d v="2025-05-30T00:00:00"/>
    <x v="3"/>
    <s v="BL1XP"/>
    <x v="5"/>
    <n v="72.25"/>
    <n v="445900"/>
    <n v="8"/>
  </r>
  <r>
    <s v="31786"/>
    <s v="TN"/>
    <s v="0000157401"/>
    <x v="2"/>
    <x v="0"/>
    <d v="2025-05-30T00:00:00"/>
    <x v="3"/>
    <s v="BL1XP"/>
    <x v="35"/>
    <n v="157.08000000000001"/>
    <n v="334750"/>
    <n v="5"/>
  </r>
  <r>
    <s v="31786"/>
    <s v="TN"/>
    <s v="0000157401"/>
    <x v="2"/>
    <x v="0"/>
    <d v="2025-05-30T00:00:00"/>
    <x v="3"/>
    <s v="BL50"/>
    <x v="42"/>
    <n v="5775.3"/>
    <n v="35650000"/>
    <n v="713"/>
  </r>
  <r>
    <s v="31786"/>
    <s v="TN"/>
    <s v="0000157401"/>
    <x v="2"/>
    <x v="0"/>
    <d v="2025-05-30T00:00:00"/>
    <x v="3"/>
    <s v="BLER20"/>
    <x v="43"/>
    <n v="3.24"/>
    <n v="77000"/>
    <n v="1"/>
  </r>
  <r>
    <s v="31786"/>
    <s v="TN"/>
    <s v="0000157401"/>
    <x v="2"/>
    <x v="0"/>
    <d v="2025-05-30T00:00:00"/>
    <x v="4"/>
    <s v="VC0105"/>
    <x v="8"/>
    <n v="22.99"/>
    <n v="1045000"/>
    <n v="209"/>
  </r>
  <r>
    <s v="31786"/>
    <s v="TN"/>
    <s v="0000157401"/>
    <x v="2"/>
    <x v="0"/>
    <d v="2025-05-30T00:00:00"/>
    <x v="4"/>
    <s v="VC0106"/>
    <x v="6"/>
    <n v="174.85"/>
    <n v="8088000"/>
    <n v="1348"/>
  </r>
  <r>
    <s v="31786"/>
    <s v="TN"/>
    <s v="0000157401"/>
    <x v="2"/>
    <x v="0"/>
    <d v="2025-05-30T00:00:00"/>
    <x v="4"/>
    <s v="VC0110"/>
    <x v="10"/>
    <n v="141.75"/>
    <n v="6750000"/>
    <n v="675"/>
  </r>
  <r>
    <s v="31786"/>
    <s v="TN"/>
    <s v="0000157401"/>
    <x v="2"/>
    <x v="0"/>
    <d v="2025-05-30T00:00:00"/>
    <x v="4"/>
    <s v="VC0125"/>
    <x v="9"/>
    <n v="283.55"/>
    <n v="13435000"/>
    <n v="538"/>
  </r>
  <r>
    <s v="31786"/>
    <s v="TN"/>
    <s v="0000157401"/>
    <x v="2"/>
    <x v="0"/>
    <d v="2025-05-30T00:00:00"/>
    <x v="4"/>
    <s v="VC0150"/>
    <x v="7"/>
    <n v="867.3"/>
    <n v="41300000"/>
    <n v="826"/>
  </r>
  <r>
    <s v="31786"/>
    <s v="TN"/>
    <s v="0000157401"/>
    <x v="2"/>
    <x v="0"/>
    <d v="2025-05-30T00:00:00"/>
    <x v="4"/>
    <s v="VC0205"/>
    <x v="8"/>
    <n v="35.700000000000003"/>
    <n v="1706000"/>
    <n v="171"/>
  </r>
  <r>
    <s v="31786"/>
    <s v="TN"/>
    <s v="0000157401"/>
    <x v="2"/>
    <x v="0"/>
    <d v="2025-05-30T00:00:00"/>
    <x v="4"/>
    <s v="VC0206"/>
    <x v="6"/>
    <n v="270"/>
    <n v="12960000"/>
    <n v="1080"/>
  </r>
  <r>
    <s v="31786"/>
    <s v="TN"/>
    <s v="0000157401"/>
    <x v="2"/>
    <x v="0"/>
    <d v="2025-05-30T00:00:00"/>
    <x v="4"/>
    <s v="VC0210"/>
    <x v="10"/>
    <n v="236.46"/>
    <n v="11280000"/>
    <n v="564"/>
  </r>
  <r>
    <s v="31786"/>
    <s v="TN"/>
    <s v="0000157401"/>
    <x v="2"/>
    <x v="0"/>
    <d v="2025-05-30T00:00:00"/>
    <x v="4"/>
    <s v="VC0225"/>
    <x v="9"/>
    <n v="573.29999999999995"/>
    <n v="27350000"/>
    <n v="547"/>
  </r>
  <r>
    <s v="31786"/>
    <s v="TN"/>
    <s v="0000157401"/>
    <x v="2"/>
    <x v="0"/>
    <d v="2025-05-30T00:00:00"/>
    <x v="4"/>
    <s v="VC0250"/>
    <x v="7"/>
    <n v="1621.2"/>
    <n v="77500000"/>
    <n v="775"/>
  </r>
  <r>
    <s v="31786"/>
    <s v="TN"/>
    <s v="0000157401"/>
    <x v="2"/>
    <x v="0"/>
    <d v="2025-05-30T00:00:00"/>
    <x v="4"/>
    <s v="VC0305"/>
    <x v="8"/>
    <n v="18.559999999999999"/>
    <n v="885000"/>
    <n v="59"/>
  </r>
  <r>
    <s v="31786"/>
    <s v="TN"/>
    <s v="0000157401"/>
    <x v="2"/>
    <x v="0"/>
    <d v="2025-05-30T00:00:00"/>
    <x v="4"/>
    <s v="VC0306"/>
    <x v="6"/>
    <n v="150.47999999999999"/>
    <n v="7128000"/>
    <n v="396"/>
  </r>
  <r>
    <s v="31786"/>
    <s v="TN"/>
    <s v="0000157401"/>
    <x v="2"/>
    <x v="0"/>
    <d v="2025-05-30T00:00:00"/>
    <x v="4"/>
    <s v="VC0310"/>
    <x v="10"/>
    <n v="139.22999999999999"/>
    <n v="6630000"/>
    <n v="221"/>
  </r>
  <r>
    <s v="31786"/>
    <s v="TN"/>
    <s v="0000157401"/>
    <x v="2"/>
    <x v="0"/>
    <d v="2025-05-30T00:00:00"/>
    <x v="4"/>
    <s v="VC0325"/>
    <x v="9"/>
    <n v="338.12"/>
    <n v="16050000"/>
    <n v="214"/>
  </r>
  <r>
    <s v="31786"/>
    <s v="TN"/>
    <s v="0000157401"/>
    <x v="2"/>
    <x v="0"/>
    <d v="2025-05-30T00:00:00"/>
    <x v="4"/>
    <s v="VC0350"/>
    <x v="7"/>
    <n v="1074.1500000000001"/>
    <n v="51150000"/>
    <n v="341"/>
  </r>
  <r>
    <s v="31786"/>
    <s v="TN"/>
    <s v="0000157401"/>
    <x v="2"/>
    <x v="0"/>
    <d v="2025-05-30T00:00:00"/>
    <x v="4"/>
    <s v="VC0405"/>
    <x v="8"/>
    <n v="5.88"/>
    <n v="280000"/>
    <n v="14"/>
  </r>
  <r>
    <s v="31786"/>
    <s v="TN"/>
    <s v="0000157401"/>
    <x v="2"/>
    <x v="0"/>
    <d v="2025-05-30T00:00:00"/>
    <x v="4"/>
    <s v="VC0406"/>
    <x v="6"/>
    <n v="48.5"/>
    <n v="2352000"/>
    <n v="98"/>
  </r>
  <r>
    <s v="31786"/>
    <s v="TN"/>
    <s v="0000157401"/>
    <x v="2"/>
    <x v="0"/>
    <d v="2025-05-30T00:00:00"/>
    <x v="4"/>
    <s v="VC0410"/>
    <x v="10"/>
    <n v="40.32"/>
    <n v="1920000"/>
    <n v="48"/>
  </r>
  <r>
    <s v="31786"/>
    <s v="TN"/>
    <s v="0000157401"/>
    <x v="2"/>
    <x v="0"/>
    <d v="2025-05-30T00:00:00"/>
    <x v="4"/>
    <s v="VC0425"/>
    <x v="9"/>
    <n v="119.7"/>
    <n v="5700000"/>
    <n v="57"/>
  </r>
  <r>
    <s v="31786"/>
    <s v="TN"/>
    <s v="0000157401"/>
    <x v="2"/>
    <x v="0"/>
    <d v="2025-05-30T00:00:00"/>
    <x v="4"/>
    <s v="VC0450"/>
    <x v="7"/>
    <n v="432.6"/>
    <n v="20600000"/>
    <n v="103"/>
  </r>
  <r>
    <s v="31786"/>
    <s v="TN"/>
    <s v="0000157401"/>
    <x v="2"/>
    <x v="0"/>
    <d v="2025-05-30T00:00:00"/>
    <x v="4"/>
    <s v="VC0505"/>
    <x v="8"/>
    <n v="3.18"/>
    <n v="150000"/>
    <n v="6"/>
  </r>
  <r>
    <s v="31786"/>
    <s v="TN"/>
    <s v="0000157401"/>
    <x v="2"/>
    <x v="0"/>
    <d v="2025-05-30T00:00:00"/>
    <x v="4"/>
    <s v="VC0506"/>
    <x v="6"/>
    <n v="15.12"/>
    <n v="720000"/>
    <n v="24"/>
  </r>
  <r>
    <s v="31786"/>
    <s v="TN"/>
    <s v="0000157401"/>
    <x v="2"/>
    <x v="0"/>
    <d v="2025-05-30T00:00:00"/>
    <x v="4"/>
    <s v="VC0510"/>
    <x v="10"/>
    <n v="18.899999999999999"/>
    <n v="900000"/>
    <n v="18"/>
  </r>
  <r>
    <s v="31786"/>
    <s v="TN"/>
    <s v="0000157401"/>
    <x v="2"/>
    <x v="0"/>
    <d v="2025-05-30T00:00:00"/>
    <x v="4"/>
    <s v="VC0525"/>
    <x v="9"/>
    <n v="36.82"/>
    <n v="1750000"/>
    <n v="14"/>
  </r>
  <r>
    <s v="31786"/>
    <s v="TN"/>
    <s v="0000157401"/>
    <x v="2"/>
    <x v="0"/>
    <d v="2025-05-30T00:00:00"/>
    <x v="4"/>
    <s v="VC0550"/>
    <x v="7"/>
    <n v="157.5"/>
    <n v="7500000"/>
    <n v="30"/>
  </r>
  <r>
    <s v="31786"/>
    <s v="TN"/>
    <s v="0000157401"/>
    <x v="2"/>
    <x v="0"/>
    <d v="2025-05-30T00:00:00"/>
    <x v="4"/>
    <s v="VC0606"/>
    <x v="6"/>
    <n v="5.32"/>
    <n v="252000"/>
    <n v="7"/>
  </r>
  <r>
    <s v="31786"/>
    <s v="TN"/>
    <s v="0000157401"/>
    <x v="2"/>
    <x v="0"/>
    <d v="2025-05-30T00:00:00"/>
    <x v="4"/>
    <s v="VC0610"/>
    <x v="10"/>
    <n v="5.04"/>
    <n v="240000"/>
    <n v="4"/>
  </r>
  <r>
    <s v="31786"/>
    <s v="TN"/>
    <s v="0000157401"/>
    <x v="2"/>
    <x v="0"/>
    <d v="2025-05-30T00:00:00"/>
    <x v="4"/>
    <s v="VC0625"/>
    <x v="9"/>
    <n v="6.3"/>
    <n v="300000"/>
    <n v="2"/>
  </r>
  <r>
    <s v="31786"/>
    <s v="TN"/>
    <s v="0000157401"/>
    <x v="2"/>
    <x v="0"/>
    <d v="2025-05-30T00:00:00"/>
    <x v="4"/>
    <s v="VC0650"/>
    <x v="7"/>
    <n v="56.7"/>
    <n v="2700000"/>
    <n v="9"/>
  </r>
  <r>
    <s v="31786"/>
    <s v="TN"/>
    <s v="0000157401"/>
    <x v="2"/>
    <x v="0"/>
    <d v="2025-05-30T00:00:00"/>
    <x v="4"/>
    <s v="VC0705"/>
    <x v="8"/>
    <n v="0.74"/>
    <n v="35000"/>
    <n v="1"/>
  </r>
  <r>
    <s v="31786"/>
    <s v="TN"/>
    <s v="0000157401"/>
    <x v="2"/>
    <x v="0"/>
    <d v="2025-05-30T00:00:00"/>
    <x v="4"/>
    <s v="VC0706"/>
    <x v="6"/>
    <n v="3.52"/>
    <n v="168000"/>
    <n v="4"/>
  </r>
  <r>
    <s v="31786"/>
    <s v="TN"/>
    <s v="0000157401"/>
    <x v="2"/>
    <x v="0"/>
    <d v="2025-05-30T00:00:00"/>
    <x v="4"/>
    <s v="VC0710"/>
    <x v="10"/>
    <n v="4.41"/>
    <n v="210000"/>
    <n v="3"/>
  </r>
  <r>
    <s v="31786"/>
    <s v="TN"/>
    <s v="0000157401"/>
    <x v="2"/>
    <x v="0"/>
    <d v="2025-05-30T00:00:00"/>
    <x v="4"/>
    <s v="VC0750"/>
    <x v="7"/>
    <n v="29.4"/>
    <n v="1400000"/>
    <n v="4"/>
  </r>
  <r>
    <s v="31786"/>
    <s v="TN"/>
    <s v="0000157401"/>
    <x v="2"/>
    <x v="0"/>
    <d v="2025-05-30T00:00:00"/>
    <x v="4"/>
    <s v="VC0805"/>
    <x v="8"/>
    <n v="0.84"/>
    <n v="40000"/>
    <n v="1"/>
  </r>
  <r>
    <s v="31786"/>
    <s v="TN"/>
    <s v="0000157401"/>
    <x v="2"/>
    <x v="0"/>
    <d v="2025-05-30T00:00:00"/>
    <x v="4"/>
    <s v="VC0810"/>
    <x v="10"/>
    <n v="3.36"/>
    <n v="160000"/>
    <n v="2"/>
  </r>
  <r>
    <s v="31786"/>
    <s v="TN"/>
    <s v="0000157401"/>
    <x v="2"/>
    <x v="0"/>
    <d v="2025-05-30T00:00:00"/>
    <x v="4"/>
    <s v="VC0850"/>
    <x v="7"/>
    <n v="33.6"/>
    <n v="1600000"/>
    <n v="4"/>
  </r>
  <r>
    <s v="31786"/>
    <s v="TN"/>
    <s v="0000157401"/>
    <x v="2"/>
    <x v="0"/>
    <d v="2025-05-30T00:00:00"/>
    <x v="4"/>
    <s v="VC0906"/>
    <x v="6"/>
    <n v="2.2599999999999998"/>
    <n v="108000"/>
    <n v="2"/>
  </r>
  <r>
    <s v="31786"/>
    <s v="TN"/>
    <s v="0000157401"/>
    <x v="2"/>
    <x v="0"/>
    <d v="2025-05-30T00:00:00"/>
    <x v="4"/>
    <s v="VC0950"/>
    <x v="7"/>
    <n v="9.4499999999999993"/>
    <n v="450000"/>
    <n v="1"/>
  </r>
  <r>
    <s v="31786"/>
    <s v="TN"/>
    <s v="0000157401"/>
    <x v="2"/>
    <x v="0"/>
    <d v="2025-05-30T00:00:00"/>
    <x v="5"/>
    <s v="VAD050"/>
    <x v="11"/>
    <n v="1901.55"/>
    <n v="90750000"/>
    <n v="1815"/>
  </r>
  <r>
    <s v="31786"/>
    <s v="TN"/>
    <s v="0000157401"/>
    <x v="2"/>
    <x v="0"/>
    <d v="2025-05-30T00:00:00"/>
    <x v="5"/>
    <s v="VAD060"/>
    <x v="12"/>
    <n v="11088"/>
    <n v="528540000"/>
    <n v="8809"/>
  </r>
  <r>
    <s v="31786"/>
    <s v="TN"/>
    <s v="0000157401"/>
    <x v="2"/>
    <x v="0"/>
    <d v="2025-05-30T00:00:00"/>
    <x v="5"/>
    <s v="VAD100"/>
    <x v="13"/>
    <n v="8364.2999999999993"/>
    <n v="398700000"/>
    <n v="3987"/>
  </r>
  <r>
    <s v="31786"/>
    <s v="TN"/>
    <s v="0000157401"/>
    <x v="2"/>
    <x v="0"/>
    <d v="2025-05-30T00:00:00"/>
    <x v="5"/>
    <s v="VAD250"/>
    <x v="14"/>
    <n v="16532.25"/>
    <n v="788750000"/>
    <n v="3155"/>
  </r>
  <r>
    <s v="31786"/>
    <s v="TN"/>
    <s v="0000157401"/>
    <x v="2"/>
    <x v="0"/>
    <d v="2025-05-30T00:00:00"/>
    <x v="5"/>
    <s v="VAD500"/>
    <x v="15"/>
    <n v="43900.5"/>
    <n v="2095600000"/>
    <n v="4192"/>
  </r>
  <r>
    <s v="31786"/>
    <s v="TN"/>
    <s v="0000157401"/>
    <x v="2"/>
    <x v="0"/>
    <d v="2025-05-30T00:00:00"/>
    <x v="6"/>
    <s v="VSC050"/>
    <x v="16"/>
    <n v="90.72"/>
    <n v="4340000"/>
    <n v="217"/>
  </r>
  <r>
    <s v="31786"/>
    <s v="TN"/>
    <s v="0000157401"/>
    <x v="2"/>
    <x v="0"/>
    <d v="2025-05-30T00:00:00"/>
    <x v="6"/>
    <s v="VSC060"/>
    <x v="17"/>
    <n v="907.5"/>
    <n v="43608000"/>
    <n v="1817"/>
  </r>
  <r>
    <s v="31786"/>
    <s v="TN"/>
    <s v="0000157401"/>
    <x v="2"/>
    <x v="0"/>
    <d v="2025-05-30T00:00:00"/>
    <x v="6"/>
    <s v="VSC100"/>
    <x v="44"/>
    <n v="756"/>
    <n v="36040000"/>
    <n v="901"/>
  </r>
  <r>
    <s v="31786"/>
    <s v="TN"/>
    <s v="0000157401"/>
    <x v="2"/>
    <x v="0"/>
    <d v="2025-05-30T00:00:00"/>
    <x v="6"/>
    <s v="VSC250"/>
    <x v="18"/>
    <n v="1785"/>
    <n v="85500000"/>
    <n v="854"/>
  </r>
  <r>
    <s v="31786"/>
    <s v="TN"/>
    <s v="0000157401"/>
    <x v="2"/>
    <x v="0"/>
    <d v="2025-05-30T00:00:00"/>
    <x v="6"/>
    <s v="VSC500"/>
    <x v="19"/>
    <n v="5867.4"/>
    <n v="279824000"/>
    <n v="1400"/>
  </r>
  <r>
    <s v="31786"/>
    <s v="TN"/>
    <s v="0000157401"/>
    <x v="2"/>
    <x v="0"/>
    <d v="2025-05-30T00:00:00"/>
    <x v="6"/>
    <s v="VSO050"/>
    <x v="45"/>
    <n v="166.32"/>
    <n v="7920000"/>
    <n v="264"/>
  </r>
  <r>
    <s v="31786"/>
    <s v="TN"/>
    <s v="0000157401"/>
    <x v="2"/>
    <x v="0"/>
    <d v="2025-05-30T00:00:00"/>
    <x v="6"/>
    <s v="VSO060"/>
    <x v="20"/>
    <n v="1195.48"/>
    <n v="56736000"/>
    <n v="1576"/>
  </r>
  <r>
    <s v="31786"/>
    <s v="TN"/>
    <s v="0000157401"/>
    <x v="2"/>
    <x v="0"/>
    <d v="2025-05-30T00:00:00"/>
    <x v="6"/>
    <s v="VSO100"/>
    <x v="21"/>
    <n v="938.7"/>
    <n v="44800000"/>
    <n v="746"/>
  </r>
  <r>
    <s v="31786"/>
    <s v="TN"/>
    <s v="0000157401"/>
    <x v="2"/>
    <x v="0"/>
    <d v="2025-05-30T00:00:00"/>
    <x v="6"/>
    <s v="VSO250"/>
    <x v="46"/>
    <n v="1997.1"/>
    <n v="95100000"/>
    <n v="634"/>
  </r>
  <r>
    <s v="31786"/>
    <s v="TN"/>
    <s v="0000157401"/>
    <x v="2"/>
    <x v="0"/>
    <d v="2025-05-30T00:00:00"/>
    <x v="6"/>
    <s v="VSO500"/>
    <x v="22"/>
    <n v="4662"/>
    <n v="223300000"/>
    <n v="745"/>
  </r>
  <r>
    <s v="31786"/>
    <s v="TN"/>
    <s v="0000190862"/>
    <x v="3"/>
    <x v="0"/>
    <d v="2025-04-30T00:00:00"/>
    <x v="7"/>
    <s v="LTD-03"/>
    <x v="47"/>
    <n v="-12.42"/>
    <n v="4466"/>
    <n v="1"/>
  </r>
  <r>
    <s v="31786"/>
    <s v="TN"/>
    <s v="0000190862"/>
    <x v="3"/>
    <x v="0"/>
    <d v="2025-05-30T00:00:00"/>
    <x v="7"/>
    <s v="LTD-01"/>
    <x v="48"/>
    <n v="171.29"/>
    <n v="279478.28999999998"/>
    <n v="70"/>
  </r>
  <r>
    <s v="31786"/>
    <s v="TN"/>
    <s v="0000190862"/>
    <x v="3"/>
    <x v="0"/>
    <d v="2025-05-30T00:00:00"/>
    <x v="7"/>
    <s v="LTD-01"/>
    <x v="49"/>
    <n v="129.86000000000001"/>
    <n v="216406.17"/>
    <n v="47"/>
  </r>
  <r>
    <s v="31786"/>
    <s v="TN"/>
    <s v="0000190862"/>
    <x v="3"/>
    <x v="0"/>
    <d v="2025-05-30T00:00:00"/>
    <x v="7"/>
    <s v="LTD-01"/>
    <x v="50"/>
    <n v="225.9"/>
    <n v="192719.92"/>
    <n v="39"/>
  </r>
  <r>
    <s v="31786"/>
    <s v="TN"/>
    <s v="0000190862"/>
    <x v="3"/>
    <x v="0"/>
    <d v="2025-05-30T00:00:00"/>
    <x v="7"/>
    <s v="LTD-01"/>
    <x v="51"/>
    <n v="262.14"/>
    <n v="155918.96"/>
    <n v="30"/>
  </r>
  <r>
    <s v="31786"/>
    <s v="TN"/>
    <s v="0000190862"/>
    <x v="3"/>
    <x v="0"/>
    <d v="2025-05-30T00:00:00"/>
    <x v="7"/>
    <s v="LTD-01"/>
    <x v="23"/>
    <n v="492.05"/>
    <n v="231925.32"/>
    <n v="49"/>
  </r>
  <r>
    <s v="31786"/>
    <s v="TN"/>
    <s v="0000190862"/>
    <x v="3"/>
    <x v="0"/>
    <d v="2025-05-30T00:00:00"/>
    <x v="7"/>
    <s v="LTD-01"/>
    <x v="52"/>
    <n v="460.97"/>
    <n v="175611.77"/>
    <n v="34"/>
  </r>
  <r>
    <s v="31786"/>
    <s v="TN"/>
    <s v="0000190862"/>
    <x v="3"/>
    <x v="0"/>
    <d v="2025-05-30T00:00:00"/>
    <x v="7"/>
    <s v="LTD-01"/>
    <x v="53"/>
    <n v="439.32"/>
    <n v="140592.28"/>
    <n v="33"/>
  </r>
  <r>
    <s v="31786"/>
    <s v="TN"/>
    <s v="0000190862"/>
    <x v="3"/>
    <x v="0"/>
    <d v="2025-05-30T00:00:00"/>
    <x v="7"/>
    <s v="LTD-01"/>
    <x v="54"/>
    <n v="328.17"/>
    <n v="83823.899999999994"/>
    <n v="19"/>
  </r>
  <r>
    <s v="31786"/>
    <s v="TN"/>
    <s v="0000190862"/>
    <x v="3"/>
    <x v="0"/>
    <d v="2025-05-30T00:00:00"/>
    <x v="7"/>
    <s v="LTD-01"/>
    <x v="55"/>
    <n v="165.91"/>
    <n v="55919.8"/>
    <n v="10"/>
  </r>
  <r>
    <s v="31786"/>
    <s v="TN"/>
    <s v="0000190862"/>
    <x v="3"/>
    <x v="0"/>
    <d v="2025-05-30T00:00:00"/>
    <x v="7"/>
    <s v="LTD-02"/>
    <x v="24"/>
    <n v="93.39"/>
    <n v="186734.85"/>
    <n v="41"/>
  </r>
  <r>
    <s v="31786"/>
    <s v="TN"/>
    <s v="0000190862"/>
    <x v="3"/>
    <x v="0"/>
    <d v="2025-05-30T00:00:00"/>
    <x v="7"/>
    <s v="LTD-02"/>
    <x v="56"/>
    <n v="77.400000000000006"/>
    <n v="154762.5"/>
    <n v="34"/>
  </r>
  <r>
    <s v="31786"/>
    <s v="TN"/>
    <s v="0000190862"/>
    <x v="3"/>
    <x v="0"/>
    <d v="2025-05-30T00:00:00"/>
    <x v="7"/>
    <s v="LTD-02"/>
    <x v="57"/>
    <n v="150.07"/>
    <n v="178969.7"/>
    <n v="36"/>
  </r>
  <r>
    <s v="31786"/>
    <s v="TN"/>
    <s v="0000190862"/>
    <x v="3"/>
    <x v="0"/>
    <d v="2025-05-30T00:00:00"/>
    <x v="7"/>
    <s v="LTD-02"/>
    <x v="58"/>
    <n v="225.71"/>
    <n v="166795.65"/>
    <n v="32"/>
  </r>
  <r>
    <s v="31786"/>
    <s v="TN"/>
    <s v="0000190862"/>
    <x v="3"/>
    <x v="0"/>
    <d v="2025-05-30T00:00:00"/>
    <x v="7"/>
    <s v="LTD-02"/>
    <x v="59"/>
    <n v="441.97"/>
    <n v="268775.84999999998"/>
    <n v="47"/>
  </r>
  <r>
    <s v="31786"/>
    <s v="TN"/>
    <s v="0000190862"/>
    <x v="3"/>
    <x v="0"/>
    <d v="2025-05-30T00:00:00"/>
    <x v="7"/>
    <s v="LTD-02"/>
    <x v="60"/>
    <n v="366.69"/>
    <n v="178010.05"/>
    <n v="35"/>
  </r>
  <r>
    <s v="31786"/>
    <s v="TN"/>
    <s v="0000190862"/>
    <x v="3"/>
    <x v="0"/>
    <d v="2025-05-30T00:00:00"/>
    <x v="7"/>
    <s v="LTD-02"/>
    <x v="61"/>
    <n v="448.09"/>
    <n v="184615.7"/>
    <n v="36"/>
  </r>
  <r>
    <s v="31786"/>
    <s v="TN"/>
    <s v="0000190862"/>
    <x v="3"/>
    <x v="0"/>
    <d v="2025-05-30T00:00:00"/>
    <x v="7"/>
    <s v="LTD-02"/>
    <x v="62"/>
    <n v="398.69"/>
    <n v="126316"/>
    <n v="20"/>
  </r>
  <r>
    <s v="31786"/>
    <s v="TN"/>
    <s v="0000190862"/>
    <x v="3"/>
    <x v="0"/>
    <d v="2025-05-30T00:00:00"/>
    <x v="7"/>
    <s v="LTD-02"/>
    <x v="63"/>
    <n v="90.89"/>
    <n v="31963"/>
    <n v="7"/>
  </r>
  <r>
    <s v="31786"/>
    <s v="TN"/>
    <s v="0000190862"/>
    <x v="3"/>
    <x v="0"/>
    <d v="2025-05-30T00:00:00"/>
    <x v="7"/>
    <s v="LTD-02"/>
    <x v="64"/>
    <n v="18.68"/>
    <n v="8491"/>
    <n v="1"/>
  </r>
  <r>
    <s v="31786"/>
    <s v="TN"/>
    <s v="0000190862"/>
    <x v="3"/>
    <x v="0"/>
    <d v="2025-05-30T00:00:00"/>
    <x v="7"/>
    <s v="LTD-03"/>
    <x v="65"/>
    <n v="63150.39"/>
    <n v="22713411.890000001"/>
    <n v="4927"/>
  </r>
  <r>
    <s v="31786"/>
    <s v="TN"/>
    <s v="0000190862"/>
    <x v="3"/>
    <x v="0"/>
    <d v="2025-05-30T00:00:00"/>
    <x v="7"/>
    <s v="LTD-03"/>
    <x v="47"/>
    <n v="68074.12"/>
    <n v="24478293.489999998"/>
    <n v="4464"/>
  </r>
  <r>
    <s v="31786"/>
    <s v="TN"/>
    <s v="0000190862"/>
    <x v="3"/>
    <x v="0"/>
    <d v="2025-05-30T00:00:00"/>
    <x v="7"/>
    <s v="LTD-03"/>
    <x v="66"/>
    <n v="79317.34"/>
    <n v="28531718.41"/>
    <n v="4715"/>
  </r>
  <r>
    <s v="31786"/>
    <s v="TN"/>
    <s v="0000190862"/>
    <x v="3"/>
    <x v="0"/>
    <d v="2025-05-30T00:00:00"/>
    <x v="7"/>
    <s v="LTD-03"/>
    <x v="67"/>
    <n v="83112.09"/>
    <n v="29896683.809999999"/>
    <n v="4740"/>
  </r>
  <r>
    <s v="31786"/>
    <s v="TN"/>
    <s v="0000190862"/>
    <x v="3"/>
    <x v="0"/>
    <d v="2025-05-30T00:00:00"/>
    <x v="7"/>
    <s v="LTD-03"/>
    <x v="25"/>
    <n v="91774.32"/>
    <n v="33007232.510000002"/>
    <n v="5115"/>
  </r>
  <r>
    <s v="31786"/>
    <s v="TN"/>
    <s v="0000190862"/>
    <x v="3"/>
    <x v="0"/>
    <d v="2025-05-30T00:00:00"/>
    <x v="7"/>
    <s v="LTD-03"/>
    <x v="26"/>
    <n v="96506.83"/>
    <n v="34714936.100000001"/>
    <n v="5355"/>
  </r>
  <r>
    <s v="31786"/>
    <s v="TN"/>
    <s v="0000190862"/>
    <x v="3"/>
    <x v="0"/>
    <d v="2025-05-30T00:00:00"/>
    <x v="7"/>
    <s v="LTD-03"/>
    <x v="68"/>
    <n v="86678.44"/>
    <n v="31179440.18"/>
    <n v="4753"/>
  </r>
  <r>
    <s v="31786"/>
    <s v="TN"/>
    <s v="0000190862"/>
    <x v="3"/>
    <x v="0"/>
    <d v="2025-05-30T00:00:00"/>
    <x v="7"/>
    <s v="LTD-03"/>
    <x v="69"/>
    <n v="65636.850000000006"/>
    <n v="23610320.309999999"/>
    <n v="3706"/>
  </r>
  <r>
    <s v="31786"/>
    <s v="TN"/>
    <s v="0000190862"/>
    <x v="3"/>
    <x v="0"/>
    <d v="2025-05-30T00:00:00"/>
    <x v="7"/>
    <s v="LTD-03"/>
    <x v="70"/>
    <n v="29195.58"/>
    <n v="10501986.91"/>
    <n v="1610"/>
  </r>
  <r>
    <s v="31786"/>
    <s v="TN"/>
    <s v="0000190862"/>
    <x v="3"/>
    <x v="0"/>
    <d v="2025-05-30T00:00:00"/>
    <x v="7"/>
    <s v="LTD-03"/>
    <x v="71"/>
    <n v="13521.01"/>
    <n v="4863645.68"/>
    <n v="709"/>
  </r>
  <r>
    <s v="31786"/>
    <s v="TN"/>
    <s v="0000190862"/>
    <x v="3"/>
    <x v="0"/>
    <d v="2025-05-30T00:00:00"/>
    <x v="7"/>
    <s v="LTD-04"/>
    <x v="72"/>
    <n v="570.57000000000005"/>
    <n v="946543.07"/>
    <n v="214"/>
  </r>
  <r>
    <s v="31786"/>
    <s v="TN"/>
    <s v="0000190862"/>
    <x v="3"/>
    <x v="0"/>
    <d v="2025-05-30T00:00:00"/>
    <x v="7"/>
    <s v="LTD-04"/>
    <x v="27"/>
    <n v="489.08"/>
    <n v="815046.76"/>
    <n v="170"/>
  </r>
  <r>
    <s v="31786"/>
    <s v="TN"/>
    <s v="0000190862"/>
    <x v="3"/>
    <x v="0"/>
    <d v="2025-05-30T00:00:00"/>
    <x v="7"/>
    <s v="LTD-04"/>
    <x v="73"/>
    <n v="629.41999999999996"/>
    <n v="587076.49"/>
    <n v="110"/>
  </r>
  <r>
    <s v="31786"/>
    <s v="TN"/>
    <s v="0000190862"/>
    <x v="3"/>
    <x v="0"/>
    <d v="2025-05-30T00:00:00"/>
    <x v="7"/>
    <s v="LTD-04"/>
    <x v="74"/>
    <n v="733.6"/>
    <n v="450943.23"/>
    <n v="84"/>
  </r>
  <r>
    <s v="31786"/>
    <s v="TN"/>
    <s v="0000190862"/>
    <x v="3"/>
    <x v="0"/>
    <d v="2025-05-30T00:00:00"/>
    <x v="7"/>
    <s v="LTD-04"/>
    <x v="75"/>
    <n v="833.67"/>
    <n v="417829.02"/>
    <n v="78"/>
  </r>
  <r>
    <s v="31786"/>
    <s v="TN"/>
    <s v="0000190862"/>
    <x v="3"/>
    <x v="0"/>
    <d v="2025-05-30T00:00:00"/>
    <x v="7"/>
    <s v="LTD-04"/>
    <x v="76"/>
    <n v="1061.97"/>
    <n v="418996.47"/>
    <n v="79"/>
  </r>
  <r>
    <s v="31786"/>
    <s v="TN"/>
    <s v="0000190862"/>
    <x v="3"/>
    <x v="0"/>
    <d v="2025-05-30T00:00:00"/>
    <x v="7"/>
    <s v="LTD-04"/>
    <x v="77"/>
    <n v="709.73"/>
    <n v="234803.67"/>
    <n v="42"/>
  </r>
  <r>
    <s v="31786"/>
    <s v="TN"/>
    <s v="0000190862"/>
    <x v="3"/>
    <x v="0"/>
    <d v="2025-05-30T00:00:00"/>
    <x v="7"/>
    <s v="LTD-04"/>
    <x v="78"/>
    <n v="650.85"/>
    <n v="167608.17000000001"/>
    <n v="35"/>
  </r>
  <r>
    <s v="31786"/>
    <s v="TN"/>
    <s v="0000190862"/>
    <x v="3"/>
    <x v="0"/>
    <d v="2025-05-30T00:00:00"/>
    <x v="7"/>
    <s v="LTD-04"/>
    <x v="79"/>
    <n v="156.33000000000001"/>
    <n v="54920"/>
    <n v="10"/>
  </r>
  <r>
    <s v="31786"/>
    <s v="TN"/>
    <s v="0000190862"/>
    <x v="3"/>
    <x v="0"/>
    <d v="2025-05-30T00:00:00"/>
    <x v="7"/>
    <s v="LTD-04"/>
    <x v="80"/>
    <n v="127.35"/>
    <n v="47165.16"/>
    <n v="7"/>
  </r>
  <r>
    <s v="31786"/>
    <s v="TN"/>
    <s v="0000190862"/>
    <x v="3"/>
    <x v="0"/>
    <d v="2025-05-30T00:00:00"/>
    <x v="8"/>
    <s v="STD-A"/>
    <x v="28"/>
    <n v="73149.06"/>
    <n v="17886853.16"/>
    <n v="3626"/>
  </r>
  <r>
    <s v="31786"/>
    <s v="TN"/>
    <s v="0000190862"/>
    <x v="3"/>
    <x v="0"/>
    <d v="2025-05-30T00:00:00"/>
    <x v="8"/>
    <s v="STD-B"/>
    <x v="29"/>
    <n v="69001.69"/>
    <n v="20940102.66"/>
    <n v="3924"/>
  </r>
  <r>
    <s v="31786"/>
    <s v="TN"/>
    <s v="0000258005"/>
    <x v="4"/>
    <x v="0"/>
    <d v="2025-05-30T00:00:00"/>
    <x v="9"/>
    <s v="VISBAS"/>
    <x v="31"/>
    <n v="50755.839999999997"/>
    <n v="0"/>
    <n v="9119"/>
  </r>
  <r>
    <s v="31786"/>
    <s v="TN"/>
    <s v="0000258005"/>
    <x v="4"/>
    <x v="0"/>
    <d v="2025-05-30T00:00:00"/>
    <x v="9"/>
    <s v="VISEXP"/>
    <x v="30"/>
    <n v="244387.34"/>
    <n v="0"/>
    <n v="22054"/>
  </r>
  <r>
    <s v="31786"/>
    <s v="NP"/>
    <s v="0000000185"/>
    <x v="0"/>
    <x v="1"/>
    <d v="2025-05-30T00:00:00"/>
    <x v="0"/>
    <s v="PPDN"/>
    <x v="0"/>
    <n v="180.64"/>
    <n v="0"/>
    <n v="8"/>
  </r>
  <r>
    <s v="31786"/>
    <s v="NP"/>
    <s v="0000000185"/>
    <x v="0"/>
    <x v="1"/>
    <d v="2025-05-30T00:00:00"/>
    <x v="17"/>
    <s v="PPRN"/>
    <x v="81"/>
    <n v="57827.12"/>
    <n v="0"/>
    <n v="2783"/>
  </r>
  <r>
    <s v="31786"/>
    <s v="NP"/>
    <s v="0000000185"/>
    <x v="0"/>
    <x v="2"/>
    <d v="2025-05-30T00:00:00"/>
    <x v="0"/>
    <s v="PPDN"/>
    <x v="0"/>
    <n v="26.55"/>
    <n v="0"/>
    <n v="1"/>
  </r>
  <r>
    <s v="31786"/>
    <s v="NP"/>
    <s v="0000000185"/>
    <x v="0"/>
    <x v="2"/>
    <d v="2025-05-30T00:00:00"/>
    <x v="17"/>
    <s v="PPRN"/>
    <x v="81"/>
    <n v="20529.88"/>
    <n v="0"/>
    <n v="1040"/>
  </r>
  <r>
    <s v="31786"/>
    <s v="NP"/>
    <s v="0000000185"/>
    <x v="0"/>
    <x v="3"/>
    <d v="2025-05-30T00:00:00"/>
    <x v="17"/>
    <s v="PPRN"/>
    <x v="81"/>
    <n v="2361.36"/>
    <n v="0"/>
    <n v="121"/>
  </r>
  <r>
    <s v="31786"/>
    <s v="NP"/>
    <s v="0000000192"/>
    <x v="1"/>
    <x v="1"/>
    <d v="2025-05-30T00:00:00"/>
    <x v="1"/>
    <s v="PDON"/>
    <x v="2"/>
    <n v="1368.62"/>
    <n v="0"/>
    <n v="41"/>
  </r>
  <r>
    <s v="31786"/>
    <s v="NP"/>
    <s v="0000000192"/>
    <x v="1"/>
    <x v="1"/>
    <d v="2025-05-30T00:00:00"/>
    <x v="18"/>
    <s v="PDRN"/>
    <x v="82"/>
    <n v="381276.61"/>
    <n v="0"/>
    <n v="9746"/>
  </r>
  <r>
    <s v="31786"/>
    <s v="NP"/>
    <s v="0000000192"/>
    <x v="1"/>
    <x v="2"/>
    <d v="2025-05-30T00:00:00"/>
    <x v="1"/>
    <s v="PDON"/>
    <x v="2"/>
    <n v="269.58"/>
    <n v="0"/>
    <n v="8"/>
  </r>
  <r>
    <s v="31786"/>
    <s v="NP"/>
    <s v="0000000192"/>
    <x v="1"/>
    <x v="2"/>
    <d v="2025-05-30T00:00:00"/>
    <x v="18"/>
    <s v="PDRN"/>
    <x v="82"/>
    <n v="283837.73"/>
    <n v="0"/>
    <n v="7664"/>
  </r>
  <r>
    <s v="31786"/>
    <s v="NP"/>
    <s v="0000000192"/>
    <x v="1"/>
    <x v="3"/>
    <d v="2025-05-30T00:00:00"/>
    <x v="1"/>
    <s v="PDON"/>
    <x v="2"/>
    <n v="61.49"/>
    <n v="0"/>
    <n v="2"/>
  </r>
  <r>
    <s v="31786"/>
    <s v="NP"/>
    <s v="0000000192"/>
    <x v="1"/>
    <x v="3"/>
    <d v="2025-05-30T00:00:00"/>
    <x v="18"/>
    <s v="PDRN"/>
    <x v="82"/>
    <n v="19708.259999999998"/>
    <n v="0"/>
    <n v="549"/>
  </r>
  <r>
    <s v="31786"/>
    <s v="NP"/>
    <s v="0000258005"/>
    <x v="4"/>
    <x v="1"/>
    <d v="2025-05-30T00:00:00"/>
    <x v="9"/>
    <s v="VISBAS"/>
    <x v="31"/>
    <n v="3326.36"/>
    <n v="0"/>
    <n v="780"/>
  </r>
  <r>
    <s v="31786"/>
    <s v="NP"/>
    <s v="0000258005"/>
    <x v="4"/>
    <x v="1"/>
    <d v="2025-05-30T00:00:00"/>
    <x v="9"/>
    <s v="VISEXP"/>
    <x v="30"/>
    <n v="16633.72"/>
    <n v="0"/>
    <n v="1972"/>
  </r>
  <r>
    <s v="31786"/>
    <s v="NP"/>
    <s v="0000258005"/>
    <x v="4"/>
    <x v="2"/>
    <d v="2025-05-30T00:00:00"/>
    <x v="9"/>
    <s v="VISBAS"/>
    <x v="31"/>
    <n v="1683.35"/>
    <n v="0"/>
    <n v="401"/>
  </r>
  <r>
    <s v="31786"/>
    <s v="NP"/>
    <s v="0000258005"/>
    <x v="4"/>
    <x v="2"/>
    <d v="2025-05-30T00:00:00"/>
    <x v="9"/>
    <s v="VISEXP"/>
    <x v="30"/>
    <n v="7590.16"/>
    <n v="0"/>
    <n v="960"/>
  </r>
  <r>
    <s v="31786"/>
    <s v="NP"/>
    <s v="0000258005"/>
    <x v="4"/>
    <x v="3"/>
    <d v="2025-05-30T00:00:00"/>
    <x v="9"/>
    <s v="VISBAS"/>
    <x v="31"/>
    <n v="18.75"/>
    <n v="0"/>
    <n v="5"/>
  </r>
  <r>
    <s v="31786"/>
    <s v="NP"/>
    <s v="0000258005"/>
    <x v="4"/>
    <x v="3"/>
    <d v="2025-05-30T00:00:00"/>
    <x v="9"/>
    <s v="VISEXP"/>
    <x v="30"/>
    <n v="119.7"/>
    <n v="0"/>
    <n v="18"/>
  </r>
  <r>
    <s v="31786"/>
    <s v="NP"/>
    <s v="0000000185"/>
    <x v="0"/>
    <x v="2"/>
    <d v="2025-05-30T00:00:00"/>
    <x v="17"/>
    <s v="PPRN"/>
    <x v="81"/>
    <n v="74.180000000000007"/>
    <n v="0"/>
    <n v="3"/>
  </r>
  <r>
    <s v="31786"/>
    <s v="NP"/>
    <s v="0000000185"/>
    <x v="0"/>
    <x v="3"/>
    <d v="2025-05-30T00:00:00"/>
    <x v="17"/>
    <s v="PPRN"/>
    <x v="81"/>
    <n v="173.69"/>
    <n v="0"/>
    <n v="7"/>
  </r>
  <r>
    <s v="31786"/>
    <s v="NP"/>
    <s v="0000000185"/>
    <x v="0"/>
    <x v="0"/>
    <d v="2025-05-30T00:00:00"/>
    <x v="0"/>
    <s v="PPDN"/>
    <x v="0"/>
    <n v="53780"/>
    <n v="0"/>
    <n v="4603"/>
  </r>
  <r>
    <s v="31786"/>
    <s v="NP"/>
    <s v="0000000185"/>
    <x v="0"/>
    <x v="0"/>
    <d v="2025-05-30T00:00:00"/>
    <x v="0"/>
    <s v="PPDN"/>
    <x v="1"/>
    <n v="53106.400000000001"/>
    <n v="0"/>
    <n v="4553"/>
  </r>
  <r>
    <s v="31786"/>
    <s v="NP"/>
    <s v="0000000185"/>
    <x v="0"/>
    <x v="4"/>
    <d v="2025-05-30T00:00:00"/>
    <x v="0"/>
    <s v="PPDN"/>
    <x v="0"/>
    <n v="44011.18"/>
    <n v="0"/>
    <n v="1937"/>
  </r>
  <r>
    <s v="31786"/>
    <s v="NP"/>
    <s v="0000000185"/>
    <x v="0"/>
    <x v="5"/>
    <d v="2025-05-30T00:00:00"/>
    <x v="0"/>
    <s v="PPDN"/>
    <x v="0"/>
    <n v="21306.69"/>
    <n v="0"/>
    <n v="1018"/>
  </r>
  <r>
    <s v="31786"/>
    <s v="NP"/>
    <s v="0000000192"/>
    <x v="1"/>
    <x v="2"/>
    <d v="2025-05-30T00:00:00"/>
    <x v="1"/>
    <s v="PDON"/>
    <x v="2"/>
    <n v="20.73"/>
    <n v="0"/>
    <n v="1"/>
  </r>
  <r>
    <s v="31786"/>
    <s v="NP"/>
    <s v="0000000192"/>
    <x v="1"/>
    <x v="2"/>
    <d v="2025-05-30T00:00:00"/>
    <x v="18"/>
    <s v="PDRN"/>
    <x v="82"/>
    <n v="14299.58"/>
    <n v="0"/>
    <n v="393"/>
  </r>
  <r>
    <s v="31786"/>
    <s v="NP"/>
    <s v="0000000192"/>
    <x v="1"/>
    <x v="3"/>
    <d v="2025-05-30T00:00:00"/>
    <x v="18"/>
    <s v="PDRN"/>
    <x v="82"/>
    <n v="2049.9"/>
    <n v="0"/>
    <n v="51"/>
  </r>
  <r>
    <s v="31786"/>
    <s v="NP"/>
    <s v="0000000192"/>
    <x v="1"/>
    <x v="0"/>
    <d v="2025-05-30T00:00:00"/>
    <x v="1"/>
    <s v="PDON"/>
    <x v="2"/>
    <n v="479431.57"/>
    <n v="0"/>
    <n v="21468"/>
  </r>
  <r>
    <s v="31786"/>
    <s v="NP"/>
    <s v="0000000192"/>
    <x v="1"/>
    <x v="0"/>
    <d v="2025-05-30T00:00:00"/>
    <x v="1"/>
    <s v="PDON"/>
    <x v="3"/>
    <n v="472176.61"/>
    <n v="0"/>
    <n v="21260"/>
  </r>
  <r>
    <s v="31786"/>
    <s v="NP"/>
    <s v="0000000192"/>
    <x v="1"/>
    <x v="4"/>
    <d v="2025-05-30T00:00:00"/>
    <x v="1"/>
    <s v="PDON"/>
    <x v="2"/>
    <n v="717798.05"/>
    <n v="0"/>
    <n v="16672"/>
  </r>
  <r>
    <s v="31786"/>
    <s v="NP"/>
    <s v="0000000192"/>
    <x v="1"/>
    <x v="5"/>
    <d v="2025-05-30T00:00:00"/>
    <x v="1"/>
    <s v="PDON"/>
    <x v="2"/>
    <n v="245379.81"/>
    <n v="0"/>
    <n v="6822"/>
  </r>
  <r>
    <s v="31786"/>
    <s v="NP"/>
    <s v="0000053684"/>
    <x v="7"/>
    <x v="0"/>
    <d v="2025-05-30T00:00:00"/>
    <x v="10"/>
    <s v=""/>
    <x v="32"/>
    <n v="39.01"/>
    <n v="0"/>
    <n v="2"/>
  </r>
  <r>
    <s v="31786"/>
    <s v="NP"/>
    <s v="0000053684"/>
    <x v="7"/>
    <x v="0"/>
    <d v="2025-05-30T00:00:00"/>
    <x v="11"/>
    <s v=""/>
    <x v="33"/>
    <n v="25138.94"/>
    <n v="0"/>
    <n v="743"/>
  </r>
  <r>
    <s v="31786"/>
    <s v="NP"/>
    <s v="0000157401"/>
    <x v="2"/>
    <x v="0"/>
    <d v="2025-05-30T00:00:00"/>
    <x v="2"/>
    <s v="BA1X"/>
    <x v="83"/>
    <n v="261.7"/>
    <n v="13768100"/>
    <n v="260"/>
  </r>
  <r>
    <s v="31786"/>
    <s v="NP"/>
    <s v="0000157401"/>
    <x v="2"/>
    <x v="0"/>
    <d v="2025-05-30T00:00:00"/>
    <x v="2"/>
    <s v="BA1X"/>
    <x v="4"/>
    <n v="43742.81"/>
    <n v="2301758200"/>
    <n v="31383"/>
  </r>
  <r>
    <s v="31786"/>
    <s v="NP"/>
    <s v="0000157401"/>
    <x v="2"/>
    <x v="0"/>
    <d v="2025-05-30T00:00:00"/>
    <x v="2"/>
    <s v="BA1XP"/>
    <x v="4"/>
    <n v="5.71"/>
    <n v="300300"/>
    <n v="4"/>
  </r>
  <r>
    <s v="31786"/>
    <s v="NP"/>
    <s v="0000157401"/>
    <x v="2"/>
    <x v="0"/>
    <d v="2025-05-30T00:00:00"/>
    <x v="2"/>
    <s v="BA50"/>
    <x v="84"/>
    <n v="52.25"/>
    <n v="2750000"/>
    <n v="55"/>
  </r>
  <r>
    <s v="31786"/>
    <s v="NP"/>
    <s v="0000157401"/>
    <x v="2"/>
    <x v="0"/>
    <d v="2025-05-30T00:00:00"/>
    <x v="2"/>
    <s v="BA50"/>
    <x v="38"/>
    <n v="681.15"/>
    <n v="35850000"/>
    <n v="717"/>
  </r>
  <r>
    <s v="31786"/>
    <s v="NP"/>
    <s v="0000157401"/>
    <x v="2"/>
    <x v="0"/>
    <d v="2025-05-30T00:00:00"/>
    <x v="3"/>
    <s v="BL1X"/>
    <x v="85"/>
    <n v="2230.5300000000002"/>
    <n v="13768100"/>
    <n v="260"/>
  </r>
  <r>
    <s v="31786"/>
    <s v="NP"/>
    <s v="0000157401"/>
    <x v="2"/>
    <x v="0"/>
    <d v="2025-05-30T00:00:00"/>
    <x v="3"/>
    <s v="BL1X"/>
    <x v="5"/>
    <n v="372832.01"/>
    <n v="2301758200"/>
    <n v="31383"/>
  </r>
  <r>
    <s v="31786"/>
    <s v="NP"/>
    <s v="0000157401"/>
    <x v="2"/>
    <x v="0"/>
    <d v="2025-05-30T00:00:00"/>
    <x v="3"/>
    <s v="BL1X"/>
    <x v="35"/>
    <n v="261639.11"/>
    <n v="1793420800"/>
    <n v="20655"/>
  </r>
  <r>
    <s v="31786"/>
    <s v="NP"/>
    <s v="0000157401"/>
    <x v="2"/>
    <x v="0"/>
    <d v="2025-05-30T00:00:00"/>
    <x v="3"/>
    <s v="BL1XP"/>
    <x v="5"/>
    <n v="48.65"/>
    <n v="300300"/>
    <n v="4"/>
  </r>
  <r>
    <s v="31786"/>
    <s v="NP"/>
    <s v="0000157401"/>
    <x v="2"/>
    <x v="0"/>
    <d v="2025-05-30T00:00:00"/>
    <x v="3"/>
    <s v="BL1XP"/>
    <x v="35"/>
    <n v="206.62"/>
    <n v="300300"/>
    <n v="4"/>
  </r>
  <r>
    <s v="31786"/>
    <s v="NP"/>
    <s v="0000157401"/>
    <x v="2"/>
    <x v="0"/>
    <d v="2025-05-30T00:00:00"/>
    <x v="3"/>
    <s v="BL50"/>
    <x v="86"/>
    <n v="445.5"/>
    <n v="2750000"/>
    <n v="55"/>
  </r>
  <r>
    <s v="31786"/>
    <s v="NP"/>
    <s v="0000157401"/>
    <x v="2"/>
    <x v="0"/>
    <d v="2025-05-30T00:00:00"/>
    <x v="3"/>
    <s v="BL50"/>
    <x v="42"/>
    <n v="5807.7"/>
    <n v="35850000"/>
    <n v="717"/>
  </r>
  <r>
    <s v="31786"/>
    <s v="NP"/>
    <s v="0000157401"/>
    <x v="2"/>
    <x v="0"/>
    <d v="2025-05-30T00:00:00"/>
    <x v="12"/>
    <s v=""/>
    <x v="34"/>
    <n v="363472.9"/>
    <n v="0"/>
    <n v="10545"/>
  </r>
  <r>
    <s v="31786"/>
    <s v="NP"/>
    <s v="0000157401"/>
    <x v="2"/>
    <x v="0"/>
    <d v="2025-05-30T00:00:00"/>
    <x v="4"/>
    <s v="VC0105"/>
    <x v="8"/>
    <n v="16.059999999999999"/>
    <n v="730000"/>
    <n v="146"/>
  </r>
  <r>
    <s v="31786"/>
    <s v="NP"/>
    <s v="0000157401"/>
    <x v="2"/>
    <x v="0"/>
    <d v="2025-05-30T00:00:00"/>
    <x v="4"/>
    <s v="VC0106"/>
    <x v="6"/>
    <n v="130.13"/>
    <n v="6032000"/>
    <n v="1003"/>
  </r>
  <r>
    <s v="31786"/>
    <s v="NP"/>
    <s v="0000157401"/>
    <x v="2"/>
    <x v="0"/>
    <d v="2025-05-30T00:00:00"/>
    <x v="4"/>
    <s v="VC0110"/>
    <x v="10"/>
    <n v="77.489999999999995"/>
    <n v="3750000"/>
    <n v="373"/>
  </r>
  <r>
    <s v="31786"/>
    <s v="NP"/>
    <s v="0000157401"/>
    <x v="2"/>
    <x v="0"/>
    <d v="2025-05-30T00:00:00"/>
    <x v="4"/>
    <s v="VC0125"/>
    <x v="9"/>
    <n v="130.38"/>
    <n v="6150000"/>
    <n v="246"/>
  </r>
  <r>
    <s v="31786"/>
    <s v="NP"/>
    <s v="0000157401"/>
    <x v="2"/>
    <x v="0"/>
    <d v="2025-05-30T00:00:00"/>
    <x v="4"/>
    <s v="VC0150"/>
    <x v="7"/>
    <n v="359.1"/>
    <n v="17100000"/>
    <n v="342"/>
  </r>
  <r>
    <s v="31786"/>
    <s v="NP"/>
    <s v="0000157401"/>
    <x v="2"/>
    <x v="0"/>
    <d v="2025-05-30T00:00:00"/>
    <x v="4"/>
    <s v="VC0205"/>
    <x v="8"/>
    <n v="26.04"/>
    <n v="1240000"/>
    <n v="124"/>
  </r>
  <r>
    <s v="31786"/>
    <s v="NP"/>
    <s v="0000157401"/>
    <x v="2"/>
    <x v="0"/>
    <d v="2025-05-30T00:00:00"/>
    <x v="4"/>
    <s v="VC0206"/>
    <x v="6"/>
    <n v="226"/>
    <n v="10892000"/>
    <n v="907"/>
  </r>
  <r>
    <s v="31786"/>
    <s v="NP"/>
    <s v="0000157401"/>
    <x v="2"/>
    <x v="0"/>
    <d v="2025-05-30T00:00:00"/>
    <x v="4"/>
    <s v="VC0210"/>
    <x v="10"/>
    <n v="135.66"/>
    <n v="6500000"/>
    <n v="325"/>
  </r>
  <r>
    <s v="31786"/>
    <s v="NP"/>
    <s v="0000157401"/>
    <x v="2"/>
    <x v="0"/>
    <d v="2025-05-30T00:00:00"/>
    <x v="4"/>
    <s v="VC0225"/>
    <x v="9"/>
    <n v="269.85000000000002"/>
    <n v="12850000"/>
    <n v="257"/>
  </r>
  <r>
    <s v="31786"/>
    <s v="NP"/>
    <s v="0000157401"/>
    <x v="2"/>
    <x v="0"/>
    <d v="2025-05-30T00:00:00"/>
    <x v="4"/>
    <s v="VC0250"/>
    <x v="7"/>
    <n v="833.7"/>
    <n v="39700000"/>
    <n v="397"/>
  </r>
  <r>
    <s v="31786"/>
    <s v="NP"/>
    <s v="0000157401"/>
    <x v="2"/>
    <x v="0"/>
    <d v="2025-05-30T00:00:00"/>
    <x v="4"/>
    <s v="VC0305"/>
    <x v="8"/>
    <n v="6.4"/>
    <n v="300000"/>
    <n v="20"/>
  </r>
  <r>
    <s v="31786"/>
    <s v="NP"/>
    <s v="0000157401"/>
    <x v="2"/>
    <x v="0"/>
    <d v="2025-05-30T00:00:00"/>
    <x v="4"/>
    <s v="VC0306"/>
    <x v="6"/>
    <n v="95.76"/>
    <n v="4536000"/>
    <n v="252"/>
  </r>
  <r>
    <s v="31786"/>
    <s v="NP"/>
    <s v="0000157401"/>
    <x v="2"/>
    <x v="0"/>
    <d v="2025-05-30T00:00:00"/>
    <x v="4"/>
    <s v="VC0310"/>
    <x v="10"/>
    <n v="65.52"/>
    <n v="3060000"/>
    <n v="102"/>
  </r>
  <r>
    <s v="31786"/>
    <s v="NP"/>
    <s v="0000157401"/>
    <x v="2"/>
    <x v="0"/>
    <d v="2025-05-30T00:00:00"/>
    <x v="4"/>
    <s v="VC0325"/>
    <x v="9"/>
    <n v="146.94"/>
    <n v="6975000"/>
    <n v="93"/>
  </r>
  <r>
    <s v="31786"/>
    <s v="NP"/>
    <s v="0000157401"/>
    <x v="2"/>
    <x v="0"/>
    <d v="2025-05-30T00:00:00"/>
    <x v="4"/>
    <s v="VC0350"/>
    <x v="7"/>
    <n v="488.25"/>
    <n v="23420000"/>
    <n v="157"/>
  </r>
  <r>
    <s v="31786"/>
    <s v="NP"/>
    <s v="0000157401"/>
    <x v="2"/>
    <x v="0"/>
    <d v="2025-05-30T00:00:00"/>
    <x v="4"/>
    <s v="VC0405"/>
    <x v="8"/>
    <n v="1.68"/>
    <n v="80000"/>
    <n v="4"/>
  </r>
  <r>
    <s v="31786"/>
    <s v="NP"/>
    <s v="0000157401"/>
    <x v="2"/>
    <x v="0"/>
    <d v="2025-05-30T00:00:00"/>
    <x v="4"/>
    <s v="VC0406"/>
    <x v="6"/>
    <n v="36"/>
    <n v="1728000"/>
    <n v="72"/>
  </r>
  <r>
    <s v="31786"/>
    <s v="NP"/>
    <s v="0000157401"/>
    <x v="2"/>
    <x v="0"/>
    <d v="2025-05-30T00:00:00"/>
    <x v="4"/>
    <s v="VC0410"/>
    <x v="10"/>
    <n v="24.36"/>
    <n v="1160000"/>
    <n v="29"/>
  </r>
  <r>
    <s v="31786"/>
    <s v="NP"/>
    <s v="0000157401"/>
    <x v="2"/>
    <x v="0"/>
    <d v="2025-05-30T00:00:00"/>
    <x v="4"/>
    <s v="VC0425"/>
    <x v="9"/>
    <n v="52.5"/>
    <n v="2500000"/>
    <n v="25"/>
  </r>
  <r>
    <s v="31786"/>
    <s v="NP"/>
    <s v="0000157401"/>
    <x v="2"/>
    <x v="0"/>
    <d v="2025-05-30T00:00:00"/>
    <x v="4"/>
    <s v="VC0450"/>
    <x v="7"/>
    <n v="155.4"/>
    <n v="7400000"/>
    <n v="37"/>
  </r>
  <r>
    <s v="31786"/>
    <s v="NP"/>
    <s v="0000157401"/>
    <x v="2"/>
    <x v="0"/>
    <d v="2025-05-30T00:00:00"/>
    <x v="4"/>
    <s v="VC0505"/>
    <x v="8"/>
    <n v="0.53"/>
    <n v="25000"/>
    <n v="1"/>
  </r>
  <r>
    <s v="31786"/>
    <s v="NP"/>
    <s v="0000157401"/>
    <x v="2"/>
    <x v="0"/>
    <d v="2025-05-30T00:00:00"/>
    <x v="4"/>
    <s v="VC0506"/>
    <x v="6"/>
    <n v="11.97"/>
    <n v="570000"/>
    <n v="19"/>
  </r>
  <r>
    <s v="31786"/>
    <s v="NP"/>
    <s v="0000157401"/>
    <x v="2"/>
    <x v="0"/>
    <d v="2025-05-30T00:00:00"/>
    <x v="4"/>
    <s v="VC0510"/>
    <x v="10"/>
    <n v="7.35"/>
    <n v="350000"/>
    <n v="7"/>
  </r>
  <r>
    <s v="31786"/>
    <s v="NP"/>
    <s v="0000157401"/>
    <x v="2"/>
    <x v="0"/>
    <d v="2025-05-30T00:00:00"/>
    <x v="4"/>
    <s v="VC0525"/>
    <x v="9"/>
    <n v="15.78"/>
    <n v="750000"/>
    <n v="6"/>
  </r>
  <r>
    <s v="31786"/>
    <s v="NP"/>
    <s v="0000157401"/>
    <x v="2"/>
    <x v="0"/>
    <d v="2025-05-30T00:00:00"/>
    <x v="4"/>
    <s v="VC0550"/>
    <x v="7"/>
    <n v="78.75"/>
    <n v="3750000"/>
    <n v="15"/>
  </r>
  <r>
    <s v="31786"/>
    <s v="NP"/>
    <s v="0000157401"/>
    <x v="2"/>
    <x v="0"/>
    <d v="2025-05-30T00:00:00"/>
    <x v="4"/>
    <s v="VC0606"/>
    <x v="6"/>
    <n v="0.76"/>
    <n v="36000"/>
    <n v="1"/>
  </r>
  <r>
    <s v="31786"/>
    <s v="NP"/>
    <s v="0000157401"/>
    <x v="2"/>
    <x v="0"/>
    <d v="2025-05-30T00:00:00"/>
    <x v="4"/>
    <s v="VC0610"/>
    <x v="10"/>
    <n v="1.26"/>
    <n v="60000"/>
    <n v="1"/>
  </r>
  <r>
    <s v="31786"/>
    <s v="NP"/>
    <s v="0000157401"/>
    <x v="2"/>
    <x v="0"/>
    <d v="2025-05-30T00:00:00"/>
    <x v="4"/>
    <s v="VC0625"/>
    <x v="9"/>
    <n v="6.3"/>
    <n v="300000"/>
    <n v="2"/>
  </r>
  <r>
    <s v="31786"/>
    <s v="NP"/>
    <s v="0000157401"/>
    <x v="2"/>
    <x v="0"/>
    <d v="2025-05-30T00:00:00"/>
    <x v="4"/>
    <s v="VC0650"/>
    <x v="7"/>
    <n v="18.899999999999999"/>
    <n v="900000"/>
    <n v="3"/>
  </r>
  <r>
    <s v="31786"/>
    <s v="NP"/>
    <s v="0000157401"/>
    <x v="2"/>
    <x v="0"/>
    <d v="2025-05-30T00:00:00"/>
    <x v="4"/>
    <s v="VC0706"/>
    <x v="6"/>
    <n v="3.52"/>
    <n v="168000"/>
    <n v="4"/>
  </r>
  <r>
    <s v="31786"/>
    <s v="NP"/>
    <s v="0000157401"/>
    <x v="2"/>
    <x v="0"/>
    <d v="2025-05-30T00:00:00"/>
    <x v="4"/>
    <s v="VC0725"/>
    <x v="9"/>
    <n v="3.68"/>
    <n v="175000"/>
    <n v="1"/>
  </r>
  <r>
    <s v="31786"/>
    <s v="NP"/>
    <s v="0000157401"/>
    <x v="2"/>
    <x v="0"/>
    <d v="2025-05-30T00:00:00"/>
    <x v="4"/>
    <s v="VC0750"/>
    <x v="7"/>
    <n v="7.35"/>
    <n v="350000"/>
    <n v="1"/>
  </r>
  <r>
    <s v="31786"/>
    <s v="NP"/>
    <s v="0000157401"/>
    <x v="2"/>
    <x v="0"/>
    <d v="2025-05-30T00:00:00"/>
    <x v="4"/>
    <s v="VC0850"/>
    <x v="7"/>
    <n v="16.8"/>
    <n v="800000"/>
    <n v="2"/>
  </r>
  <r>
    <s v="31786"/>
    <s v="NP"/>
    <s v="0000157401"/>
    <x v="2"/>
    <x v="0"/>
    <d v="2025-05-30T00:00:00"/>
    <x v="5"/>
    <s v="VAD050"/>
    <x v="11"/>
    <n v="1289.4000000000001"/>
    <n v="61400000"/>
    <n v="1228"/>
  </r>
  <r>
    <s v="31786"/>
    <s v="NP"/>
    <s v="0000157401"/>
    <x v="2"/>
    <x v="0"/>
    <d v="2025-05-30T00:00:00"/>
    <x v="5"/>
    <s v="VAD060"/>
    <x v="12"/>
    <n v="8161.02"/>
    <n v="388920000"/>
    <n v="6482"/>
  </r>
  <r>
    <s v="31786"/>
    <s v="NP"/>
    <s v="0000157401"/>
    <x v="2"/>
    <x v="0"/>
    <d v="2025-05-30T00:00:00"/>
    <x v="5"/>
    <s v="VAD100"/>
    <x v="13"/>
    <n v="4735.5"/>
    <n v="225980000"/>
    <n v="2261"/>
  </r>
  <r>
    <s v="31786"/>
    <s v="NP"/>
    <s v="0000157401"/>
    <x v="2"/>
    <x v="0"/>
    <d v="2025-05-30T00:00:00"/>
    <x v="5"/>
    <s v="VAD250"/>
    <x v="14"/>
    <n v="7901.25"/>
    <n v="376250000"/>
    <n v="1505"/>
  </r>
  <r>
    <s v="31786"/>
    <s v="NP"/>
    <s v="0000157401"/>
    <x v="2"/>
    <x v="0"/>
    <d v="2025-05-30T00:00:00"/>
    <x v="5"/>
    <s v="VAD500"/>
    <x v="15"/>
    <n v="20233.5"/>
    <n v="964060000"/>
    <n v="1929"/>
  </r>
  <r>
    <s v="31786"/>
    <s v="NP"/>
    <s v="0000157401"/>
    <x v="2"/>
    <x v="0"/>
    <d v="2025-05-30T00:00:00"/>
    <x v="6"/>
    <s v="VSC050"/>
    <x v="16"/>
    <n v="73.08"/>
    <n v="3480000"/>
    <n v="174"/>
  </r>
  <r>
    <s v="31786"/>
    <s v="NP"/>
    <s v="0000157401"/>
    <x v="2"/>
    <x v="0"/>
    <d v="2025-05-30T00:00:00"/>
    <x v="6"/>
    <s v="VSC060"/>
    <x v="17"/>
    <n v="775.5"/>
    <n v="37308000"/>
    <n v="1554"/>
  </r>
  <r>
    <s v="31786"/>
    <s v="NP"/>
    <s v="0000157401"/>
    <x v="2"/>
    <x v="0"/>
    <d v="2025-05-30T00:00:00"/>
    <x v="6"/>
    <s v="VSC100"/>
    <x v="44"/>
    <n v="441.84"/>
    <n v="21152000"/>
    <n v="529"/>
  </r>
  <r>
    <s v="31786"/>
    <s v="NP"/>
    <s v="0000157401"/>
    <x v="2"/>
    <x v="0"/>
    <d v="2025-05-30T00:00:00"/>
    <x v="6"/>
    <s v="VSC250"/>
    <x v="18"/>
    <n v="907.2"/>
    <n v="43200000"/>
    <n v="432"/>
  </r>
  <r>
    <s v="31786"/>
    <s v="NP"/>
    <s v="0000157401"/>
    <x v="2"/>
    <x v="0"/>
    <d v="2025-05-30T00:00:00"/>
    <x v="6"/>
    <s v="VSC500"/>
    <x v="19"/>
    <n v="2973.6"/>
    <n v="145308000"/>
    <n v="729"/>
  </r>
  <r>
    <s v="31786"/>
    <s v="NP"/>
    <s v="0000157401"/>
    <x v="2"/>
    <x v="0"/>
    <d v="2025-05-30T00:00:00"/>
    <x v="6"/>
    <s v="VSO050"/>
    <x v="45"/>
    <n v="124.11"/>
    <n v="5910000"/>
    <n v="197"/>
  </r>
  <r>
    <s v="31786"/>
    <s v="NP"/>
    <s v="0000157401"/>
    <x v="2"/>
    <x v="0"/>
    <d v="2025-05-30T00:00:00"/>
    <x v="6"/>
    <s v="VSO060"/>
    <x v="20"/>
    <n v="1013.08"/>
    <n v="48024000"/>
    <n v="1334"/>
  </r>
  <r>
    <s v="31786"/>
    <s v="NP"/>
    <s v="0000157401"/>
    <x v="2"/>
    <x v="0"/>
    <d v="2025-05-30T00:00:00"/>
    <x v="6"/>
    <s v="VSO100"/>
    <x v="21"/>
    <n v="612.36"/>
    <n v="29160000"/>
    <n v="486"/>
  </r>
  <r>
    <s v="31786"/>
    <s v="NP"/>
    <s v="0000157401"/>
    <x v="2"/>
    <x v="0"/>
    <d v="2025-05-30T00:00:00"/>
    <x v="6"/>
    <s v="VSO250"/>
    <x v="46"/>
    <n v="1096.2"/>
    <n v="52200000"/>
    <n v="348"/>
  </r>
  <r>
    <s v="31786"/>
    <s v="NP"/>
    <s v="0000157401"/>
    <x v="2"/>
    <x v="0"/>
    <d v="2025-05-30T00:00:00"/>
    <x v="6"/>
    <s v="VSO500"/>
    <x v="22"/>
    <n v="2576.6999999999998"/>
    <n v="122700000"/>
    <n v="409"/>
  </r>
  <r>
    <s v="31786"/>
    <s v="NP"/>
    <s v="0000190862"/>
    <x v="3"/>
    <x v="0"/>
    <d v="2025-05-30T00:00:00"/>
    <x v="7"/>
    <s v="LTD-01"/>
    <x v="48"/>
    <n v="44.27"/>
    <n v="73820.600000000006"/>
    <n v="21"/>
  </r>
  <r>
    <s v="31786"/>
    <s v="NP"/>
    <s v="0000190862"/>
    <x v="3"/>
    <x v="0"/>
    <d v="2025-05-30T00:00:00"/>
    <x v="7"/>
    <s v="LTD-01"/>
    <x v="49"/>
    <n v="36.04"/>
    <n v="60068.05"/>
    <n v="15"/>
  </r>
  <r>
    <s v="31786"/>
    <s v="NP"/>
    <s v="0000190862"/>
    <x v="3"/>
    <x v="0"/>
    <d v="2025-05-30T00:00:00"/>
    <x v="7"/>
    <s v="LTD-01"/>
    <x v="50"/>
    <n v="142.38999999999999"/>
    <n v="127976.17"/>
    <n v="28"/>
  </r>
  <r>
    <s v="31786"/>
    <s v="NP"/>
    <s v="0000190862"/>
    <x v="3"/>
    <x v="0"/>
    <d v="2025-05-30T00:00:00"/>
    <x v="7"/>
    <s v="LTD-01"/>
    <x v="51"/>
    <n v="190.74"/>
    <n v="115839.66"/>
    <n v="22"/>
  </r>
  <r>
    <s v="31786"/>
    <s v="NP"/>
    <s v="0000190862"/>
    <x v="3"/>
    <x v="0"/>
    <d v="2025-05-30T00:00:00"/>
    <x v="7"/>
    <s v="LTD-01"/>
    <x v="23"/>
    <n v="216.89"/>
    <n v="100831.76"/>
    <n v="22"/>
  </r>
  <r>
    <s v="31786"/>
    <s v="NP"/>
    <s v="0000190862"/>
    <x v="3"/>
    <x v="0"/>
    <d v="2025-05-30T00:00:00"/>
    <x v="7"/>
    <s v="LTD-01"/>
    <x v="52"/>
    <n v="319.13"/>
    <n v="122738.88"/>
    <n v="23"/>
  </r>
  <r>
    <s v="31786"/>
    <s v="NP"/>
    <s v="0000190862"/>
    <x v="3"/>
    <x v="0"/>
    <d v="2025-05-30T00:00:00"/>
    <x v="7"/>
    <s v="LTD-01"/>
    <x v="53"/>
    <n v="220.84"/>
    <n v="70738.38"/>
    <n v="14"/>
  </r>
  <r>
    <s v="31786"/>
    <s v="NP"/>
    <s v="0000190862"/>
    <x v="3"/>
    <x v="0"/>
    <d v="2025-05-30T00:00:00"/>
    <x v="7"/>
    <s v="LTD-01"/>
    <x v="54"/>
    <n v="290.57"/>
    <n v="70752.759999999995"/>
    <n v="15"/>
  </r>
  <r>
    <s v="31786"/>
    <s v="NP"/>
    <s v="0000190862"/>
    <x v="3"/>
    <x v="0"/>
    <d v="2025-05-30T00:00:00"/>
    <x v="7"/>
    <s v="LTD-01"/>
    <x v="55"/>
    <n v="120.19"/>
    <n v="33856.65"/>
    <n v="5"/>
  </r>
  <r>
    <s v="31786"/>
    <s v="NP"/>
    <s v="0000190862"/>
    <x v="3"/>
    <x v="0"/>
    <d v="2025-05-30T00:00:00"/>
    <x v="7"/>
    <s v="LTD-01"/>
    <x v="87"/>
    <n v="62.39"/>
    <n v="22282.240000000002"/>
    <n v="4"/>
  </r>
  <r>
    <s v="31786"/>
    <s v="NP"/>
    <s v="0000190862"/>
    <x v="3"/>
    <x v="0"/>
    <d v="2025-05-30T00:00:00"/>
    <x v="7"/>
    <s v="LTD-02"/>
    <x v="24"/>
    <n v="31.38"/>
    <n v="62772.38"/>
    <n v="16"/>
  </r>
  <r>
    <s v="31786"/>
    <s v="NP"/>
    <s v="0000190862"/>
    <x v="3"/>
    <x v="0"/>
    <d v="2025-05-30T00:00:00"/>
    <x v="7"/>
    <s v="LTD-02"/>
    <x v="56"/>
    <n v="50.66"/>
    <n v="101283.52"/>
    <n v="22"/>
  </r>
  <r>
    <s v="31786"/>
    <s v="NP"/>
    <s v="0000190862"/>
    <x v="3"/>
    <x v="0"/>
    <d v="2025-05-30T00:00:00"/>
    <x v="7"/>
    <s v="LTD-02"/>
    <x v="57"/>
    <n v="77.75"/>
    <n v="95427.62"/>
    <n v="17"/>
  </r>
  <r>
    <s v="31786"/>
    <s v="NP"/>
    <s v="0000190862"/>
    <x v="3"/>
    <x v="0"/>
    <d v="2025-05-30T00:00:00"/>
    <x v="7"/>
    <s v="LTD-02"/>
    <x v="58"/>
    <n v="150.38"/>
    <n v="122280.25"/>
    <n v="20"/>
  </r>
  <r>
    <s v="31786"/>
    <s v="NP"/>
    <s v="0000190862"/>
    <x v="3"/>
    <x v="0"/>
    <d v="2025-05-30T00:00:00"/>
    <x v="7"/>
    <s v="LTD-02"/>
    <x v="59"/>
    <n v="163.54"/>
    <n v="104443.08"/>
    <n v="16"/>
  </r>
  <r>
    <s v="31786"/>
    <s v="NP"/>
    <s v="0000190862"/>
    <x v="3"/>
    <x v="0"/>
    <d v="2025-05-30T00:00:00"/>
    <x v="7"/>
    <s v="LTD-02"/>
    <x v="60"/>
    <n v="239.67"/>
    <n v="114827.37"/>
    <n v="17"/>
  </r>
  <r>
    <s v="31786"/>
    <s v="NP"/>
    <s v="0000190862"/>
    <x v="3"/>
    <x v="0"/>
    <d v="2025-05-30T00:00:00"/>
    <x v="7"/>
    <s v="LTD-02"/>
    <x v="61"/>
    <n v="203.92"/>
    <n v="81576.55"/>
    <n v="13"/>
  </r>
  <r>
    <s v="31786"/>
    <s v="NP"/>
    <s v="0000190862"/>
    <x v="3"/>
    <x v="0"/>
    <d v="2025-05-30T00:00:00"/>
    <x v="7"/>
    <s v="LTD-02"/>
    <x v="62"/>
    <n v="232.17"/>
    <n v="76733.289999999994"/>
    <n v="12"/>
  </r>
  <r>
    <s v="31786"/>
    <s v="NP"/>
    <s v="0000190862"/>
    <x v="3"/>
    <x v="0"/>
    <d v="2025-05-30T00:00:00"/>
    <x v="7"/>
    <s v="LTD-02"/>
    <x v="63"/>
    <n v="154.83000000000001"/>
    <n v="64125"/>
    <n v="6"/>
  </r>
  <r>
    <s v="31786"/>
    <s v="NP"/>
    <s v="0000190862"/>
    <x v="3"/>
    <x v="0"/>
    <d v="2025-05-30T00:00:00"/>
    <x v="7"/>
    <s v="LTD-02"/>
    <x v="64"/>
    <n v="82.45"/>
    <n v="37478.04"/>
    <n v="5"/>
  </r>
  <r>
    <s v="31786"/>
    <s v="NP"/>
    <s v="0000190862"/>
    <x v="3"/>
    <x v="0"/>
    <d v="2025-05-30T00:00:00"/>
    <x v="7"/>
    <s v="LTD-03"/>
    <x v="88"/>
    <n v="7.44"/>
    <n v="10624.99"/>
    <n v="2"/>
  </r>
  <r>
    <s v="31786"/>
    <s v="NP"/>
    <s v="0000190862"/>
    <x v="3"/>
    <x v="0"/>
    <d v="2025-05-30T00:00:00"/>
    <x v="7"/>
    <s v="LTD-03"/>
    <x v="89"/>
    <n v="30.21"/>
    <n v="43176.04"/>
    <n v="7"/>
  </r>
  <r>
    <s v="31786"/>
    <s v="NP"/>
    <s v="0000190862"/>
    <x v="3"/>
    <x v="0"/>
    <d v="2025-05-30T00:00:00"/>
    <x v="7"/>
    <s v="LTD-03"/>
    <x v="90"/>
    <n v="17.07"/>
    <n v="12196.33"/>
    <n v="2"/>
  </r>
  <r>
    <s v="31786"/>
    <s v="NP"/>
    <s v="0000190862"/>
    <x v="3"/>
    <x v="0"/>
    <d v="2025-05-30T00:00:00"/>
    <x v="7"/>
    <s v="LTD-03"/>
    <x v="91"/>
    <n v="34.56"/>
    <n v="16458.330000000002"/>
    <n v="2"/>
  </r>
  <r>
    <s v="31786"/>
    <s v="NP"/>
    <s v="0000190862"/>
    <x v="3"/>
    <x v="0"/>
    <d v="2025-05-30T00:00:00"/>
    <x v="7"/>
    <s v="LTD-03"/>
    <x v="92"/>
    <n v="60.39"/>
    <n v="22369.58"/>
    <n v="3"/>
  </r>
  <r>
    <s v="31786"/>
    <s v="NP"/>
    <s v="0000190862"/>
    <x v="3"/>
    <x v="0"/>
    <d v="2025-05-30T00:00:00"/>
    <x v="7"/>
    <s v="LTD-03"/>
    <x v="93"/>
    <n v="79.56"/>
    <n v="24111.22"/>
    <n v="7"/>
  </r>
  <r>
    <s v="31786"/>
    <s v="NP"/>
    <s v="0000190862"/>
    <x v="3"/>
    <x v="0"/>
    <d v="2025-05-30T00:00:00"/>
    <x v="7"/>
    <s v="LTD-03"/>
    <x v="94"/>
    <n v="9.1"/>
    <n v="2332.58"/>
    <n v="1"/>
  </r>
  <r>
    <s v="31786"/>
    <s v="NP"/>
    <s v="0000190862"/>
    <x v="3"/>
    <x v="0"/>
    <d v="2025-05-30T00:00:00"/>
    <x v="7"/>
    <s v="LTD-03"/>
    <x v="65"/>
    <n v="33838.870000000003"/>
    <n v="12190969.17"/>
    <n v="3082"/>
  </r>
  <r>
    <s v="31786"/>
    <s v="NP"/>
    <s v="0000190862"/>
    <x v="3"/>
    <x v="0"/>
    <d v="2025-05-30T00:00:00"/>
    <x v="7"/>
    <s v="LTD-03"/>
    <x v="47"/>
    <n v="41398.1"/>
    <n v="14905856.52"/>
    <n v="3009"/>
  </r>
  <r>
    <s v="31786"/>
    <s v="NP"/>
    <s v="0000190862"/>
    <x v="3"/>
    <x v="0"/>
    <d v="2025-05-30T00:00:00"/>
    <x v="7"/>
    <s v="LTD-03"/>
    <x v="66"/>
    <n v="57484.35"/>
    <n v="20677589.109999999"/>
    <n v="3625"/>
  </r>
  <r>
    <s v="31786"/>
    <s v="NP"/>
    <s v="0000190862"/>
    <x v="3"/>
    <x v="0"/>
    <d v="2025-05-30T00:00:00"/>
    <x v="7"/>
    <s v="LTD-03"/>
    <x v="67"/>
    <n v="67011.429999999993"/>
    <n v="24112817.149999999"/>
    <n v="3904"/>
  </r>
  <r>
    <s v="31786"/>
    <s v="NP"/>
    <s v="0000190862"/>
    <x v="3"/>
    <x v="0"/>
    <d v="2025-05-30T00:00:00"/>
    <x v="7"/>
    <s v="LTD-03"/>
    <x v="25"/>
    <n v="69437.600000000006"/>
    <n v="24983853.199999999"/>
    <n v="3882"/>
  </r>
  <r>
    <s v="31786"/>
    <s v="NP"/>
    <s v="0000190862"/>
    <x v="3"/>
    <x v="0"/>
    <d v="2025-05-30T00:00:00"/>
    <x v="7"/>
    <s v="LTD-03"/>
    <x v="26"/>
    <n v="72701.56"/>
    <n v="26151327.82"/>
    <n v="4054"/>
  </r>
  <r>
    <s v="31786"/>
    <s v="NP"/>
    <s v="0000190862"/>
    <x v="3"/>
    <x v="0"/>
    <d v="2025-05-30T00:00:00"/>
    <x v="7"/>
    <s v="LTD-03"/>
    <x v="68"/>
    <n v="69069.919999999998"/>
    <n v="24845075.260000002"/>
    <n v="3824"/>
  </r>
  <r>
    <s v="31786"/>
    <s v="NP"/>
    <s v="0000190862"/>
    <x v="3"/>
    <x v="0"/>
    <d v="2025-05-30T00:00:00"/>
    <x v="7"/>
    <s v="LTD-03"/>
    <x v="69"/>
    <n v="58547.48"/>
    <n v="21078591.48"/>
    <n v="3244"/>
  </r>
  <r>
    <s v="31786"/>
    <s v="NP"/>
    <s v="0000190862"/>
    <x v="3"/>
    <x v="0"/>
    <d v="2025-05-30T00:00:00"/>
    <x v="7"/>
    <s v="LTD-03"/>
    <x v="70"/>
    <n v="34636.75"/>
    <n v="12483033.390000001"/>
    <n v="1743"/>
  </r>
  <r>
    <s v="31786"/>
    <s v="NP"/>
    <s v="0000190862"/>
    <x v="3"/>
    <x v="0"/>
    <d v="2025-05-30T00:00:00"/>
    <x v="7"/>
    <s v="LTD-03"/>
    <x v="71"/>
    <n v="20898.64"/>
    <n v="7526487.1200000001"/>
    <n v="982"/>
  </r>
  <r>
    <s v="31786"/>
    <s v="NP"/>
    <s v="0000190862"/>
    <x v="3"/>
    <x v="0"/>
    <d v="2025-05-30T00:00:00"/>
    <x v="7"/>
    <s v="LTD-04"/>
    <x v="72"/>
    <n v="105.89"/>
    <n v="176499.01"/>
    <n v="46"/>
  </r>
  <r>
    <s v="31786"/>
    <s v="NP"/>
    <s v="0000190862"/>
    <x v="3"/>
    <x v="0"/>
    <d v="2025-05-30T00:00:00"/>
    <x v="7"/>
    <s v="LTD-04"/>
    <x v="27"/>
    <n v="168.72"/>
    <n v="281201.33"/>
    <n v="60"/>
  </r>
  <r>
    <s v="31786"/>
    <s v="NP"/>
    <s v="0000190862"/>
    <x v="3"/>
    <x v="0"/>
    <d v="2025-05-30T00:00:00"/>
    <x v="7"/>
    <s v="LTD-04"/>
    <x v="73"/>
    <n v="239.17"/>
    <n v="220654.94"/>
    <n v="45"/>
  </r>
  <r>
    <s v="31786"/>
    <s v="NP"/>
    <s v="0000190862"/>
    <x v="3"/>
    <x v="0"/>
    <d v="2025-05-30T00:00:00"/>
    <x v="7"/>
    <s v="LTD-04"/>
    <x v="74"/>
    <n v="291.81"/>
    <n v="178897.78"/>
    <n v="36"/>
  </r>
  <r>
    <s v="31786"/>
    <s v="NP"/>
    <s v="0000190862"/>
    <x v="3"/>
    <x v="0"/>
    <d v="2025-05-30T00:00:00"/>
    <x v="7"/>
    <s v="LTD-04"/>
    <x v="75"/>
    <n v="292.72000000000003"/>
    <n v="142417.37"/>
    <n v="26"/>
  </r>
  <r>
    <s v="31786"/>
    <s v="NP"/>
    <s v="0000190862"/>
    <x v="3"/>
    <x v="0"/>
    <d v="2025-05-30T00:00:00"/>
    <x v="7"/>
    <s v="LTD-04"/>
    <x v="76"/>
    <n v="549.35"/>
    <n v="215796.54"/>
    <n v="33"/>
  </r>
  <r>
    <s v="31786"/>
    <s v="NP"/>
    <s v="0000190862"/>
    <x v="3"/>
    <x v="0"/>
    <d v="2025-05-30T00:00:00"/>
    <x v="7"/>
    <s v="LTD-04"/>
    <x v="77"/>
    <n v="232.03"/>
    <n v="76889.95"/>
    <n v="16"/>
  </r>
  <r>
    <s v="31786"/>
    <s v="NP"/>
    <s v="0000190862"/>
    <x v="3"/>
    <x v="0"/>
    <d v="2025-05-30T00:00:00"/>
    <x v="7"/>
    <s v="LTD-04"/>
    <x v="78"/>
    <n v="316.62"/>
    <n v="81526.03"/>
    <n v="20"/>
  </r>
  <r>
    <s v="31786"/>
    <s v="NP"/>
    <s v="0000190862"/>
    <x v="3"/>
    <x v="0"/>
    <d v="2025-05-30T00:00:00"/>
    <x v="7"/>
    <s v="LTD-04"/>
    <x v="79"/>
    <n v="72.37"/>
    <n v="23542.560000000001"/>
    <n v="4"/>
  </r>
  <r>
    <s v="31786"/>
    <s v="NP"/>
    <s v="0000190862"/>
    <x v="3"/>
    <x v="0"/>
    <d v="2025-05-30T00:00:00"/>
    <x v="7"/>
    <s v="LTD-04"/>
    <x v="80"/>
    <n v="71.900000000000006"/>
    <n v="26629.32"/>
    <n v="6"/>
  </r>
  <r>
    <s v="31786"/>
    <s v="NP"/>
    <s v="0000190862"/>
    <x v="3"/>
    <x v="0"/>
    <d v="2025-05-30T00:00:00"/>
    <x v="8"/>
    <s v="STD-A"/>
    <x v="95"/>
    <n v="62731.37"/>
    <n v="15336498.119999999"/>
    <n v="2998"/>
  </r>
  <r>
    <s v="31786"/>
    <s v="NP"/>
    <s v="0000190862"/>
    <x v="3"/>
    <x v="0"/>
    <d v="2025-05-30T00:00:00"/>
    <x v="8"/>
    <s v="STD-A"/>
    <x v="28"/>
    <n v="937.17"/>
    <n v="228577.38"/>
    <n v="59"/>
  </r>
  <r>
    <s v="31786"/>
    <s v="NP"/>
    <s v="0000190862"/>
    <x v="3"/>
    <x v="0"/>
    <d v="2025-05-30T00:00:00"/>
    <x v="8"/>
    <s v="STD-B"/>
    <x v="96"/>
    <n v="53693.08"/>
    <n v="16320403.82"/>
    <n v="2803"/>
  </r>
  <r>
    <s v="31786"/>
    <s v="NP"/>
    <s v="0000190862"/>
    <x v="3"/>
    <x v="0"/>
    <d v="2025-05-30T00:00:00"/>
    <x v="8"/>
    <s v="STD-B"/>
    <x v="29"/>
    <n v="275.19"/>
    <n v="83393.460000000006"/>
    <n v="22"/>
  </r>
  <r>
    <s v="31786"/>
    <s v="NP"/>
    <s v="0000258005"/>
    <x v="4"/>
    <x v="2"/>
    <d v="2025-05-30T00:00:00"/>
    <x v="9"/>
    <s v="VISBAS"/>
    <x v="31"/>
    <n v="3.18"/>
    <n v="0"/>
    <n v="1"/>
  </r>
  <r>
    <s v="31786"/>
    <s v="NP"/>
    <s v="0000258005"/>
    <x v="4"/>
    <x v="2"/>
    <d v="2025-05-30T00:00:00"/>
    <x v="9"/>
    <s v="VISEXP"/>
    <x v="30"/>
    <n v="12.6"/>
    <n v="0"/>
    <n v="1"/>
  </r>
  <r>
    <s v="31786"/>
    <s v="NP"/>
    <s v="0000258005"/>
    <x v="4"/>
    <x v="3"/>
    <d v="2025-05-30T00:00:00"/>
    <x v="9"/>
    <s v="VISBAS"/>
    <x v="31"/>
    <n v="77.760000000000005"/>
    <n v="0"/>
    <n v="17"/>
  </r>
  <r>
    <s v="31786"/>
    <s v="NP"/>
    <s v="0000258005"/>
    <x v="4"/>
    <x v="3"/>
    <d v="2025-05-30T00:00:00"/>
    <x v="9"/>
    <s v="VISEXP"/>
    <x v="30"/>
    <n v="494.5"/>
    <n v="0"/>
    <n v="55"/>
  </r>
  <r>
    <s v="31786"/>
    <s v="NP"/>
    <s v="0000258005"/>
    <x v="4"/>
    <x v="0"/>
    <d v="2025-05-30T00:00:00"/>
    <x v="9"/>
    <s v="VISBAS"/>
    <x v="31"/>
    <n v="42331.8"/>
    <n v="0"/>
    <n v="7897"/>
  </r>
  <r>
    <s v="31786"/>
    <s v="NP"/>
    <s v="0000258005"/>
    <x v="4"/>
    <x v="0"/>
    <d v="2025-05-30T00:00:00"/>
    <x v="9"/>
    <s v="VISEXP"/>
    <x v="30"/>
    <n v="169444.96"/>
    <n v="0"/>
    <n v="15172"/>
  </r>
  <r>
    <s v="31786"/>
    <s v="NP"/>
    <s v="0000258005"/>
    <x v="4"/>
    <x v="4"/>
    <d v="2025-05-30T00:00:00"/>
    <x v="9"/>
    <s v="VISBAS"/>
    <x v="31"/>
    <n v="32183.1"/>
    <n v="0"/>
    <n v="6161"/>
  </r>
  <r>
    <s v="31786"/>
    <s v="NP"/>
    <s v="0000258005"/>
    <x v="4"/>
    <x v="4"/>
    <d v="2025-05-30T00:00:00"/>
    <x v="9"/>
    <s v="VISEXP"/>
    <x v="30"/>
    <n v="139500.42000000001"/>
    <n v="0"/>
    <n v="12925"/>
  </r>
  <r>
    <s v="31786"/>
    <s v="NP"/>
    <s v="0000258005"/>
    <x v="4"/>
    <x v="5"/>
    <d v="2025-05-30T00:00:00"/>
    <x v="9"/>
    <s v="VISBAS"/>
    <x v="31"/>
    <n v="10641.08"/>
    <n v="0"/>
    <n v="2288"/>
  </r>
  <r>
    <s v="31786"/>
    <s v="NP"/>
    <s v="0000258005"/>
    <x v="4"/>
    <x v="5"/>
    <d v="2025-05-30T00:00:00"/>
    <x v="9"/>
    <s v="VISEXP"/>
    <x v="30"/>
    <n v="63936.5"/>
    <n v="0"/>
    <n v="6655"/>
  </r>
  <r>
    <s v="31786"/>
    <s v="NP"/>
    <s v="0000000185"/>
    <x v="0"/>
    <x v="1"/>
    <d v="2025-05-31T00:00:00"/>
    <x v="17"/>
    <s v="PPRN"/>
    <x v="81"/>
    <n v="-16.32"/>
    <n v="0"/>
    <n v="1"/>
  </r>
  <r>
    <s v="31786"/>
    <s v="NP"/>
    <s v="0000000185"/>
    <x v="0"/>
    <x v="1"/>
    <d v="2025-05-31T00:00:00"/>
    <x v="17"/>
    <s v="PPRN"/>
    <x v="81"/>
    <n v="5307.54"/>
    <n v="0"/>
    <n v="230"/>
  </r>
  <r>
    <s v="31786"/>
    <s v="NP"/>
    <s v="0000000185"/>
    <x v="0"/>
    <x v="2"/>
    <d v="2025-05-31T00:00:00"/>
    <x v="17"/>
    <s v="PPRN"/>
    <x v="81"/>
    <n v="287"/>
    <n v="0"/>
    <n v="16"/>
  </r>
  <r>
    <s v="31786"/>
    <s v="NP"/>
    <s v="0000000185"/>
    <x v="0"/>
    <x v="3"/>
    <d v="2025-05-31T00:00:00"/>
    <x v="17"/>
    <s v="PPRN"/>
    <x v="81"/>
    <n v="45.25"/>
    <n v="0"/>
    <n v="2"/>
  </r>
  <r>
    <s v="31786"/>
    <s v="NP"/>
    <s v="0000000185"/>
    <x v="0"/>
    <x v="0"/>
    <d v="2025-05-31T00:00:00"/>
    <x v="0"/>
    <s v="PPDN"/>
    <x v="0"/>
    <n v="381.47"/>
    <n v="0"/>
    <n v="19"/>
  </r>
  <r>
    <s v="31786"/>
    <s v="NP"/>
    <s v="0000000185"/>
    <x v="0"/>
    <x v="4"/>
    <d v="2025-05-31T00:00:00"/>
    <x v="0"/>
    <s v="PPDN"/>
    <x v="0"/>
    <n v="118.39"/>
    <n v="0"/>
    <n v="8"/>
  </r>
  <r>
    <s v="31786"/>
    <s v="NP"/>
    <s v="0000000185"/>
    <x v="0"/>
    <x v="5"/>
    <d v="2025-05-31T00:00:00"/>
    <x v="0"/>
    <s v="PPDN"/>
    <x v="0"/>
    <n v="119.57"/>
    <n v="0"/>
    <n v="5"/>
  </r>
  <r>
    <s v="31786"/>
    <s v="NP"/>
    <s v="0000000192"/>
    <x v="1"/>
    <x v="1"/>
    <d v="2025-05-31T00:00:00"/>
    <x v="1"/>
    <s v="PDON"/>
    <x v="2"/>
    <n v="0"/>
    <n v="0"/>
    <n v="4"/>
  </r>
  <r>
    <s v="31786"/>
    <s v="NP"/>
    <s v="0000000192"/>
    <x v="1"/>
    <x v="1"/>
    <d v="2025-05-31T00:00:00"/>
    <x v="1"/>
    <s v="PDON"/>
    <x v="2"/>
    <n v="224.53"/>
    <n v="0"/>
    <n v="6"/>
  </r>
  <r>
    <s v="31786"/>
    <s v="NP"/>
    <s v="0000000192"/>
    <x v="1"/>
    <x v="1"/>
    <d v="2025-05-31T00:00:00"/>
    <x v="18"/>
    <s v="PDRN"/>
    <x v="82"/>
    <n v="-298.11"/>
    <n v="0"/>
    <n v="13"/>
  </r>
  <r>
    <s v="31786"/>
    <s v="NP"/>
    <s v="0000000192"/>
    <x v="1"/>
    <x v="1"/>
    <d v="2025-05-31T00:00:00"/>
    <x v="18"/>
    <s v="PDRN"/>
    <x v="82"/>
    <n v="63829.68"/>
    <n v="0"/>
    <n v="1482"/>
  </r>
  <r>
    <s v="31786"/>
    <s v="NP"/>
    <s v="0000000192"/>
    <x v="1"/>
    <x v="2"/>
    <d v="2025-05-31T00:00:00"/>
    <x v="1"/>
    <s v="PDON"/>
    <x v="2"/>
    <n v="75.84"/>
    <n v="0"/>
    <n v="2"/>
  </r>
  <r>
    <s v="31786"/>
    <s v="NP"/>
    <s v="0000000192"/>
    <x v="1"/>
    <x v="2"/>
    <d v="2025-05-31T00:00:00"/>
    <x v="18"/>
    <s v="PDRN"/>
    <x v="82"/>
    <n v="7452.2"/>
    <n v="0"/>
    <n v="180"/>
  </r>
  <r>
    <s v="31786"/>
    <s v="NP"/>
    <s v="0000000192"/>
    <x v="1"/>
    <x v="3"/>
    <d v="2025-05-31T00:00:00"/>
    <x v="18"/>
    <s v="PDRN"/>
    <x v="82"/>
    <n v="756.54"/>
    <n v="0"/>
    <n v="19"/>
  </r>
  <r>
    <s v="31786"/>
    <s v="NP"/>
    <s v="0000000192"/>
    <x v="1"/>
    <x v="0"/>
    <d v="2025-05-31T00:00:00"/>
    <x v="1"/>
    <s v="PDON"/>
    <x v="2"/>
    <n v="-182.54"/>
    <n v="0"/>
    <n v="7"/>
  </r>
  <r>
    <s v="31786"/>
    <s v="NP"/>
    <s v="0000000192"/>
    <x v="1"/>
    <x v="0"/>
    <d v="2025-05-31T00:00:00"/>
    <x v="1"/>
    <s v="PDON"/>
    <x v="2"/>
    <n v="3405.86"/>
    <n v="0"/>
    <n v="89"/>
  </r>
  <r>
    <s v="31786"/>
    <s v="NP"/>
    <s v="0000000192"/>
    <x v="1"/>
    <x v="4"/>
    <d v="2025-05-31T00:00:00"/>
    <x v="1"/>
    <s v="PDON"/>
    <x v="2"/>
    <n v="-1343.06"/>
    <n v="0"/>
    <n v="20"/>
  </r>
  <r>
    <s v="31786"/>
    <s v="NP"/>
    <s v="0000000192"/>
    <x v="1"/>
    <x v="4"/>
    <d v="2025-05-31T00:00:00"/>
    <x v="1"/>
    <s v="PDON"/>
    <x v="2"/>
    <n v="2295.11"/>
    <n v="0"/>
    <n v="62"/>
  </r>
  <r>
    <s v="31786"/>
    <s v="NP"/>
    <s v="0000000192"/>
    <x v="1"/>
    <x v="5"/>
    <d v="2025-05-31T00:00:00"/>
    <x v="1"/>
    <s v="PDON"/>
    <x v="2"/>
    <n v="-372.66"/>
    <n v="0"/>
    <n v="19"/>
  </r>
  <r>
    <s v="31786"/>
    <s v="NP"/>
    <s v="0000000192"/>
    <x v="1"/>
    <x v="5"/>
    <d v="2025-05-31T00:00:00"/>
    <x v="1"/>
    <s v="PDON"/>
    <x v="2"/>
    <n v="1125.46"/>
    <n v="0"/>
    <n v="37"/>
  </r>
  <r>
    <s v="31786"/>
    <s v="NP"/>
    <s v="0000157401"/>
    <x v="2"/>
    <x v="0"/>
    <d v="2025-05-31T00:00:00"/>
    <x v="4"/>
    <s v="VC0210"/>
    <x v="10"/>
    <n v="0.84"/>
    <n v="20000"/>
    <n v="2"/>
  </r>
  <r>
    <s v="31786"/>
    <s v="NP"/>
    <s v="0000157401"/>
    <x v="2"/>
    <x v="0"/>
    <d v="2025-05-31T00:00:00"/>
    <x v="5"/>
    <s v="VAD060"/>
    <x v="12"/>
    <n v="-1.26"/>
    <n v="60000"/>
    <n v="1"/>
  </r>
  <r>
    <s v="31786"/>
    <s v="NP"/>
    <s v="0000157401"/>
    <x v="2"/>
    <x v="0"/>
    <d v="2025-05-31T00:00:00"/>
    <x v="5"/>
    <s v="VAD100"/>
    <x v="13"/>
    <n v="4.2"/>
    <n v="200000"/>
    <n v="2"/>
  </r>
  <r>
    <s v="31786"/>
    <s v="NP"/>
    <s v="0000157401"/>
    <x v="2"/>
    <x v="0"/>
    <d v="2025-05-31T00:00:00"/>
    <x v="5"/>
    <s v="VAD250"/>
    <x v="14"/>
    <n v="5.25"/>
    <n v="250000"/>
    <n v="1"/>
  </r>
  <r>
    <s v="31786"/>
    <s v="NP"/>
    <s v="0000157401"/>
    <x v="2"/>
    <x v="0"/>
    <d v="2025-05-31T00:00:00"/>
    <x v="5"/>
    <s v="VAD500"/>
    <x v="15"/>
    <n v="21"/>
    <n v="1000000"/>
    <n v="2"/>
  </r>
  <r>
    <s v="31786"/>
    <s v="NP"/>
    <s v="0000190862"/>
    <x v="3"/>
    <x v="0"/>
    <d v="2025-05-31T00:00:00"/>
    <x v="7"/>
    <s v="LTD-04"/>
    <x v="76"/>
    <n v="40.1"/>
    <n v="0"/>
    <n v="5"/>
  </r>
  <r>
    <s v="31786"/>
    <s v="NP"/>
    <s v="0000190862"/>
    <x v="3"/>
    <x v="0"/>
    <d v="2025-05-31T00:00:00"/>
    <x v="8"/>
    <s v="STD-A"/>
    <x v="95"/>
    <n v="63"/>
    <n v="0"/>
    <n v="4"/>
  </r>
  <r>
    <s v="31786"/>
    <s v="NP"/>
    <s v="0000190862"/>
    <x v="3"/>
    <x v="0"/>
    <d v="2025-05-31T00:00:00"/>
    <x v="8"/>
    <s v="STD-B"/>
    <x v="96"/>
    <n v="-10.56"/>
    <n v="0"/>
    <n v="1"/>
  </r>
  <r>
    <s v="31786"/>
    <s v="NP"/>
    <s v="0000190862"/>
    <x v="3"/>
    <x v="0"/>
    <d v="2025-05-31T00:00:00"/>
    <x v="8"/>
    <s v="STD-B"/>
    <x v="96"/>
    <n v="28.62"/>
    <n v="0"/>
    <n v="2"/>
  </r>
  <r>
    <s v="31786"/>
    <s v="NP"/>
    <s v="0000258005"/>
    <x v="4"/>
    <x v="1"/>
    <d v="2025-05-31T00:00:00"/>
    <x v="9"/>
    <s v="VISBAS"/>
    <x v="31"/>
    <n v="19.05"/>
    <n v="0"/>
    <n v="3"/>
  </r>
  <r>
    <s v="31786"/>
    <s v="NP"/>
    <s v="0000258005"/>
    <x v="4"/>
    <x v="1"/>
    <d v="2025-05-31T00:00:00"/>
    <x v="9"/>
    <s v="VISBAS"/>
    <x v="31"/>
    <n v="468.28"/>
    <n v="0"/>
    <n v="102"/>
  </r>
  <r>
    <s v="31786"/>
    <s v="NP"/>
    <s v="0000258005"/>
    <x v="4"/>
    <x v="1"/>
    <d v="2025-05-31T00:00:00"/>
    <x v="9"/>
    <s v="VISEXP"/>
    <x v="30"/>
    <n v="-99.72"/>
    <n v="0"/>
    <n v="7"/>
  </r>
  <r>
    <s v="31786"/>
    <s v="NP"/>
    <s v="0000258005"/>
    <x v="4"/>
    <x v="1"/>
    <d v="2025-05-31T00:00:00"/>
    <x v="9"/>
    <s v="VISEXP"/>
    <x v="30"/>
    <n v="2683.3"/>
    <n v="0"/>
    <n v="295"/>
  </r>
  <r>
    <s v="31786"/>
    <s v="NP"/>
    <s v="0000258005"/>
    <x v="4"/>
    <x v="2"/>
    <d v="2025-05-31T00:00:00"/>
    <x v="9"/>
    <s v="VISBAS"/>
    <x v="31"/>
    <n v="80.8"/>
    <n v="0"/>
    <n v="17"/>
  </r>
  <r>
    <s v="31786"/>
    <s v="NP"/>
    <s v="0000258005"/>
    <x v="4"/>
    <x v="2"/>
    <d v="2025-05-31T00:00:00"/>
    <x v="9"/>
    <s v="VISEXP"/>
    <x v="30"/>
    <n v="480.82"/>
    <n v="0"/>
    <n v="50"/>
  </r>
  <r>
    <s v="31786"/>
    <s v="NP"/>
    <s v="0000258005"/>
    <x v="4"/>
    <x v="3"/>
    <d v="2025-05-31T00:00:00"/>
    <x v="9"/>
    <s v="VISEXP"/>
    <x v="30"/>
    <n v="12.6"/>
    <n v="0"/>
    <n v="2"/>
  </r>
  <r>
    <s v="31786"/>
    <s v="NP"/>
    <s v="0000258005"/>
    <x v="4"/>
    <x v="0"/>
    <d v="2025-05-31T00:00:00"/>
    <x v="9"/>
    <s v="VISBAS"/>
    <x v="31"/>
    <n v="-6.42"/>
    <n v="0"/>
    <n v="2"/>
  </r>
  <r>
    <s v="31786"/>
    <s v="NP"/>
    <s v="0000258005"/>
    <x v="4"/>
    <x v="0"/>
    <d v="2025-05-31T00:00:00"/>
    <x v="9"/>
    <s v="VISBAS"/>
    <x v="31"/>
    <n v="97.41"/>
    <n v="0"/>
    <n v="18"/>
  </r>
  <r>
    <s v="31786"/>
    <s v="NP"/>
    <s v="0000258005"/>
    <x v="4"/>
    <x v="0"/>
    <d v="2025-05-31T00:00:00"/>
    <x v="9"/>
    <s v="VISEXP"/>
    <x v="30"/>
    <n v="-49.68"/>
    <n v="0"/>
    <n v="6"/>
  </r>
  <r>
    <s v="31786"/>
    <s v="NP"/>
    <s v="0000258005"/>
    <x v="4"/>
    <x v="0"/>
    <d v="2025-05-31T00:00:00"/>
    <x v="9"/>
    <s v="VISEXP"/>
    <x v="30"/>
    <n v="971.26"/>
    <n v="0"/>
    <n v="106"/>
  </r>
  <r>
    <s v="31786"/>
    <s v="NP"/>
    <s v="0000258005"/>
    <x v="4"/>
    <x v="4"/>
    <d v="2025-05-31T00:00:00"/>
    <x v="9"/>
    <s v="VISBAS"/>
    <x v="31"/>
    <n v="53.77"/>
    <n v="0"/>
    <n v="12"/>
  </r>
  <r>
    <s v="31786"/>
    <s v="NP"/>
    <s v="0000258005"/>
    <x v="4"/>
    <x v="4"/>
    <d v="2025-05-31T00:00:00"/>
    <x v="9"/>
    <s v="VISEXP"/>
    <x v="30"/>
    <n v="-132.37"/>
    <n v="0"/>
    <n v="7"/>
  </r>
  <r>
    <s v="31786"/>
    <s v="NP"/>
    <s v="0000258005"/>
    <x v="4"/>
    <x v="4"/>
    <d v="2025-05-31T00:00:00"/>
    <x v="9"/>
    <s v="VISEXP"/>
    <x v="30"/>
    <n v="553.88"/>
    <n v="0"/>
    <n v="56"/>
  </r>
  <r>
    <s v="31786"/>
    <s v="NP"/>
    <s v="0000258005"/>
    <x v="4"/>
    <x v="5"/>
    <d v="2025-05-31T00:00:00"/>
    <x v="9"/>
    <s v="VISBAS"/>
    <x v="31"/>
    <n v="-22.68"/>
    <n v="0"/>
    <n v="7"/>
  </r>
  <r>
    <s v="31786"/>
    <s v="NP"/>
    <s v="0000258005"/>
    <x v="4"/>
    <x v="5"/>
    <d v="2025-05-31T00:00:00"/>
    <x v="9"/>
    <s v="VISBAS"/>
    <x v="31"/>
    <n v="34.32"/>
    <n v="0"/>
    <n v="7"/>
  </r>
  <r>
    <s v="31786"/>
    <s v="NP"/>
    <s v="0000258005"/>
    <x v="4"/>
    <x v="5"/>
    <d v="2025-05-31T00:00:00"/>
    <x v="9"/>
    <s v="VISEXP"/>
    <x v="30"/>
    <n v="-0.2"/>
    <n v="0"/>
    <n v="1"/>
  </r>
  <r>
    <s v="31786"/>
    <s v="NP"/>
    <s v="0000258005"/>
    <x v="4"/>
    <x v="5"/>
    <d v="2025-05-31T00:00:00"/>
    <x v="9"/>
    <s v="VISEXP"/>
    <x v="30"/>
    <n v="252.33"/>
    <n v="0"/>
    <n v="30"/>
  </r>
  <r>
    <s v="31786"/>
    <s v="TN"/>
    <s v="0000000185"/>
    <x v="0"/>
    <x v="0"/>
    <d v="2025-05-31T00:00:00"/>
    <x v="0"/>
    <s v="PPDN"/>
    <x v="0"/>
    <n v="-74.900000000000006"/>
    <n v="0"/>
    <n v="16"/>
  </r>
  <r>
    <s v="31786"/>
    <s v="TN"/>
    <s v="0000000185"/>
    <x v="0"/>
    <x v="0"/>
    <d v="2025-05-31T00:00:00"/>
    <x v="0"/>
    <s v="PPDN"/>
    <x v="0"/>
    <n v="457.69"/>
    <n v="0"/>
    <n v="24"/>
  </r>
  <r>
    <s v="31786"/>
    <s v="TN"/>
    <s v="0000000192"/>
    <x v="1"/>
    <x v="0"/>
    <d v="2025-05-31T00:00:00"/>
    <x v="1"/>
    <s v="PDON"/>
    <x v="2"/>
    <n v="-1238.07"/>
    <n v="0"/>
    <n v="51"/>
  </r>
  <r>
    <s v="31786"/>
    <s v="TN"/>
    <s v="0000000192"/>
    <x v="1"/>
    <x v="0"/>
    <d v="2025-05-31T00:00:00"/>
    <x v="1"/>
    <s v="PDON"/>
    <x v="2"/>
    <n v="3863.9"/>
    <n v="0"/>
    <n v="129"/>
  </r>
  <r>
    <s v="31786"/>
    <s v="TN"/>
    <s v="0000000192"/>
    <x v="1"/>
    <x v="0"/>
    <d v="2025-05-31T00:00:00"/>
    <x v="18"/>
    <s v="PDRN"/>
    <x v="82"/>
    <n v="27.82"/>
    <n v="0"/>
    <n v="1"/>
  </r>
  <r>
    <s v="31786"/>
    <s v="TN"/>
    <s v="0000157401"/>
    <x v="2"/>
    <x v="0"/>
    <d v="2025-05-31T00:00:00"/>
    <x v="4"/>
    <s v="VC0110"/>
    <x v="10"/>
    <n v="0.21"/>
    <n v="10000"/>
    <n v="1"/>
  </r>
  <r>
    <s v="31786"/>
    <s v="TN"/>
    <s v="0000157401"/>
    <x v="2"/>
    <x v="0"/>
    <d v="2025-05-31T00:00:00"/>
    <x v="4"/>
    <s v="VC0150"/>
    <x v="7"/>
    <n v="1.05"/>
    <n v="50000"/>
    <n v="1"/>
  </r>
  <r>
    <s v="31786"/>
    <s v="TN"/>
    <s v="0000157401"/>
    <x v="2"/>
    <x v="0"/>
    <d v="2025-05-31T00:00:00"/>
    <x v="4"/>
    <s v="VC0206"/>
    <x v="6"/>
    <n v="-0.75"/>
    <n v="18000"/>
    <n v="3"/>
  </r>
  <r>
    <s v="31786"/>
    <s v="TN"/>
    <s v="0000157401"/>
    <x v="2"/>
    <x v="0"/>
    <d v="2025-05-31T00:00:00"/>
    <x v="4"/>
    <s v="VC0306"/>
    <x v="6"/>
    <n v="0.38"/>
    <n v="6000"/>
    <n v="1"/>
  </r>
  <r>
    <s v="31786"/>
    <s v="TN"/>
    <s v="0000157401"/>
    <x v="2"/>
    <x v="0"/>
    <d v="2025-05-31T00:00:00"/>
    <x v="4"/>
    <s v="VC0410"/>
    <x v="10"/>
    <n v="-4.2"/>
    <n v="50000"/>
    <n v="5"/>
  </r>
  <r>
    <s v="31786"/>
    <s v="TN"/>
    <s v="0000157401"/>
    <x v="2"/>
    <x v="0"/>
    <d v="2025-05-31T00:00:00"/>
    <x v="5"/>
    <s v="VAD050"/>
    <x v="11"/>
    <n v="0"/>
    <n v="200000"/>
    <n v="4"/>
  </r>
  <r>
    <s v="31786"/>
    <s v="TN"/>
    <s v="0000157401"/>
    <x v="2"/>
    <x v="0"/>
    <d v="2025-05-31T00:00:00"/>
    <x v="5"/>
    <s v="VAD050"/>
    <x v="11"/>
    <n v="1.05"/>
    <n v="50000"/>
    <n v="1"/>
  </r>
  <r>
    <s v="31786"/>
    <s v="TN"/>
    <s v="0000157401"/>
    <x v="2"/>
    <x v="0"/>
    <d v="2025-05-31T00:00:00"/>
    <x v="5"/>
    <s v="VAD060"/>
    <x v="12"/>
    <n v="-8.82"/>
    <n v="420000"/>
    <n v="7"/>
  </r>
  <r>
    <s v="31786"/>
    <s v="TN"/>
    <s v="0000157401"/>
    <x v="2"/>
    <x v="0"/>
    <d v="2025-05-31T00:00:00"/>
    <x v="5"/>
    <s v="VAD060"/>
    <x v="12"/>
    <n v="5.04"/>
    <n v="240000"/>
    <n v="4"/>
  </r>
  <r>
    <s v="31786"/>
    <s v="TN"/>
    <s v="0000157401"/>
    <x v="2"/>
    <x v="0"/>
    <d v="2025-05-31T00:00:00"/>
    <x v="5"/>
    <s v="VAD100"/>
    <x v="13"/>
    <n v="-10.5"/>
    <n v="500000"/>
    <n v="5"/>
  </r>
  <r>
    <s v="31786"/>
    <s v="TN"/>
    <s v="0000157401"/>
    <x v="2"/>
    <x v="0"/>
    <d v="2025-05-31T00:00:00"/>
    <x v="5"/>
    <s v="VAD100"/>
    <x v="13"/>
    <n v="4.2"/>
    <n v="200000"/>
    <n v="2"/>
  </r>
  <r>
    <s v="31786"/>
    <s v="TN"/>
    <s v="0000157401"/>
    <x v="2"/>
    <x v="0"/>
    <d v="2025-05-31T00:00:00"/>
    <x v="5"/>
    <s v="VAD500"/>
    <x v="15"/>
    <n v="-10.5"/>
    <n v="500000"/>
    <n v="1"/>
  </r>
  <r>
    <s v="31786"/>
    <s v="TN"/>
    <s v="0000157401"/>
    <x v="2"/>
    <x v="0"/>
    <d v="2025-05-31T00:00:00"/>
    <x v="5"/>
    <s v="VAD500"/>
    <x v="15"/>
    <n v="10.5"/>
    <n v="500000"/>
    <n v="1"/>
  </r>
  <r>
    <s v="31786"/>
    <s v="TN"/>
    <s v="0000157401"/>
    <x v="2"/>
    <x v="0"/>
    <d v="2025-05-31T00:00:00"/>
    <x v="6"/>
    <s v="VSC060"/>
    <x v="17"/>
    <n v="0.5"/>
    <n v="24000"/>
    <n v="1"/>
  </r>
  <r>
    <s v="31786"/>
    <s v="TN"/>
    <s v="0000190862"/>
    <x v="3"/>
    <x v="0"/>
    <d v="2025-05-31T00:00:00"/>
    <x v="8"/>
    <s v="STD-A"/>
    <x v="28"/>
    <n v="-99.9"/>
    <n v="0"/>
    <n v="6"/>
  </r>
  <r>
    <s v="31786"/>
    <s v="TN"/>
    <s v="0000190862"/>
    <x v="3"/>
    <x v="0"/>
    <d v="2025-05-31T00:00:00"/>
    <x v="8"/>
    <s v="STD-A"/>
    <x v="28"/>
    <n v="76.5"/>
    <n v="0"/>
    <n v="5"/>
  </r>
  <r>
    <s v="31786"/>
    <s v="TN"/>
    <s v="0000190862"/>
    <x v="3"/>
    <x v="0"/>
    <d v="2025-05-31T00:00:00"/>
    <x v="8"/>
    <s v="STD-B"/>
    <x v="29"/>
    <n v="-95.1"/>
    <n v="0"/>
    <n v="9"/>
  </r>
  <r>
    <s v="31786"/>
    <s v="TN"/>
    <s v="0000258005"/>
    <x v="4"/>
    <x v="0"/>
    <d v="2025-05-31T00:00:00"/>
    <x v="9"/>
    <s v="VISBAS"/>
    <x v="31"/>
    <n v="-82.8"/>
    <n v="0"/>
    <n v="15"/>
  </r>
  <r>
    <s v="31786"/>
    <s v="TN"/>
    <s v="0000258005"/>
    <x v="4"/>
    <x v="0"/>
    <d v="2025-05-31T00:00:00"/>
    <x v="9"/>
    <s v="VISBAS"/>
    <x v="31"/>
    <n v="102.09"/>
    <n v="0"/>
    <n v="23"/>
  </r>
  <r>
    <s v="31786"/>
    <s v="TN"/>
    <s v="0000258005"/>
    <x v="4"/>
    <x v="0"/>
    <d v="2025-05-31T00:00:00"/>
    <x v="9"/>
    <s v="VISEXP"/>
    <x v="30"/>
    <n v="-156.91"/>
    <n v="0"/>
    <n v="45"/>
  </r>
  <r>
    <s v="31786"/>
    <s v="TN"/>
    <s v="0000258005"/>
    <x v="4"/>
    <x v="0"/>
    <d v="2025-05-31T00:00:00"/>
    <x v="9"/>
    <s v="VISEXP"/>
    <x v="30"/>
    <n v="1246.3699999999999"/>
    <n v="0"/>
    <n v="143"/>
  </r>
</pivotCacheRecords>
</file>

<file path=xl/pivotCache/pivotCacheRecords2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6">
  <r>
    <s v="31786"/>
    <s v="NP"/>
    <s v="0000000185"/>
    <x v="0"/>
    <x v="0"/>
    <d v="2025-06-30T00:00:00"/>
    <x v="0"/>
    <s v="PPDN"/>
    <x v="0"/>
    <n v="150.68"/>
    <n v="0"/>
    <n v="6"/>
  </r>
  <r>
    <s v="31786"/>
    <s v="NP"/>
    <s v="0000000185"/>
    <x v="0"/>
    <x v="0"/>
    <d v="2025-06-30T00:00:00"/>
    <x v="1"/>
    <s v="PPRN"/>
    <x v="1"/>
    <n v="58030.19"/>
    <n v="0"/>
    <n v="2790"/>
  </r>
  <r>
    <s v="31786"/>
    <s v="NP"/>
    <s v="0000000185"/>
    <x v="0"/>
    <x v="1"/>
    <d v="2025-06-30T00:00:00"/>
    <x v="0"/>
    <s v="PPDN"/>
    <x v="0"/>
    <n v="26.55"/>
    <n v="0"/>
    <n v="1"/>
  </r>
  <r>
    <s v="31786"/>
    <s v="NP"/>
    <s v="0000000185"/>
    <x v="0"/>
    <x v="1"/>
    <d v="2025-06-30T00:00:00"/>
    <x v="1"/>
    <s v="PPRN"/>
    <x v="1"/>
    <n v="20000.82"/>
    <n v="0"/>
    <n v="1033"/>
  </r>
  <r>
    <s v="31786"/>
    <s v="NP"/>
    <s v="0000000185"/>
    <x v="0"/>
    <x v="2"/>
    <d v="2025-06-30T00:00:00"/>
    <x v="1"/>
    <s v="PPRN"/>
    <x v="1"/>
    <n v="2357.65"/>
    <n v="0"/>
    <n v="120"/>
  </r>
  <r>
    <s v="31786"/>
    <s v="NP"/>
    <s v="0000000192"/>
    <x v="1"/>
    <x v="0"/>
    <d v="2025-06-30T00:00:00"/>
    <x v="2"/>
    <s v="PDON"/>
    <x v="2"/>
    <n v="1369.32"/>
    <n v="0"/>
    <n v="41"/>
  </r>
  <r>
    <s v="31786"/>
    <s v="NP"/>
    <s v="0000000192"/>
    <x v="1"/>
    <x v="0"/>
    <d v="2025-06-30T00:00:00"/>
    <x v="3"/>
    <s v="PDRN"/>
    <x v="3"/>
    <n v="383984.93"/>
    <n v="0"/>
    <n v="9787"/>
  </r>
  <r>
    <s v="31786"/>
    <s v="NP"/>
    <s v="0000000192"/>
    <x v="1"/>
    <x v="1"/>
    <d v="2025-06-30T00:00:00"/>
    <x v="2"/>
    <s v="PDON"/>
    <x v="2"/>
    <n v="248.85"/>
    <n v="0"/>
    <n v="7"/>
  </r>
  <r>
    <s v="31786"/>
    <s v="NP"/>
    <s v="0000000192"/>
    <x v="1"/>
    <x v="1"/>
    <d v="2025-06-30T00:00:00"/>
    <x v="3"/>
    <s v="PDRN"/>
    <x v="3"/>
    <n v="286573.34999999998"/>
    <n v="0"/>
    <n v="7695"/>
  </r>
  <r>
    <s v="31786"/>
    <s v="NP"/>
    <s v="0000000192"/>
    <x v="1"/>
    <x v="2"/>
    <d v="2025-06-30T00:00:00"/>
    <x v="2"/>
    <s v="PDON"/>
    <x v="2"/>
    <n v="61.49"/>
    <n v="0"/>
    <n v="2"/>
  </r>
  <r>
    <s v="31786"/>
    <s v="NP"/>
    <s v="0000000192"/>
    <x v="1"/>
    <x v="2"/>
    <d v="2025-06-30T00:00:00"/>
    <x v="3"/>
    <s v="PDRN"/>
    <x v="3"/>
    <n v="19952.91"/>
    <n v="0"/>
    <n v="553"/>
  </r>
  <r>
    <s v="31786"/>
    <s v="NP"/>
    <s v="0000258005"/>
    <x v="2"/>
    <x v="0"/>
    <d v="2025-06-30T00:00:00"/>
    <x v="4"/>
    <s v="VISBAS"/>
    <x v="4"/>
    <n v="3311.04"/>
    <n v="0"/>
    <n v="774"/>
  </r>
  <r>
    <s v="31786"/>
    <s v="NP"/>
    <s v="0000258005"/>
    <x v="2"/>
    <x v="0"/>
    <d v="2025-06-30T00:00:00"/>
    <x v="4"/>
    <s v="VISEXP"/>
    <x v="5"/>
    <n v="16615.7"/>
    <n v="0"/>
    <n v="1970"/>
  </r>
  <r>
    <s v="31786"/>
    <s v="NP"/>
    <s v="0000258005"/>
    <x v="2"/>
    <x v="1"/>
    <d v="2025-06-30T00:00:00"/>
    <x v="4"/>
    <s v="VISBAS"/>
    <x v="4"/>
    <n v="1668.43"/>
    <n v="0"/>
    <n v="399"/>
  </r>
  <r>
    <s v="31786"/>
    <s v="NP"/>
    <s v="0000258005"/>
    <x v="2"/>
    <x v="1"/>
    <d v="2025-06-30T00:00:00"/>
    <x v="4"/>
    <s v="VISEXP"/>
    <x v="5"/>
    <n v="7566.82"/>
    <n v="0"/>
    <n v="957"/>
  </r>
  <r>
    <s v="31786"/>
    <s v="NP"/>
    <s v="0000258005"/>
    <x v="2"/>
    <x v="2"/>
    <d v="2025-06-30T00:00:00"/>
    <x v="4"/>
    <s v="VISBAS"/>
    <x v="4"/>
    <n v="18.75"/>
    <n v="0"/>
    <n v="5"/>
  </r>
  <r>
    <s v="31786"/>
    <s v="NP"/>
    <s v="0000258005"/>
    <x v="2"/>
    <x v="2"/>
    <d v="2025-06-30T00:00:00"/>
    <x v="4"/>
    <s v="VISEXP"/>
    <x v="5"/>
    <n v="113.4"/>
    <n v="0"/>
    <n v="17"/>
  </r>
  <r>
    <s v="31786"/>
    <s v="NP"/>
    <s v="0000000185"/>
    <x v="0"/>
    <x v="0"/>
    <d v="2025-06-30T00:00:00"/>
    <x v="1"/>
    <s v="PPRN"/>
    <x v="1"/>
    <n v="-32.64"/>
    <n v="0"/>
    <n v="2"/>
  </r>
  <r>
    <s v="31786"/>
    <s v="NP"/>
    <s v="0000000185"/>
    <x v="0"/>
    <x v="0"/>
    <d v="2025-06-30T00:00:00"/>
    <x v="1"/>
    <s v="PPRN"/>
    <x v="1"/>
    <n v="5352.79"/>
    <n v="0"/>
    <n v="232"/>
  </r>
  <r>
    <s v="31786"/>
    <s v="NP"/>
    <s v="0000000185"/>
    <x v="0"/>
    <x v="1"/>
    <d v="2025-06-30T00:00:00"/>
    <x v="1"/>
    <s v="PPRN"/>
    <x v="1"/>
    <n v="352.28"/>
    <n v="0"/>
    <n v="20"/>
  </r>
  <r>
    <s v="31786"/>
    <s v="NP"/>
    <s v="0000000185"/>
    <x v="0"/>
    <x v="2"/>
    <d v="2025-06-30T00:00:00"/>
    <x v="1"/>
    <s v="PPRN"/>
    <x v="1"/>
    <n v="45.25"/>
    <n v="0"/>
    <n v="2"/>
  </r>
  <r>
    <s v="31786"/>
    <s v="NP"/>
    <s v="0000000185"/>
    <x v="0"/>
    <x v="3"/>
    <d v="2025-06-30T00:00:00"/>
    <x v="0"/>
    <s v="PPDN"/>
    <x v="0"/>
    <n v="-249.56"/>
    <n v="0"/>
    <n v="17"/>
  </r>
  <r>
    <s v="31786"/>
    <s v="NP"/>
    <s v="0000000185"/>
    <x v="0"/>
    <x v="3"/>
    <d v="2025-06-30T00:00:00"/>
    <x v="0"/>
    <s v="PPDN"/>
    <x v="0"/>
    <n v="358.14"/>
    <n v="0"/>
    <n v="18"/>
  </r>
  <r>
    <s v="31786"/>
    <s v="NP"/>
    <s v="0000000185"/>
    <x v="0"/>
    <x v="4"/>
    <d v="2025-06-30T00:00:00"/>
    <x v="0"/>
    <s v="PPDN"/>
    <x v="0"/>
    <n v="74.319999999999993"/>
    <n v="0"/>
    <n v="5"/>
  </r>
  <r>
    <s v="31786"/>
    <s v="NP"/>
    <s v="0000000185"/>
    <x v="0"/>
    <x v="5"/>
    <d v="2025-06-30T00:00:00"/>
    <x v="0"/>
    <s v="PPDN"/>
    <x v="0"/>
    <n v="-26.55"/>
    <n v="0"/>
    <n v="1"/>
  </r>
  <r>
    <s v="31786"/>
    <s v="NP"/>
    <s v="0000000185"/>
    <x v="0"/>
    <x v="5"/>
    <d v="2025-06-30T00:00:00"/>
    <x v="0"/>
    <s v="PPDN"/>
    <x v="0"/>
    <n v="136.16"/>
    <n v="0"/>
    <n v="6"/>
  </r>
  <r>
    <s v="31786"/>
    <s v="NP"/>
    <s v="0000000192"/>
    <x v="1"/>
    <x v="0"/>
    <d v="2025-06-30T00:00:00"/>
    <x v="2"/>
    <s v="PDON"/>
    <x v="2"/>
    <n v="286.72000000000003"/>
    <n v="0"/>
    <n v="9"/>
  </r>
  <r>
    <s v="31786"/>
    <s v="NP"/>
    <s v="0000000192"/>
    <x v="1"/>
    <x v="0"/>
    <d v="2025-06-30T00:00:00"/>
    <x v="3"/>
    <s v="PDRN"/>
    <x v="3"/>
    <n v="-138.06"/>
    <n v="0"/>
    <n v="17"/>
  </r>
  <r>
    <s v="31786"/>
    <s v="NP"/>
    <s v="0000000192"/>
    <x v="1"/>
    <x v="0"/>
    <d v="2025-06-30T00:00:00"/>
    <x v="3"/>
    <s v="PDRN"/>
    <x v="3"/>
    <n v="65025.11"/>
    <n v="0"/>
    <n v="1513"/>
  </r>
  <r>
    <s v="31786"/>
    <s v="NP"/>
    <s v="0000000192"/>
    <x v="1"/>
    <x v="1"/>
    <d v="2025-06-30T00:00:00"/>
    <x v="2"/>
    <s v="PDON"/>
    <x v="2"/>
    <n v="75.84"/>
    <n v="0"/>
    <n v="2"/>
  </r>
  <r>
    <s v="31786"/>
    <s v="NP"/>
    <s v="0000000192"/>
    <x v="1"/>
    <x v="1"/>
    <d v="2025-06-30T00:00:00"/>
    <x v="3"/>
    <s v="PDRN"/>
    <x v="3"/>
    <n v="7705.07"/>
    <n v="0"/>
    <n v="189"/>
  </r>
  <r>
    <s v="31786"/>
    <s v="NP"/>
    <s v="0000000192"/>
    <x v="1"/>
    <x v="2"/>
    <d v="2025-06-30T00:00:00"/>
    <x v="3"/>
    <s v="PDRN"/>
    <x v="3"/>
    <n v="756.54"/>
    <n v="0"/>
    <n v="19"/>
  </r>
  <r>
    <s v="31786"/>
    <s v="NP"/>
    <s v="0000000192"/>
    <x v="1"/>
    <x v="3"/>
    <d v="2025-06-30T00:00:00"/>
    <x v="2"/>
    <s v="PDON"/>
    <x v="2"/>
    <n v="-1095.3499999999999"/>
    <n v="0"/>
    <n v="44"/>
  </r>
  <r>
    <s v="31786"/>
    <s v="NP"/>
    <s v="0000000192"/>
    <x v="1"/>
    <x v="3"/>
    <d v="2025-06-30T00:00:00"/>
    <x v="2"/>
    <s v="PDON"/>
    <x v="2"/>
    <n v="3333.14"/>
    <n v="0"/>
    <n v="89"/>
  </r>
  <r>
    <s v="31786"/>
    <s v="NP"/>
    <s v="0000000192"/>
    <x v="1"/>
    <x v="4"/>
    <d v="2025-06-30T00:00:00"/>
    <x v="2"/>
    <s v="PDON"/>
    <x v="2"/>
    <n v="-163.61000000000001"/>
    <n v="0"/>
    <n v="7"/>
  </r>
  <r>
    <s v="31786"/>
    <s v="NP"/>
    <s v="0000000192"/>
    <x v="1"/>
    <x v="4"/>
    <d v="2025-06-30T00:00:00"/>
    <x v="2"/>
    <s v="PDON"/>
    <x v="2"/>
    <n v="2128.15"/>
    <n v="0"/>
    <n v="61"/>
  </r>
  <r>
    <s v="31786"/>
    <s v="NP"/>
    <s v="0000000192"/>
    <x v="1"/>
    <x v="5"/>
    <d v="2025-06-30T00:00:00"/>
    <x v="2"/>
    <s v="PDON"/>
    <x v="2"/>
    <n v="-215.61"/>
    <n v="0"/>
    <n v="28"/>
  </r>
  <r>
    <s v="31786"/>
    <s v="NP"/>
    <s v="0000000192"/>
    <x v="1"/>
    <x v="5"/>
    <d v="2025-06-30T00:00:00"/>
    <x v="2"/>
    <s v="PDON"/>
    <x v="2"/>
    <n v="794.39"/>
    <n v="0"/>
    <n v="27"/>
  </r>
  <r>
    <s v="31786"/>
    <s v="NP"/>
    <s v="0000157401"/>
    <x v="3"/>
    <x v="3"/>
    <d v="2025-06-30T00:00:00"/>
    <x v="5"/>
    <s v="VC0106"/>
    <x v="6"/>
    <n v="0.13"/>
    <n v="6000"/>
    <n v="1"/>
  </r>
  <r>
    <s v="31786"/>
    <s v="NP"/>
    <s v="0000157401"/>
    <x v="3"/>
    <x v="3"/>
    <d v="2025-06-30T00:00:00"/>
    <x v="5"/>
    <s v="VC0125"/>
    <x v="7"/>
    <n v="-0.53"/>
    <n v="25000"/>
    <n v="1"/>
  </r>
  <r>
    <s v="31786"/>
    <s v="NP"/>
    <s v="0000157401"/>
    <x v="3"/>
    <x v="3"/>
    <d v="2025-06-30T00:00:00"/>
    <x v="5"/>
    <s v="VC0210"/>
    <x v="8"/>
    <n v="0.42"/>
    <n v="10000"/>
    <n v="1"/>
  </r>
  <r>
    <s v="31786"/>
    <s v="NP"/>
    <s v="0000157401"/>
    <x v="3"/>
    <x v="3"/>
    <d v="2025-06-30T00:00:00"/>
    <x v="6"/>
    <s v="VAD060"/>
    <x v="9"/>
    <n v="1.26"/>
    <n v="60000"/>
    <n v="1"/>
  </r>
  <r>
    <s v="31786"/>
    <s v="NP"/>
    <s v="0000157401"/>
    <x v="3"/>
    <x v="3"/>
    <d v="2025-06-30T00:00:00"/>
    <x v="6"/>
    <s v="VAD100"/>
    <x v="10"/>
    <n v="2.1"/>
    <n v="100000"/>
    <n v="1"/>
  </r>
  <r>
    <s v="31786"/>
    <s v="NP"/>
    <s v="0000157401"/>
    <x v="3"/>
    <x v="3"/>
    <d v="2025-06-30T00:00:00"/>
    <x v="6"/>
    <s v="VAD250"/>
    <x v="11"/>
    <n v="-5.25"/>
    <n v="250000"/>
    <n v="1"/>
  </r>
  <r>
    <s v="31786"/>
    <s v="NP"/>
    <s v="0000157401"/>
    <x v="3"/>
    <x v="3"/>
    <d v="2025-06-30T00:00:00"/>
    <x v="6"/>
    <s v="VAD500"/>
    <x v="12"/>
    <n v="10.5"/>
    <n v="500000"/>
    <n v="1"/>
  </r>
  <r>
    <s v="31786"/>
    <s v="NP"/>
    <s v="0000157401"/>
    <x v="3"/>
    <x v="3"/>
    <d v="2025-06-30T00:00:00"/>
    <x v="7"/>
    <s v="VSC250"/>
    <x v="13"/>
    <n v="-2.1"/>
    <n v="100000"/>
    <n v="1"/>
  </r>
  <r>
    <s v="31786"/>
    <s v="NP"/>
    <s v="0000190862"/>
    <x v="4"/>
    <x v="3"/>
    <d v="2025-06-30T00:00:00"/>
    <x v="8"/>
    <s v="LTD-04"/>
    <x v="14"/>
    <n v="8.02"/>
    <n v="0"/>
    <n v="1"/>
  </r>
  <r>
    <s v="31786"/>
    <s v="NP"/>
    <s v="0000190862"/>
    <x v="4"/>
    <x v="3"/>
    <d v="2025-06-30T00:00:00"/>
    <x v="9"/>
    <s v="STD-A"/>
    <x v="15"/>
    <n v="-19.73"/>
    <n v="0"/>
    <n v="1"/>
  </r>
  <r>
    <s v="31786"/>
    <s v="NP"/>
    <s v="0000190862"/>
    <x v="4"/>
    <x v="3"/>
    <d v="2025-06-30T00:00:00"/>
    <x v="9"/>
    <s v="STD-A"/>
    <x v="15"/>
    <n v="33.4"/>
    <n v="0"/>
    <n v="2"/>
  </r>
  <r>
    <s v="31786"/>
    <s v="NP"/>
    <s v="0000190862"/>
    <x v="4"/>
    <x v="3"/>
    <d v="2025-06-30T00:00:00"/>
    <x v="9"/>
    <s v="STD-B"/>
    <x v="16"/>
    <n v="14.31"/>
    <n v="0"/>
    <n v="1"/>
  </r>
  <r>
    <s v="31786"/>
    <s v="NP"/>
    <s v="0000258005"/>
    <x v="2"/>
    <x v="0"/>
    <d v="2025-06-30T00:00:00"/>
    <x v="4"/>
    <s v="VISBAS"/>
    <x v="4"/>
    <n v="-3.18"/>
    <n v="0"/>
    <n v="1"/>
  </r>
  <r>
    <s v="31786"/>
    <s v="NP"/>
    <s v="0000258005"/>
    <x v="2"/>
    <x v="0"/>
    <d v="2025-06-30T00:00:00"/>
    <x v="4"/>
    <s v="VISBAS"/>
    <x v="4"/>
    <n v="480.68"/>
    <n v="0"/>
    <n v="106"/>
  </r>
  <r>
    <s v="31786"/>
    <s v="NP"/>
    <s v="0000258005"/>
    <x v="2"/>
    <x v="0"/>
    <d v="2025-06-30T00:00:00"/>
    <x v="4"/>
    <s v="VISEXP"/>
    <x v="5"/>
    <n v="30.42"/>
    <n v="0"/>
    <n v="7"/>
  </r>
  <r>
    <s v="31786"/>
    <s v="NP"/>
    <s v="0000258005"/>
    <x v="2"/>
    <x v="0"/>
    <d v="2025-06-30T00:00:00"/>
    <x v="4"/>
    <s v="VISEXP"/>
    <x v="5"/>
    <n v="2863.42"/>
    <n v="0"/>
    <n v="317"/>
  </r>
  <r>
    <s v="31786"/>
    <s v="NP"/>
    <s v="0000258005"/>
    <x v="2"/>
    <x v="1"/>
    <d v="2025-06-30T00:00:00"/>
    <x v="4"/>
    <s v="VISBAS"/>
    <x v="4"/>
    <n v="103.06"/>
    <n v="0"/>
    <n v="24"/>
  </r>
  <r>
    <s v="31786"/>
    <s v="NP"/>
    <s v="0000258005"/>
    <x v="2"/>
    <x v="1"/>
    <d v="2025-06-30T00:00:00"/>
    <x v="4"/>
    <s v="VISEXP"/>
    <x v="5"/>
    <n v="499.72"/>
    <n v="0"/>
    <n v="52"/>
  </r>
  <r>
    <s v="31786"/>
    <s v="NP"/>
    <s v="0000258005"/>
    <x v="2"/>
    <x v="2"/>
    <d v="2025-06-30T00:00:00"/>
    <x v="4"/>
    <s v="VISEXP"/>
    <x v="5"/>
    <n v="12.6"/>
    <n v="0"/>
    <n v="2"/>
  </r>
  <r>
    <s v="31786"/>
    <s v="NP"/>
    <s v="0000258005"/>
    <x v="2"/>
    <x v="3"/>
    <d v="2025-06-30T00:00:00"/>
    <x v="4"/>
    <s v="VISBAS"/>
    <x v="4"/>
    <n v="-22.35"/>
    <n v="0"/>
    <n v="7"/>
  </r>
  <r>
    <s v="31786"/>
    <s v="NP"/>
    <s v="0000258005"/>
    <x v="2"/>
    <x v="3"/>
    <d v="2025-06-30T00:00:00"/>
    <x v="4"/>
    <s v="VISBAS"/>
    <x v="4"/>
    <n v="104.55"/>
    <n v="0"/>
    <n v="22"/>
  </r>
  <r>
    <s v="31786"/>
    <s v="NP"/>
    <s v="0000258005"/>
    <x v="2"/>
    <x v="3"/>
    <d v="2025-06-30T00:00:00"/>
    <x v="4"/>
    <s v="VISEXP"/>
    <x v="5"/>
    <n v="-272.13"/>
    <n v="0"/>
    <n v="34"/>
  </r>
  <r>
    <s v="31786"/>
    <s v="NP"/>
    <s v="0000258005"/>
    <x v="2"/>
    <x v="3"/>
    <d v="2025-06-30T00:00:00"/>
    <x v="4"/>
    <s v="VISEXP"/>
    <x v="5"/>
    <n v="895.74"/>
    <n v="0"/>
    <n v="97"/>
  </r>
  <r>
    <s v="31786"/>
    <s v="NP"/>
    <s v="0000258005"/>
    <x v="2"/>
    <x v="4"/>
    <d v="2025-06-30T00:00:00"/>
    <x v="4"/>
    <s v="VISBAS"/>
    <x v="4"/>
    <n v="-25.92"/>
    <n v="0"/>
    <n v="8"/>
  </r>
  <r>
    <s v="31786"/>
    <s v="NP"/>
    <s v="0000258005"/>
    <x v="2"/>
    <x v="4"/>
    <d v="2025-06-30T00:00:00"/>
    <x v="4"/>
    <s v="VISBAS"/>
    <x v="4"/>
    <n v="47.29"/>
    <n v="0"/>
    <n v="10"/>
  </r>
  <r>
    <s v="31786"/>
    <s v="NP"/>
    <s v="0000258005"/>
    <x v="2"/>
    <x v="4"/>
    <d v="2025-06-30T00:00:00"/>
    <x v="4"/>
    <s v="VISEXP"/>
    <x v="5"/>
    <n v="517.44000000000005"/>
    <n v="0"/>
    <n v="55"/>
  </r>
  <r>
    <s v="31786"/>
    <s v="NP"/>
    <s v="0000258005"/>
    <x v="2"/>
    <x v="5"/>
    <d v="2025-06-30T00:00:00"/>
    <x v="4"/>
    <s v="VISBAS"/>
    <x v="4"/>
    <n v="15.3"/>
    <n v="0"/>
    <n v="20"/>
  </r>
  <r>
    <s v="31786"/>
    <s v="NP"/>
    <s v="0000258005"/>
    <x v="2"/>
    <x v="5"/>
    <d v="2025-06-30T00:00:00"/>
    <x v="4"/>
    <s v="VISBAS"/>
    <x v="4"/>
    <n v="18.78"/>
    <n v="0"/>
    <n v="4"/>
  </r>
  <r>
    <s v="31786"/>
    <s v="NP"/>
    <s v="0000258005"/>
    <x v="2"/>
    <x v="5"/>
    <d v="2025-06-30T00:00:00"/>
    <x v="4"/>
    <s v="VISEXP"/>
    <x v="5"/>
    <n v="-89.38"/>
    <n v="0"/>
    <n v="13"/>
  </r>
  <r>
    <s v="31786"/>
    <s v="NP"/>
    <s v="0000258005"/>
    <x v="2"/>
    <x v="5"/>
    <d v="2025-06-30T00:00:00"/>
    <x v="4"/>
    <s v="VISEXP"/>
    <x v="5"/>
    <n v="176.19"/>
    <n v="0"/>
    <n v="21"/>
  </r>
  <r>
    <s v="31786"/>
    <s v="TN"/>
    <s v="0000000185"/>
    <x v="0"/>
    <x v="3"/>
    <d v="2025-06-30T00:00:00"/>
    <x v="0"/>
    <s v="PPDN"/>
    <x v="0"/>
    <n v="-376.61"/>
    <n v="0"/>
    <n v="24"/>
  </r>
  <r>
    <s v="31786"/>
    <s v="TN"/>
    <s v="0000000185"/>
    <x v="0"/>
    <x v="3"/>
    <d v="2025-06-30T00:00:00"/>
    <x v="0"/>
    <s v="PPDN"/>
    <x v="0"/>
    <n v="429.69"/>
    <n v="0"/>
    <n v="24"/>
  </r>
  <r>
    <s v="31786"/>
    <s v="TN"/>
    <s v="0000000192"/>
    <x v="1"/>
    <x v="3"/>
    <d v="2025-06-30T00:00:00"/>
    <x v="2"/>
    <s v="PDON"/>
    <x v="2"/>
    <n v="-2205.9"/>
    <n v="0"/>
    <n v="92"/>
  </r>
  <r>
    <s v="31786"/>
    <s v="TN"/>
    <s v="0000000192"/>
    <x v="1"/>
    <x v="3"/>
    <d v="2025-06-30T00:00:00"/>
    <x v="2"/>
    <s v="PDON"/>
    <x v="2"/>
    <n v="4482.01"/>
    <n v="0"/>
    <n v="142"/>
  </r>
  <r>
    <s v="31786"/>
    <s v="TN"/>
    <s v="0000000192"/>
    <x v="1"/>
    <x v="3"/>
    <d v="2025-06-30T00:00:00"/>
    <x v="3"/>
    <s v="PDRN"/>
    <x v="3"/>
    <n v="27.82"/>
    <n v="0"/>
    <n v="1"/>
  </r>
  <r>
    <s v="31786"/>
    <s v="TN"/>
    <s v="0000157401"/>
    <x v="3"/>
    <x v="3"/>
    <d v="2025-06-30T00:00:00"/>
    <x v="10"/>
    <s v="BA1X"/>
    <x v="17"/>
    <n v="-0.95"/>
    <n v="0"/>
    <n v="1"/>
  </r>
  <r>
    <s v="31786"/>
    <s v="TN"/>
    <s v="0000157401"/>
    <x v="3"/>
    <x v="3"/>
    <d v="2025-06-30T00:00:00"/>
    <x v="11"/>
    <s v="BL1X"/>
    <x v="18"/>
    <n v="-8.1"/>
    <n v="0"/>
    <n v="1"/>
  </r>
  <r>
    <s v="31786"/>
    <s v="TN"/>
    <s v="0000157401"/>
    <x v="3"/>
    <x v="3"/>
    <d v="2025-06-30T00:00:00"/>
    <x v="5"/>
    <s v="VC0110"/>
    <x v="8"/>
    <n v="0.42"/>
    <n v="20000"/>
    <n v="2"/>
  </r>
  <r>
    <s v="31786"/>
    <s v="TN"/>
    <s v="0000157401"/>
    <x v="3"/>
    <x v="3"/>
    <d v="2025-06-30T00:00:00"/>
    <x v="5"/>
    <s v="VC0150"/>
    <x v="19"/>
    <n v="-2.1"/>
    <n v="100000"/>
    <n v="2"/>
  </r>
  <r>
    <s v="31786"/>
    <s v="TN"/>
    <s v="0000157401"/>
    <x v="3"/>
    <x v="3"/>
    <d v="2025-06-30T00:00:00"/>
    <x v="5"/>
    <s v="VC0150"/>
    <x v="19"/>
    <n v="2.1"/>
    <n v="100000"/>
    <n v="2"/>
  </r>
  <r>
    <s v="31786"/>
    <s v="TN"/>
    <s v="0000157401"/>
    <x v="3"/>
    <x v="3"/>
    <d v="2025-06-30T00:00:00"/>
    <x v="5"/>
    <s v="VC0250"/>
    <x v="19"/>
    <n v="6.3"/>
    <n v="150000"/>
    <n v="3"/>
  </r>
  <r>
    <s v="31786"/>
    <s v="TN"/>
    <s v="0000157401"/>
    <x v="3"/>
    <x v="3"/>
    <d v="2025-06-30T00:00:00"/>
    <x v="5"/>
    <s v="VC0306"/>
    <x v="6"/>
    <n v="0.38"/>
    <n v="6000"/>
    <n v="1"/>
  </r>
  <r>
    <s v="31786"/>
    <s v="TN"/>
    <s v="0000157401"/>
    <x v="3"/>
    <x v="3"/>
    <d v="2025-06-30T00:00:00"/>
    <x v="5"/>
    <s v="VC0350"/>
    <x v="19"/>
    <n v="3.15"/>
    <n v="50000"/>
    <n v="1"/>
  </r>
  <r>
    <s v="31786"/>
    <s v="TN"/>
    <s v="0000157401"/>
    <x v="3"/>
    <x v="3"/>
    <d v="2025-06-30T00:00:00"/>
    <x v="6"/>
    <s v="VAD050"/>
    <x v="20"/>
    <n v="2.1"/>
    <n v="100000"/>
    <n v="2"/>
  </r>
  <r>
    <s v="31786"/>
    <s v="TN"/>
    <s v="0000157401"/>
    <x v="3"/>
    <x v="3"/>
    <d v="2025-06-30T00:00:00"/>
    <x v="6"/>
    <s v="VAD060"/>
    <x v="9"/>
    <n v="-3.78"/>
    <n v="180000"/>
    <n v="3"/>
  </r>
  <r>
    <s v="31786"/>
    <s v="TN"/>
    <s v="0000157401"/>
    <x v="3"/>
    <x v="3"/>
    <d v="2025-06-30T00:00:00"/>
    <x v="6"/>
    <s v="VAD060"/>
    <x v="9"/>
    <n v="5.04"/>
    <n v="240000"/>
    <n v="4"/>
  </r>
  <r>
    <s v="31786"/>
    <s v="TN"/>
    <s v="0000157401"/>
    <x v="3"/>
    <x v="3"/>
    <d v="2025-06-30T00:00:00"/>
    <x v="6"/>
    <s v="VAD100"/>
    <x v="10"/>
    <n v="10.5"/>
    <n v="500000"/>
    <n v="5"/>
  </r>
  <r>
    <s v="31786"/>
    <s v="TN"/>
    <s v="0000157401"/>
    <x v="3"/>
    <x v="3"/>
    <d v="2025-06-30T00:00:00"/>
    <x v="6"/>
    <s v="VAD250"/>
    <x v="11"/>
    <n v="5.25"/>
    <n v="250000"/>
    <n v="1"/>
  </r>
  <r>
    <s v="31786"/>
    <s v="TN"/>
    <s v="0000157401"/>
    <x v="3"/>
    <x v="3"/>
    <d v="2025-06-30T00:00:00"/>
    <x v="6"/>
    <s v="VAD500"/>
    <x v="12"/>
    <n v="-21"/>
    <n v="1000000"/>
    <n v="2"/>
  </r>
  <r>
    <s v="31786"/>
    <s v="TN"/>
    <s v="0000157401"/>
    <x v="3"/>
    <x v="3"/>
    <d v="2025-06-30T00:00:00"/>
    <x v="6"/>
    <s v="VAD500"/>
    <x v="12"/>
    <n v="63"/>
    <n v="3000000"/>
    <n v="6"/>
  </r>
  <r>
    <s v="31786"/>
    <s v="TN"/>
    <s v="0000157401"/>
    <x v="3"/>
    <x v="3"/>
    <d v="2025-06-30T00:00:00"/>
    <x v="7"/>
    <s v="VSC060"/>
    <x v="21"/>
    <n v="0.5"/>
    <n v="24000"/>
    <n v="1"/>
  </r>
  <r>
    <s v="31786"/>
    <s v="TN"/>
    <s v="0000157401"/>
    <x v="3"/>
    <x v="3"/>
    <d v="2025-06-30T00:00:00"/>
    <x v="7"/>
    <s v="VSC500"/>
    <x v="22"/>
    <n v="12.6"/>
    <n v="600000"/>
    <n v="3"/>
  </r>
  <r>
    <s v="31786"/>
    <s v="TN"/>
    <s v="0000157401"/>
    <x v="3"/>
    <x v="3"/>
    <d v="2025-06-30T00:00:00"/>
    <x v="7"/>
    <s v="VSO250"/>
    <x v="23"/>
    <n v="3.15"/>
    <n v="150000"/>
    <n v="1"/>
  </r>
  <r>
    <s v="31786"/>
    <s v="TN"/>
    <s v="0000190862"/>
    <x v="4"/>
    <x v="3"/>
    <d v="2025-06-30T00:00:00"/>
    <x v="8"/>
    <s v="LTD-03"/>
    <x v="24"/>
    <n v="-8.48"/>
    <n v="0"/>
    <n v="1"/>
  </r>
  <r>
    <s v="31786"/>
    <s v="TN"/>
    <s v="0000190862"/>
    <x v="4"/>
    <x v="3"/>
    <d v="2025-06-30T00:00:00"/>
    <x v="9"/>
    <s v="STD-A"/>
    <x v="25"/>
    <n v="-55.57"/>
    <n v="0"/>
    <n v="8"/>
  </r>
  <r>
    <s v="31786"/>
    <s v="TN"/>
    <s v="0000190862"/>
    <x v="4"/>
    <x v="3"/>
    <d v="2025-06-30T00:00:00"/>
    <x v="9"/>
    <s v="STD-A"/>
    <x v="25"/>
    <n v="254.19"/>
    <n v="0"/>
    <n v="15"/>
  </r>
  <r>
    <s v="31786"/>
    <s v="TN"/>
    <s v="0000190862"/>
    <x v="4"/>
    <x v="3"/>
    <d v="2025-06-30T00:00:00"/>
    <x v="9"/>
    <s v="STD-B"/>
    <x v="26"/>
    <n v="48.75"/>
    <n v="0"/>
    <n v="3"/>
  </r>
  <r>
    <s v="31786"/>
    <s v="TN"/>
    <s v="0000258005"/>
    <x v="2"/>
    <x v="3"/>
    <d v="2025-06-30T00:00:00"/>
    <x v="4"/>
    <s v="VISBAS"/>
    <x v="4"/>
    <n v="-106.66"/>
    <n v="0"/>
    <n v="25"/>
  </r>
  <r>
    <s v="31786"/>
    <s v="TN"/>
    <s v="0000258005"/>
    <x v="2"/>
    <x v="3"/>
    <d v="2025-06-30T00:00:00"/>
    <x v="4"/>
    <s v="VISBAS"/>
    <x v="4"/>
    <n v="123.3"/>
    <n v="0"/>
    <n v="27"/>
  </r>
  <r>
    <s v="31786"/>
    <s v="TN"/>
    <s v="0000258005"/>
    <x v="2"/>
    <x v="3"/>
    <d v="2025-06-30T00:00:00"/>
    <x v="4"/>
    <s v="VISEXP"/>
    <x v="5"/>
    <n v="-847.95"/>
    <n v="0"/>
    <n v="97"/>
  </r>
  <r>
    <s v="31786"/>
    <s v="TN"/>
    <s v="0000258005"/>
    <x v="2"/>
    <x v="3"/>
    <d v="2025-06-30T00:00:00"/>
    <x v="4"/>
    <s v="VISEXP"/>
    <x v="5"/>
    <n v="1148.33"/>
    <n v="0"/>
    <n v="126"/>
  </r>
  <r>
    <s v="31786"/>
    <s v="NP"/>
    <s v="0000000185"/>
    <x v="0"/>
    <x v="1"/>
    <d v="2025-06-30T00:00:00"/>
    <x v="1"/>
    <s v="PPRN"/>
    <x v="1"/>
    <n v="74.180000000000007"/>
    <n v="0"/>
    <n v="3"/>
  </r>
  <r>
    <s v="31786"/>
    <s v="NP"/>
    <s v="0000000185"/>
    <x v="0"/>
    <x v="2"/>
    <d v="2025-06-30T00:00:00"/>
    <x v="1"/>
    <s v="PPRN"/>
    <x v="1"/>
    <n v="173.69"/>
    <n v="0"/>
    <n v="7"/>
  </r>
  <r>
    <s v="31786"/>
    <s v="NP"/>
    <s v="0000000185"/>
    <x v="0"/>
    <x v="3"/>
    <d v="2025-06-30T00:00:00"/>
    <x v="0"/>
    <s v="PPDN"/>
    <x v="0"/>
    <n v="53721.41"/>
    <n v="0"/>
    <n v="4589"/>
  </r>
  <r>
    <s v="31786"/>
    <s v="NP"/>
    <s v="0000000185"/>
    <x v="0"/>
    <x v="3"/>
    <d v="2025-06-30T00:00:00"/>
    <x v="0"/>
    <s v="PPDN"/>
    <x v="27"/>
    <n v="52971.519999999997"/>
    <n v="0"/>
    <n v="4546"/>
  </r>
  <r>
    <s v="31786"/>
    <s v="NP"/>
    <s v="0000000185"/>
    <x v="0"/>
    <x v="4"/>
    <d v="2025-06-30T00:00:00"/>
    <x v="0"/>
    <s v="PPDN"/>
    <x v="0"/>
    <n v="44722.01"/>
    <n v="0"/>
    <n v="1960"/>
  </r>
  <r>
    <s v="31786"/>
    <s v="NP"/>
    <s v="0000000185"/>
    <x v="0"/>
    <x v="5"/>
    <d v="2025-06-30T00:00:00"/>
    <x v="0"/>
    <s v="PPDN"/>
    <x v="0"/>
    <n v="20933.830000000002"/>
    <n v="0"/>
    <n v="1023"/>
  </r>
  <r>
    <s v="31786"/>
    <s v="NP"/>
    <s v="0000000192"/>
    <x v="1"/>
    <x v="1"/>
    <d v="2025-06-30T00:00:00"/>
    <x v="2"/>
    <s v="PDON"/>
    <x v="2"/>
    <n v="20.73"/>
    <n v="0"/>
    <n v="1"/>
  </r>
  <r>
    <s v="31786"/>
    <s v="NP"/>
    <s v="0000000192"/>
    <x v="1"/>
    <x v="1"/>
    <d v="2025-06-30T00:00:00"/>
    <x v="3"/>
    <s v="PDRN"/>
    <x v="3"/>
    <n v="14590.93"/>
    <n v="0"/>
    <n v="395"/>
  </r>
  <r>
    <s v="31786"/>
    <s v="NP"/>
    <s v="0000000192"/>
    <x v="1"/>
    <x v="2"/>
    <d v="2025-06-30T00:00:00"/>
    <x v="3"/>
    <s v="PDRN"/>
    <x v="3"/>
    <n v="2038.16"/>
    <n v="0"/>
    <n v="52"/>
  </r>
  <r>
    <s v="31786"/>
    <s v="NP"/>
    <s v="0000000192"/>
    <x v="1"/>
    <x v="3"/>
    <d v="2025-06-30T00:00:00"/>
    <x v="2"/>
    <s v="PDON"/>
    <x v="2"/>
    <n v="478768.24"/>
    <n v="0"/>
    <n v="21435"/>
  </r>
  <r>
    <s v="31786"/>
    <s v="NP"/>
    <s v="0000000192"/>
    <x v="1"/>
    <x v="3"/>
    <d v="2025-06-30T00:00:00"/>
    <x v="2"/>
    <s v="PDON"/>
    <x v="28"/>
    <n v="471625.45"/>
    <n v="0"/>
    <n v="21237"/>
  </r>
  <r>
    <s v="31786"/>
    <s v="NP"/>
    <s v="0000000192"/>
    <x v="1"/>
    <x v="4"/>
    <d v="2025-06-30T00:00:00"/>
    <x v="2"/>
    <s v="PDON"/>
    <x v="2"/>
    <n v="715315.34"/>
    <n v="0"/>
    <n v="16618"/>
  </r>
  <r>
    <s v="31786"/>
    <s v="NP"/>
    <s v="0000000192"/>
    <x v="1"/>
    <x v="5"/>
    <d v="2025-06-30T00:00:00"/>
    <x v="2"/>
    <s v="PDON"/>
    <x v="2"/>
    <n v="246707.34"/>
    <n v="0"/>
    <n v="6917"/>
  </r>
  <r>
    <s v="31786"/>
    <s v="NP"/>
    <s v="0000053684"/>
    <x v="5"/>
    <x v="3"/>
    <d v="2025-06-30T00:00:00"/>
    <x v="12"/>
    <s v=""/>
    <x v="29"/>
    <n v="39.01"/>
    <n v="0"/>
    <n v="2"/>
  </r>
  <r>
    <s v="31786"/>
    <s v="NP"/>
    <s v="0000053684"/>
    <x v="5"/>
    <x v="3"/>
    <d v="2025-06-30T00:00:00"/>
    <x v="13"/>
    <s v=""/>
    <x v="30"/>
    <n v="24959.29"/>
    <n v="0"/>
    <n v="735"/>
  </r>
  <r>
    <s v="31786"/>
    <s v="NP"/>
    <s v="0000157401"/>
    <x v="3"/>
    <x v="3"/>
    <d v="2025-06-30T00:00:00"/>
    <x v="10"/>
    <s v="BA1X"/>
    <x v="17"/>
    <n v="255.84"/>
    <n v="13459600"/>
    <n v="255"/>
  </r>
  <r>
    <s v="31786"/>
    <s v="NP"/>
    <s v="0000157401"/>
    <x v="3"/>
    <x v="3"/>
    <d v="2025-06-30T00:00:00"/>
    <x v="10"/>
    <s v="BA1X"/>
    <x v="31"/>
    <n v="43643.22"/>
    <n v="2296288450"/>
    <n v="31321"/>
  </r>
  <r>
    <s v="31786"/>
    <s v="NP"/>
    <s v="0000157401"/>
    <x v="3"/>
    <x v="3"/>
    <d v="2025-06-30T00:00:00"/>
    <x v="10"/>
    <s v="BA1XP"/>
    <x v="31"/>
    <n v="5.71"/>
    <n v="300300"/>
    <n v="4"/>
  </r>
  <r>
    <s v="31786"/>
    <s v="NP"/>
    <s v="0000157401"/>
    <x v="3"/>
    <x v="3"/>
    <d v="2025-06-30T00:00:00"/>
    <x v="10"/>
    <s v="BA50"/>
    <x v="32"/>
    <n v="49.4"/>
    <n v="2600000"/>
    <n v="52"/>
  </r>
  <r>
    <s v="31786"/>
    <s v="NP"/>
    <s v="0000157401"/>
    <x v="3"/>
    <x v="3"/>
    <d v="2025-06-30T00:00:00"/>
    <x v="10"/>
    <s v="BA50"/>
    <x v="33"/>
    <n v="709.65"/>
    <n v="37350000"/>
    <n v="747"/>
  </r>
  <r>
    <s v="31786"/>
    <s v="NP"/>
    <s v="0000157401"/>
    <x v="3"/>
    <x v="3"/>
    <d v="2025-06-30T00:00:00"/>
    <x v="11"/>
    <s v="BL1X"/>
    <x v="18"/>
    <n v="2180.5500000000002"/>
    <n v="13459600"/>
    <n v="255"/>
  </r>
  <r>
    <s v="31786"/>
    <s v="NP"/>
    <s v="0000157401"/>
    <x v="3"/>
    <x v="3"/>
    <d v="2025-06-30T00:00:00"/>
    <x v="11"/>
    <s v="BL1X"/>
    <x v="34"/>
    <n v="371998.43"/>
    <n v="2296388450"/>
    <n v="31323"/>
  </r>
  <r>
    <s v="31786"/>
    <s v="NP"/>
    <s v="0000157401"/>
    <x v="3"/>
    <x v="3"/>
    <d v="2025-06-30T00:00:00"/>
    <x v="11"/>
    <s v="BL1X"/>
    <x v="35"/>
    <n v="259109.05"/>
    <n v="1789686000"/>
    <n v="20625"/>
  </r>
  <r>
    <s v="31786"/>
    <s v="NP"/>
    <s v="0000157401"/>
    <x v="3"/>
    <x v="3"/>
    <d v="2025-06-30T00:00:00"/>
    <x v="11"/>
    <s v="BL1XP"/>
    <x v="34"/>
    <n v="48.65"/>
    <n v="300300"/>
    <n v="4"/>
  </r>
  <r>
    <s v="31786"/>
    <s v="NP"/>
    <s v="0000157401"/>
    <x v="3"/>
    <x v="3"/>
    <d v="2025-06-30T00:00:00"/>
    <x v="11"/>
    <s v="BL1XP"/>
    <x v="35"/>
    <n v="206.62"/>
    <n v="300300"/>
    <n v="4"/>
  </r>
  <r>
    <s v="31786"/>
    <s v="NP"/>
    <s v="0000157401"/>
    <x v="3"/>
    <x v="3"/>
    <d v="2025-06-30T00:00:00"/>
    <x v="11"/>
    <s v="BL50"/>
    <x v="36"/>
    <n v="421.2"/>
    <n v="2600000"/>
    <n v="52"/>
  </r>
  <r>
    <s v="31786"/>
    <s v="NP"/>
    <s v="0000157401"/>
    <x v="3"/>
    <x v="3"/>
    <d v="2025-06-30T00:00:00"/>
    <x v="11"/>
    <s v="BL50"/>
    <x v="37"/>
    <n v="6050.7"/>
    <n v="37350000"/>
    <n v="747"/>
  </r>
  <r>
    <s v="31786"/>
    <s v="NP"/>
    <s v="0000157401"/>
    <x v="3"/>
    <x v="3"/>
    <d v="2025-06-30T00:00:00"/>
    <x v="14"/>
    <s v=""/>
    <x v="38"/>
    <n v="361471.95"/>
    <n v="0"/>
    <n v="10504"/>
  </r>
  <r>
    <s v="31786"/>
    <s v="NP"/>
    <s v="0000157401"/>
    <x v="3"/>
    <x v="3"/>
    <d v="2025-06-30T00:00:00"/>
    <x v="5"/>
    <s v="VC0105"/>
    <x v="39"/>
    <n v="15.84"/>
    <n v="720000"/>
    <n v="144"/>
  </r>
  <r>
    <s v="31786"/>
    <s v="NP"/>
    <s v="0000157401"/>
    <x v="3"/>
    <x v="3"/>
    <d v="2025-06-30T00:00:00"/>
    <x v="5"/>
    <s v="VC0106"/>
    <x v="6"/>
    <n v="129.47999999999999"/>
    <n v="5970000"/>
    <n v="995"/>
  </r>
  <r>
    <s v="31786"/>
    <s v="NP"/>
    <s v="0000157401"/>
    <x v="3"/>
    <x v="3"/>
    <d v="2025-06-30T00:00:00"/>
    <x v="5"/>
    <s v="VC0110"/>
    <x v="8"/>
    <n v="78.12"/>
    <n v="3780000"/>
    <n v="374"/>
  </r>
  <r>
    <s v="31786"/>
    <s v="NP"/>
    <s v="0000157401"/>
    <x v="3"/>
    <x v="3"/>
    <d v="2025-06-30T00:00:00"/>
    <x v="5"/>
    <s v="VC0125"/>
    <x v="7"/>
    <n v="132.5"/>
    <n v="6200000"/>
    <n v="249"/>
  </r>
  <r>
    <s v="31786"/>
    <s v="NP"/>
    <s v="0000157401"/>
    <x v="3"/>
    <x v="3"/>
    <d v="2025-06-30T00:00:00"/>
    <x v="5"/>
    <s v="VC0150"/>
    <x v="19"/>
    <n v="359.1"/>
    <n v="17150000"/>
    <n v="343"/>
  </r>
  <r>
    <s v="31786"/>
    <s v="NP"/>
    <s v="0000157401"/>
    <x v="3"/>
    <x v="3"/>
    <d v="2025-06-30T00:00:00"/>
    <x v="5"/>
    <s v="VC0205"/>
    <x v="39"/>
    <n v="26.46"/>
    <n v="1260000"/>
    <n v="126"/>
  </r>
  <r>
    <s v="31786"/>
    <s v="NP"/>
    <s v="0000157401"/>
    <x v="3"/>
    <x v="3"/>
    <d v="2025-06-30T00:00:00"/>
    <x v="5"/>
    <s v="VC0206"/>
    <x v="6"/>
    <n v="224.75"/>
    <n v="10838000"/>
    <n v="900"/>
  </r>
  <r>
    <s v="31786"/>
    <s v="NP"/>
    <s v="0000157401"/>
    <x v="3"/>
    <x v="3"/>
    <d v="2025-06-30T00:00:00"/>
    <x v="5"/>
    <s v="VC0210"/>
    <x v="8"/>
    <n v="133.97999999999999"/>
    <n v="6490000"/>
    <n v="323"/>
  </r>
  <r>
    <s v="31786"/>
    <s v="NP"/>
    <s v="0000157401"/>
    <x v="3"/>
    <x v="3"/>
    <d v="2025-06-30T00:00:00"/>
    <x v="5"/>
    <s v="VC0225"/>
    <x v="7"/>
    <n v="268.8"/>
    <n v="12800000"/>
    <n v="256"/>
  </r>
  <r>
    <s v="31786"/>
    <s v="NP"/>
    <s v="0000157401"/>
    <x v="3"/>
    <x v="3"/>
    <d v="2025-06-30T00:00:00"/>
    <x v="5"/>
    <s v="VC0250"/>
    <x v="19"/>
    <n v="833.7"/>
    <n v="39700000"/>
    <n v="397"/>
  </r>
  <r>
    <s v="31786"/>
    <s v="NP"/>
    <s v="0000157401"/>
    <x v="3"/>
    <x v="3"/>
    <d v="2025-06-30T00:00:00"/>
    <x v="5"/>
    <s v="VC0305"/>
    <x v="39"/>
    <n v="5.76"/>
    <n v="270000"/>
    <n v="18"/>
  </r>
  <r>
    <s v="31786"/>
    <s v="NP"/>
    <s v="0000157401"/>
    <x v="3"/>
    <x v="3"/>
    <d v="2025-06-30T00:00:00"/>
    <x v="5"/>
    <s v="VC0306"/>
    <x v="6"/>
    <n v="94.62"/>
    <n v="4482000"/>
    <n v="249"/>
  </r>
  <r>
    <s v="31786"/>
    <s v="NP"/>
    <s v="0000157401"/>
    <x v="3"/>
    <x v="3"/>
    <d v="2025-06-30T00:00:00"/>
    <x v="5"/>
    <s v="VC0310"/>
    <x v="8"/>
    <n v="62.37"/>
    <n v="2970000"/>
    <n v="99"/>
  </r>
  <r>
    <s v="31786"/>
    <s v="NP"/>
    <s v="0000157401"/>
    <x v="3"/>
    <x v="3"/>
    <d v="2025-06-30T00:00:00"/>
    <x v="5"/>
    <s v="VC0325"/>
    <x v="7"/>
    <n v="145.36000000000001"/>
    <n v="6900000"/>
    <n v="92"/>
  </r>
  <r>
    <s v="31786"/>
    <s v="NP"/>
    <s v="0000157401"/>
    <x v="3"/>
    <x v="3"/>
    <d v="2025-06-30T00:00:00"/>
    <x v="5"/>
    <s v="VC0350"/>
    <x v="19"/>
    <n v="491.4"/>
    <n v="23400000"/>
    <n v="156"/>
  </r>
  <r>
    <s v="31786"/>
    <s v="NP"/>
    <s v="0000157401"/>
    <x v="3"/>
    <x v="3"/>
    <d v="2025-06-30T00:00:00"/>
    <x v="5"/>
    <s v="VC0405"/>
    <x v="39"/>
    <n v="1.68"/>
    <n v="80000"/>
    <n v="4"/>
  </r>
  <r>
    <s v="31786"/>
    <s v="NP"/>
    <s v="0000157401"/>
    <x v="3"/>
    <x v="3"/>
    <d v="2025-06-30T00:00:00"/>
    <x v="5"/>
    <s v="VC0406"/>
    <x v="6"/>
    <n v="35"/>
    <n v="1680000"/>
    <n v="70"/>
  </r>
  <r>
    <s v="31786"/>
    <s v="NP"/>
    <s v="0000157401"/>
    <x v="3"/>
    <x v="3"/>
    <d v="2025-06-30T00:00:00"/>
    <x v="5"/>
    <s v="VC0410"/>
    <x v="8"/>
    <n v="25.2"/>
    <n v="1200000"/>
    <n v="30"/>
  </r>
  <r>
    <s v="31786"/>
    <s v="NP"/>
    <s v="0000157401"/>
    <x v="3"/>
    <x v="3"/>
    <d v="2025-06-30T00:00:00"/>
    <x v="5"/>
    <s v="VC0425"/>
    <x v="7"/>
    <n v="50.4"/>
    <n v="2400000"/>
    <n v="24"/>
  </r>
  <r>
    <s v="31786"/>
    <s v="NP"/>
    <s v="0000157401"/>
    <x v="3"/>
    <x v="3"/>
    <d v="2025-06-30T00:00:00"/>
    <x v="5"/>
    <s v="VC0450"/>
    <x v="19"/>
    <n v="151.19999999999999"/>
    <n v="7200000"/>
    <n v="36"/>
  </r>
  <r>
    <s v="31786"/>
    <s v="NP"/>
    <s v="0000157401"/>
    <x v="3"/>
    <x v="3"/>
    <d v="2025-06-30T00:00:00"/>
    <x v="5"/>
    <s v="VC0505"/>
    <x v="39"/>
    <n v="0.53"/>
    <n v="25000"/>
    <n v="1"/>
  </r>
  <r>
    <s v="31786"/>
    <s v="NP"/>
    <s v="0000157401"/>
    <x v="3"/>
    <x v="3"/>
    <d v="2025-06-30T00:00:00"/>
    <x v="5"/>
    <s v="VC0506"/>
    <x v="6"/>
    <n v="11.97"/>
    <n v="570000"/>
    <n v="19"/>
  </r>
  <r>
    <s v="31786"/>
    <s v="NP"/>
    <s v="0000157401"/>
    <x v="3"/>
    <x v="3"/>
    <d v="2025-06-30T00:00:00"/>
    <x v="5"/>
    <s v="VC0510"/>
    <x v="8"/>
    <n v="7.35"/>
    <n v="350000"/>
    <n v="7"/>
  </r>
  <r>
    <s v="31786"/>
    <s v="NP"/>
    <s v="0000157401"/>
    <x v="3"/>
    <x v="3"/>
    <d v="2025-06-30T00:00:00"/>
    <x v="5"/>
    <s v="VC0525"/>
    <x v="7"/>
    <n v="15.78"/>
    <n v="750000"/>
    <n v="6"/>
  </r>
  <r>
    <s v="31786"/>
    <s v="NP"/>
    <s v="0000157401"/>
    <x v="3"/>
    <x v="3"/>
    <d v="2025-06-30T00:00:00"/>
    <x v="5"/>
    <s v="VC0550"/>
    <x v="19"/>
    <n v="73.5"/>
    <n v="3500000"/>
    <n v="14"/>
  </r>
  <r>
    <s v="31786"/>
    <s v="NP"/>
    <s v="0000157401"/>
    <x v="3"/>
    <x v="3"/>
    <d v="2025-06-30T00:00:00"/>
    <x v="5"/>
    <s v="VC0606"/>
    <x v="6"/>
    <n v="0.76"/>
    <n v="36000"/>
    <n v="1"/>
  </r>
  <r>
    <s v="31786"/>
    <s v="NP"/>
    <s v="0000157401"/>
    <x v="3"/>
    <x v="3"/>
    <d v="2025-06-30T00:00:00"/>
    <x v="5"/>
    <s v="VC0610"/>
    <x v="8"/>
    <n v="1.26"/>
    <n v="60000"/>
    <n v="1"/>
  </r>
  <r>
    <s v="31786"/>
    <s v="NP"/>
    <s v="0000157401"/>
    <x v="3"/>
    <x v="3"/>
    <d v="2025-06-30T00:00:00"/>
    <x v="5"/>
    <s v="VC0625"/>
    <x v="7"/>
    <n v="3.15"/>
    <n v="150000"/>
    <n v="1"/>
  </r>
  <r>
    <s v="31786"/>
    <s v="NP"/>
    <s v="0000157401"/>
    <x v="3"/>
    <x v="3"/>
    <d v="2025-06-30T00:00:00"/>
    <x v="5"/>
    <s v="VC0650"/>
    <x v="19"/>
    <n v="18.899999999999999"/>
    <n v="900000"/>
    <n v="3"/>
  </r>
  <r>
    <s v="31786"/>
    <s v="NP"/>
    <s v="0000157401"/>
    <x v="3"/>
    <x v="3"/>
    <d v="2025-06-30T00:00:00"/>
    <x v="5"/>
    <s v="VC0706"/>
    <x v="6"/>
    <n v="3.52"/>
    <n v="168000"/>
    <n v="4"/>
  </r>
  <r>
    <s v="31786"/>
    <s v="NP"/>
    <s v="0000157401"/>
    <x v="3"/>
    <x v="3"/>
    <d v="2025-06-30T00:00:00"/>
    <x v="5"/>
    <s v="VC0725"/>
    <x v="7"/>
    <n v="3.68"/>
    <n v="175000"/>
    <n v="1"/>
  </r>
  <r>
    <s v="31786"/>
    <s v="NP"/>
    <s v="0000157401"/>
    <x v="3"/>
    <x v="3"/>
    <d v="2025-06-30T00:00:00"/>
    <x v="5"/>
    <s v="VC0750"/>
    <x v="19"/>
    <n v="7.35"/>
    <n v="350000"/>
    <n v="1"/>
  </r>
  <r>
    <s v="31786"/>
    <s v="NP"/>
    <s v="0000157401"/>
    <x v="3"/>
    <x v="3"/>
    <d v="2025-06-30T00:00:00"/>
    <x v="5"/>
    <s v="VC0850"/>
    <x v="19"/>
    <n v="16.8"/>
    <n v="800000"/>
    <n v="2"/>
  </r>
  <r>
    <s v="31786"/>
    <s v="NP"/>
    <s v="0000157401"/>
    <x v="3"/>
    <x v="3"/>
    <d v="2025-06-30T00:00:00"/>
    <x v="6"/>
    <s v="VAD050"/>
    <x v="20"/>
    <n v="1297.8"/>
    <n v="61800000"/>
    <n v="1236"/>
  </r>
  <r>
    <s v="31786"/>
    <s v="NP"/>
    <s v="0000157401"/>
    <x v="3"/>
    <x v="3"/>
    <d v="2025-06-30T00:00:00"/>
    <x v="6"/>
    <s v="VAD060"/>
    <x v="9"/>
    <n v="8116.92"/>
    <n v="386460000"/>
    <n v="6441"/>
  </r>
  <r>
    <s v="31786"/>
    <s v="NP"/>
    <s v="0000157401"/>
    <x v="3"/>
    <x v="3"/>
    <d v="2025-06-30T00:00:00"/>
    <x v="6"/>
    <s v="VAD100"/>
    <x v="10"/>
    <n v="4725"/>
    <n v="225740000"/>
    <n v="2260"/>
  </r>
  <r>
    <s v="31786"/>
    <s v="NP"/>
    <s v="0000157401"/>
    <x v="3"/>
    <x v="3"/>
    <d v="2025-06-30T00:00:00"/>
    <x v="6"/>
    <s v="VAD250"/>
    <x v="11"/>
    <n v="7864.5"/>
    <n v="374810000"/>
    <n v="1501"/>
  </r>
  <r>
    <s v="31786"/>
    <s v="NP"/>
    <s v="0000157401"/>
    <x v="3"/>
    <x v="3"/>
    <d v="2025-06-30T00:00:00"/>
    <x v="6"/>
    <s v="VAD500"/>
    <x v="12"/>
    <n v="20223"/>
    <n v="964000000"/>
    <n v="1928"/>
  </r>
  <r>
    <s v="31786"/>
    <s v="NP"/>
    <s v="0000157401"/>
    <x v="3"/>
    <x v="3"/>
    <d v="2025-06-30T00:00:00"/>
    <x v="7"/>
    <s v="VSC050"/>
    <x v="40"/>
    <n v="72.66"/>
    <n v="3460000"/>
    <n v="173"/>
  </r>
  <r>
    <s v="31786"/>
    <s v="NP"/>
    <s v="0000157401"/>
    <x v="3"/>
    <x v="3"/>
    <d v="2025-06-30T00:00:00"/>
    <x v="7"/>
    <s v="VSC060"/>
    <x v="21"/>
    <n v="769.5"/>
    <n v="36972000"/>
    <n v="1540"/>
  </r>
  <r>
    <s v="31786"/>
    <s v="NP"/>
    <s v="0000157401"/>
    <x v="3"/>
    <x v="3"/>
    <d v="2025-06-30T00:00:00"/>
    <x v="7"/>
    <s v="VSC100"/>
    <x v="41"/>
    <n v="438.48"/>
    <n v="21232000"/>
    <n v="531"/>
  </r>
  <r>
    <s v="31786"/>
    <s v="NP"/>
    <s v="0000157401"/>
    <x v="3"/>
    <x v="3"/>
    <d v="2025-06-30T00:00:00"/>
    <x v="7"/>
    <s v="VSC250"/>
    <x v="13"/>
    <n v="903"/>
    <n v="42800000"/>
    <n v="429"/>
  </r>
  <r>
    <s v="31786"/>
    <s v="NP"/>
    <s v="0000157401"/>
    <x v="3"/>
    <x v="3"/>
    <d v="2025-06-30T00:00:00"/>
    <x v="7"/>
    <s v="VSC500"/>
    <x v="22"/>
    <n v="3036.6"/>
    <n v="144600000"/>
    <n v="723"/>
  </r>
  <r>
    <s v="31786"/>
    <s v="NP"/>
    <s v="0000157401"/>
    <x v="3"/>
    <x v="3"/>
    <d v="2025-06-30T00:00:00"/>
    <x v="7"/>
    <s v="VSO050"/>
    <x v="42"/>
    <n v="123.48"/>
    <n v="5946000"/>
    <n v="198"/>
  </r>
  <r>
    <s v="31786"/>
    <s v="NP"/>
    <s v="0000157401"/>
    <x v="3"/>
    <x v="3"/>
    <d v="2025-06-30T00:00:00"/>
    <x v="7"/>
    <s v="VSO060"/>
    <x v="43"/>
    <n v="1010.04"/>
    <n v="47844000"/>
    <n v="1329"/>
  </r>
  <r>
    <s v="31786"/>
    <s v="NP"/>
    <s v="0000157401"/>
    <x v="3"/>
    <x v="3"/>
    <d v="2025-06-30T00:00:00"/>
    <x v="7"/>
    <s v="VSO100"/>
    <x v="44"/>
    <n v="607.32000000000005"/>
    <n v="29172000"/>
    <n v="487"/>
  </r>
  <r>
    <s v="31786"/>
    <s v="NP"/>
    <s v="0000157401"/>
    <x v="3"/>
    <x v="3"/>
    <d v="2025-06-30T00:00:00"/>
    <x v="7"/>
    <s v="VSO250"/>
    <x v="23"/>
    <n v="1089.9000000000001"/>
    <n v="51900000"/>
    <n v="346"/>
  </r>
  <r>
    <s v="31786"/>
    <s v="NP"/>
    <s v="0000157401"/>
    <x v="3"/>
    <x v="3"/>
    <d v="2025-06-30T00:00:00"/>
    <x v="7"/>
    <s v="VSO500"/>
    <x v="45"/>
    <n v="2595.6"/>
    <n v="123600000"/>
    <n v="412"/>
  </r>
  <r>
    <s v="31786"/>
    <s v="NP"/>
    <s v="0000190862"/>
    <x v="4"/>
    <x v="3"/>
    <d v="2025-06-30T00:00:00"/>
    <x v="8"/>
    <s v="LTD-01"/>
    <x v="46"/>
    <n v="44.27"/>
    <n v="73820.600000000006"/>
    <n v="21"/>
  </r>
  <r>
    <s v="31786"/>
    <s v="NP"/>
    <s v="0000190862"/>
    <x v="4"/>
    <x v="3"/>
    <d v="2025-06-30T00:00:00"/>
    <x v="8"/>
    <s v="LTD-01"/>
    <x v="47"/>
    <n v="34.17"/>
    <n v="56948.05"/>
    <n v="14"/>
  </r>
  <r>
    <s v="31786"/>
    <s v="NP"/>
    <s v="0000190862"/>
    <x v="4"/>
    <x v="3"/>
    <d v="2025-06-30T00:00:00"/>
    <x v="8"/>
    <s v="LTD-01"/>
    <x v="48"/>
    <n v="142.38999999999999"/>
    <n v="127976.17"/>
    <n v="28"/>
  </r>
  <r>
    <s v="31786"/>
    <s v="NP"/>
    <s v="0000190862"/>
    <x v="4"/>
    <x v="3"/>
    <d v="2025-06-30T00:00:00"/>
    <x v="8"/>
    <s v="LTD-01"/>
    <x v="49"/>
    <n v="174.27"/>
    <n v="106148.66"/>
    <n v="21"/>
  </r>
  <r>
    <s v="31786"/>
    <s v="NP"/>
    <s v="0000190862"/>
    <x v="4"/>
    <x v="3"/>
    <d v="2025-06-30T00:00:00"/>
    <x v="8"/>
    <s v="LTD-01"/>
    <x v="50"/>
    <n v="233.36"/>
    <n v="110522.76"/>
    <n v="23"/>
  </r>
  <r>
    <s v="31786"/>
    <s v="NP"/>
    <s v="0000190862"/>
    <x v="4"/>
    <x v="3"/>
    <d v="2025-06-30T00:00:00"/>
    <x v="8"/>
    <s v="LTD-01"/>
    <x v="51"/>
    <n v="319.13"/>
    <n v="122738.88"/>
    <n v="23"/>
  </r>
  <r>
    <s v="31786"/>
    <s v="NP"/>
    <s v="0000190862"/>
    <x v="4"/>
    <x v="3"/>
    <d v="2025-06-30T00:00:00"/>
    <x v="8"/>
    <s v="LTD-01"/>
    <x v="52"/>
    <n v="210.17"/>
    <n v="67405.63"/>
    <n v="14"/>
  </r>
  <r>
    <s v="31786"/>
    <s v="NP"/>
    <s v="0000190862"/>
    <x v="4"/>
    <x v="3"/>
    <d v="2025-06-30T00:00:00"/>
    <x v="8"/>
    <s v="LTD-01"/>
    <x v="53"/>
    <n v="316.25"/>
    <n v="79650.25"/>
    <n v="16"/>
  </r>
  <r>
    <s v="31786"/>
    <s v="NP"/>
    <s v="0000190862"/>
    <x v="4"/>
    <x v="3"/>
    <d v="2025-06-30T00:00:00"/>
    <x v="8"/>
    <s v="LTD-01"/>
    <x v="54"/>
    <n v="103.74"/>
    <n v="29939.99"/>
    <n v="4"/>
  </r>
  <r>
    <s v="31786"/>
    <s v="NP"/>
    <s v="0000190862"/>
    <x v="4"/>
    <x v="3"/>
    <d v="2025-06-30T00:00:00"/>
    <x v="8"/>
    <s v="LTD-01"/>
    <x v="55"/>
    <n v="62.39"/>
    <n v="22282.240000000002"/>
    <n v="4"/>
  </r>
  <r>
    <s v="31786"/>
    <s v="NP"/>
    <s v="0000190862"/>
    <x v="4"/>
    <x v="3"/>
    <d v="2025-06-30T00:00:00"/>
    <x v="8"/>
    <s v="LTD-02"/>
    <x v="56"/>
    <n v="33.049999999999997"/>
    <n v="66105.710000000006"/>
    <n v="17"/>
  </r>
  <r>
    <s v="31786"/>
    <s v="NP"/>
    <s v="0000190862"/>
    <x v="4"/>
    <x v="3"/>
    <d v="2025-06-30T00:00:00"/>
    <x v="8"/>
    <s v="LTD-02"/>
    <x v="57"/>
    <n v="48.57"/>
    <n v="97105.02"/>
    <n v="21"/>
  </r>
  <r>
    <s v="31786"/>
    <s v="NP"/>
    <s v="0000190862"/>
    <x v="4"/>
    <x v="3"/>
    <d v="2025-06-30T00:00:00"/>
    <x v="8"/>
    <s v="LTD-02"/>
    <x v="58"/>
    <n v="79.84"/>
    <n v="99606.12"/>
    <n v="18"/>
  </r>
  <r>
    <s v="31786"/>
    <s v="NP"/>
    <s v="0000190862"/>
    <x v="4"/>
    <x v="3"/>
    <d v="2025-06-30T00:00:00"/>
    <x v="8"/>
    <s v="LTD-02"/>
    <x v="59"/>
    <n v="150.38"/>
    <n v="122280.25"/>
    <n v="20"/>
  </r>
  <r>
    <s v="31786"/>
    <s v="NP"/>
    <s v="0000190862"/>
    <x v="4"/>
    <x v="3"/>
    <d v="2025-06-30T00:00:00"/>
    <x v="8"/>
    <s v="LTD-02"/>
    <x v="60"/>
    <n v="163.54"/>
    <n v="104443.08"/>
    <n v="16"/>
  </r>
  <r>
    <s v="31786"/>
    <s v="NP"/>
    <s v="0000190862"/>
    <x v="4"/>
    <x v="3"/>
    <d v="2025-06-30T00:00:00"/>
    <x v="8"/>
    <s v="LTD-02"/>
    <x v="61"/>
    <n v="239.67"/>
    <n v="114827.37"/>
    <n v="17"/>
  </r>
  <r>
    <s v="31786"/>
    <s v="NP"/>
    <s v="0000190862"/>
    <x v="4"/>
    <x v="3"/>
    <d v="2025-06-30T00:00:00"/>
    <x v="8"/>
    <s v="LTD-02"/>
    <x v="62"/>
    <n v="215.12"/>
    <n v="86054.33"/>
    <n v="14"/>
  </r>
  <r>
    <s v="31786"/>
    <s v="NP"/>
    <s v="0000190862"/>
    <x v="4"/>
    <x v="3"/>
    <d v="2025-06-30T00:00:00"/>
    <x v="8"/>
    <s v="LTD-02"/>
    <x v="63"/>
    <n v="232.17"/>
    <n v="76733.289999999994"/>
    <n v="12"/>
  </r>
  <r>
    <s v="31786"/>
    <s v="NP"/>
    <s v="0000190862"/>
    <x v="4"/>
    <x v="3"/>
    <d v="2025-06-30T00:00:00"/>
    <x v="8"/>
    <s v="LTD-02"/>
    <x v="64"/>
    <n v="127.33"/>
    <n v="51625"/>
    <n v="5"/>
  </r>
  <r>
    <s v="31786"/>
    <s v="NP"/>
    <s v="0000190862"/>
    <x v="4"/>
    <x v="3"/>
    <d v="2025-06-30T00:00:00"/>
    <x v="8"/>
    <s v="LTD-02"/>
    <x v="65"/>
    <n v="82.45"/>
    <n v="37478.04"/>
    <n v="5"/>
  </r>
  <r>
    <s v="31786"/>
    <s v="NP"/>
    <s v="0000190862"/>
    <x v="4"/>
    <x v="3"/>
    <d v="2025-06-30T00:00:00"/>
    <x v="8"/>
    <s v="LTD-03"/>
    <x v="66"/>
    <n v="7.44"/>
    <n v="10624.99"/>
    <n v="2"/>
  </r>
  <r>
    <s v="31786"/>
    <s v="NP"/>
    <s v="0000190862"/>
    <x v="4"/>
    <x v="3"/>
    <d v="2025-06-30T00:00:00"/>
    <x v="8"/>
    <s v="LTD-03"/>
    <x v="67"/>
    <n v="25.78"/>
    <n v="36842.71"/>
    <n v="6"/>
  </r>
  <r>
    <s v="31786"/>
    <s v="NP"/>
    <s v="0000190862"/>
    <x v="4"/>
    <x v="3"/>
    <d v="2025-06-30T00:00:00"/>
    <x v="8"/>
    <s v="LTD-03"/>
    <x v="68"/>
    <n v="21.5"/>
    <n v="18529.66"/>
    <n v="3"/>
  </r>
  <r>
    <s v="31786"/>
    <s v="NP"/>
    <s v="0000190862"/>
    <x v="4"/>
    <x v="3"/>
    <d v="2025-06-30T00:00:00"/>
    <x v="8"/>
    <s v="LTD-03"/>
    <x v="69"/>
    <n v="34.56"/>
    <n v="16458.330000000002"/>
    <n v="2"/>
  </r>
  <r>
    <s v="31786"/>
    <s v="NP"/>
    <s v="0000190862"/>
    <x v="4"/>
    <x v="3"/>
    <d v="2025-06-30T00:00:00"/>
    <x v="8"/>
    <s v="LTD-03"/>
    <x v="70"/>
    <n v="60.39"/>
    <n v="22369.58"/>
    <n v="3"/>
  </r>
  <r>
    <s v="31786"/>
    <s v="NP"/>
    <s v="0000190862"/>
    <x v="4"/>
    <x v="3"/>
    <d v="2025-06-30T00:00:00"/>
    <x v="8"/>
    <s v="LTD-03"/>
    <x v="71"/>
    <n v="79.56"/>
    <n v="24111.22"/>
    <n v="7"/>
  </r>
  <r>
    <s v="31786"/>
    <s v="NP"/>
    <s v="0000190862"/>
    <x v="4"/>
    <x v="3"/>
    <d v="2025-06-30T00:00:00"/>
    <x v="8"/>
    <s v="LTD-03"/>
    <x v="72"/>
    <n v="9.1"/>
    <n v="2332.58"/>
    <n v="1"/>
  </r>
  <r>
    <s v="31786"/>
    <s v="NP"/>
    <s v="0000190862"/>
    <x v="4"/>
    <x v="3"/>
    <d v="2025-06-30T00:00:00"/>
    <x v="8"/>
    <s v="LTD-03"/>
    <x v="73"/>
    <n v="33505.410000000003"/>
    <n v="12062200.779999999"/>
    <n v="3052"/>
  </r>
  <r>
    <s v="31786"/>
    <s v="NP"/>
    <s v="0000190862"/>
    <x v="4"/>
    <x v="3"/>
    <d v="2025-06-30T00:00:00"/>
    <x v="8"/>
    <s v="LTD-03"/>
    <x v="74"/>
    <n v="41291.65"/>
    <n v="14852845.91"/>
    <n v="2998"/>
  </r>
  <r>
    <s v="31786"/>
    <s v="NP"/>
    <s v="0000190862"/>
    <x v="4"/>
    <x v="3"/>
    <d v="2025-06-30T00:00:00"/>
    <x v="8"/>
    <s v="LTD-03"/>
    <x v="75"/>
    <n v="57244.56"/>
    <n v="20591335.510000002"/>
    <n v="3617"/>
  </r>
  <r>
    <s v="31786"/>
    <s v="NP"/>
    <s v="0000190862"/>
    <x v="4"/>
    <x v="3"/>
    <d v="2025-06-30T00:00:00"/>
    <x v="8"/>
    <s v="LTD-03"/>
    <x v="76"/>
    <n v="67097.210000000006"/>
    <n v="24140253.940000001"/>
    <n v="3901"/>
  </r>
  <r>
    <s v="31786"/>
    <s v="NP"/>
    <s v="0000190862"/>
    <x v="4"/>
    <x v="3"/>
    <d v="2025-06-30T00:00:00"/>
    <x v="8"/>
    <s v="LTD-03"/>
    <x v="77"/>
    <n v="69822.320000000007"/>
    <n v="25124743.600000001"/>
    <n v="3905"/>
  </r>
  <r>
    <s v="31786"/>
    <s v="NP"/>
    <s v="0000190862"/>
    <x v="4"/>
    <x v="3"/>
    <d v="2025-06-30T00:00:00"/>
    <x v="8"/>
    <s v="LTD-03"/>
    <x v="78"/>
    <n v="72058.09"/>
    <n v="25919876.609999999"/>
    <n v="4026"/>
  </r>
  <r>
    <s v="31786"/>
    <s v="NP"/>
    <s v="0000190862"/>
    <x v="4"/>
    <x v="3"/>
    <d v="2025-06-30T00:00:00"/>
    <x v="8"/>
    <s v="LTD-03"/>
    <x v="79"/>
    <n v="68677.279999999999"/>
    <n v="24703847.309999999"/>
    <n v="3802"/>
  </r>
  <r>
    <s v="31786"/>
    <s v="NP"/>
    <s v="0000190862"/>
    <x v="4"/>
    <x v="3"/>
    <d v="2025-06-30T00:00:00"/>
    <x v="8"/>
    <s v="LTD-03"/>
    <x v="80"/>
    <n v="58240.28"/>
    <n v="20949557.530000001"/>
    <n v="3221"/>
  </r>
  <r>
    <s v="31786"/>
    <s v="NP"/>
    <s v="0000190862"/>
    <x v="4"/>
    <x v="3"/>
    <d v="2025-06-30T00:00:00"/>
    <x v="8"/>
    <s v="LTD-03"/>
    <x v="81"/>
    <n v="34400.080000000002"/>
    <n v="12373945.310000001"/>
    <n v="1730"/>
  </r>
  <r>
    <s v="31786"/>
    <s v="NP"/>
    <s v="0000190862"/>
    <x v="4"/>
    <x v="3"/>
    <d v="2025-06-30T00:00:00"/>
    <x v="8"/>
    <s v="LTD-03"/>
    <x v="82"/>
    <n v="20546.86"/>
    <n v="7390814.5800000001"/>
    <n v="965"/>
  </r>
  <r>
    <s v="31786"/>
    <s v="NP"/>
    <s v="0000190862"/>
    <x v="4"/>
    <x v="3"/>
    <d v="2025-06-30T00:00:00"/>
    <x v="8"/>
    <s v="LTD-04"/>
    <x v="83"/>
    <n v="104.54"/>
    <n v="174242.84"/>
    <n v="46"/>
  </r>
  <r>
    <s v="31786"/>
    <s v="NP"/>
    <s v="0000190862"/>
    <x v="4"/>
    <x v="3"/>
    <d v="2025-06-30T00:00:00"/>
    <x v="8"/>
    <s v="LTD-04"/>
    <x v="84"/>
    <n v="162.62"/>
    <n v="271043.87"/>
    <n v="58"/>
  </r>
  <r>
    <s v="31786"/>
    <s v="NP"/>
    <s v="0000190862"/>
    <x v="4"/>
    <x v="3"/>
    <d v="2025-06-30T00:00:00"/>
    <x v="8"/>
    <s v="LTD-04"/>
    <x v="85"/>
    <n v="231.81"/>
    <n v="222020.36"/>
    <n v="45"/>
  </r>
  <r>
    <s v="31786"/>
    <s v="NP"/>
    <s v="0000190862"/>
    <x v="4"/>
    <x v="3"/>
    <d v="2025-06-30T00:00:00"/>
    <x v="8"/>
    <s v="LTD-04"/>
    <x v="86"/>
    <n v="301.42"/>
    <n v="186387.78"/>
    <n v="37"/>
  </r>
  <r>
    <s v="31786"/>
    <s v="NP"/>
    <s v="0000190862"/>
    <x v="4"/>
    <x v="3"/>
    <d v="2025-06-30T00:00:00"/>
    <x v="8"/>
    <s v="LTD-04"/>
    <x v="87"/>
    <n v="288.20999999999998"/>
    <n v="140270.62"/>
    <n v="26"/>
  </r>
  <r>
    <s v="31786"/>
    <s v="NP"/>
    <s v="0000190862"/>
    <x v="4"/>
    <x v="3"/>
    <d v="2025-06-30T00:00:00"/>
    <x v="8"/>
    <s v="LTD-04"/>
    <x v="14"/>
    <n v="541.82000000000005"/>
    <n v="212899.04"/>
    <n v="32"/>
  </r>
  <r>
    <s v="31786"/>
    <s v="NP"/>
    <s v="0000190862"/>
    <x v="4"/>
    <x v="3"/>
    <d v="2025-06-30T00:00:00"/>
    <x v="8"/>
    <s v="LTD-04"/>
    <x v="88"/>
    <n v="204.83"/>
    <n v="68586.039999999994"/>
    <n v="15"/>
  </r>
  <r>
    <s v="31786"/>
    <s v="NP"/>
    <s v="0000190862"/>
    <x v="4"/>
    <x v="3"/>
    <d v="2025-06-30T00:00:00"/>
    <x v="8"/>
    <s v="LTD-04"/>
    <x v="89"/>
    <n v="351.35"/>
    <n v="92727.44"/>
    <n v="22"/>
  </r>
  <r>
    <s v="31786"/>
    <s v="NP"/>
    <s v="0000190862"/>
    <x v="4"/>
    <x v="3"/>
    <d v="2025-06-30T00:00:00"/>
    <x v="8"/>
    <s v="LTD-04"/>
    <x v="90"/>
    <n v="72.37"/>
    <n v="23542.560000000001"/>
    <n v="4"/>
  </r>
  <r>
    <s v="31786"/>
    <s v="NP"/>
    <s v="0000190862"/>
    <x v="4"/>
    <x v="3"/>
    <d v="2025-06-30T00:00:00"/>
    <x v="8"/>
    <s v="LTD-04"/>
    <x v="91"/>
    <n v="71.900000000000006"/>
    <n v="26629.32"/>
    <n v="6"/>
  </r>
  <r>
    <s v="31786"/>
    <s v="NP"/>
    <s v="0000190862"/>
    <x v="4"/>
    <x v="3"/>
    <d v="2025-06-30T00:00:00"/>
    <x v="9"/>
    <s v="STD-A"/>
    <x v="15"/>
    <n v="63240.42"/>
    <n v="15502938.99"/>
    <n v="3025"/>
  </r>
  <r>
    <s v="31786"/>
    <s v="NP"/>
    <s v="0000190862"/>
    <x v="4"/>
    <x v="3"/>
    <d v="2025-06-30T00:00:00"/>
    <x v="9"/>
    <s v="STD-A"/>
    <x v="25"/>
    <n v="913.72"/>
    <n v="222857.05"/>
    <n v="57"/>
  </r>
  <r>
    <s v="31786"/>
    <s v="NP"/>
    <s v="0000190862"/>
    <x v="4"/>
    <x v="3"/>
    <d v="2025-06-30T00:00:00"/>
    <x v="9"/>
    <s v="STD-B"/>
    <x v="16"/>
    <n v="53872.09"/>
    <n v="16349373.49"/>
    <n v="2803"/>
  </r>
  <r>
    <s v="31786"/>
    <s v="NP"/>
    <s v="0000190862"/>
    <x v="4"/>
    <x v="3"/>
    <d v="2025-06-30T00:00:00"/>
    <x v="9"/>
    <s v="STD-B"/>
    <x v="26"/>
    <n v="275.19"/>
    <n v="83393.460000000006"/>
    <n v="22"/>
  </r>
  <r>
    <s v="31786"/>
    <s v="NP"/>
    <s v="0000258005"/>
    <x v="2"/>
    <x v="1"/>
    <d v="2025-06-30T00:00:00"/>
    <x v="4"/>
    <s v="VISBAS"/>
    <x v="4"/>
    <n v="3.18"/>
    <n v="0"/>
    <n v="1"/>
  </r>
  <r>
    <s v="31786"/>
    <s v="NP"/>
    <s v="0000258005"/>
    <x v="2"/>
    <x v="1"/>
    <d v="2025-06-30T00:00:00"/>
    <x v="4"/>
    <s v="VISEXP"/>
    <x v="5"/>
    <n v="12.6"/>
    <n v="0"/>
    <n v="1"/>
  </r>
  <r>
    <s v="31786"/>
    <s v="NP"/>
    <s v="0000258005"/>
    <x v="2"/>
    <x v="2"/>
    <d v="2025-06-30T00:00:00"/>
    <x v="4"/>
    <s v="VISBAS"/>
    <x v="4"/>
    <n v="74.78"/>
    <n v="0"/>
    <n v="17"/>
  </r>
  <r>
    <s v="31786"/>
    <s v="NP"/>
    <s v="0000258005"/>
    <x v="2"/>
    <x v="2"/>
    <d v="2025-06-30T00:00:00"/>
    <x v="4"/>
    <s v="VISEXP"/>
    <x v="5"/>
    <n v="488.82"/>
    <n v="0"/>
    <n v="55"/>
  </r>
  <r>
    <s v="31786"/>
    <s v="NP"/>
    <s v="0000258005"/>
    <x v="2"/>
    <x v="3"/>
    <d v="2025-06-30T00:00:00"/>
    <x v="4"/>
    <s v="VISBAS"/>
    <x v="4"/>
    <n v="42412.160000000003"/>
    <n v="0"/>
    <n v="7905"/>
  </r>
  <r>
    <s v="31786"/>
    <s v="NP"/>
    <s v="0000258005"/>
    <x v="2"/>
    <x v="3"/>
    <d v="2025-06-30T00:00:00"/>
    <x v="4"/>
    <s v="VISEXP"/>
    <x v="5"/>
    <n v="168874.66"/>
    <n v="0"/>
    <n v="15111"/>
  </r>
  <r>
    <s v="31786"/>
    <s v="NP"/>
    <s v="0000258005"/>
    <x v="2"/>
    <x v="4"/>
    <d v="2025-06-30T00:00:00"/>
    <x v="4"/>
    <s v="VISBAS"/>
    <x v="4"/>
    <n v="32280.17"/>
    <n v="0"/>
    <n v="6169"/>
  </r>
  <r>
    <s v="31786"/>
    <s v="NP"/>
    <s v="0000258005"/>
    <x v="2"/>
    <x v="4"/>
    <d v="2025-06-30T00:00:00"/>
    <x v="4"/>
    <s v="VISEXP"/>
    <x v="5"/>
    <n v="139134.26"/>
    <n v="0"/>
    <n v="12890"/>
  </r>
  <r>
    <s v="31786"/>
    <s v="NP"/>
    <s v="0000258005"/>
    <x v="2"/>
    <x v="5"/>
    <d v="2025-06-30T00:00:00"/>
    <x v="4"/>
    <s v="VISBAS"/>
    <x v="4"/>
    <n v="10741.71"/>
    <n v="0"/>
    <n v="2343"/>
  </r>
  <r>
    <s v="31786"/>
    <s v="NP"/>
    <s v="0000258005"/>
    <x v="2"/>
    <x v="5"/>
    <d v="2025-06-30T00:00:00"/>
    <x v="4"/>
    <s v="VISEXP"/>
    <x v="5"/>
    <n v="63966.400000000001"/>
    <n v="0"/>
    <n v="6703"/>
  </r>
  <r>
    <s v="31786"/>
    <s v="TN"/>
    <s v="0000000185"/>
    <x v="0"/>
    <x v="3"/>
    <d v="2025-06-30T00:00:00"/>
    <x v="0"/>
    <s v="PPDN"/>
    <x v="0"/>
    <n v="74437.94"/>
    <n v="0"/>
    <n v="6421"/>
  </r>
  <r>
    <s v="31786"/>
    <s v="TN"/>
    <s v="0000000185"/>
    <x v="0"/>
    <x v="3"/>
    <d v="2025-06-30T00:00:00"/>
    <x v="0"/>
    <s v="PPDN"/>
    <x v="27"/>
    <n v="74829.259999999995"/>
    <n v="0"/>
    <n v="6423"/>
  </r>
  <r>
    <s v="31786"/>
    <s v="TN"/>
    <s v="0000000192"/>
    <x v="1"/>
    <x v="3"/>
    <d v="2025-06-13T00:00:00"/>
    <x v="2"/>
    <s v="PDON"/>
    <x v="2"/>
    <n v="41.37"/>
    <n v="0"/>
    <n v="1"/>
  </r>
  <r>
    <s v="31786"/>
    <s v="TN"/>
    <s v="0000000192"/>
    <x v="1"/>
    <x v="3"/>
    <d v="2025-06-30T00:00:00"/>
    <x v="2"/>
    <s v="PDON"/>
    <x v="2"/>
    <n v="627894.27"/>
    <n v="0"/>
    <n v="28185"/>
  </r>
  <r>
    <s v="31786"/>
    <s v="TN"/>
    <s v="0000000192"/>
    <x v="1"/>
    <x v="3"/>
    <d v="2025-06-30T00:00:00"/>
    <x v="2"/>
    <s v="PDON"/>
    <x v="28"/>
    <n v="629041.16"/>
    <n v="0"/>
    <n v="28190"/>
  </r>
  <r>
    <s v="31786"/>
    <s v="TN"/>
    <s v="0000053684"/>
    <x v="6"/>
    <x v="3"/>
    <d v="2025-06-30T00:00:00"/>
    <x v="12"/>
    <s v=""/>
    <x v="29"/>
    <n v="78.16"/>
    <n v="0"/>
    <n v="7"/>
  </r>
  <r>
    <s v="31786"/>
    <s v="TN"/>
    <s v="0000053684"/>
    <x v="6"/>
    <x v="3"/>
    <d v="2025-06-30T00:00:00"/>
    <x v="13"/>
    <s v=""/>
    <x v="30"/>
    <n v="28530.57"/>
    <n v="0"/>
    <n v="1392"/>
  </r>
  <r>
    <s v="31786"/>
    <s v="TN"/>
    <s v="0000157401"/>
    <x v="7"/>
    <x v="3"/>
    <d v="2025-06-30T00:00:00"/>
    <x v="14"/>
    <s v=""/>
    <x v="38"/>
    <n v="349249.56"/>
    <n v="0"/>
    <n v="12378"/>
  </r>
  <r>
    <s v="31786"/>
    <s v="TN"/>
    <s v="0000157401"/>
    <x v="3"/>
    <x v="3"/>
    <d v="2025-06-13T00:00:00"/>
    <x v="6"/>
    <s v="VAD060"/>
    <x v="9"/>
    <n v="1.26"/>
    <n v="60000"/>
    <n v="1"/>
  </r>
  <r>
    <s v="31786"/>
    <s v="TN"/>
    <s v="0000157401"/>
    <x v="3"/>
    <x v="3"/>
    <d v="2025-06-13T00:00:00"/>
    <x v="7"/>
    <s v="VSO060"/>
    <x v="43"/>
    <n v="0.76"/>
    <n v="36000"/>
    <n v="1"/>
  </r>
  <r>
    <s v="31786"/>
    <s v="TN"/>
    <s v="0000157401"/>
    <x v="3"/>
    <x v="3"/>
    <d v="2025-06-30T00:00:00"/>
    <x v="10"/>
    <s v="BA1X"/>
    <x v="31"/>
    <n v="56608.13"/>
    <n v="2978352000"/>
    <n v="40601"/>
  </r>
  <r>
    <s v="31786"/>
    <s v="TN"/>
    <s v="0000157401"/>
    <x v="3"/>
    <x v="3"/>
    <d v="2025-06-30T00:00:00"/>
    <x v="10"/>
    <s v="BA1XP"/>
    <x v="31"/>
    <n v="8.4700000000000006"/>
    <n v="445900"/>
    <n v="8"/>
  </r>
  <r>
    <s v="31786"/>
    <s v="TN"/>
    <s v="0000157401"/>
    <x v="3"/>
    <x v="3"/>
    <d v="2025-06-30T00:00:00"/>
    <x v="10"/>
    <s v="BA50"/>
    <x v="33"/>
    <n v="685.9"/>
    <n v="36100000"/>
    <n v="722"/>
  </r>
  <r>
    <s v="31786"/>
    <s v="TN"/>
    <s v="0000157401"/>
    <x v="3"/>
    <x v="3"/>
    <d v="2025-06-30T00:00:00"/>
    <x v="11"/>
    <s v="BL1X"/>
    <x v="34"/>
    <n v="482490.27"/>
    <n v="2978352000"/>
    <n v="40601"/>
  </r>
  <r>
    <s v="31786"/>
    <s v="TN"/>
    <s v="0000157401"/>
    <x v="3"/>
    <x v="3"/>
    <d v="2025-06-30T00:00:00"/>
    <x v="11"/>
    <s v="BL1X"/>
    <x v="35"/>
    <n v="273133.39"/>
    <n v="2462605350"/>
    <n v="29768"/>
  </r>
  <r>
    <s v="31786"/>
    <s v="TN"/>
    <s v="0000157401"/>
    <x v="3"/>
    <x v="3"/>
    <d v="2025-06-30T00:00:00"/>
    <x v="11"/>
    <s v="BL1XP"/>
    <x v="34"/>
    <n v="72.25"/>
    <n v="445900"/>
    <n v="8"/>
  </r>
  <r>
    <s v="31786"/>
    <s v="TN"/>
    <s v="0000157401"/>
    <x v="3"/>
    <x v="3"/>
    <d v="2025-06-30T00:00:00"/>
    <x v="11"/>
    <s v="BL1XP"/>
    <x v="35"/>
    <n v="157.08000000000001"/>
    <n v="334750"/>
    <n v="5"/>
  </r>
  <r>
    <s v="31786"/>
    <s v="TN"/>
    <s v="0000157401"/>
    <x v="3"/>
    <x v="3"/>
    <d v="2025-06-30T00:00:00"/>
    <x v="11"/>
    <s v="BL50"/>
    <x v="37"/>
    <n v="5848.2"/>
    <n v="36100000"/>
    <n v="722"/>
  </r>
  <r>
    <s v="31786"/>
    <s v="TN"/>
    <s v="0000157401"/>
    <x v="3"/>
    <x v="3"/>
    <d v="2025-06-30T00:00:00"/>
    <x v="5"/>
    <s v="VC0105"/>
    <x v="39"/>
    <n v="22.44"/>
    <n v="1047000"/>
    <n v="208"/>
  </r>
  <r>
    <s v="31786"/>
    <s v="TN"/>
    <s v="0000157401"/>
    <x v="3"/>
    <x v="3"/>
    <d v="2025-06-30T00:00:00"/>
    <x v="5"/>
    <s v="VC0106"/>
    <x v="6"/>
    <n v="171.99"/>
    <n v="7956000"/>
    <n v="1326"/>
  </r>
  <r>
    <s v="31786"/>
    <s v="TN"/>
    <s v="0000157401"/>
    <x v="3"/>
    <x v="3"/>
    <d v="2025-06-30T00:00:00"/>
    <x v="5"/>
    <s v="VC0110"/>
    <x v="8"/>
    <n v="142.59"/>
    <n v="6810000"/>
    <n v="681"/>
  </r>
  <r>
    <s v="31786"/>
    <s v="TN"/>
    <s v="0000157401"/>
    <x v="3"/>
    <x v="3"/>
    <d v="2025-06-30T00:00:00"/>
    <x v="5"/>
    <s v="VC0125"/>
    <x v="7"/>
    <n v="283.55"/>
    <n v="13375000"/>
    <n v="535"/>
  </r>
  <r>
    <s v="31786"/>
    <s v="TN"/>
    <s v="0000157401"/>
    <x v="3"/>
    <x v="3"/>
    <d v="2025-06-30T00:00:00"/>
    <x v="5"/>
    <s v="VC0150"/>
    <x v="19"/>
    <n v="859.95"/>
    <n v="41000000"/>
    <n v="820"/>
  </r>
  <r>
    <s v="31786"/>
    <s v="TN"/>
    <s v="0000157401"/>
    <x v="3"/>
    <x v="3"/>
    <d v="2025-06-30T00:00:00"/>
    <x v="5"/>
    <s v="VC0205"/>
    <x v="39"/>
    <n v="36.119999999999997"/>
    <n v="1700000"/>
    <n v="170"/>
  </r>
  <r>
    <s v="31786"/>
    <s v="TN"/>
    <s v="0000157401"/>
    <x v="3"/>
    <x v="3"/>
    <d v="2025-06-30T00:00:00"/>
    <x v="5"/>
    <s v="VC0206"/>
    <x v="6"/>
    <n v="268"/>
    <n v="12864000"/>
    <n v="1072"/>
  </r>
  <r>
    <s v="31786"/>
    <s v="TN"/>
    <s v="0000157401"/>
    <x v="3"/>
    <x v="3"/>
    <d v="2025-06-30T00:00:00"/>
    <x v="5"/>
    <s v="VC0210"/>
    <x v="8"/>
    <n v="236.04"/>
    <n v="11240000"/>
    <n v="562"/>
  </r>
  <r>
    <s v="31786"/>
    <s v="TN"/>
    <s v="0000157401"/>
    <x v="3"/>
    <x v="3"/>
    <d v="2025-06-30T00:00:00"/>
    <x v="5"/>
    <s v="VC0225"/>
    <x v="7"/>
    <n v="573.29999999999995"/>
    <n v="27300000"/>
    <n v="546"/>
  </r>
  <r>
    <s v="31786"/>
    <s v="TN"/>
    <s v="0000157401"/>
    <x v="3"/>
    <x v="3"/>
    <d v="2025-06-30T00:00:00"/>
    <x v="5"/>
    <s v="VC0250"/>
    <x v="19"/>
    <n v="1617"/>
    <n v="77106000"/>
    <n v="773"/>
  </r>
  <r>
    <s v="31786"/>
    <s v="TN"/>
    <s v="0000157401"/>
    <x v="3"/>
    <x v="3"/>
    <d v="2025-06-30T00:00:00"/>
    <x v="5"/>
    <s v="VC0305"/>
    <x v="39"/>
    <n v="18.88"/>
    <n v="885000"/>
    <n v="59"/>
  </r>
  <r>
    <s v="31786"/>
    <s v="TN"/>
    <s v="0000157401"/>
    <x v="3"/>
    <x v="3"/>
    <d v="2025-06-30T00:00:00"/>
    <x v="5"/>
    <s v="VC0306"/>
    <x v="6"/>
    <n v="148.96"/>
    <n v="7074000"/>
    <n v="393"/>
  </r>
  <r>
    <s v="31786"/>
    <s v="TN"/>
    <s v="0000157401"/>
    <x v="3"/>
    <x v="3"/>
    <d v="2025-06-30T00:00:00"/>
    <x v="5"/>
    <s v="VC0310"/>
    <x v="8"/>
    <n v="137.34"/>
    <n v="6570000"/>
    <n v="219"/>
  </r>
  <r>
    <s v="31786"/>
    <s v="TN"/>
    <s v="0000157401"/>
    <x v="3"/>
    <x v="3"/>
    <d v="2025-06-30T00:00:00"/>
    <x v="5"/>
    <s v="VC0325"/>
    <x v="7"/>
    <n v="331.8"/>
    <n v="15825000"/>
    <n v="211"/>
  </r>
  <r>
    <s v="31786"/>
    <s v="TN"/>
    <s v="0000157401"/>
    <x v="3"/>
    <x v="3"/>
    <d v="2025-06-30T00:00:00"/>
    <x v="5"/>
    <s v="VC0350"/>
    <x v="19"/>
    <n v="1055.25"/>
    <n v="50562000"/>
    <n v="338"/>
  </r>
  <r>
    <s v="31786"/>
    <s v="TN"/>
    <s v="0000157401"/>
    <x v="3"/>
    <x v="3"/>
    <d v="2025-06-30T00:00:00"/>
    <x v="5"/>
    <s v="VC0405"/>
    <x v="39"/>
    <n v="5.46"/>
    <n v="260000"/>
    <n v="13"/>
  </r>
  <r>
    <s v="31786"/>
    <s v="TN"/>
    <s v="0000157401"/>
    <x v="3"/>
    <x v="3"/>
    <d v="2025-06-30T00:00:00"/>
    <x v="5"/>
    <s v="VC0406"/>
    <x v="6"/>
    <n v="48"/>
    <n v="2304000"/>
    <n v="96"/>
  </r>
  <r>
    <s v="31786"/>
    <s v="TN"/>
    <s v="0000157401"/>
    <x v="3"/>
    <x v="3"/>
    <d v="2025-06-30T00:00:00"/>
    <x v="5"/>
    <s v="VC0410"/>
    <x v="8"/>
    <n v="42"/>
    <n v="2000000"/>
    <n v="50"/>
  </r>
  <r>
    <s v="31786"/>
    <s v="TN"/>
    <s v="0000157401"/>
    <x v="3"/>
    <x v="3"/>
    <d v="2025-06-30T00:00:00"/>
    <x v="5"/>
    <s v="VC0425"/>
    <x v="7"/>
    <n v="119.7"/>
    <n v="5700000"/>
    <n v="57"/>
  </r>
  <r>
    <s v="31786"/>
    <s v="TN"/>
    <s v="0000157401"/>
    <x v="3"/>
    <x v="3"/>
    <d v="2025-06-30T00:00:00"/>
    <x v="5"/>
    <s v="VC0450"/>
    <x v="19"/>
    <n v="449.4"/>
    <n v="21200000"/>
    <n v="106"/>
  </r>
  <r>
    <s v="31786"/>
    <s v="TN"/>
    <s v="0000157401"/>
    <x v="3"/>
    <x v="3"/>
    <d v="2025-06-30T00:00:00"/>
    <x v="5"/>
    <s v="VC0505"/>
    <x v="39"/>
    <n v="3.18"/>
    <n v="150000"/>
    <n v="6"/>
  </r>
  <r>
    <s v="31786"/>
    <s v="TN"/>
    <s v="0000157401"/>
    <x v="3"/>
    <x v="3"/>
    <d v="2025-06-30T00:00:00"/>
    <x v="5"/>
    <s v="VC0506"/>
    <x v="6"/>
    <n v="15.12"/>
    <n v="720000"/>
    <n v="24"/>
  </r>
  <r>
    <s v="31786"/>
    <s v="TN"/>
    <s v="0000157401"/>
    <x v="3"/>
    <x v="3"/>
    <d v="2025-06-30T00:00:00"/>
    <x v="5"/>
    <s v="VC0510"/>
    <x v="8"/>
    <n v="16.8"/>
    <n v="800000"/>
    <n v="16"/>
  </r>
  <r>
    <s v="31786"/>
    <s v="TN"/>
    <s v="0000157401"/>
    <x v="3"/>
    <x v="3"/>
    <d v="2025-06-30T00:00:00"/>
    <x v="5"/>
    <s v="VC0525"/>
    <x v="7"/>
    <n v="36.82"/>
    <n v="1750000"/>
    <n v="14"/>
  </r>
  <r>
    <s v="31786"/>
    <s v="TN"/>
    <s v="0000157401"/>
    <x v="3"/>
    <x v="3"/>
    <d v="2025-06-30T00:00:00"/>
    <x v="5"/>
    <s v="VC0550"/>
    <x v="19"/>
    <n v="168"/>
    <n v="8000000"/>
    <n v="32"/>
  </r>
  <r>
    <s v="31786"/>
    <s v="TN"/>
    <s v="0000157401"/>
    <x v="3"/>
    <x v="3"/>
    <d v="2025-06-30T00:00:00"/>
    <x v="5"/>
    <s v="VC0606"/>
    <x v="6"/>
    <n v="5.32"/>
    <n v="252000"/>
    <n v="7"/>
  </r>
  <r>
    <s v="31786"/>
    <s v="TN"/>
    <s v="0000157401"/>
    <x v="3"/>
    <x v="3"/>
    <d v="2025-06-30T00:00:00"/>
    <x v="5"/>
    <s v="VC0610"/>
    <x v="8"/>
    <n v="5.04"/>
    <n v="240000"/>
    <n v="4"/>
  </r>
  <r>
    <s v="31786"/>
    <s v="TN"/>
    <s v="0000157401"/>
    <x v="3"/>
    <x v="3"/>
    <d v="2025-06-30T00:00:00"/>
    <x v="5"/>
    <s v="VC0625"/>
    <x v="7"/>
    <n v="6.3"/>
    <n v="300000"/>
    <n v="2"/>
  </r>
  <r>
    <s v="31786"/>
    <s v="TN"/>
    <s v="0000157401"/>
    <x v="3"/>
    <x v="3"/>
    <d v="2025-06-30T00:00:00"/>
    <x v="5"/>
    <s v="VC0650"/>
    <x v="19"/>
    <n v="56.7"/>
    <n v="2700000"/>
    <n v="9"/>
  </r>
  <r>
    <s v="31786"/>
    <s v="TN"/>
    <s v="0000157401"/>
    <x v="3"/>
    <x v="3"/>
    <d v="2025-06-30T00:00:00"/>
    <x v="5"/>
    <s v="VC0705"/>
    <x v="39"/>
    <n v="0.74"/>
    <n v="35000"/>
    <n v="1"/>
  </r>
  <r>
    <s v="31786"/>
    <s v="TN"/>
    <s v="0000157401"/>
    <x v="3"/>
    <x v="3"/>
    <d v="2025-06-30T00:00:00"/>
    <x v="5"/>
    <s v="VC0706"/>
    <x v="6"/>
    <n v="3.52"/>
    <n v="168000"/>
    <n v="4"/>
  </r>
  <r>
    <s v="31786"/>
    <s v="TN"/>
    <s v="0000157401"/>
    <x v="3"/>
    <x v="3"/>
    <d v="2025-06-30T00:00:00"/>
    <x v="5"/>
    <s v="VC0710"/>
    <x v="8"/>
    <n v="4.41"/>
    <n v="210000"/>
    <n v="3"/>
  </r>
  <r>
    <s v="31786"/>
    <s v="TN"/>
    <s v="0000157401"/>
    <x v="3"/>
    <x v="3"/>
    <d v="2025-06-30T00:00:00"/>
    <x v="5"/>
    <s v="VC0725"/>
    <x v="7"/>
    <n v="3.68"/>
    <n v="175000"/>
    <n v="1"/>
  </r>
  <r>
    <s v="31786"/>
    <s v="TN"/>
    <s v="0000157401"/>
    <x v="3"/>
    <x v="3"/>
    <d v="2025-06-30T00:00:00"/>
    <x v="5"/>
    <s v="VC0750"/>
    <x v="19"/>
    <n v="29.4"/>
    <n v="1400000"/>
    <n v="4"/>
  </r>
  <r>
    <s v="31786"/>
    <s v="TN"/>
    <s v="0000157401"/>
    <x v="3"/>
    <x v="3"/>
    <d v="2025-06-30T00:00:00"/>
    <x v="5"/>
    <s v="VC0805"/>
    <x v="39"/>
    <n v="0.84"/>
    <n v="40000"/>
    <n v="1"/>
  </r>
  <r>
    <s v="31786"/>
    <s v="TN"/>
    <s v="0000157401"/>
    <x v="3"/>
    <x v="3"/>
    <d v="2025-06-30T00:00:00"/>
    <x v="5"/>
    <s v="VC0810"/>
    <x v="8"/>
    <n v="3.36"/>
    <n v="160000"/>
    <n v="2"/>
  </r>
  <r>
    <s v="31786"/>
    <s v="TN"/>
    <s v="0000157401"/>
    <x v="3"/>
    <x v="3"/>
    <d v="2025-06-30T00:00:00"/>
    <x v="5"/>
    <s v="VC0850"/>
    <x v="19"/>
    <n v="33.6"/>
    <n v="1600000"/>
    <n v="4"/>
  </r>
  <r>
    <s v="31786"/>
    <s v="TN"/>
    <s v="0000157401"/>
    <x v="3"/>
    <x v="3"/>
    <d v="2025-06-30T00:00:00"/>
    <x v="5"/>
    <s v="VC0906"/>
    <x v="6"/>
    <n v="2.2599999999999998"/>
    <n v="108000"/>
    <n v="2"/>
  </r>
  <r>
    <s v="31786"/>
    <s v="TN"/>
    <s v="0000157401"/>
    <x v="3"/>
    <x v="3"/>
    <d v="2025-06-30T00:00:00"/>
    <x v="5"/>
    <s v="VC0950"/>
    <x v="19"/>
    <n v="9.4499999999999993"/>
    <n v="450000"/>
    <n v="1"/>
  </r>
  <r>
    <s v="31786"/>
    <s v="TN"/>
    <s v="0000157401"/>
    <x v="3"/>
    <x v="3"/>
    <d v="2025-06-30T00:00:00"/>
    <x v="6"/>
    <s v="VAD050"/>
    <x v="20"/>
    <n v="1900.5"/>
    <n v="90650000"/>
    <n v="1813"/>
  </r>
  <r>
    <s v="31786"/>
    <s v="TN"/>
    <s v="0000157401"/>
    <x v="3"/>
    <x v="3"/>
    <d v="2025-06-30T00:00:00"/>
    <x v="6"/>
    <s v="VAD060"/>
    <x v="9"/>
    <n v="10989.72"/>
    <n v="524080000"/>
    <n v="8734"/>
  </r>
  <r>
    <s v="31786"/>
    <s v="TN"/>
    <s v="0000157401"/>
    <x v="3"/>
    <x v="3"/>
    <d v="2025-06-30T00:00:00"/>
    <x v="6"/>
    <s v="VAD100"/>
    <x v="10"/>
    <n v="8383.68"/>
    <n v="399600000"/>
    <n v="3997"/>
  </r>
  <r>
    <s v="31786"/>
    <s v="TN"/>
    <s v="0000157401"/>
    <x v="3"/>
    <x v="3"/>
    <d v="2025-06-30T00:00:00"/>
    <x v="6"/>
    <s v="VAD250"/>
    <x v="11"/>
    <n v="16527"/>
    <n v="788500000"/>
    <n v="3154"/>
  </r>
  <r>
    <s v="31786"/>
    <s v="TN"/>
    <s v="0000157401"/>
    <x v="3"/>
    <x v="3"/>
    <d v="2025-06-30T00:00:00"/>
    <x v="6"/>
    <s v="VAD500"/>
    <x v="12"/>
    <n v="43816.5"/>
    <n v="2089700000"/>
    <n v="4182"/>
  </r>
  <r>
    <s v="31786"/>
    <s v="TN"/>
    <s v="0000157401"/>
    <x v="3"/>
    <x v="3"/>
    <d v="2025-06-30T00:00:00"/>
    <x v="7"/>
    <s v="VSC050"/>
    <x v="40"/>
    <n v="91.14"/>
    <n v="4320000"/>
    <n v="216"/>
  </r>
  <r>
    <s v="31786"/>
    <s v="TN"/>
    <s v="0000157401"/>
    <x v="3"/>
    <x v="3"/>
    <d v="2025-06-30T00:00:00"/>
    <x v="7"/>
    <s v="VSC060"/>
    <x v="21"/>
    <n v="893.5"/>
    <n v="43136000"/>
    <n v="1791"/>
  </r>
  <r>
    <s v="31786"/>
    <s v="TN"/>
    <s v="0000157401"/>
    <x v="3"/>
    <x v="3"/>
    <d v="2025-06-30T00:00:00"/>
    <x v="7"/>
    <s v="VSC100"/>
    <x v="41"/>
    <n v="756.84"/>
    <n v="36220000"/>
    <n v="904"/>
  </r>
  <r>
    <s v="31786"/>
    <s v="TN"/>
    <s v="0000157401"/>
    <x v="3"/>
    <x v="3"/>
    <d v="2025-06-30T00:00:00"/>
    <x v="7"/>
    <s v="VSC250"/>
    <x v="13"/>
    <n v="1780.8"/>
    <n v="84900000"/>
    <n v="849"/>
  </r>
  <r>
    <s v="31786"/>
    <s v="TN"/>
    <s v="0000157401"/>
    <x v="3"/>
    <x v="3"/>
    <d v="2025-06-30T00:00:00"/>
    <x v="7"/>
    <s v="VSC500"/>
    <x v="22"/>
    <n v="5850.6"/>
    <n v="278700000"/>
    <n v="1395"/>
  </r>
  <r>
    <s v="31786"/>
    <s v="TN"/>
    <s v="0000157401"/>
    <x v="3"/>
    <x v="3"/>
    <d v="2025-06-30T00:00:00"/>
    <x v="7"/>
    <s v="VSO050"/>
    <x v="42"/>
    <n v="168.21"/>
    <n v="8010000"/>
    <n v="267"/>
  </r>
  <r>
    <s v="31786"/>
    <s v="TN"/>
    <s v="0000157401"/>
    <x v="3"/>
    <x v="3"/>
    <d v="2025-06-30T00:00:00"/>
    <x v="7"/>
    <s v="VSO060"/>
    <x v="43"/>
    <n v="1181.8"/>
    <n v="56468000"/>
    <n v="1564"/>
  </r>
  <r>
    <s v="31786"/>
    <s v="TN"/>
    <s v="0000157401"/>
    <x v="3"/>
    <x v="3"/>
    <d v="2025-06-30T00:00:00"/>
    <x v="7"/>
    <s v="VSO100"/>
    <x v="44"/>
    <n v="942.48"/>
    <n v="44880000"/>
    <n v="748"/>
  </r>
  <r>
    <s v="31786"/>
    <s v="TN"/>
    <s v="0000157401"/>
    <x v="3"/>
    <x v="3"/>
    <d v="2025-06-30T00:00:00"/>
    <x v="7"/>
    <s v="VSO250"/>
    <x v="23"/>
    <n v="1978.2"/>
    <n v="94800000"/>
    <n v="632"/>
  </r>
  <r>
    <s v="31786"/>
    <s v="TN"/>
    <s v="0000157401"/>
    <x v="3"/>
    <x v="3"/>
    <d v="2025-06-30T00:00:00"/>
    <x v="7"/>
    <s v="VSO500"/>
    <x v="45"/>
    <n v="4687.2"/>
    <n v="223200000"/>
    <n v="744"/>
  </r>
  <r>
    <s v="31786"/>
    <s v="TN"/>
    <s v="0000190862"/>
    <x v="4"/>
    <x v="3"/>
    <d v="2025-06-30T00:00:00"/>
    <x v="8"/>
    <s v="LTD-01"/>
    <x v="46"/>
    <n v="171.7"/>
    <n v="286082.28999999998"/>
    <n v="69"/>
  </r>
  <r>
    <s v="31786"/>
    <s v="TN"/>
    <s v="0000190862"/>
    <x v="4"/>
    <x v="3"/>
    <d v="2025-06-30T00:00:00"/>
    <x v="8"/>
    <s v="LTD-01"/>
    <x v="47"/>
    <n v="124.96"/>
    <n v="208249.17"/>
    <n v="45"/>
  </r>
  <r>
    <s v="31786"/>
    <s v="TN"/>
    <s v="0000190862"/>
    <x v="4"/>
    <x v="3"/>
    <d v="2025-06-30T00:00:00"/>
    <x v="8"/>
    <s v="LTD-01"/>
    <x v="48"/>
    <n v="214.1"/>
    <n v="196927.32"/>
    <n v="41"/>
  </r>
  <r>
    <s v="31786"/>
    <s v="TN"/>
    <s v="0000190862"/>
    <x v="4"/>
    <x v="3"/>
    <d v="2025-06-30T00:00:00"/>
    <x v="8"/>
    <s v="LTD-01"/>
    <x v="49"/>
    <n v="251.15"/>
    <n v="150441.06"/>
    <n v="29"/>
  </r>
  <r>
    <s v="31786"/>
    <s v="TN"/>
    <s v="0000190862"/>
    <x v="4"/>
    <x v="3"/>
    <d v="2025-06-30T00:00:00"/>
    <x v="8"/>
    <s v="LTD-01"/>
    <x v="50"/>
    <n v="454.11"/>
    <n v="211989.32"/>
    <n v="44"/>
  </r>
  <r>
    <s v="31786"/>
    <s v="TN"/>
    <s v="0000190862"/>
    <x v="4"/>
    <x v="3"/>
    <d v="2025-06-30T00:00:00"/>
    <x v="8"/>
    <s v="LTD-01"/>
    <x v="51"/>
    <n v="480.17"/>
    <n v="186876.77"/>
    <n v="35"/>
  </r>
  <r>
    <s v="31786"/>
    <s v="TN"/>
    <s v="0000190862"/>
    <x v="4"/>
    <x v="3"/>
    <d v="2025-06-30T00:00:00"/>
    <x v="8"/>
    <s v="LTD-01"/>
    <x v="52"/>
    <n v="419.8"/>
    <n v="135070.28"/>
    <n v="32"/>
  </r>
  <r>
    <s v="31786"/>
    <s v="TN"/>
    <s v="0000190862"/>
    <x v="4"/>
    <x v="3"/>
    <d v="2025-06-30T00:00:00"/>
    <x v="8"/>
    <s v="LTD-01"/>
    <x v="53"/>
    <n v="322.68"/>
    <n v="83233.899999999994"/>
    <n v="18"/>
  </r>
  <r>
    <s v="31786"/>
    <s v="TN"/>
    <s v="0000190862"/>
    <x v="4"/>
    <x v="3"/>
    <d v="2025-06-30T00:00:00"/>
    <x v="8"/>
    <s v="LTD-01"/>
    <x v="54"/>
    <n v="181.01"/>
    <n v="59514.8"/>
    <n v="11"/>
  </r>
  <r>
    <s v="31786"/>
    <s v="TN"/>
    <s v="0000190862"/>
    <x v="4"/>
    <x v="3"/>
    <d v="2025-06-30T00:00:00"/>
    <x v="8"/>
    <s v="LTD-02"/>
    <x v="56"/>
    <n v="89.33"/>
    <n v="178620.85"/>
    <n v="39"/>
  </r>
  <r>
    <s v="31786"/>
    <s v="TN"/>
    <s v="0000190862"/>
    <x v="4"/>
    <x v="3"/>
    <d v="2025-06-30T00:00:00"/>
    <x v="8"/>
    <s v="LTD-02"/>
    <x v="57"/>
    <n v="78.53"/>
    <n v="157029.5"/>
    <n v="34"/>
  </r>
  <r>
    <s v="31786"/>
    <s v="TN"/>
    <s v="0000190862"/>
    <x v="4"/>
    <x v="3"/>
    <d v="2025-06-30T00:00:00"/>
    <x v="8"/>
    <s v="LTD-02"/>
    <x v="58"/>
    <n v="152.75"/>
    <n v="181944.7"/>
    <n v="36"/>
  </r>
  <r>
    <s v="31786"/>
    <s v="TN"/>
    <s v="0000190862"/>
    <x v="4"/>
    <x v="3"/>
    <d v="2025-06-30T00:00:00"/>
    <x v="8"/>
    <s v="LTD-02"/>
    <x v="59"/>
    <n v="214.24"/>
    <n v="159531.65"/>
    <n v="30"/>
  </r>
  <r>
    <s v="31786"/>
    <s v="TN"/>
    <s v="0000190862"/>
    <x v="4"/>
    <x v="3"/>
    <d v="2025-06-30T00:00:00"/>
    <x v="8"/>
    <s v="LTD-02"/>
    <x v="60"/>
    <n v="429.41"/>
    <n v="260667.85"/>
    <n v="45"/>
  </r>
  <r>
    <s v="31786"/>
    <s v="TN"/>
    <s v="0000190862"/>
    <x v="4"/>
    <x v="3"/>
    <d v="2025-06-30T00:00:00"/>
    <x v="8"/>
    <s v="LTD-02"/>
    <x v="61"/>
    <n v="366.69"/>
    <n v="178010.05"/>
    <n v="35"/>
  </r>
  <r>
    <s v="31786"/>
    <s v="TN"/>
    <s v="0000190862"/>
    <x v="4"/>
    <x v="3"/>
    <d v="2025-06-30T00:00:00"/>
    <x v="8"/>
    <s v="LTD-02"/>
    <x v="62"/>
    <n v="430.72"/>
    <n v="177666.7"/>
    <n v="35"/>
  </r>
  <r>
    <s v="31786"/>
    <s v="TN"/>
    <s v="0000190862"/>
    <x v="4"/>
    <x v="3"/>
    <d v="2025-06-30T00:00:00"/>
    <x v="8"/>
    <s v="LTD-02"/>
    <x v="63"/>
    <n v="398.69"/>
    <n v="126316"/>
    <n v="20"/>
  </r>
  <r>
    <s v="31786"/>
    <s v="TN"/>
    <s v="0000190862"/>
    <x v="4"/>
    <x v="3"/>
    <d v="2025-06-30T00:00:00"/>
    <x v="8"/>
    <s v="LTD-02"/>
    <x v="64"/>
    <n v="83.75"/>
    <n v="28718"/>
    <n v="6"/>
  </r>
  <r>
    <s v="31786"/>
    <s v="TN"/>
    <s v="0000190862"/>
    <x v="4"/>
    <x v="3"/>
    <d v="2025-06-30T00:00:00"/>
    <x v="8"/>
    <s v="LTD-02"/>
    <x v="65"/>
    <n v="35.76"/>
    <n v="16253"/>
    <n v="3"/>
  </r>
  <r>
    <s v="31786"/>
    <s v="TN"/>
    <s v="0000190862"/>
    <x v="4"/>
    <x v="3"/>
    <d v="2025-06-30T00:00:00"/>
    <x v="8"/>
    <s v="LTD-03"/>
    <x v="73"/>
    <n v="62266.55"/>
    <n v="22398860.859999999"/>
    <n v="4871"/>
  </r>
  <r>
    <s v="31786"/>
    <s v="TN"/>
    <s v="0000190862"/>
    <x v="4"/>
    <x v="3"/>
    <d v="2025-06-30T00:00:00"/>
    <x v="8"/>
    <s v="LTD-03"/>
    <x v="74"/>
    <n v="67236.72"/>
    <n v="24186230.960000001"/>
    <n v="4417"/>
  </r>
  <r>
    <s v="31786"/>
    <s v="TN"/>
    <s v="0000190862"/>
    <x v="4"/>
    <x v="3"/>
    <d v="2025-06-30T00:00:00"/>
    <x v="8"/>
    <s v="LTD-03"/>
    <x v="75"/>
    <n v="79358.41"/>
    <n v="28546505.510000002"/>
    <n v="4725"/>
  </r>
  <r>
    <s v="31786"/>
    <s v="TN"/>
    <s v="0000190862"/>
    <x v="4"/>
    <x v="3"/>
    <d v="2025-06-30T00:00:00"/>
    <x v="8"/>
    <s v="LTD-03"/>
    <x v="76"/>
    <n v="83330.69"/>
    <n v="29975305.760000002"/>
    <n v="4748"/>
  </r>
  <r>
    <s v="31786"/>
    <s v="TN"/>
    <s v="0000190862"/>
    <x v="4"/>
    <x v="3"/>
    <d v="2025-06-30T00:00:00"/>
    <x v="8"/>
    <s v="LTD-03"/>
    <x v="77"/>
    <n v="91074.13"/>
    <n v="32760588.93"/>
    <n v="5079"/>
  </r>
  <r>
    <s v="31786"/>
    <s v="TN"/>
    <s v="0000190862"/>
    <x v="4"/>
    <x v="3"/>
    <d v="2025-06-30T00:00:00"/>
    <x v="8"/>
    <s v="LTD-03"/>
    <x v="78"/>
    <n v="96554.73"/>
    <n v="34732195.810000002"/>
    <n v="5356"/>
  </r>
  <r>
    <s v="31786"/>
    <s v="TN"/>
    <s v="0000190862"/>
    <x v="4"/>
    <x v="3"/>
    <d v="2025-06-30T00:00:00"/>
    <x v="8"/>
    <s v="LTD-03"/>
    <x v="79"/>
    <n v="86791.72"/>
    <n v="31220195.57"/>
    <n v="4758"/>
  </r>
  <r>
    <s v="31786"/>
    <s v="TN"/>
    <s v="0000190862"/>
    <x v="4"/>
    <x v="3"/>
    <d v="2025-06-30T00:00:00"/>
    <x v="8"/>
    <s v="LTD-03"/>
    <x v="80"/>
    <n v="65303.92"/>
    <n v="23490564.18"/>
    <n v="3683"/>
  </r>
  <r>
    <s v="31786"/>
    <s v="TN"/>
    <s v="0000190862"/>
    <x v="4"/>
    <x v="3"/>
    <d v="2025-06-30T00:00:00"/>
    <x v="8"/>
    <s v="LTD-03"/>
    <x v="81"/>
    <n v="28909.02"/>
    <n v="10398903.279999999"/>
    <n v="1593"/>
  </r>
  <r>
    <s v="31786"/>
    <s v="TN"/>
    <s v="0000190862"/>
    <x v="4"/>
    <x v="3"/>
    <d v="2025-06-30T00:00:00"/>
    <x v="8"/>
    <s v="LTD-03"/>
    <x v="82"/>
    <n v="13435.9"/>
    <n v="4833027.7300000004"/>
    <n v="708"/>
  </r>
  <r>
    <s v="31786"/>
    <s v="TN"/>
    <s v="0000190862"/>
    <x v="4"/>
    <x v="3"/>
    <d v="2025-06-30T00:00:00"/>
    <x v="8"/>
    <s v="LTD-04"/>
    <x v="83"/>
    <n v="560.14"/>
    <n v="933335.07"/>
    <n v="210"/>
  </r>
  <r>
    <s v="31786"/>
    <s v="TN"/>
    <s v="0000190862"/>
    <x v="4"/>
    <x v="3"/>
    <d v="2025-06-30T00:00:00"/>
    <x v="8"/>
    <s v="LTD-04"/>
    <x v="84"/>
    <n v="494.59"/>
    <n v="824217.76"/>
    <n v="172"/>
  </r>
  <r>
    <s v="31786"/>
    <s v="TN"/>
    <s v="0000190862"/>
    <x v="4"/>
    <x v="3"/>
    <d v="2025-06-30T00:00:00"/>
    <x v="8"/>
    <s v="LTD-04"/>
    <x v="85"/>
    <n v="630.04999999999995"/>
    <n v="598417.29"/>
    <n v="112"/>
  </r>
  <r>
    <s v="31786"/>
    <s v="TN"/>
    <s v="0000190862"/>
    <x v="4"/>
    <x v="3"/>
    <d v="2025-06-30T00:00:00"/>
    <x v="8"/>
    <s v="LTD-04"/>
    <x v="86"/>
    <n v="726.46"/>
    <n v="447942.23"/>
    <n v="84"/>
  </r>
  <r>
    <s v="31786"/>
    <s v="TN"/>
    <s v="0000190862"/>
    <x v="4"/>
    <x v="3"/>
    <d v="2025-06-30T00:00:00"/>
    <x v="8"/>
    <s v="LTD-04"/>
    <x v="87"/>
    <n v="822.68"/>
    <n v="424672.02"/>
    <n v="79"/>
  </r>
  <r>
    <s v="31786"/>
    <s v="TN"/>
    <s v="0000190862"/>
    <x v="4"/>
    <x v="3"/>
    <d v="2025-06-30T00:00:00"/>
    <x v="8"/>
    <s v="LTD-04"/>
    <x v="14"/>
    <n v="1007.35"/>
    <n v="401330.47"/>
    <n v="77"/>
  </r>
  <r>
    <s v="31786"/>
    <s v="TN"/>
    <s v="0000190862"/>
    <x v="4"/>
    <x v="3"/>
    <d v="2025-06-30T00:00:00"/>
    <x v="8"/>
    <s v="LTD-04"/>
    <x v="88"/>
    <n v="715.14"/>
    <n v="242982.37"/>
    <n v="42"/>
  </r>
  <r>
    <s v="31786"/>
    <s v="TN"/>
    <s v="0000190862"/>
    <x v="4"/>
    <x v="3"/>
    <d v="2025-06-30T00:00:00"/>
    <x v="8"/>
    <s v="LTD-04"/>
    <x v="89"/>
    <n v="675.9"/>
    <n v="175689.47"/>
    <n v="37"/>
  </r>
  <r>
    <s v="31786"/>
    <s v="TN"/>
    <s v="0000190862"/>
    <x v="4"/>
    <x v="3"/>
    <d v="2025-06-30T00:00:00"/>
    <x v="8"/>
    <s v="LTD-04"/>
    <x v="90"/>
    <n v="156.33000000000001"/>
    <n v="54920"/>
    <n v="10"/>
  </r>
  <r>
    <s v="31786"/>
    <s v="TN"/>
    <s v="0000190862"/>
    <x v="4"/>
    <x v="3"/>
    <d v="2025-06-30T00:00:00"/>
    <x v="8"/>
    <s v="LTD-04"/>
    <x v="91"/>
    <n v="127.35"/>
    <n v="47165.16"/>
    <n v="7"/>
  </r>
  <r>
    <s v="31786"/>
    <s v="TN"/>
    <s v="0000190862"/>
    <x v="4"/>
    <x v="3"/>
    <d v="2025-06-30T00:00:00"/>
    <x v="9"/>
    <s v="STD-A"/>
    <x v="25"/>
    <n v="73166.63"/>
    <n v="17877800.93"/>
    <n v="3622"/>
  </r>
  <r>
    <s v="31786"/>
    <s v="TN"/>
    <s v="0000190862"/>
    <x v="4"/>
    <x v="3"/>
    <d v="2025-06-30T00:00:00"/>
    <x v="9"/>
    <s v="STD-B"/>
    <x v="26"/>
    <n v="68869.83"/>
    <n v="20928156.91"/>
    <n v="3917"/>
  </r>
  <r>
    <s v="31786"/>
    <s v="TN"/>
    <s v="0000258005"/>
    <x v="2"/>
    <x v="3"/>
    <d v="2025-06-13T00:00:00"/>
    <x v="4"/>
    <s v="VISEXP"/>
    <x v="5"/>
    <n v="24.84"/>
    <n v="0"/>
    <n v="2"/>
  </r>
  <r>
    <s v="31786"/>
    <s v="TN"/>
    <s v="0000258005"/>
    <x v="2"/>
    <x v="3"/>
    <d v="2025-06-30T00:00:00"/>
    <x v="4"/>
    <s v="VISBAS"/>
    <x v="4"/>
    <n v="50709.47"/>
    <n v="0"/>
    <n v="9105"/>
  </r>
  <r>
    <s v="31786"/>
    <s v="TN"/>
    <s v="0000258005"/>
    <x v="2"/>
    <x v="3"/>
    <d v="2025-06-30T00:00:00"/>
    <x v="4"/>
    <s v="VISEXP"/>
    <x v="5"/>
    <n v="243468.3"/>
    <n v="0"/>
    <n v="21957"/>
  </r>
  <r>
    <s v="31786"/>
    <s v="TN"/>
    <s v="0000000185"/>
    <x v="0"/>
    <x v="3"/>
    <d v="2025-06-13T00:00:00"/>
    <x v="0"/>
    <s v="PPDN"/>
    <x v="0"/>
    <n v="5.67"/>
    <n v="0"/>
    <n v="15"/>
  </r>
  <r>
    <s v="31786"/>
    <s v="TN"/>
    <s v="0000000185"/>
    <x v="0"/>
    <x v="3"/>
    <d v="2025-06-13T00:00:00"/>
    <x v="0"/>
    <s v="PPDN"/>
    <x v="27"/>
    <n v="-60.98"/>
    <n v="0"/>
    <n v="4"/>
  </r>
  <r>
    <s v="31786"/>
    <s v="TN"/>
    <s v="0000000192"/>
    <x v="1"/>
    <x v="3"/>
    <d v="2025-05-30T00:00:00"/>
    <x v="2"/>
    <s v="PDON"/>
    <x v="2"/>
    <n v="75.319999999999993"/>
    <n v="0"/>
    <n v="3"/>
  </r>
  <r>
    <s v="31786"/>
    <s v="TN"/>
    <s v="0000000192"/>
    <x v="1"/>
    <x v="3"/>
    <d v="2025-06-13T00:00:00"/>
    <x v="2"/>
    <s v="PDON"/>
    <x v="2"/>
    <n v="631.12"/>
    <n v="0"/>
    <n v="75"/>
  </r>
  <r>
    <s v="31786"/>
    <s v="TN"/>
    <s v="0000000192"/>
    <x v="1"/>
    <x v="3"/>
    <d v="2025-06-13T00:00:00"/>
    <x v="2"/>
    <s v="PDON"/>
    <x v="28"/>
    <n v="661.38"/>
    <n v="0"/>
    <n v="14"/>
  </r>
  <r>
    <s v="31786"/>
    <s v="TN"/>
    <s v="0000157401"/>
    <x v="3"/>
    <x v="3"/>
    <d v="2025-05-30T00:00:00"/>
    <x v="6"/>
    <s v="VAD250"/>
    <x v="11"/>
    <n v="5.25"/>
    <n v="250000"/>
    <n v="1"/>
  </r>
  <r>
    <s v="31786"/>
    <s v="TN"/>
    <s v="0000157401"/>
    <x v="3"/>
    <x v="3"/>
    <d v="2025-05-30T00:00:00"/>
    <x v="7"/>
    <s v="VSO250"/>
    <x v="23"/>
    <n v="3.15"/>
    <n v="150000"/>
    <n v="1"/>
  </r>
  <r>
    <s v="31786"/>
    <s v="TN"/>
    <s v="0000157401"/>
    <x v="3"/>
    <x v="3"/>
    <d v="2025-06-13T00:00:00"/>
    <x v="5"/>
    <s v="VC0105"/>
    <x v="39"/>
    <n v="0.22"/>
    <n v="5000"/>
    <n v="1"/>
  </r>
  <r>
    <s v="31786"/>
    <s v="TN"/>
    <s v="0000157401"/>
    <x v="3"/>
    <x v="3"/>
    <d v="2025-06-13T00:00:00"/>
    <x v="5"/>
    <s v="VC0106"/>
    <x v="6"/>
    <n v="-0.13"/>
    <n v="18000"/>
    <n v="3"/>
  </r>
  <r>
    <s v="31786"/>
    <s v="TN"/>
    <s v="0000157401"/>
    <x v="3"/>
    <x v="3"/>
    <d v="2025-06-13T00:00:00"/>
    <x v="5"/>
    <s v="VC0150"/>
    <x v="19"/>
    <n v="1.05"/>
    <n v="106000"/>
    <n v="3"/>
  </r>
  <r>
    <s v="31786"/>
    <s v="TN"/>
    <s v="0000157401"/>
    <x v="3"/>
    <x v="3"/>
    <d v="2025-06-13T00:00:00"/>
    <x v="5"/>
    <s v="VC0206"/>
    <x v="6"/>
    <n v="0.75"/>
    <n v="24000"/>
    <n v="2"/>
  </r>
  <r>
    <s v="31786"/>
    <s v="TN"/>
    <s v="0000157401"/>
    <x v="3"/>
    <x v="3"/>
    <d v="2025-06-13T00:00:00"/>
    <x v="5"/>
    <s v="VC0210"/>
    <x v="8"/>
    <n v="0.42"/>
    <n v="26000"/>
    <n v="2"/>
  </r>
  <r>
    <s v="31786"/>
    <s v="TN"/>
    <s v="0000157401"/>
    <x v="3"/>
    <x v="3"/>
    <d v="2025-06-13T00:00:00"/>
    <x v="5"/>
    <s v="VC0225"/>
    <x v="7"/>
    <n v="6.3"/>
    <n v="250000"/>
    <n v="5"/>
  </r>
  <r>
    <s v="31786"/>
    <s v="TN"/>
    <s v="0000157401"/>
    <x v="3"/>
    <x v="3"/>
    <d v="2025-06-13T00:00:00"/>
    <x v="5"/>
    <s v="VC0250"/>
    <x v="19"/>
    <n v="6.3"/>
    <n v="325000"/>
    <n v="5"/>
  </r>
  <r>
    <s v="31786"/>
    <s v="TN"/>
    <s v="0000157401"/>
    <x v="3"/>
    <x v="3"/>
    <d v="2025-06-13T00:00:00"/>
    <x v="5"/>
    <s v="VC0305"/>
    <x v="39"/>
    <n v="0.64"/>
    <n v="15000"/>
    <n v="1"/>
  </r>
  <r>
    <s v="31786"/>
    <s v="TN"/>
    <s v="0000157401"/>
    <x v="3"/>
    <x v="3"/>
    <d v="2025-06-13T00:00:00"/>
    <x v="5"/>
    <s v="VC0450"/>
    <x v="19"/>
    <n v="4.2"/>
    <n v="200000"/>
    <n v="1"/>
  </r>
  <r>
    <s v="31786"/>
    <s v="TN"/>
    <s v="0000157401"/>
    <x v="3"/>
    <x v="3"/>
    <d v="2025-06-13T00:00:00"/>
    <x v="6"/>
    <s v="VAD050"/>
    <x v="20"/>
    <n v="4.2"/>
    <n v="150000"/>
    <n v="3"/>
  </r>
  <r>
    <s v="31786"/>
    <s v="TN"/>
    <s v="0000157401"/>
    <x v="3"/>
    <x v="3"/>
    <d v="2025-06-13T00:00:00"/>
    <x v="6"/>
    <s v="VAD060"/>
    <x v="9"/>
    <n v="6.3"/>
    <n v="400000"/>
    <n v="6"/>
  </r>
  <r>
    <s v="31786"/>
    <s v="TN"/>
    <s v="0000157401"/>
    <x v="3"/>
    <x v="3"/>
    <d v="2025-06-13T00:00:00"/>
    <x v="6"/>
    <s v="VAD100"/>
    <x v="10"/>
    <n v="10.5"/>
    <n v="1000000"/>
    <n v="10"/>
  </r>
  <r>
    <s v="31786"/>
    <s v="TN"/>
    <s v="0000157401"/>
    <x v="3"/>
    <x v="3"/>
    <d v="2025-06-13T00:00:00"/>
    <x v="6"/>
    <s v="VAD250"/>
    <x v="11"/>
    <n v="63"/>
    <n v="2750000"/>
    <n v="11"/>
  </r>
  <r>
    <s v="31786"/>
    <s v="TN"/>
    <s v="0000157401"/>
    <x v="3"/>
    <x v="3"/>
    <d v="2025-06-13T00:00:00"/>
    <x v="6"/>
    <s v="VAD500"/>
    <x v="12"/>
    <n v="52.5"/>
    <n v="4100000"/>
    <n v="10"/>
  </r>
  <r>
    <s v="31786"/>
    <s v="TN"/>
    <s v="0000157401"/>
    <x v="3"/>
    <x v="3"/>
    <d v="2025-06-13T00:00:00"/>
    <x v="7"/>
    <s v="VSC050"/>
    <x v="40"/>
    <n v="0.84"/>
    <n v="20000"/>
    <n v="1"/>
  </r>
  <r>
    <s v="31786"/>
    <s v="TN"/>
    <s v="0000157401"/>
    <x v="3"/>
    <x v="3"/>
    <d v="2025-06-13T00:00:00"/>
    <x v="7"/>
    <s v="VSC060"/>
    <x v="21"/>
    <n v="-2"/>
    <n v="448000"/>
    <n v="5"/>
  </r>
  <r>
    <s v="31786"/>
    <s v="TN"/>
    <s v="0000157401"/>
    <x v="3"/>
    <x v="3"/>
    <d v="2025-06-13T00:00:00"/>
    <x v="7"/>
    <s v="VSC100"/>
    <x v="41"/>
    <n v="-1.68"/>
    <n v="140000"/>
    <n v="2"/>
  </r>
  <r>
    <s v="31786"/>
    <s v="TN"/>
    <s v="0000157401"/>
    <x v="3"/>
    <x v="3"/>
    <d v="2025-06-13T00:00:00"/>
    <x v="7"/>
    <s v="VSC250"/>
    <x v="13"/>
    <n v="8.4"/>
    <n v="300000"/>
    <n v="3"/>
  </r>
  <r>
    <s v="31786"/>
    <s v="TN"/>
    <s v="0000157401"/>
    <x v="3"/>
    <x v="3"/>
    <d v="2025-06-13T00:00:00"/>
    <x v="7"/>
    <s v="VSC500"/>
    <x v="22"/>
    <n v="4.2"/>
    <n v="500000"/>
    <n v="3"/>
  </r>
  <r>
    <s v="31786"/>
    <s v="TN"/>
    <s v="0000157401"/>
    <x v="3"/>
    <x v="3"/>
    <d v="2025-06-13T00:00:00"/>
    <x v="7"/>
    <s v="VSO060"/>
    <x v="43"/>
    <n v="-4.5599999999999996"/>
    <n v="236000"/>
    <n v="3"/>
  </r>
  <r>
    <s v="31786"/>
    <s v="TN"/>
    <s v="0000157401"/>
    <x v="3"/>
    <x v="3"/>
    <d v="2025-06-13T00:00:00"/>
    <x v="7"/>
    <s v="VSO100"/>
    <x v="44"/>
    <n v="-1.26"/>
    <n v="160000"/>
    <n v="2"/>
  </r>
  <r>
    <s v="31786"/>
    <s v="TN"/>
    <s v="0000157401"/>
    <x v="3"/>
    <x v="3"/>
    <d v="2025-06-13T00:00:00"/>
    <x v="7"/>
    <s v="VSO250"/>
    <x v="23"/>
    <n v="3.15"/>
    <n v="150000"/>
    <n v="1"/>
  </r>
  <r>
    <s v="31786"/>
    <s v="TN"/>
    <s v="0000157401"/>
    <x v="3"/>
    <x v="3"/>
    <d v="2025-06-13T00:00:00"/>
    <x v="7"/>
    <s v="VSO500"/>
    <x v="45"/>
    <n v="6.3"/>
    <n v="600000"/>
    <n v="2"/>
  </r>
  <r>
    <s v="31786"/>
    <s v="TN"/>
    <s v="0000190862"/>
    <x v="4"/>
    <x v="3"/>
    <d v="2025-05-30T00:00:00"/>
    <x v="9"/>
    <s v="STD-A"/>
    <x v="25"/>
    <n v="19.93"/>
    <n v="4860"/>
    <n v="1"/>
  </r>
  <r>
    <s v="31786"/>
    <s v="TN"/>
    <s v="0000190862"/>
    <x v="4"/>
    <x v="3"/>
    <d v="2025-06-13T00:00:00"/>
    <x v="8"/>
    <s v="LTD-01"/>
    <x v="47"/>
    <n v="2.56"/>
    <n v="4267"/>
    <n v="1"/>
  </r>
  <r>
    <s v="31786"/>
    <s v="TN"/>
    <s v="0000190862"/>
    <x v="4"/>
    <x v="3"/>
    <d v="2025-06-13T00:00:00"/>
    <x v="8"/>
    <s v="LTD-01"/>
    <x v="49"/>
    <n v="-7.17"/>
    <n v="4217"/>
    <n v="1"/>
  </r>
  <r>
    <s v="31786"/>
    <s v="TN"/>
    <s v="0000190862"/>
    <x v="4"/>
    <x v="3"/>
    <d v="2025-06-13T00:00:00"/>
    <x v="8"/>
    <s v="LTD-01"/>
    <x v="50"/>
    <n v="11.36"/>
    <n v="2581"/>
    <n v="1"/>
  </r>
  <r>
    <s v="31786"/>
    <s v="TN"/>
    <s v="0000190862"/>
    <x v="4"/>
    <x v="3"/>
    <d v="2025-06-13T00:00:00"/>
    <x v="8"/>
    <s v="LTD-01"/>
    <x v="51"/>
    <n v="20.76"/>
    <n v="9435"/>
    <n v="1"/>
  </r>
  <r>
    <s v="31786"/>
    <s v="TN"/>
    <s v="0000190862"/>
    <x v="4"/>
    <x v="3"/>
    <d v="2025-06-13T00:00:00"/>
    <x v="8"/>
    <s v="LTD-02"/>
    <x v="57"/>
    <n v="-1.98"/>
    <n v="3954.5"/>
    <n v="1"/>
  </r>
  <r>
    <s v="31786"/>
    <s v="TN"/>
    <s v="0000190862"/>
    <x v="4"/>
    <x v="3"/>
    <d v="2025-06-13T00:00:00"/>
    <x v="8"/>
    <s v="LTD-04"/>
    <x v="84"/>
    <n v="5.94"/>
    <n v="9905"/>
    <n v="2"/>
  </r>
  <r>
    <s v="31786"/>
    <s v="TN"/>
    <s v="0000190862"/>
    <x v="4"/>
    <x v="3"/>
    <d v="2025-06-13T00:00:00"/>
    <x v="8"/>
    <s v="LTD-04"/>
    <x v="85"/>
    <n v="5.12"/>
    <n v="4267"/>
    <n v="1"/>
  </r>
  <r>
    <s v="31786"/>
    <s v="TN"/>
    <s v="0000190862"/>
    <x v="4"/>
    <x v="3"/>
    <d v="2025-06-13T00:00:00"/>
    <x v="8"/>
    <s v="LTD-04"/>
    <x v="87"/>
    <n v="26.58"/>
    <n v="0"/>
    <n v="1"/>
  </r>
  <r>
    <s v="31786"/>
    <s v="TN"/>
    <s v="0000190862"/>
    <x v="4"/>
    <x v="3"/>
    <d v="2025-06-13T00:00:00"/>
    <x v="9"/>
    <s v="STD-A"/>
    <x v="25"/>
    <n v="256.89999999999998"/>
    <n v="75763.7"/>
    <n v="19"/>
  </r>
  <r>
    <s v="31786"/>
    <s v="TN"/>
    <s v="0000190862"/>
    <x v="4"/>
    <x v="3"/>
    <d v="2025-06-13T00:00:00"/>
    <x v="9"/>
    <s v="STD-B"/>
    <x v="26"/>
    <n v="109.23"/>
    <n v="28955.42"/>
    <n v="7"/>
  </r>
  <r>
    <s v="31786"/>
    <s v="TN"/>
    <s v="0000258005"/>
    <x v="2"/>
    <x v="3"/>
    <d v="2025-05-30T00:00:00"/>
    <x v="4"/>
    <s v="VISEXP"/>
    <x v="5"/>
    <n v="12.6"/>
    <n v="0"/>
    <n v="2"/>
  </r>
  <r>
    <s v="31786"/>
    <s v="TN"/>
    <s v="0000258005"/>
    <x v="2"/>
    <x v="3"/>
    <d v="2025-06-13T00:00:00"/>
    <x v="4"/>
    <s v="VISBAS"/>
    <x v="4"/>
    <n v="39.4"/>
    <n v="0"/>
    <n v="30"/>
  </r>
  <r>
    <s v="31786"/>
    <s v="TN"/>
    <s v="0000258005"/>
    <x v="2"/>
    <x v="3"/>
    <d v="2025-06-13T00:00:00"/>
    <x v="4"/>
    <s v="VISEXP"/>
    <x v="5"/>
    <n v="357.24"/>
    <n v="0"/>
    <n v="7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3">
  <r>
    <n v="31786"/>
    <s v="TN"/>
    <n v="185"/>
    <x v="0"/>
    <x v="0"/>
    <d v="2023-03-31T00:00:00"/>
    <x v="0"/>
    <s v="PPDN"/>
    <x v="0"/>
    <n v="178774.93"/>
    <n v="0"/>
    <x v="0"/>
  </r>
  <r>
    <n v="31786"/>
    <s v="TN"/>
    <n v="192"/>
    <x v="1"/>
    <x v="0"/>
    <d v="2023-03-31T00:00:00"/>
    <x v="1"/>
    <s v="PDON"/>
    <x v="1"/>
    <n v="999186.24"/>
    <n v="0"/>
    <x v="1"/>
  </r>
  <r>
    <n v="31786"/>
    <s v="TN"/>
    <n v="53684"/>
    <x v="2"/>
    <x v="0"/>
    <d v="2023-03-31T00:00:00"/>
    <x v="2"/>
    <m/>
    <x v="2"/>
    <n v="112.18"/>
    <m/>
    <x v="2"/>
  </r>
  <r>
    <n v="31786"/>
    <s v="TN"/>
    <n v="53684"/>
    <x v="2"/>
    <x v="0"/>
    <d v="2023-03-31T00:00:00"/>
    <x v="3"/>
    <m/>
    <x v="3"/>
    <n v="36045.39"/>
    <m/>
    <x v="3"/>
  </r>
  <r>
    <n v="31786"/>
    <s v="TN"/>
    <n v="157401"/>
    <x v="3"/>
    <x v="0"/>
    <d v="2023-03-31T00:00:00"/>
    <x v="4"/>
    <m/>
    <x v="4"/>
    <n v="327450.93"/>
    <m/>
    <x v="4"/>
  </r>
  <r>
    <n v="31786"/>
    <s v="TN"/>
    <n v="157401"/>
    <x v="4"/>
    <x v="0"/>
    <d v="2023-03-31T00:00:00"/>
    <x v="5"/>
    <s v="BADC01"/>
    <x v="5"/>
    <n v="746.88"/>
    <n v="57699340"/>
    <x v="5"/>
  </r>
  <r>
    <n v="31786"/>
    <s v="TN"/>
    <n v="157401"/>
    <x v="4"/>
    <x v="0"/>
    <d v="2023-03-31T00:00:00"/>
    <x v="5"/>
    <s v="BADC02"/>
    <x v="5"/>
    <n v="1392.49"/>
    <n v="107653800"/>
    <x v="6"/>
  </r>
  <r>
    <n v="31786"/>
    <s v="TN"/>
    <n v="157401"/>
    <x v="4"/>
    <x v="0"/>
    <d v="2023-03-31T00:00:00"/>
    <x v="5"/>
    <s v="BADC03"/>
    <x v="5"/>
    <n v="740.97"/>
    <n v="56959430"/>
    <x v="7"/>
  </r>
  <r>
    <n v="31786"/>
    <s v="TN"/>
    <n v="157401"/>
    <x v="4"/>
    <x v="0"/>
    <d v="2023-03-31T00:00:00"/>
    <x v="5"/>
    <s v="BADC04"/>
    <x v="5"/>
    <n v="264.12"/>
    <n v="20316000"/>
    <x v="8"/>
  </r>
  <r>
    <n v="31786"/>
    <s v="TN"/>
    <n v="157401"/>
    <x v="4"/>
    <x v="0"/>
    <d v="2023-03-31T00:00:00"/>
    <x v="5"/>
    <s v="BADC05"/>
    <x v="5"/>
    <n v="81.59"/>
    <n v="6326000"/>
    <x v="9"/>
  </r>
  <r>
    <n v="31786"/>
    <s v="TN"/>
    <n v="157401"/>
    <x v="4"/>
    <x v="0"/>
    <d v="2023-03-31T00:00:00"/>
    <x v="5"/>
    <s v="BADC06"/>
    <x v="5"/>
    <n v="32.619999999999997"/>
    <n v="2509200"/>
    <x v="10"/>
  </r>
  <r>
    <n v="31786"/>
    <s v="TN"/>
    <n v="157401"/>
    <x v="4"/>
    <x v="0"/>
    <d v="2023-03-31T00:00:00"/>
    <x v="5"/>
    <s v="BADC07"/>
    <x v="5"/>
    <n v="13.65"/>
    <n v="1050000"/>
    <x v="11"/>
  </r>
  <r>
    <n v="31786"/>
    <s v="TN"/>
    <n v="157401"/>
    <x v="4"/>
    <x v="0"/>
    <d v="2023-03-31T00:00:00"/>
    <x v="5"/>
    <s v="BADC08"/>
    <x v="5"/>
    <n v="9.07"/>
    <n v="697600"/>
    <x v="2"/>
  </r>
  <r>
    <n v="31786"/>
    <s v="TN"/>
    <n v="157401"/>
    <x v="4"/>
    <x v="0"/>
    <d v="2023-03-31T00:00:00"/>
    <x v="5"/>
    <s v="BADC09"/>
    <x v="5"/>
    <n v="3.51"/>
    <n v="270000"/>
    <x v="12"/>
  </r>
  <r>
    <n v="31786"/>
    <s v="TN"/>
    <n v="157401"/>
    <x v="4"/>
    <x v="0"/>
    <d v="2023-03-31T00:00:00"/>
    <x v="6"/>
    <s v="BADE2X"/>
    <x v="6"/>
    <n v="41745.629999999997"/>
    <n v="2200199700"/>
    <x v="13"/>
  </r>
  <r>
    <n v="31786"/>
    <s v="TN"/>
    <n v="157401"/>
    <x v="4"/>
    <x v="0"/>
    <d v="2023-03-31T00:00:00"/>
    <x v="6"/>
    <s v="BADP2X"/>
    <x v="6"/>
    <n v="7.4"/>
    <n v="390000"/>
    <x v="14"/>
  </r>
  <r>
    <n v="31786"/>
    <s v="TN"/>
    <n v="157401"/>
    <x v="4"/>
    <x v="0"/>
    <d v="2023-03-31T00:00:00"/>
    <x v="7"/>
    <s v="BADE40"/>
    <x v="7"/>
    <n v="29041.91"/>
    <n v="1529094000"/>
    <x v="15"/>
  </r>
  <r>
    <n v="31786"/>
    <s v="TN"/>
    <n v="157401"/>
    <x v="4"/>
    <x v="0"/>
    <d v="2023-03-31T00:00:00"/>
    <x v="7"/>
    <s v="BADP40"/>
    <x v="7"/>
    <n v="4.9000000000000004"/>
    <n v="260000"/>
    <x v="14"/>
  </r>
  <r>
    <n v="31786"/>
    <s v="TN"/>
    <n v="157401"/>
    <x v="4"/>
    <x v="0"/>
    <d v="2023-03-31T00:00:00"/>
    <x v="8"/>
    <s v="BAD4SC"/>
    <x v="8"/>
    <n v="4403.8500000000004"/>
    <n v="347174400"/>
    <x v="16"/>
  </r>
  <r>
    <n v="31786"/>
    <s v="TN"/>
    <n v="157401"/>
    <x v="4"/>
    <x v="0"/>
    <d v="2023-03-31T00:00:00"/>
    <x v="8"/>
    <s v="BAD6SP"/>
    <x v="9"/>
    <n v="4168.03"/>
    <n v="322932092"/>
    <x v="17"/>
  </r>
  <r>
    <n v="31786"/>
    <s v="TN"/>
    <n v="157401"/>
    <x v="4"/>
    <x v="0"/>
    <d v="2023-03-31T00:00:00"/>
    <x v="8"/>
    <s v="BAP6SP"/>
    <x v="9"/>
    <n v="1.53"/>
    <n v="117000"/>
    <x v="12"/>
  </r>
  <r>
    <n v="31786"/>
    <s v="TN"/>
    <n v="157401"/>
    <x v="4"/>
    <x v="0"/>
    <d v="2023-03-31T00:00:00"/>
    <x v="9"/>
    <s v="BLES15"/>
    <x v="10"/>
    <n v="166988.64000000001"/>
    <n v="1100129850"/>
    <x v="18"/>
  </r>
  <r>
    <n v="31786"/>
    <s v="TN"/>
    <n v="157401"/>
    <x v="4"/>
    <x v="0"/>
    <d v="2023-03-31T00:00:00"/>
    <x v="9"/>
    <s v="BLES1P"/>
    <x v="10"/>
    <n v="29.6"/>
    <n v="195000"/>
    <x v="14"/>
  </r>
  <r>
    <n v="31786"/>
    <s v="TN"/>
    <n v="157401"/>
    <x v="4"/>
    <x v="0"/>
    <d v="2023-03-31T00:00:00"/>
    <x v="10"/>
    <s v="BLCH01"/>
    <x v="11"/>
    <n v="513.57000000000005"/>
    <n v="8148000"/>
    <x v="19"/>
  </r>
  <r>
    <n v="31786"/>
    <s v="TN"/>
    <n v="157401"/>
    <x v="4"/>
    <x v="0"/>
    <d v="2023-03-31T00:00:00"/>
    <x v="10"/>
    <s v="BLCH02"/>
    <x v="11"/>
    <n v="666.37"/>
    <n v="10725000"/>
    <x v="20"/>
  </r>
  <r>
    <n v="31786"/>
    <s v="TN"/>
    <n v="157401"/>
    <x v="4"/>
    <x v="0"/>
    <d v="2023-03-31T00:00:00"/>
    <x v="10"/>
    <s v="BLCH03"/>
    <x v="11"/>
    <n v="309.12"/>
    <n v="4878000"/>
    <x v="21"/>
  </r>
  <r>
    <n v="31786"/>
    <s v="TN"/>
    <n v="157401"/>
    <x v="4"/>
    <x v="0"/>
    <d v="2023-03-31T00:00:00"/>
    <x v="10"/>
    <s v="BLCH04"/>
    <x v="11"/>
    <n v="96.2"/>
    <n v="1512000"/>
    <x v="22"/>
  </r>
  <r>
    <n v="31786"/>
    <s v="TN"/>
    <n v="157401"/>
    <x v="4"/>
    <x v="0"/>
    <d v="2023-03-31T00:00:00"/>
    <x v="10"/>
    <s v="BLCH05"/>
    <x v="11"/>
    <n v="27.9"/>
    <n v="450000"/>
    <x v="23"/>
  </r>
  <r>
    <n v="31786"/>
    <s v="TN"/>
    <n v="157401"/>
    <x v="4"/>
    <x v="0"/>
    <d v="2023-03-31T00:00:00"/>
    <x v="10"/>
    <s v="BLCH06"/>
    <x v="11"/>
    <n v="5.6"/>
    <n v="90000"/>
    <x v="24"/>
  </r>
  <r>
    <n v="31786"/>
    <s v="TN"/>
    <n v="157401"/>
    <x v="4"/>
    <x v="0"/>
    <d v="2023-03-31T00:00:00"/>
    <x v="10"/>
    <s v="BLCH07"/>
    <x v="11"/>
    <n v="1.3"/>
    <n v="21000"/>
    <x v="25"/>
  </r>
  <r>
    <n v="31786"/>
    <s v="TN"/>
    <n v="157401"/>
    <x v="4"/>
    <x v="0"/>
    <d v="2023-03-31T00:00:00"/>
    <x v="10"/>
    <s v="BLCH10"/>
    <x v="11"/>
    <n v="1.86"/>
    <n v="30000"/>
    <x v="25"/>
  </r>
  <r>
    <n v="31786"/>
    <s v="TN"/>
    <n v="157401"/>
    <x v="4"/>
    <x v="0"/>
    <d v="2023-03-31T00:00:00"/>
    <x v="10"/>
    <s v="BLCS01"/>
    <x v="12"/>
    <n v="932.7"/>
    <n v="9405000"/>
    <x v="26"/>
  </r>
  <r>
    <n v="31786"/>
    <s v="TN"/>
    <n v="157401"/>
    <x v="4"/>
    <x v="0"/>
    <d v="2023-03-31T00:00:00"/>
    <x v="10"/>
    <s v="BLCS02"/>
    <x v="12"/>
    <n v="2189.29"/>
    <n v="21876000"/>
    <x v="27"/>
  </r>
  <r>
    <n v="31786"/>
    <s v="TN"/>
    <n v="157401"/>
    <x v="4"/>
    <x v="0"/>
    <d v="2023-03-31T00:00:00"/>
    <x v="10"/>
    <s v="BLCS03"/>
    <x v="12"/>
    <n v="1238.51"/>
    <n v="12387000"/>
    <x v="28"/>
  </r>
  <r>
    <n v="31786"/>
    <s v="TN"/>
    <n v="157401"/>
    <x v="4"/>
    <x v="0"/>
    <d v="2023-03-31T00:00:00"/>
    <x v="10"/>
    <s v="BLCS04"/>
    <x v="12"/>
    <n v="464.64"/>
    <n v="4665000"/>
    <x v="29"/>
  </r>
  <r>
    <n v="31786"/>
    <s v="TN"/>
    <n v="157401"/>
    <x v="4"/>
    <x v="0"/>
    <d v="2023-03-31T00:00:00"/>
    <x v="10"/>
    <s v="BLCS05"/>
    <x v="12"/>
    <n v="145.91999999999999"/>
    <n v="1455000"/>
    <x v="30"/>
  </r>
  <r>
    <n v="31786"/>
    <s v="TN"/>
    <n v="157401"/>
    <x v="4"/>
    <x v="0"/>
    <d v="2023-03-31T00:00:00"/>
    <x v="10"/>
    <s v="BLCS06"/>
    <x v="12"/>
    <n v="67.34"/>
    <n v="666000"/>
    <x v="31"/>
  </r>
  <r>
    <n v="31786"/>
    <s v="TN"/>
    <n v="157401"/>
    <x v="4"/>
    <x v="0"/>
    <d v="2023-03-31T00:00:00"/>
    <x v="10"/>
    <s v="BLCS07"/>
    <x v="12"/>
    <n v="29.68"/>
    <n v="294000"/>
    <x v="32"/>
  </r>
  <r>
    <n v="31786"/>
    <s v="TN"/>
    <n v="157401"/>
    <x v="4"/>
    <x v="0"/>
    <d v="2023-03-31T00:00:00"/>
    <x v="10"/>
    <s v="BLCS08"/>
    <x v="12"/>
    <n v="21.78"/>
    <n v="216000"/>
    <x v="2"/>
  </r>
  <r>
    <n v="31786"/>
    <s v="TN"/>
    <n v="157401"/>
    <x v="4"/>
    <x v="0"/>
    <d v="2023-03-31T00:00:00"/>
    <x v="10"/>
    <s v="BLCS09"/>
    <x v="12"/>
    <n v="8.19"/>
    <n v="81000"/>
    <x v="12"/>
  </r>
  <r>
    <n v="31786"/>
    <s v="TN"/>
    <n v="157401"/>
    <x v="4"/>
    <x v="0"/>
    <d v="2023-03-31T00:00:00"/>
    <x v="11"/>
    <s v="BLER20"/>
    <x v="13"/>
    <n v="116194.9"/>
    <n v="764527000"/>
    <x v="33"/>
  </r>
  <r>
    <n v="31786"/>
    <s v="TN"/>
    <n v="157401"/>
    <x v="4"/>
    <x v="0"/>
    <d v="2023-03-31T00:00:00"/>
    <x v="11"/>
    <s v="BLER2P"/>
    <x v="13"/>
    <n v="16.760000000000002"/>
    <n v="130000"/>
    <x v="34"/>
  </r>
  <r>
    <n v="31786"/>
    <s v="TN"/>
    <n v="157401"/>
    <x v="4"/>
    <x v="0"/>
    <d v="2023-03-31T00:00:00"/>
    <x v="12"/>
    <s v="BLIFSC"/>
    <x v="14"/>
    <n v="2560.8000000000002"/>
    <n v="26232000"/>
    <x v="35"/>
  </r>
  <r>
    <n v="31786"/>
    <s v="TN"/>
    <n v="157401"/>
    <x v="4"/>
    <x v="0"/>
    <d v="2023-03-31T00:00:00"/>
    <x v="12"/>
    <s v="BLIFSP"/>
    <x v="15"/>
    <n v="3371.85"/>
    <n v="17298000"/>
    <x v="36"/>
  </r>
  <r>
    <n v="31786"/>
    <s v="TN"/>
    <n v="157401"/>
    <x v="4"/>
    <x v="0"/>
    <d v="2023-03-31T00:00:00"/>
    <x v="13"/>
    <s v="BL20U"/>
    <x v="16"/>
    <n v="83.16"/>
    <n v="270000"/>
    <x v="37"/>
  </r>
  <r>
    <n v="31786"/>
    <s v="TN"/>
    <n v="157401"/>
    <x v="4"/>
    <x v="0"/>
    <d v="2023-03-31T00:00:00"/>
    <x v="13"/>
    <s v="FB02DU"/>
    <x v="16"/>
    <n v="4.76"/>
    <n v="0"/>
    <x v="38"/>
  </r>
  <r>
    <n v="31786"/>
    <s v="TN"/>
    <n v="157401"/>
    <x v="4"/>
    <x v="0"/>
    <d v="2023-03-31T00:00:00"/>
    <x v="13"/>
    <s v="FB09AU"/>
    <x v="16"/>
    <n v="-4.92"/>
    <n v="50000"/>
    <x v="25"/>
  </r>
  <r>
    <n v="31786"/>
    <s v="TN"/>
    <n v="157401"/>
    <x v="4"/>
    <x v="0"/>
    <d v="2023-03-31T00:00:00"/>
    <x v="13"/>
    <s v="FB09CU"/>
    <x v="16"/>
    <n v="10.73"/>
    <n v="0"/>
    <x v="38"/>
  </r>
  <r>
    <n v="31786"/>
    <s v="TN"/>
    <n v="157401"/>
    <x v="4"/>
    <x v="0"/>
    <d v="2023-03-31T00:00:00"/>
    <x v="13"/>
    <s v="FB10AU"/>
    <x v="16"/>
    <n v="9.9"/>
    <n v="100000"/>
    <x v="37"/>
  </r>
  <r>
    <n v="31786"/>
    <s v="TN"/>
    <n v="157401"/>
    <x v="4"/>
    <x v="0"/>
    <d v="2023-03-31T00:00:00"/>
    <x v="13"/>
    <s v="FB10BU"/>
    <x v="16"/>
    <n v="19.18"/>
    <n v="0"/>
    <x v="12"/>
  </r>
  <r>
    <n v="31786"/>
    <s v="TN"/>
    <n v="157401"/>
    <x v="4"/>
    <x v="0"/>
    <d v="2023-03-31T00:00:00"/>
    <x v="13"/>
    <s v="FB10CU"/>
    <x v="16"/>
    <n v="11.26"/>
    <n v="0"/>
    <x v="38"/>
  </r>
  <r>
    <n v="31786"/>
    <s v="TN"/>
    <n v="157401"/>
    <x v="4"/>
    <x v="0"/>
    <d v="2023-03-31T00:00:00"/>
    <x v="13"/>
    <s v="FB10DU"/>
    <x v="16"/>
    <n v="10.46"/>
    <n v="0"/>
    <x v="38"/>
  </r>
  <r>
    <n v="31786"/>
    <s v="TN"/>
    <n v="157401"/>
    <x v="4"/>
    <x v="0"/>
    <d v="2023-03-31T00:00:00"/>
    <x v="14"/>
    <s v="VC0105"/>
    <x v="17"/>
    <n v="6.71"/>
    <n v="310000"/>
    <x v="39"/>
  </r>
  <r>
    <n v="31786"/>
    <s v="TN"/>
    <n v="157401"/>
    <x v="4"/>
    <x v="0"/>
    <d v="2023-03-31T00:00:00"/>
    <x v="14"/>
    <s v="VC0106"/>
    <x v="18"/>
    <n v="303.81"/>
    <n v="14282000"/>
    <x v="40"/>
  </r>
  <r>
    <n v="31786"/>
    <s v="TN"/>
    <n v="157401"/>
    <x v="4"/>
    <x v="0"/>
    <d v="2023-03-31T00:00:00"/>
    <x v="14"/>
    <s v="VC0110"/>
    <x v="19"/>
    <n v="61.32"/>
    <n v="2920000"/>
    <x v="41"/>
  </r>
  <r>
    <n v="31786"/>
    <s v="TN"/>
    <n v="157401"/>
    <x v="4"/>
    <x v="0"/>
    <d v="2023-03-31T00:00:00"/>
    <x v="14"/>
    <s v="VC0125"/>
    <x v="20"/>
    <n v="86.92"/>
    <n v="4050000"/>
    <x v="42"/>
  </r>
  <r>
    <n v="31786"/>
    <s v="TN"/>
    <n v="157401"/>
    <x v="4"/>
    <x v="0"/>
    <d v="2023-03-31T00:00:00"/>
    <x v="14"/>
    <s v="VC0150"/>
    <x v="21"/>
    <n v="244.65"/>
    <n v="11662000"/>
    <x v="43"/>
  </r>
  <r>
    <n v="31786"/>
    <s v="TN"/>
    <n v="157401"/>
    <x v="4"/>
    <x v="0"/>
    <d v="2023-03-31T00:00:00"/>
    <x v="14"/>
    <s v="VC0205"/>
    <x v="17"/>
    <n v="8.82"/>
    <n v="452000"/>
    <x v="44"/>
  </r>
  <r>
    <n v="31786"/>
    <s v="TN"/>
    <n v="157401"/>
    <x v="4"/>
    <x v="0"/>
    <d v="2023-03-31T00:00:00"/>
    <x v="14"/>
    <s v="VC0206"/>
    <x v="18"/>
    <n v="531.75"/>
    <n v="25644000"/>
    <x v="45"/>
  </r>
  <r>
    <n v="31786"/>
    <s v="TN"/>
    <n v="157401"/>
    <x v="4"/>
    <x v="0"/>
    <d v="2023-03-31T00:00:00"/>
    <x v="14"/>
    <s v="VC0210"/>
    <x v="19"/>
    <n v="98.7"/>
    <n v="4732000"/>
    <x v="46"/>
  </r>
  <r>
    <n v="31786"/>
    <s v="TN"/>
    <n v="157401"/>
    <x v="4"/>
    <x v="0"/>
    <d v="2023-03-31T00:00:00"/>
    <x v="14"/>
    <s v="VC0225"/>
    <x v="20"/>
    <n v="143.85"/>
    <n v="6850000"/>
    <x v="47"/>
  </r>
  <r>
    <n v="31786"/>
    <s v="TN"/>
    <n v="157401"/>
    <x v="4"/>
    <x v="0"/>
    <d v="2023-03-31T00:00:00"/>
    <x v="14"/>
    <s v="VC0250"/>
    <x v="21"/>
    <n v="464.1"/>
    <n v="22112000"/>
    <x v="48"/>
  </r>
  <r>
    <n v="31786"/>
    <s v="TN"/>
    <n v="157401"/>
    <x v="4"/>
    <x v="0"/>
    <d v="2023-03-31T00:00:00"/>
    <x v="14"/>
    <s v="VC0305"/>
    <x v="17"/>
    <n v="5.12"/>
    <n v="240000"/>
    <x v="49"/>
  </r>
  <r>
    <n v="31786"/>
    <s v="TN"/>
    <n v="157401"/>
    <x v="4"/>
    <x v="0"/>
    <d v="2023-03-31T00:00:00"/>
    <x v="14"/>
    <s v="VC0306"/>
    <x v="18"/>
    <n v="315.39999999999998"/>
    <n v="15018000"/>
    <x v="50"/>
  </r>
  <r>
    <n v="31786"/>
    <s v="TN"/>
    <n v="157401"/>
    <x v="4"/>
    <x v="0"/>
    <d v="2023-03-31T00:00:00"/>
    <x v="14"/>
    <s v="VC0310"/>
    <x v="19"/>
    <n v="45.99"/>
    <n v="2190000"/>
    <x v="51"/>
  </r>
  <r>
    <n v="31786"/>
    <s v="TN"/>
    <n v="157401"/>
    <x v="4"/>
    <x v="0"/>
    <d v="2023-03-31T00:00:00"/>
    <x v="14"/>
    <s v="VC0325"/>
    <x v="20"/>
    <n v="118.5"/>
    <n v="5625000"/>
    <x v="52"/>
  </r>
  <r>
    <n v="31786"/>
    <s v="TN"/>
    <n v="157401"/>
    <x v="4"/>
    <x v="0"/>
    <d v="2023-03-31T00:00:00"/>
    <x v="14"/>
    <s v="VC0350"/>
    <x v="21"/>
    <n v="352.8"/>
    <n v="16500000"/>
    <x v="53"/>
  </r>
  <r>
    <n v="31786"/>
    <s v="TN"/>
    <n v="157401"/>
    <x v="4"/>
    <x v="0"/>
    <d v="2023-03-31T00:00:00"/>
    <x v="14"/>
    <s v="VC0405"/>
    <x v="17"/>
    <n v="2.52"/>
    <n v="120000"/>
    <x v="37"/>
  </r>
  <r>
    <n v="31786"/>
    <s v="TN"/>
    <n v="157401"/>
    <x v="4"/>
    <x v="0"/>
    <d v="2023-03-31T00:00:00"/>
    <x v="14"/>
    <s v="VC0406"/>
    <x v="18"/>
    <n v="113"/>
    <n v="5448000"/>
    <x v="54"/>
  </r>
  <r>
    <n v="31786"/>
    <s v="TN"/>
    <n v="157401"/>
    <x v="4"/>
    <x v="0"/>
    <d v="2023-03-31T00:00:00"/>
    <x v="14"/>
    <s v="VC0410"/>
    <x v="19"/>
    <n v="25.2"/>
    <n v="1200000"/>
    <x v="23"/>
  </r>
  <r>
    <n v="31786"/>
    <s v="TN"/>
    <n v="157401"/>
    <x v="4"/>
    <x v="0"/>
    <d v="2023-03-31T00:00:00"/>
    <x v="14"/>
    <s v="VC0425"/>
    <x v="20"/>
    <n v="33.6"/>
    <n v="1600000"/>
    <x v="49"/>
  </r>
  <r>
    <n v="31786"/>
    <s v="TN"/>
    <n v="157401"/>
    <x v="4"/>
    <x v="0"/>
    <d v="2023-03-31T00:00:00"/>
    <x v="14"/>
    <s v="VC0450"/>
    <x v="21"/>
    <n v="79.8"/>
    <n v="3800000"/>
    <x v="55"/>
  </r>
  <r>
    <n v="31786"/>
    <s v="TN"/>
    <n v="157401"/>
    <x v="4"/>
    <x v="0"/>
    <d v="2023-03-31T00:00:00"/>
    <x v="14"/>
    <s v="VC0505"/>
    <x v="17"/>
    <n v="3.18"/>
    <n v="150000"/>
    <x v="37"/>
  </r>
  <r>
    <n v="31786"/>
    <s v="TN"/>
    <n v="157401"/>
    <x v="4"/>
    <x v="0"/>
    <d v="2023-03-31T00:00:00"/>
    <x v="14"/>
    <s v="VC0506"/>
    <x v="18"/>
    <n v="29.61"/>
    <n v="1410000"/>
    <x v="56"/>
  </r>
  <r>
    <n v="31786"/>
    <s v="TN"/>
    <n v="157401"/>
    <x v="4"/>
    <x v="0"/>
    <d v="2023-03-31T00:00:00"/>
    <x v="14"/>
    <s v="VC0510"/>
    <x v="19"/>
    <n v="8.4"/>
    <n v="400000"/>
    <x v="57"/>
  </r>
  <r>
    <n v="31786"/>
    <s v="TN"/>
    <n v="157401"/>
    <x v="4"/>
    <x v="0"/>
    <d v="2023-03-31T00:00:00"/>
    <x v="14"/>
    <s v="VC0525"/>
    <x v="20"/>
    <n v="10.52"/>
    <n v="500000"/>
    <x v="58"/>
  </r>
  <r>
    <n v="31786"/>
    <s v="TN"/>
    <n v="157401"/>
    <x v="4"/>
    <x v="0"/>
    <d v="2023-03-31T00:00:00"/>
    <x v="14"/>
    <s v="VC0550"/>
    <x v="21"/>
    <n v="15.75"/>
    <n v="750000"/>
    <x v="12"/>
  </r>
  <r>
    <n v="31786"/>
    <s v="TN"/>
    <n v="157401"/>
    <x v="4"/>
    <x v="0"/>
    <d v="2023-03-31T00:00:00"/>
    <x v="14"/>
    <s v="VC0605"/>
    <x v="17"/>
    <n v="1.26"/>
    <n v="60000"/>
    <x v="38"/>
  </r>
  <r>
    <n v="31786"/>
    <s v="TN"/>
    <n v="157401"/>
    <x v="4"/>
    <x v="0"/>
    <d v="2023-03-31T00:00:00"/>
    <x v="14"/>
    <s v="VC0606"/>
    <x v="18"/>
    <n v="14.44"/>
    <n v="684000"/>
    <x v="55"/>
  </r>
  <r>
    <n v="31786"/>
    <s v="TN"/>
    <n v="157401"/>
    <x v="4"/>
    <x v="0"/>
    <d v="2023-03-31T00:00:00"/>
    <x v="14"/>
    <s v="VC0610"/>
    <x v="19"/>
    <n v="1.26"/>
    <n v="60000"/>
    <x v="25"/>
  </r>
  <r>
    <n v="31786"/>
    <s v="TN"/>
    <n v="157401"/>
    <x v="4"/>
    <x v="0"/>
    <d v="2023-03-31T00:00:00"/>
    <x v="14"/>
    <s v="VC0625"/>
    <x v="20"/>
    <n v="6.3"/>
    <n v="300000"/>
    <x v="38"/>
  </r>
  <r>
    <n v="31786"/>
    <s v="TN"/>
    <n v="157401"/>
    <x v="4"/>
    <x v="0"/>
    <d v="2023-03-31T00:00:00"/>
    <x v="14"/>
    <s v="VC0650"/>
    <x v="21"/>
    <n v="18.899999999999999"/>
    <n v="900000"/>
    <x v="12"/>
  </r>
  <r>
    <n v="31786"/>
    <s v="TN"/>
    <n v="157401"/>
    <x v="4"/>
    <x v="0"/>
    <d v="2023-03-31T00:00:00"/>
    <x v="14"/>
    <s v="VC0706"/>
    <x v="18"/>
    <n v="5.28"/>
    <n v="252000"/>
    <x v="37"/>
  </r>
  <r>
    <n v="31786"/>
    <s v="TN"/>
    <n v="157401"/>
    <x v="4"/>
    <x v="0"/>
    <d v="2023-03-31T00:00:00"/>
    <x v="14"/>
    <s v="VC0806"/>
    <x v="18"/>
    <n v="1.01"/>
    <n v="48000"/>
    <x v="25"/>
  </r>
  <r>
    <n v="31786"/>
    <s v="TN"/>
    <n v="157401"/>
    <x v="4"/>
    <x v="0"/>
    <d v="2023-03-31T00:00:00"/>
    <x v="14"/>
    <s v="VC0810"/>
    <x v="19"/>
    <n v="3.36"/>
    <n v="160000"/>
    <x v="38"/>
  </r>
  <r>
    <n v="31786"/>
    <s v="TN"/>
    <n v="157401"/>
    <x v="4"/>
    <x v="0"/>
    <d v="2023-03-31T00:00:00"/>
    <x v="14"/>
    <s v="VC0850"/>
    <x v="21"/>
    <n v="8.4"/>
    <n v="400000"/>
    <x v="25"/>
  </r>
  <r>
    <n v="31786"/>
    <s v="TN"/>
    <n v="157401"/>
    <x v="4"/>
    <x v="0"/>
    <d v="2023-03-31T00:00:00"/>
    <x v="14"/>
    <s v="VC0906"/>
    <x v="18"/>
    <n v="3.39"/>
    <n v="162000"/>
    <x v="12"/>
  </r>
  <r>
    <n v="31786"/>
    <s v="TN"/>
    <n v="157401"/>
    <x v="4"/>
    <x v="0"/>
    <d v="2023-03-31T00:00:00"/>
    <x v="15"/>
    <s v="VAD050"/>
    <x v="22"/>
    <n v="568.04999999999995"/>
    <n v="27310000"/>
    <x v="21"/>
  </r>
  <r>
    <n v="31786"/>
    <s v="TN"/>
    <n v="157401"/>
    <x v="4"/>
    <x v="0"/>
    <d v="2023-03-31T00:00:00"/>
    <x v="15"/>
    <s v="VAD060"/>
    <x v="23"/>
    <n v="18336.78"/>
    <n v="874680000"/>
    <x v="59"/>
  </r>
  <r>
    <n v="31786"/>
    <s v="TN"/>
    <n v="157401"/>
    <x v="4"/>
    <x v="0"/>
    <d v="2023-03-31T00:00:00"/>
    <x v="15"/>
    <s v="VAD100"/>
    <x v="24"/>
    <n v="3370.5"/>
    <n v="160760000"/>
    <x v="60"/>
  </r>
  <r>
    <n v="31786"/>
    <s v="TN"/>
    <n v="157401"/>
    <x v="4"/>
    <x v="0"/>
    <d v="2023-03-31T00:00:00"/>
    <x v="15"/>
    <s v="VAD250"/>
    <x v="25"/>
    <n v="4704"/>
    <n v="223750000"/>
    <x v="61"/>
  </r>
  <r>
    <n v="31786"/>
    <s v="TN"/>
    <n v="157401"/>
    <x v="4"/>
    <x v="0"/>
    <d v="2023-03-31T00:00:00"/>
    <x v="15"/>
    <s v="VAD500"/>
    <x v="26"/>
    <n v="12526.5"/>
    <n v="595560000"/>
    <x v="62"/>
  </r>
  <r>
    <n v="31786"/>
    <s v="TN"/>
    <n v="157401"/>
    <x v="4"/>
    <x v="0"/>
    <d v="2023-03-31T00:00:00"/>
    <x v="16"/>
    <s v="VSC050"/>
    <x v="27"/>
    <n v="30.24"/>
    <n v="1504000"/>
    <x v="52"/>
  </r>
  <r>
    <n v="31786"/>
    <s v="TN"/>
    <n v="157401"/>
    <x v="4"/>
    <x v="0"/>
    <d v="2023-03-31T00:00:00"/>
    <x v="16"/>
    <s v="VSC060"/>
    <x v="28"/>
    <n v="1820"/>
    <n v="90548000"/>
    <x v="63"/>
  </r>
  <r>
    <n v="31786"/>
    <s v="TN"/>
    <n v="157401"/>
    <x v="4"/>
    <x v="0"/>
    <d v="2023-03-31T00:00:00"/>
    <x v="16"/>
    <s v="VSC100"/>
    <x v="29"/>
    <n v="332.64"/>
    <n v="16072000"/>
    <x v="64"/>
  </r>
  <r>
    <n v="31786"/>
    <s v="TN"/>
    <n v="157401"/>
    <x v="4"/>
    <x v="0"/>
    <d v="2023-03-31T00:00:00"/>
    <x v="16"/>
    <s v="VSC250"/>
    <x v="30"/>
    <n v="567"/>
    <n v="27448000"/>
    <x v="65"/>
  </r>
  <r>
    <n v="31786"/>
    <s v="TN"/>
    <n v="157401"/>
    <x v="4"/>
    <x v="0"/>
    <d v="2023-03-31T00:00:00"/>
    <x v="16"/>
    <s v="VSC500"/>
    <x v="31"/>
    <n v="1801.8"/>
    <n v="85920000"/>
    <x v="66"/>
  </r>
  <r>
    <n v="31786"/>
    <s v="TN"/>
    <n v="157401"/>
    <x v="4"/>
    <x v="0"/>
    <d v="2023-03-31T00:00:00"/>
    <x v="16"/>
    <s v="VSO050"/>
    <x v="32"/>
    <n v="49.14"/>
    <n v="2538000"/>
    <x v="67"/>
  </r>
  <r>
    <n v="31786"/>
    <s v="TN"/>
    <n v="157401"/>
    <x v="4"/>
    <x v="0"/>
    <d v="2023-03-31T00:00:00"/>
    <x v="16"/>
    <s v="VSO060"/>
    <x v="33"/>
    <n v="1908.36"/>
    <n v="91404000"/>
    <x v="68"/>
  </r>
  <r>
    <n v="31786"/>
    <s v="TN"/>
    <n v="157401"/>
    <x v="4"/>
    <x v="0"/>
    <d v="2023-03-31T00:00:00"/>
    <x v="16"/>
    <s v="VSO100"/>
    <x v="34"/>
    <n v="394.38"/>
    <n v="18864000"/>
    <x v="69"/>
  </r>
  <r>
    <n v="31786"/>
    <s v="TN"/>
    <n v="157401"/>
    <x v="4"/>
    <x v="0"/>
    <d v="2023-03-31T00:00:00"/>
    <x v="16"/>
    <s v="VSO250"/>
    <x v="35"/>
    <n v="532.35"/>
    <n v="26658000"/>
    <x v="70"/>
  </r>
  <r>
    <n v="31786"/>
    <s v="TN"/>
    <n v="157401"/>
    <x v="4"/>
    <x v="0"/>
    <d v="2023-03-31T00:00:00"/>
    <x v="16"/>
    <s v="VSO500"/>
    <x v="36"/>
    <n v="1518.3"/>
    <n v="73484000"/>
    <x v="71"/>
  </r>
  <r>
    <n v="31786"/>
    <s v="TN"/>
    <n v="190862"/>
    <x v="5"/>
    <x v="0"/>
    <d v="2023-03-31T00:00:00"/>
    <x v="17"/>
    <s v="LTD-01"/>
    <x v="37"/>
    <n v="1465.07"/>
    <n v="1217362.6399999999"/>
    <x v="72"/>
  </r>
  <r>
    <n v="31786"/>
    <s v="TN"/>
    <n v="190862"/>
    <x v="5"/>
    <x v="0"/>
    <d v="2023-03-31T00:00:00"/>
    <x v="17"/>
    <s v="LTD-01"/>
    <x v="38"/>
    <n v="1402.49"/>
    <n v="1179518.31"/>
    <x v="65"/>
  </r>
  <r>
    <n v="31786"/>
    <s v="TN"/>
    <n v="190862"/>
    <x v="5"/>
    <x v="0"/>
    <d v="2023-03-31T00:00:00"/>
    <x v="17"/>
    <s v="LTD-01"/>
    <x v="39"/>
    <n v="2661.92"/>
    <n v="1232158.2"/>
    <x v="73"/>
  </r>
  <r>
    <n v="31786"/>
    <s v="TN"/>
    <n v="190862"/>
    <x v="5"/>
    <x v="0"/>
    <d v="2023-03-31T00:00:00"/>
    <x v="17"/>
    <s v="LTD-01"/>
    <x v="40"/>
    <n v="4456.55"/>
    <n v="1353504.75"/>
    <x v="74"/>
  </r>
  <r>
    <n v="31786"/>
    <s v="TN"/>
    <n v="190862"/>
    <x v="5"/>
    <x v="0"/>
    <d v="2023-03-31T00:00:00"/>
    <x v="17"/>
    <s v="LTD-01"/>
    <x v="41"/>
    <n v="5738.35"/>
    <n v="1376445.25"/>
    <x v="75"/>
  </r>
  <r>
    <n v="31786"/>
    <s v="TN"/>
    <n v="190862"/>
    <x v="5"/>
    <x v="0"/>
    <d v="2023-03-31T00:00:00"/>
    <x v="17"/>
    <s v="LTD-01"/>
    <x v="42"/>
    <n v="7418.78"/>
    <n v="1441494.69"/>
    <x v="76"/>
  </r>
  <r>
    <n v="31786"/>
    <s v="TN"/>
    <n v="190862"/>
    <x v="5"/>
    <x v="0"/>
    <d v="2023-03-31T00:00:00"/>
    <x v="17"/>
    <s v="LTD-01"/>
    <x v="43"/>
    <n v="7273.92"/>
    <n v="1176431.53"/>
    <x v="77"/>
  </r>
  <r>
    <n v="31786"/>
    <s v="TN"/>
    <n v="190862"/>
    <x v="5"/>
    <x v="0"/>
    <d v="2023-03-31T00:00:00"/>
    <x v="17"/>
    <s v="LTD-01"/>
    <x v="44"/>
    <n v="5706.32"/>
    <n v="710492.51"/>
    <x v="47"/>
  </r>
  <r>
    <n v="31786"/>
    <s v="TN"/>
    <n v="190862"/>
    <x v="5"/>
    <x v="0"/>
    <d v="2023-03-31T00:00:00"/>
    <x v="17"/>
    <s v="LTD-01"/>
    <x v="45"/>
    <n v="1738.05"/>
    <n v="280552.23"/>
    <x v="78"/>
  </r>
  <r>
    <n v="31786"/>
    <s v="TN"/>
    <n v="190862"/>
    <x v="5"/>
    <x v="0"/>
    <d v="2023-03-31T00:00:00"/>
    <x v="17"/>
    <s v="LTD-01"/>
    <x v="46"/>
    <n v="286.82"/>
    <n v="51218"/>
    <x v="2"/>
  </r>
  <r>
    <n v="31786"/>
    <s v="TN"/>
    <n v="190862"/>
    <x v="5"/>
    <x v="0"/>
    <d v="2023-03-31T00:00:00"/>
    <x v="17"/>
    <s v="LTD-02"/>
    <x v="47"/>
    <n v="1194.29"/>
    <n v="1323643.8899999999"/>
    <x v="79"/>
  </r>
  <r>
    <n v="31786"/>
    <s v="TN"/>
    <n v="190862"/>
    <x v="5"/>
    <x v="0"/>
    <d v="2023-03-31T00:00:00"/>
    <x v="17"/>
    <s v="LTD-02"/>
    <x v="48"/>
    <n v="1293.8"/>
    <n v="1436766.65"/>
    <x v="80"/>
  </r>
  <r>
    <n v="31786"/>
    <s v="TN"/>
    <n v="190862"/>
    <x v="5"/>
    <x v="0"/>
    <d v="2023-03-31T00:00:00"/>
    <x v="17"/>
    <s v="LTD-02"/>
    <x v="49"/>
    <n v="2324.08"/>
    <n v="1351271.06"/>
    <x v="81"/>
  </r>
  <r>
    <n v="31786"/>
    <s v="TN"/>
    <n v="190862"/>
    <x v="5"/>
    <x v="0"/>
    <d v="2023-03-31T00:00:00"/>
    <x v="17"/>
    <s v="LTD-02"/>
    <x v="50"/>
    <n v="4883.67"/>
    <n v="1873029.11"/>
    <x v="82"/>
  </r>
  <r>
    <n v="31786"/>
    <s v="TN"/>
    <n v="190862"/>
    <x v="5"/>
    <x v="0"/>
    <d v="2023-03-31T00:00:00"/>
    <x v="17"/>
    <s v="LTD-02"/>
    <x v="51"/>
    <n v="7070.23"/>
    <n v="2138156.0699999998"/>
    <x v="83"/>
  </r>
  <r>
    <n v="31786"/>
    <s v="TN"/>
    <n v="190862"/>
    <x v="5"/>
    <x v="0"/>
    <d v="2023-03-31T00:00:00"/>
    <x v="17"/>
    <s v="LTD-02"/>
    <x v="52"/>
    <n v="8575.57"/>
    <n v="2077200.9"/>
    <x v="84"/>
  </r>
  <r>
    <n v="31786"/>
    <s v="TN"/>
    <n v="190862"/>
    <x v="5"/>
    <x v="0"/>
    <d v="2023-03-31T00:00:00"/>
    <x v="17"/>
    <s v="LTD-02"/>
    <x v="53"/>
    <n v="9537.5499999999993"/>
    <n v="1937568.29"/>
    <x v="85"/>
  </r>
  <r>
    <n v="31786"/>
    <s v="TN"/>
    <n v="190862"/>
    <x v="5"/>
    <x v="0"/>
    <d v="2023-03-31T00:00:00"/>
    <x v="17"/>
    <s v="LTD-02"/>
    <x v="54"/>
    <n v="9744.92"/>
    <n v="1524596.52"/>
    <x v="86"/>
  </r>
  <r>
    <n v="31786"/>
    <s v="TN"/>
    <n v="190862"/>
    <x v="5"/>
    <x v="0"/>
    <d v="2023-03-31T00:00:00"/>
    <x v="17"/>
    <s v="LTD-02"/>
    <x v="55"/>
    <n v="2079.25"/>
    <n v="429039.8"/>
    <x v="87"/>
  </r>
  <r>
    <n v="31786"/>
    <s v="TN"/>
    <n v="190862"/>
    <x v="5"/>
    <x v="0"/>
    <d v="2023-03-31T00:00:00"/>
    <x v="17"/>
    <s v="LTD-02"/>
    <x v="56"/>
    <n v="609.65"/>
    <n v="145510.29"/>
    <x v="88"/>
  </r>
  <r>
    <n v="31786"/>
    <s v="TN"/>
    <n v="190862"/>
    <x v="5"/>
    <x v="0"/>
    <d v="2023-03-31T00:00:00"/>
    <x v="17"/>
    <s v="LTD-03"/>
    <x v="57"/>
    <n v="1463.88"/>
    <n v="1052607.54"/>
    <x v="89"/>
  </r>
  <r>
    <n v="31786"/>
    <s v="TN"/>
    <n v="190862"/>
    <x v="5"/>
    <x v="0"/>
    <d v="2023-03-31T00:00:00"/>
    <x v="17"/>
    <s v="LTD-03"/>
    <x v="58"/>
    <n v="1634.84"/>
    <n v="1181355.24"/>
    <x v="90"/>
  </r>
  <r>
    <n v="31786"/>
    <s v="TN"/>
    <n v="190862"/>
    <x v="5"/>
    <x v="0"/>
    <d v="2023-03-31T00:00:00"/>
    <x v="17"/>
    <s v="LTD-03"/>
    <x v="59"/>
    <n v="3051.71"/>
    <n v="1142041.26"/>
    <x v="91"/>
  </r>
  <r>
    <n v="31786"/>
    <s v="TN"/>
    <n v="190862"/>
    <x v="5"/>
    <x v="0"/>
    <d v="2023-03-31T00:00:00"/>
    <x v="17"/>
    <s v="LTD-03"/>
    <x v="60"/>
    <n v="3758.64"/>
    <n v="934400.56"/>
    <x v="92"/>
  </r>
  <r>
    <n v="31786"/>
    <s v="TN"/>
    <n v="190862"/>
    <x v="5"/>
    <x v="0"/>
    <d v="2023-03-31T00:00:00"/>
    <x v="17"/>
    <s v="LTD-03"/>
    <x v="61"/>
    <n v="3986.74"/>
    <n v="767253.34"/>
    <x v="93"/>
  </r>
  <r>
    <n v="31786"/>
    <s v="TN"/>
    <n v="190862"/>
    <x v="5"/>
    <x v="0"/>
    <d v="2023-03-31T00:00:00"/>
    <x v="17"/>
    <s v="LTD-03"/>
    <x v="62"/>
    <n v="4728.51"/>
    <n v="739111.81"/>
    <x v="94"/>
  </r>
  <r>
    <n v="31786"/>
    <s v="TN"/>
    <n v="190862"/>
    <x v="5"/>
    <x v="0"/>
    <d v="2023-03-31T00:00:00"/>
    <x v="17"/>
    <s v="LTD-03"/>
    <x v="63"/>
    <n v="5244.88"/>
    <n v="698485.88"/>
    <x v="95"/>
  </r>
  <r>
    <n v="31786"/>
    <s v="TN"/>
    <n v="190862"/>
    <x v="5"/>
    <x v="0"/>
    <d v="2023-03-31T00:00:00"/>
    <x v="17"/>
    <s v="LTD-03"/>
    <x v="64"/>
    <n v="3411.15"/>
    <n v="348803.02"/>
    <x v="96"/>
  </r>
  <r>
    <n v="31786"/>
    <s v="TN"/>
    <n v="190862"/>
    <x v="5"/>
    <x v="0"/>
    <d v="2023-03-31T00:00:00"/>
    <x v="17"/>
    <s v="LTD-03"/>
    <x v="65"/>
    <n v="787.89"/>
    <n v="108671.77"/>
    <x v="55"/>
  </r>
  <r>
    <n v="31786"/>
    <s v="TN"/>
    <n v="190862"/>
    <x v="5"/>
    <x v="0"/>
    <d v="2023-03-31T00:00:00"/>
    <x v="17"/>
    <s v="LTD-03"/>
    <x v="66"/>
    <n v="75.41"/>
    <n v="32254"/>
    <x v="97"/>
  </r>
  <r>
    <n v="31786"/>
    <s v="TN"/>
    <n v="190862"/>
    <x v="5"/>
    <x v="0"/>
    <d v="2023-03-31T00:00:00"/>
    <x v="17"/>
    <s v="LTD-04"/>
    <x v="67"/>
    <n v="1337.59"/>
    <n v="1221803.97"/>
    <x v="98"/>
  </r>
  <r>
    <n v="31786"/>
    <s v="TN"/>
    <n v="190862"/>
    <x v="5"/>
    <x v="0"/>
    <d v="2023-03-31T00:00:00"/>
    <x v="17"/>
    <s v="LTD-04"/>
    <x v="68"/>
    <n v="1256.8599999999999"/>
    <n v="1142519.6599999999"/>
    <x v="75"/>
  </r>
  <r>
    <n v="31786"/>
    <s v="TN"/>
    <n v="190862"/>
    <x v="5"/>
    <x v="0"/>
    <d v="2023-03-31T00:00:00"/>
    <x v="17"/>
    <s v="LTD-04"/>
    <x v="69"/>
    <n v="2479.59"/>
    <n v="1166594.6599999999"/>
    <x v="99"/>
  </r>
  <r>
    <n v="31786"/>
    <s v="TN"/>
    <n v="190862"/>
    <x v="5"/>
    <x v="0"/>
    <d v="2023-03-31T00:00:00"/>
    <x v="17"/>
    <s v="LTD-04"/>
    <x v="70"/>
    <n v="2939.12"/>
    <n v="928827.83"/>
    <x v="100"/>
  </r>
  <r>
    <n v="31786"/>
    <s v="TN"/>
    <n v="190862"/>
    <x v="5"/>
    <x v="0"/>
    <d v="2023-03-31T00:00:00"/>
    <x v="17"/>
    <s v="LTD-04"/>
    <x v="71"/>
    <n v="4790.9399999999996"/>
    <n v="1166722.04"/>
    <x v="43"/>
  </r>
  <r>
    <n v="31786"/>
    <s v="TN"/>
    <n v="190862"/>
    <x v="5"/>
    <x v="0"/>
    <d v="2023-03-31T00:00:00"/>
    <x v="17"/>
    <s v="LTD-04"/>
    <x v="72"/>
    <n v="6563.4"/>
    <n v="1304752"/>
    <x v="43"/>
  </r>
  <r>
    <n v="31786"/>
    <s v="TN"/>
    <n v="190862"/>
    <x v="5"/>
    <x v="0"/>
    <d v="2023-03-31T00:00:00"/>
    <x v="17"/>
    <s v="LTD-04"/>
    <x v="73"/>
    <n v="5759.1"/>
    <n v="964161.81"/>
    <x v="101"/>
  </r>
  <r>
    <n v="31786"/>
    <s v="TN"/>
    <n v="190862"/>
    <x v="5"/>
    <x v="0"/>
    <d v="2023-03-31T00:00:00"/>
    <x v="17"/>
    <s v="LTD-04"/>
    <x v="74"/>
    <n v="5631.41"/>
    <n v="725293.27"/>
    <x v="9"/>
  </r>
  <r>
    <n v="31786"/>
    <s v="TN"/>
    <n v="190862"/>
    <x v="5"/>
    <x v="0"/>
    <d v="2023-03-31T00:00:00"/>
    <x v="17"/>
    <s v="LTD-04"/>
    <x v="75"/>
    <n v="1385.77"/>
    <n v="229251.89"/>
    <x v="102"/>
  </r>
  <r>
    <n v="31786"/>
    <s v="TN"/>
    <n v="190862"/>
    <x v="5"/>
    <x v="0"/>
    <d v="2023-03-31T00:00:00"/>
    <x v="17"/>
    <s v="LTD-04"/>
    <x v="76"/>
    <n v="342.64"/>
    <n v="63451"/>
    <x v="103"/>
  </r>
  <r>
    <n v="31786"/>
    <s v="TN"/>
    <n v="190862"/>
    <x v="5"/>
    <x v="0"/>
    <d v="2023-03-31T00:00:00"/>
    <x v="18"/>
    <s v="STD-A"/>
    <x v="77"/>
    <n v="47889.43"/>
    <n v="11688266.99"/>
    <x v="104"/>
  </r>
  <r>
    <n v="31786"/>
    <s v="TN"/>
    <n v="190862"/>
    <x v="5"/>
    <x v="0"/>
    <d v="2023-03-31T00:00:00"/>
    <x v="18"/>
    <s v="STD-B"/>
    <x v="78"/>
    <n v="43970.67"/>
    <n v="13378232.619999999"/>
    <x v="105"/>
  </r>
  <r>
    <n v="31786"/>
    <s v="TN"/>
    <n v="258005"/>
    <x v="6"/>
    <x v="0"/>
    <d v="2023-03-31T00:00:00"/>
    <x v="19"/>
    <s v="VISBAS"/>
    <x v="79"/>
    <n v="45156.12"/>
    <n v="0"/>
    <x v="106"/>
  </r>
  <r>
    <n v="31786"/>
    <s v="TN"/>
    <n v="258005"/>
    <x v="6"/>
    <x v="0"/>
    <d v="2023-03-31T00:00:00"/>
    <x v="19"/>
    <s v="VISEXP"/>
    <x v="80"/>
    <n v="218453.86"/>
    <n v="0"/>
    <x v="107"/>
  </r>
  <r>
    <n v="31786"/>
    <s v="TN"/>
    <n v="185"/>
    <x v="0"/>
    <x v="0"/>
    <d v="2023-03-15T00:00:00"/>
    <x v="0"/>
    <s v="PPDN"/>
    <x v="0"/>
    <n v="419.94"/>
    <n v="0"/>
    <x v="108"/>
  </r>
  <r>
    <n v="31786"/>
    <s v="TN"/>
    <n v="192"/>
    <x v="1"/>
    <x v="0"/>
    <d v="2023-03-15T00:00:00"/>
    <x v="1"/>
    <s v="PDON"/>
    <x v="1"/>
    <n v="1487.18"/>
    <n v="0"/>
    <x v="109"/>
  </r>
  <r>
    <n v="31786"/>
    <s v="TN"/>
    <n v="157401"/>
    <x v="4"/>
    <x v="0"/>
    <d v="2023-03-15T00:00:00"/>
    <x v="5"/>
    <s v="BADC01"/>
    <x v="5"/>
    <n v="1.94"/>
    <n v="641900"/>
    <x v="110"/>
  </r>
  <r>
    <n v="31786"/>
    <s v="TN"/>
    <n v="157401"/>
    <x v="4"/>
    <x v="0"/>
    <d v="2023-03-15T00:00:00"/>
    <x v="5"/>
    <s v="BADC02"/>
    <x v="5"/>
    <n v="-1.87"/>
    <n v="576400"/>
    <x v="111"/>
  </r>
  <r>
    <n v="31786"/>
    <s v="TN"/>
    <n v="157401"/>
    <x v="4"/>
    <x v="0"/>
    <d v="2023-03-15T00:00:00"/>
    <x v="5"/>
    <s v="BADC03"/>
    <x v="5"/>
    <n v="1.1100000000000001"/>
    <n v="435200"/>
    <x v="112"/>
  </r>
  <r>
    <n v="31786"/>
    <s v="TN"/>
    <n v="157401"/>
    <x v="4"/>
    <x v="0"/>
    <d v="2023-03-15T00:00:00"/>
    <x v="5"/>
    <s v="BADC04"/>
    <x v="5"/>
    <n v="-4.21"/>
    <n v="196000"/>
    <x v="34"/>
  </r>
  <r>
    <n v="31786"/>
    <s v="TN"/>
    <n v="157401"/>
    <x v="4"/>
    <x v="0"/>
    <d v="2023-03-15T00:00:00"/>
    <x v="5"/>
    <s v="BADC05"/>
    <x v="5"/>
    <n v="0.06"/>
    <n v="59000"/>
    <x v="38"/>
  </r>
  <r>
    <n v="31786"/>
    <s v="TN"/>
    <n v="157401"/>
    <x v="4"/>
    <x v="0"/>
    <d v="2023-03-15T00:00:00"/>
    <x v="6"/>
    <s v="BADE2X"/>
    <x v="6"/>
    <n v="20.71"/>
    <n v="5590000"/>
    <x v="109"/>
  </r>
  <r>
    <n v="31786"/>
    <s v="TN"/>
    <n v="157401"/>
    <x v="4"/>
    <x v="0"/>
    <d v="2023-03-15T00:00:00"/>
    <x v="7"/>
    <s v="BADE40"/>
    <x v="7"/>
    <n v="-13.68"/>
    <n v="3412000"/>
    <x v="113"/>
  </r>
  <r>
    <n v="31786"/>
    <s v="TN"/>
    <n v="157401"/>
    <x v="4"/>
    <x v="0"/>
    <d v="2023-03-15T00:00:00"/>
    <x v="8"/>
    <s v="BAD4SC"/>
    <x v="8"/>
    <n v="0.76"/>
    <n v="1143200"/>
    <x v="23"/>
  </r>
  <r>
    <n v="31786"/>
    <s v="TN"/>
    <n v="157401"/>
    <x v="4"/>
    <x v="0"/>
    <d v="2023-03-15T00:00:00"/>
    <x v="8"/>
    <s v="BAD6SP"/>
    <x v="9"/>
    <n v="-8.58"/>
    <n v="720000"/>
    <x v="32"/>
  </r>
  <r>
    <n v="31786"/>
    <s v="TN"/>
    <n v="157401"/>
    <x v="4"/>
    <x v="0"/>
    <d v="2023-03-15T00:00:00"/>
    <x v="9"/>
    <s v="BLES15"/>
    <x v="10"/>
    <n v="142.77000000000001"/>
    <n v="2970000"/>
    <x v="114"/>
  </r>
  <r>
    <n v="31786"/>
    <s v="TN"/>
    <n v="157401"/>
    <x v="4"/>
    <x v="0"/>
    <d v="2023-03-15T00:00:00"/>
    <x v="10"/>
    <s v="BLCH01"/>
    <x v="11"/>
    <n v="4.5599999999999996"/>
    <n v="81000"/>
    <x v="115"/>
  </r>
  <r>
    <n v="31786"/>
    <s v="TN"/>
    <n v="157401"/>
    <x v="4"/>
    <x v="0"/>
    <d v="2023-03-15T00:00:00"/>
    <x v="10"/>
    <s v="BLCH02"/>
    <x v="11"/>
    <n v="-1.1100000000000001"/>
    <n v="78000"/>
    <x v="116"/>
  </r>
  <r>
    <n v="31786"/>
    <s v="TN"/>
    <n v="157401"/>
    <x v="4"/>
    <x v="0"/>
    <d v="2023-03-15T00:00:00"/>
    <x v="10"/>
    <s v="BLCH03"/>
    <x v="11"/>
    <n v="3.92"/>
    <n v="60000"/>
    <x v="57"/>
  </r>
  <r>
    <n v="31786"/>
    <s v="TN"/>
    <n v="157401"/>
    <x v="4"/>
    <x v="0"/>
    <d v="2023-03-15T00:00:00"/>
    <x v="10"/>
    <s v="BLCH04"/>
    <x v="11"/>
    <n v="-1.78"/>
    <n v="36000"/>
    <x v="37"/>
  </r>
  <r>
    <n v="31786"/>
    <s v="TN"/>
    <n v="157401"/>
    <x v="4"/>
    <x v="0"/>
    <d v="2023-03-15T00:00:00"/>
    <x v="10"/>
    <s v="BLCS01"/>
    <x v="12"/>
    <n v="-2.4"/>
    <n v="114000"/>
    <x v="117"/>
  </r>
  <r>
    <n v="31786"/>
    <s v="TN"/>
    <n v="157401"/>
    <x v="4"/>
    <x v="0"/>
    <d v="2023-03-15T00:00:00"/>
    <x v="10"/>
    <s v="BLCS02"/>
    <x v="12"/>
    <n v="-2.44"/>
    <n v="87000"/>
    <x v="55"/>
  </r>
  <r>
    <n v="31786"/>
    <s v="TN"/>
    <n v="157401"/>
    <x v="4"/>
    <x v="0"/>
    <d v="2023-03-15T00:00:00"/>
    <x v="10"/>
    <s v="BLCS03"/>
    <x v="12"/>
    <n v="-2.73"/>
    <n v="75000"/>
    <x v="34"/>
  </r>
  <r>
    <n v="31786"/>
    <s v="TN"/>
    <n v="157401"/>
    <x v="4"/>
    <x v="0"/>
    <d v="2023-03-15T00:00:00"/>
    <x v="10"/>
    <s v="BLCS04"/>
    <x v="12"/>
    <n v="-6.05"/>
    <n v="39000"/>
    <x v="97"/>
  </r>
  <r>
    <n v="31786"/>
    <s v="TN"/>
    <n v="157401"/>
    <x v="4"/>
    <x v="0"/>
    <d v="2023-03-15T00:00:00"/>
    <x v="11"/>
    <s v="BLER20"/>
    <x v="13"/>
    <n v="-9.0399999999999991"/>
    <n v="1766000"/>
    <x v="118"/>
  </r>
  <r>
    <n v="31786"/>
    <s v="TN"/>
    <n v="157401"/>
    <x v="4"/>
    <x v="0"/>
    <d v="2023-03-15T00:00:00"/>
    <x v="12"/>
    <s v="BLIFSC"/>
    <x v="14"/>
    <n v="0.6"/>
    <n v="90000"/>
    <x v="23"/>
  </r>
  <r>
    <n v="31786"/>
    <s v="TN"/>
    <n v="157401"/>
    <x v="4"/>
    <x v="0"/>
    <d v="2023-03-15T00:00:00"/>
    <x v="12"/>
    <s v="BLIFSP"/>
    <x v="15"/>
    <n v="-6.49"/>
    <n v="42000"/>
    <x v="32"/>
  </r>
  <r>
    <n v="31786"/>
    <s v="TN"/>
    <n v="157401"/>
    <x v="4"/>
    <x v="0"/>
    <d v="2023-03-15T00:00:00"/>
    <x v="13"/>
    <s v="FB08AU"/>
    <x v="16"/>
    <n v="-13.46"/>
    <n v="138000"/>
    <x v="12"/>
  </r>
  <r>
    <n v="31786"/>
    <s v="TN"/>
    <n v="157401"/>
    <x v="4"/>
    <x v="0"/>
    <d v="2023-03-15T00:00:00"/>
    <x v="13"/>
    <s v="FB10AU"/>
    <x v="16"/>
    <n v="75.239999999999995"/>
    <n v="250000"/>
    <x v="119"/>
  </r>
  <r>
    <n v="31786"/>
    <s v="TN"/>
    <n v="157401"/>
    <x v="4"/>
    <x v="0"/>
    <d v="2023-03-15T00:00:00"/>
    <x v="13"/>
    <s v="FB10BU"/>
    <x v="16"/>
    <n v="57.85"/>
    <n v="300000"/>
    <x v="120"/>
  </r>
  <r>
    <n v="31786"/>
    <s v="TN"/>
    <n v="157401"/>
    <x v="4"/>
    <x v="0"/>
    <d v="2023-03-15T00:00:00"/>
    <x v="13"/>
    <s v="FB10CU"/>
    <x v="16"/>
    <n v="33.78"/>
    <n v="100000"/>
    <x v="121"/>
  </r>
  <r>
    <n v="31786"/>
    <s v="TN"/>
    <n v="157401"/>
    <x v="4"/>
    <x v="0"/>
    <d v="2023-03-15T00:00:00"/>
    <x v="13"/>
    <s v="FB10DU"/>
    <x v="16"/>
    <n v="73.22"/>
    <n v="0"/>
    <x v="14"/>
  </r>
  <r>
    <n v="31786"/>
    <s v="TN"/>
    <n v="157401"/>
    <x v="4"/>
    <x v="0"/>
    <d v="2023-03-15T00:00:00"/>
    <x v="20"/>
    <s v="FO13A9"/>
    <x v="16"/>
    <n v="2.16"/>
    <n v="60000"/>
    <x v="12"/>
  </r>
  <r>
    <n v="31786"/>
    <s v="TN"/>
    <n v="157401"/>
    <x v="4"/>
    <x v="0"/>
    <d v="2023-03-15T00:00:00"/>
    <x v="20"/>
    <s v="FO13B9"/>
    <x v="16"/>
    <n v="1.26"/>
    <n v="60000"/>
    <x v="58"/>
  </r>
  <r>
    <n v="31786"/>
    <s v="TN"/>
    <n v="157401"/>
    <x v="4"/>
    <x v="0"/>
    <d v="2023-03-15T00:00:00"/>
    <x v="14"/>
    <s v="VC0106"/>
    <x v="18"/>
    <n v="0.13"/>
    <n v="186000"/>
    <x v="122"/>
  </r>
  <r>
    <n v="31786"/>
    <s v="TN"/>
    <n v="157401"/>
    <x v="4"/>
    <x v="0"/>
    <d v="2023-03-15T00:00:00"/>
    <x v="14"/>
    <s v="VC0110"/>
    <x v="19"/>
    <n v="0.42"/>
    <n v="62000"/>
    <x v="37"/>
  </r>
  <r>
    <n v="31786"/>
    <s v="TN"/>
    <n v="157401"/>
    <x v="4"/>
    <x v="0"/>
    <d v="2023-03-15T00:00:00"/>
    <x v="14"/>
    <s v="VC0125"/>
    <x v="20"/>
    <n v="1.59"/>
    <n v="87000"/>
    <x v="58"/>
  </r>
  <r>
    <n v="31786"/>
    <s v="TN"/>
    <n v="157401"/>
    <x v="4"/>
    <x v="0"/>
    <d v="2023-03-15T00:00:00"/>
    <x v="14"/>
    <s v="VC0150"/>
    <x v="21"/>
    <n v="2.1"/>
    <n v="100000"/>
    <x v="38"/>
  </r>
  <r>
    <n v="31786"/>
    <s v="TN"/>
    <n v="157401"/>
    <x v="4"/>
    <x v="0"/>
    <d v="2023-03-15T00:00:00"/>
    <x v="14"/>
    <s v="VC0206"/>
    <x v="18"/>
    <n v="-0.5"/>
    <n v="228000"/>
    <x v="11"/>
  </r>
  <r>
    <n v="31786"/>
    <s v="TN"/>
    <n v="157401"/>
    <x v="4"/>
    <x v="0"/>
    <d v="2023-03-15T00:00:00"/>
    <x v="14"/>
    <s v="VC0210"/>
    <x v="19"/>
    <n v="-0.42"/>
    <n v="44000"/>
    <x v="12"/>
  </r>
  <r>
    <n v="31786"/>
    <s v="TN"/>
    <n v="157401"/>
    <x v="4"/>
    <x v="0"/>
    <d v="2023-03-15T00:00:00"/>
    <x v="14"/>
    <s v="VC0225"/>
    <x v="20"/>
    <n v="-4.2"/>
    <n v="30000"/>
    <x v="38"/>
  </r>
  <r>
    <n v="31786"/>
    <s v="TN"/>
    <n v="157401"/>
    <x v="4"/>
    <x v="0"/>
    <d v="2023-03-15T00:00:00"/>
    <x v="14"/>
    <s v="VC0250"/>
    <x v="21"/>
    <n v="-2.1"/>
    <n v="12000"/>
    <x v="25"/>
  </r>
  <r>
    <n v="31786"/>
    <s v="TN"/>
    <n v="157401"/>
    <x v="4"/>
    <x v="0"/>
    <d v="2023-03-15T00:00:00"/>
    <x v="14"/>
    <s v="VC0306"/>
    <x v="18"/>
    <n v="-1.1399999999999999"/>
    <n v="96000"/>
    <x v="97"/>
  </r>
  <r>
    <n v="31786"/>
    <s v="TN"/>
    <n v="157401"/>
    <x v="4"/>
    <x v="0"/>
    <d v="2023-03-15T00:00:00"/>
    <x v="14"/>
    <s v="VC0406"/>
    <x v="18"/>
    <n v="-0.5"/>
    <n v="120000"/>
    <x v="37"/>
  </r>
  <r>
    <n v="31786"/>
    <s v="TN"/>
    <n v="157401"/>
    <x v="4"/>
    <x v="0"/>
    <d v="2023-03-15T00:00:00"/>
    <x v="14"/>
    <s v="VC0410"/>
    <x v="19"/>
    <n v="-0.84"/>
    <n v="6000"/>
    <x v="25"/>
  </r>
  <r>
    <n v="31786"/>
    <s v="TN"/>
    <n v="157401"/>
    <x v="4"/>
    <x v="0"/>
    <d v="2023-03-15T00:00:00"/>
    <x v="14"/>
    <s v="VC0506"/>
    <x v="18"/>
    <n v="-0.63"/>
    <n v="12000"/>
    <x v="25"/>
  </r>
  <r>
    <n v="31786"/>
    <s v="TN"/>
    <n v="157401"/>
    <x v="4"/>
    <x v="0"/>
    <d v="2023-03-15T00:00:00"/>
    <x v="15"/>
    <s v="VAD050"/>
    <x v="22"/>
    <n v="-1.05"/>
    <n v="170000"/>
    <x v="12"/>
  </r>
  <r>
    <n v="31786"/>
    <s v="TN"/>
    <n v="157401"/>
    <x v="4"/>
    <x v="0"/>
    <d v="2023-03-15T00:00:00"/>
    <x v="15"/>
    <s v="VAD060"/>
    <x v="23"/>
    <n v="21.42"/>
    <n v="1240000"/>
    <x v="119"/>
  </r>
  <r>
    <n v="31786"/>
    <s v="TN"/>
    <n v="157401"/>
    <x v="4"/>
    <x v="0"/>
    <d v="2023-03-15T00:00:00"/>
    <x v="15"/>
    <s v="VAD500"/>
    <x v="26"/>
    <n v="-10.5"/>
    <n v="1060000"/>
    <x v="12"/>
  </r>
  <r>
    <n v="31786"/>
    <s v="TN"/>
    <n v="157401"/>
    <x v="4"/>
    <x v="0"/>
    <d v="2023-03-15T00:00:00"/>
    <x v="16"/>
    <s v="VSC060"/>
    <x v="28"/>
    <n v="-5"/>
    <n v="288000"/>
    <x v="103"/>
  </r>
  <r>
    <n v="31786"/>
    <s v="TN"/>
    <n v="157401"/>
    <x v="4"/>
    <x v="0"/>
    <d v="2023-03-15T00:00:00"/>
    <x v="16"/>
    <s v="VSC100"/>
    <x v="29"/>
    <n v="-0.84"/>
    <n v="104000"/>
    <x v="12"/>
  </r>
  <r>
    <n v="31786"/>
    <s v="TN"/>
    <n v="157401"/>
    <x v="4"/>
    <x v="0"/>
    <d v="2023-03-15T00:00:00"/>
    <x v="16"/>
    <s v="VSO050"/>
    <x v="32"/>
    <n v="-0.63"/>
    <n v="30000"/>
    <x v="25"/>
  </r>
  <r>
    <n v="31786"/>
    <s v="TN"/>
    <n v="157401"/>
    <x v="4"/>
    <x v="0"/>
    <d v="2023-03-15T00:00:00"/>
    <x v="16"/>
    <s v="VSO060"/>
    <x v="33"/>
    <n v="1.52"/>
    <n v="132000"/>
    <x v="58"/>
  </r>
  <r>
    <n v="31786"/>
    <s v="TN"/>
    <n v="190862"/>
    <x v="5"/>
    <x v="0"/>
    <d v="2023-03-15T00:00:00"/>
    <x v="17"/>
    <s v="LTD-01"/>
    <x v="37"/>
    <n v="4.3600000000000003"/>
    <n v="3633"/>
    <x v="25"/>
  </r>
  <r>
    <n v="31786"/>
    <s v="TN"/>
    <n v="190862"/>
    <x v="5"/>
    <x v="0"/>
    <d v="2023-03-15T00:00:00"/>
    <x v="17"/>
    <s v="LTD-01"/>
    <x v="38"/>
    <n v="5.8"/>
    <n v="4834"/>
    <x v="25"/>
  </r>
  <r>
    <n v="31786"/>
    <s v="TN"/>
    <n v="190862"/>
    <x v="5"/>
    <x v="0"/>
    <d v="2023-03-15T00:00:00"/>
    <x v="17"/>
    <s v="LTD-01"/>
    <x v="42"/>
    <n v="14.68"/>
    <n v="2769"/>
    <x v="25"/>
  </r>
  <r>
    <n v="31786"/>
    <s v="TN"/>
    <n v="190862"/>
    <x v="5"/>
    <x v="0"/>
    <d v="2023-03-15T00:00:00"/>
    <x v="17"/>
    <s v="LTD-02"/>
    <x v="47"/>
    <n v="3.34"/>
    <n v="3710"/>
    <x v="25"/>
  </r>
  <r>
    <n v="31786"/>
    <s v="TN"/>
    <n v="190862"/>
    <x v="5"/>
    <x v="0"/>
    <d v="2023-03-15T00:00:00"/>
    <x v="17"/>
    <s v="LTD-02"/>
    <x v="49"/>
    <n v="14.03"/>
    <n v="7797"/>
    <x v="38"/>
  </r>
  <r>
    <n v="31786"/>
    <s v="TN"/>
    <n v="190862"/>
    <x v="5"/>
    <x v="0"/>
    <d v="2023-03-15T00:00:00"/>
    <x v="17"/>
    <s v="LTD-02"/>
    <x v="50"/>
    <n v="20.21"/>
    <n v="7485"/>
    <x v="38"/>
  </r>
  <r>
    <n v="31786"/>
    <s v="TN"/>
    <n v="190862"/>
    <x v="5"/>
    <x v="0"/>
    <d v="2023-03-15T00:00:00"/>
    <x v="17"/>
    <s v="LTD-02"/>
    <x v="52"/>
    <n v="51.16"/>
    <n v="12180"/>
    <x v="38"/>
  </r>
  <r>
    <n v="31786"/>
    <s v="TN"/>
    <n v="190862"/>
    <x v="5"/>
    <x v="0"/>
    <d v="2023-03-15T00:00:00"/>
    <x v="17"/>
    <s v="LTD-03"/>
    <x v="62"/>
    <n v="20.81"/>
    <n v="3202"/>
    <x v="25"/>
  </r>
  <r>
    <n v="31786"/>
    <s v="TN"/>
    <n v="190862"/>
    <x v="5"/>
    <x v="0"/>
    <d v="2023-03-15T00:00:00"/>
    <x v="17"/>
    <s v="LTD-03"/>
    <x v="63"/>
    <n v="8.85"/>
    <n v="8570"/>
    <x v="38"/>
  </r>
  <r>
    <n v="31786"/>
    <s v="TN"/>
    <n v="190862"/>
    <x v="5"/>
    <x v="0"/>
    <d v="2023-03-15T00:00:00"/>
    <x v="17"/>
    <s v="LTD-04"/>
    <x v="67"/>
    <n v="2.6"/>
    <n v="2366"/>
    <x v="25"/>
  </r>
  <r>
    <n v="31786"/>
    <s v="TN"/>
    <n v="190862"/>
    <x v="5"/>
    <x v="0"/>
    <d v="2023-03-15T00:00:00"/>
    <x v="17"/>
    <s v="LTD-04"/>
    <x v="69"/>
    <n v="28.73"/>
    <n v="17708.900000000001"/>
    <x v="12"/>
  </r>
  <r>
    <n v="31786"/>
    <s v="TN"/>
    <n v="190862"/>
    <x v="5"/>
    <x v="0"/>
    <d v="2023-03-15T00:00:00"/>
    <x v="17"/>
    <s v="LTD-04"/>
    <x v="71"/>
    <n v="-6.05"/>
    <n v="6475"/>
    <x v="38"/>
  </r>
  <r>
    <n v="31786"/>
    <s v="TN"/>
    <n v="190862"/>
    <x v="5"/>
    <x v="0"/>
    <d v="2023-03-15T00:00:00"/>
    <x v="18"/>
    <s v="STD-A"/>
    <x v="77"/>
    <n v="93.43"/>
    <n v="43774"/>
    <x v="34"/>
  </r>
  <r>
    <n v="31786"/>
    <s v="TN"/>
    <n v="190862"/>
    <x v="5"/>
    <x v="0"/>
    <d v="2023-03-15T00:00:00"/>
    <x v="18"/>
    <s v="STD-B"/>
    <x v="78"/>
    <n v="137.85"/>
    <n v="41768.17"/>
    <x v="2"/>
  </r>
  <r>
    <n v="31786"/>
    <s v="TN"/>
    <n v="258005"/>
    <x v="6"/>
    <x v="0"/>
    <d v="2023-03-15T00:00:00"/>
    <x v="19"/>
    <s v="VISBAS"/>
    <x v="79"/>
    <n v="202.52"/>
    <n v="0"/>
    <x v="10"/>
  </r>
  <r>
    <n v="31786"/>
    <s v="TN"/>
    <n v="258005"/>
    <x v="6"/>
    <x v="0"/>
    <d v="2023-03-15T00:00:00"/>
    <x v="19"/>
    <s v="VISEXP"/>
    <x v="80"/>
    <n v="47.44"/>
    <n v="0"/>
    <x v="96"/>
  </r>
  <r>
    <n v="31786"/>
    <s v="NP"/>
    <n v="185"/>
    <x v="0"/>
    <x v="1"/>
    <d v="2023-03-31T00:00:00"/>
    <x v="0"/>
    <s v="PPDN"/>
    <x v="0"/>
    <n v="173.93"/>
    <n v="0"/>
    <x v="57"/>
  </r>
  <r>
    <n v="31786"/>
    <s v="NP"/>
    <n v="185"/>
    <x v="0"/>
    <x v="1"/>
    <d v="2023-03-31T00:00:00"/>
    <x v="21"/>
    <s v="PPRN"/>
    <x v="81"/>
    <n v="60282.02"/>
    <n v="0"/>
    <x v="123"/>
  </r>
  <r>
    <n v="31786"/>
    <s v="NP"/>
    <n v="185"/>
    <x v="0"/>
    <x v="2"/>
    <d v="2023-03-31T00:00:00"/>
    <x v="0"/>
    <s v="PPDN"/>
    <x v="0"/>
    <n v="39.15"/>
    <n v="0"/>
    <x v="38"/>
  </r>
  <r>
    <n v="31786"/>
    <s v="NP"/>
    <n v="185"/>
    <x v="0"/>
    <x v="2"/>
    <d v="2023-03-31T00:00:00"/>
    <x v="21"/>
    <s v="PPRN"/>
    <x v="81"/>
    <n v="22988.03"/>
    <n v="0"/>
    <x v="124"/>
  </r>
  <r>
    <n v="31786"/>
    <s v="NP"/>
    <n v="185"/>
    <x v="0"/>
    <x v="3"/>
    <d v="2023-03-31T00:00:00"/>
    <x v="21"/>
    <s v="PPRN"/>
    <x v="81"/>
    <n v="2794.23"/>
    <n v="0"/>
    <x v="125"/>
  </r>
  <r>
    <n v="31786"/>
    <s v="NP"/>
    <n v="192"/>
    <x v="1"/>
    <x v="1"/>
    <d v="2023-03-31T00:00:00"/>
    <x v="1"/>
    <s v="PDON"/>
    <x v="1"/>
    <n v="1834.6"/>
    <n v="0"/>
    <x v="126"/>
  </r>
  <r>
    <n v="31786"/>
    <s v="NP"/>
    <n v="192"/>
    <x v="1"/>
    <x v="1"/>
    <d v="2023-03-31T00:00:00"/>
    <x v="22"/>
    <s v="PDRN"/>
    <x v="82"/>
    <n v="332479.62"/>
    <n v="0"/>
    <x v="127"/>
  </r>
  <r>
    <n v="31786"/>
    <s v="NP"/>
    <n v="192"/>
    <x v="1"/>
    <x v="2"/>
    <d v="2023-03-31T00:00:00"/>
    <x v="1"/>
    <s v="PDON"/>
    <x v="1"/>
    <n v="281.04000000000002"/>
    <n v="0"/>
    <x v="34"/>
  </r>
  <r>
    <n v="31786"/>
    <s v="NP"/>
    <n v="192"/>
    <x v="1"/>
    <x v="2"/>
    <d v="2023-03-31T00:00:00"/>
    <x v="22"/>
    <s v="PDRN"/>
    <x v="82"/>
    <n v="247805.76"/>
    <n v="0"/>
    <x v="128"/>
  </r>
  <r>
    <n v="31786"/>
    <s v="NP"/>
    <n v="192"/>
    <x v="1"/>
    <x v="3"/>
    <d v="2023-03-31T00:00:00"/>
    <x v="1"/>
    <s v="PDON"/>
    <x v="1"/>
    <n v="39.76"/>
    <n v="0"/>
    <x v="25"/>
  </r>
  <r>
    <n v="31786"/>
    <s v="NP"/>
    <n v="192"/>
    <x v="1"/>
    <x v="3"/>
    <d v="2023-03-31T00:00:00"/>
    <x v="22"/>
    <s v="PDRN"/>
    <x v="82"/>
    <n v="17168.400000000001"/>
    <n v="0"/>
    <x v="129"/>
  </r>
  <r>
    <n v="31786"/>
    <s v="NP"/>
    <n v="258005"/>
    <x v="6"/>
    <x v="1"/>
    <d v="2023-03-31T00:00:00"/>
    <x v="19"/>
    <s v="VISBAS"/>
    <x v="79"/>
    <n v="3503.97"/>
    <n v="0"/>
    <x v="130"/>
  </r>
  <r>
    <n v="31786"/>
    <s v="NP"/>
    <n v="258005"/>
    <x v="6"/>
    <x v="1"/>
    <d v="2023-03-31T00:00:00"/>
    <x v="19"/>
    <s v="VISEXP"/>
    <x v="80"/>
    <n v="17344.900000000001"/>
    <n v="0"/>
    <x v="131"/>
  </r>
  <r>
    <n v="31786"/>
    <s v="NP"/>
    <n v="258005"/>
    <x v="6"/>
    <x v="2"/>
    <d v="2023-03-31T00:00:00"/>
    <x v="19"/>
    <s v="VISBAS"/>
    <x v="79"/>
    <n v="1401.27"/>
    <n v="0"/>
    <x v="132"/>
  </r>
  <r>
    <n v="31786"/>
    <s v="NP"/>
    <n v="258005"/>
    <x v="6"/>
    <x v="2"/>
    <d v="2023-03-31T00:00:00"/>
    <x v="19"/>
    <s v="VISEXP"/>
    <x v="80"/>
    <n v="6721.52"/>
    <n v="0"/>
    <x v="133"/>
  </r>
  <r>
    <n v="31786"/>
    <s v="NP"/>
    <n v="258005"/>
    <x v="6"/>
    <x v="3"/>
    <d v="2023-03-31T00:00:00"/>
    <x v="19"/>
    <s v="VISBAS"/>
    <x v="79"/>
    <n v="19.079999999999998"/>
    <n v="0"/>
    <x v="37"/>
  </r>
  <r>
    <n v="31786"/>
    <s v="NP"/>
    <n v="258005"/>
    <x v="6"/>
    <x v="3"/>
    <d v="2023-03-31T00:00:00"/>
    <x v="19"/>
    <s v="VISEXP"/>
    <x v="80"/>
    <n v="150.58000000000001"/>
    <n v="0"/>
    <x v="122"/>
  </r>
  <r>
    <n v="31786"/>
    <s v="NP"/>
    <n v="185"/>
    <x v="0"/>
    <x v="2"/>
    <d v="2023-03-31T00:00:00"/>
    <x v="21"/>
    <s v="PPRN"/>
    <x v="81"/>
    <n v="96.26"/>
    <n v="0"/>
    <x v="58"/>
  </r>
  <r>
    <n v="31786"/>
    <s v="NP"/>
    <n v="185"/>
    <x v="0"/>
    <x v="3"/>
    <d v="2023-03-31T00:00:00"/>
    <x v="21"/>
    <s v="PPRN"/>
    <x v="81"/>
    <n v="197.21"/>
    <n v="0"/>
    <x v="2"/>
  </r>
  <r>
    <n v="31786"/>
    <s v="NP"/>
    <n v="185"/>
    <x v="0"/>
    <x v="0"/>
    <d v="2023-03-31T00:00:00"/>
    <x v="0"/>
    <s v="PPDN"/>
    <x v="0"/>
    <n v="131906.82999999999"/>
    <n v="0"/>
    <x v="134"/>
  </r>
  <r>
    <n v="31786"/>
    <s v="NP"/>
    <n v="185"/>
    <x v="0"/>
    <x v="4"/>
    <d v="2023-03-31T00:00:00"/>
    <x v="0"/>
    <s v="PPDN"/>
    <x v="0"/>
    <n v="57288.98"/>
    <n v="0"/>
    <x v="135"/>
  </r>
  <r>
    <n v="31786"/>
    <s v="NP"/>
    <n v="185"/>
    <x v="0"/>
    <x v="5"/>
    <d v="2023-03-31T00:00:00"/>
    <x v="0"/>
    <s v="PPDN"/>
    <x v="0"/>
    <n v="24576.05"/>
    <n v="0"/>
    <x v="136"/>
  </r>
  <r>
    <n v="31786"/>
    <s v="NP"/>
    <n v="192"/>
    <x v="1"/>
    <x v="2"/>
    <d v="2023-03-31T00:00:00"/>
    <x v="22"/>
    <s v="PDRN"/>
    <x v="82"/>
    <n v="13145.72"/>
    <n v="0"/>
    <x v="137"/>
  </r>
  <r>
    <n v="31786"/>
    <s v="NP"/>
    <n v="192"/>
    <x v="1"/>
    <x v="3"/>
    <d v="2023-03-31T00:00:00"/>
    <x v="1"/>
    <s v="PDON"/>
    <x v="1"/>
    <n v="20.22"/>
    <n v="0"/>
    <x v="25"/>
  </r>
  <r>
    <n v="31786"/>
    <s v="NP"/>
    <n v="192"/>
    <x v="1"/>
    <x v="3"/>
    <d v="2023-03-31T00:00:00"/>
    <x v="22"/>
    <s v="PDRN"/>
    <x v="82"/>
    <n v="2108.75"/>
    <n v="0"/>
    <x v="138"/>
  </r>
  <r>
    <n v="31786"/>
    <s v="NP"/>
    <n v="192"/>
    <x v="1"/>
    <x v="0"/>
    <d v="2023-03-31T00:00:00"/>
    <x v="1"/>
    <s v="PDON"/>
    <x v="1"/>
    <n v="763111.96"/>
    <n v="0"/>
    <x v="139"/>
  </r>
  <r>
    <n v="31786"/>
    <s v="NP"/>
    <n v="192"/>
    <x v="1"/>
    <x v="4"/>
    <d v="2023-03-31T00:00:00"/>
    <x v="1"/>
    <s v="PDON"/>
    <x v="1"/>
    <n v="622895.07999999996"/>
    <n v="0"/>
    <x v="140"/>
  </r>
  <r>
    <n v="31786"/>
    <s v="NP"/>
    <n v="192"/>
    <x v="1"/>
    <x v="5"/>
    <d v="2023-03-31T00:00:00"/>
    <x v="1"/>
    <s v="PDON"/>
    <x v="1"/>
    <n v="212251.86"/>
    <n v="0"/>
    <x v="141"/>
  </r>
  <r>
    <n v="31786"/>
    <s v="NP"/>
    <n v="53684"/>
    <x v="7"/>
    <x v="0"/>
    <d v="2023-03-31T00:00:00"/>
    <x v="2"/>
    <m/>
    <x v="2"/>
    <n v="148.24"/>
    <m/>
    <x v="37"/>
  </r>
  <r>
    <n v="31786"/>
    <s v="NP"/>
    <n v="53684"/>
    <x v="7"/>
    <x v="0"/>
    <d v="2023-03-31T00:00:00"/>
    <x v="3"/>
    <m/>
    <x v="3"/>
    <n v="30294"/>
    <m/>
    <x v="142"/>
  </r>
  <r>
    <n v="31786"/>
    <s v="NP"/>
    <n v="157401"/>
    <x v="4"/>
    <x v="0"/>
    <d v="2023-03-31T00:00:00"/>
    <x v="5"/>
    <s v="BADC01"/>
    <x v="5"/>
    <n v="529.96"/>
    <n v="41113030"/>
    <x v="143"/>
  </r>
  <r>
    <n v="31786"/>
    <s v="NP"/>
    <n v="157401"/>
    <x v="4"/>
    <x v="0"/>
    <d v="2023-03-31T00:00:00"/>
    <x v="5"/>
    <s v="BADC02"/>
    <x v="5"/>
    <n v="1064.26"/>
    <n v="81754140"/>
    <x v="144"/>
  </r>
  <r>
    <n v="31786"/>
    <s v="NP"/>
    <n v="157401"/>
    <x v="4"/>
    <x v="0"/>
    <d v="2023-03-31T00:00:00"/>
    <x v="5"/>
    <s v="BADC03"/>
    <x v="5"/>
    <n v="496.39"/>
    <n v="38884000"/>
    <x v="145"/>
  </r>
  <r>
    <n v="31786"/>
    <s v="NP"/>
    <n v="157401"/>
    <x v="4"/>
    <x v="0"/>
    <d v="2023-03-31T00:00:00"/>
    <x v="5"/>
    <s v="BADC04"/>
    <x v="5"/>
    <n v="183.66"/>
    <n v="14148400"/>
    <x v="146"/>
  </r>
  <r>
    <n v="31786"/>
    <s v="NP"/>
    <n v="157401"/>
    <x v="4"/>
    <x v="0"/>
    <d v="2023-03-31T00:00:00"/>
    <x v="5"/>
    <s v="BADC05"/>
    <x v="5"/>
    <n v="58.74"/>
    <n v="4517500"/>
    <x v="147"/>
  </r>
  <r>
    <n v="31786"/>
    <s v="NP"/>
    <n v="157401"/>
    <x v="4"/>
    <x v="0"/>
    <d v="2023-03-31T00:00:00"/>
    <x v="5"/>
    <s v="BADC06"/>
    <x v="5"/>
    <n v="18.43"/>
    <n v="1418400"/>
    <x v="120"/>
  </r>
  <r>
    <n v="31786"/>
    <s v="NP"/>
    <n v="157401"/>
    <x v="4"/>
    <x v="0"/>
    <d v="2023-03-31T00:00:00"/>
    <x v="5"/>
    <s v="BADC07"/>
    <x v="5"/>
    <n v="5.46"/>
    <n v="420000"/>
    <x v="37"/>
  </r>
  <r>
    <n v="31786"/>
    <s v="NP"/>
    <n v="157401"/>
    <x v="4"/>
    <x v="0"/>
    <d v="2023-03-31T00:00:00"/>
    <x v="5"/>
    <s v="BADC08"/>
    <x v="5"/>
    <n v="3.12"/>
    <n v="240000"/>
    <x v="12"/>
  </r>
  <r>
    <n v="31786"/>
    <s v="NP"/>
    <n v="157401"/>
    <x v="4"/>
    <x v="0"/>
    <d v="2023-03-31T00:00:00"/>
    <x v="5"/>
    <s v="BADC09"/>
    <x v="5"/>
    <n v="3.51"/>
    <n v="270000"/>
    <x v="12"/>
  </r>
  <r>
    <n v="31786"/>
    <s v="NP"/>
    <n v="157401"/>
    <x v="4"/>
    <x v="0"/>
    <d v="2023-03-31T00:00:00"/>
    <x v="6"/>
    <s v="BADE2X"/>
    <x v="6"/>
    <n v="31706.95"/>
    <n v="1675388000"/>
    <x v="148"/>
  </r>
  <r>
    <n v="31786"/>
    <s v="NP"/>
    <n v="157401"/>
    <x v="4"/>
    <x v="0"/>
    <d v="2023-03-31T00:00:00"/>
    <x v="6"/>
    <s v="BADP2X"/>
    <x v="6"/>
    <n v="4.4400000000000004"/>
    <n v="234000"/>
    <x v="37"/>
  </r>
  <r>
    <n v="31786"/>
    <s v="NP"/>
    <n v="157401"/>
    <x v="4"/>
    <x v="0"/>
    <d v="2023-03-31T00:00:00"/>
    <x v="7"/>
    <s v="BADE40"/>
    <x v="7"/>
    <n v="22433.45"/>
    <n v="1185408000"/>
    <x v="149"/>
  </r>
  <r>
    <n v="31786"/>
    <s v="NP"/>
    <n v="157401"/>
    <x v="4"/>
    <x v="0"/>
    <d v="2023-03-31T00:00:00"/>
    <x v="7"/>
    <s v="BADP40"/>
    <x v="7"/>
    <n v="2.94"/>
    <n v="156000"/>
    <x v="37"/>
  </r>
  <r>
    <n v="31786"/>
    <s v="NP"/>
    <n v="157401"/>
    <x v="4"/>
    <x v="0"/>
    <d v="2023-03-31T00:00:00"/>
    <x v="8"/>
    <s v="BAD4SC"/>
    <x v="8"/>
    <n v="3510.47"/>
    <n v="284165160"/>
    <x v="150"/>
  </r>
  <r>
    <n v="31786"/>
    <s v="NP"/>
    <n v="157401"/>
    <x v="4"/>
    <x v="0"/>
    <d v="2023-03-31T00:00:00"/>
    <x v="8"/>
    <s v="BAD6SP"/>
    <x v="9"/>
    <n v="3426.11"/>
    <n v="272195902"/>
    <x v="151"/>
  </r>
  <r>
    <n v="31786"/>
    <s v="NP"/>
    <n v="157401"/>
    <x v="4"/>
    <x v="0"/>
    <d v="2023-03-31T00:00:00"/>
    <x v="8"/>
    <s v="BAP6SP"/>
    <x v="9"/>
    <n v="1.02"/>
    <n v="78000"/>
    <x v="38"/>
  </r>
  <r>
    <n v="31786"/>
    <s v="NP"/>
    <n v="157401"/>
    <x v="4"/>
    <x v="0"/>
    <d v="2023-03-31T00:00:00"/>
    <x v="9"/>
    <s v="BLES15"/>
    <x v="10"/>
    <n v="126837.87"/>
    <n v="837694000"/>
    <x v="148"/>
  </r>
  <r>
    <n v="31786"/>
    <s v="NP"/>
    <n v="157401"/>
    <x v="4"/>
    <x v="0"/>
    <d v="2023-03-31T00:00:00"/>
    <x v="9"/>
    <s v="BLES1P"/>
    <x v="10"/>
    <n v="17.760000000000002"/>
    <n v="117000"/>
    <x v="37"/>
  </r>
  <r>
    <n v="31786"/>
    <s v="NP"/>
    <n v="157401"/>
    <x v="4"/>
    <x v="0"/>
    <d v="2023-03-31T00:00:00"/>
    <x v="10"/>
    <s v="BLCH01"/>
    <x v="11"/>
    <n v="309.7"/>
    <n v="4764000"/>
    <x v="152"/>
  </r>
  <r>
    <n v="31786"/>
    <s v="NP"/>
    <n v="157401"/>
    <x v="4"/>
    <x v="0"/>
    <d v="2023-03-31T00:00:00"/>
    <x v="10"/>
    <s v="BLCH02"/>
    <x v="11"/>
    <n v="433.27"/>
    <n v="6465000"/>
    <x v="153"/>
  </r>
  <r>
    <n v="31786"/>
    <s v="NP"/>
    <n v="157401"/>
    <x v="4"/>
    <x v="0"/>
    <d v="2023-03-31T00:00:00"/>
    <x v="10"/>
    <s v="BLCH03"/>
    <x v="11"/>
    <n v="177.52"/>
    <n v="2550000"/>
    <x v="154"/>
  </r>
  <r>
    <n v="31786"/>
    <s v="NP"/>
    <n v="157401"/>
    <x v="4"/>
    <x v="0"/>
    <d v="2023-03-31T00:00:00"/>
    <x v="10"/>
    <s v="BLCH04"/>
    <x v="11"/>
    <n v="51.8"/>
    <n v="711000"/>
    <x v="155"/>
  </r>
  <r>
    <n v="31786"/>
    <s v="NP"/>
    <n v="157401"/>
    <x v="4"/>
    <x v="0"/>
    <d v="2023-03-31T00:00:00"/>
    <x v="10"/>
    <s v="BLCH05"/>
    <x v="11"/>
    <n v="8.3699999999999992"/>
    <n v="153000"/>
    <x v="34"/>
  </r>
  <r>
    <n v="31786"/>
    <s v="NP"/>
    <n v="157401"/>
    <x v="4"/>
    <x v="0"/>
    <d v="2023-03-31T00:00:00"/>
    <x v="10"/>
    <s v="BLCH06"/>
    <x v="11"/>
    <n v="3.36"/>
    <n v="54000"/>
    <x v="12"/>
  </r>
  <r>
    <n v="31786"/>
    <s v="NP"/>
    <n v="157401"/>
    <x v="4"/>
    <x v="0"/>
    <d v="2023-03-31T00:00:00"/>
    <x v="10"/>
    <s v="BLCS01"/>
    <x v="12"/>
    <n v="765.3"/>
    <n v="7974000"/>
    <x v="156"/>
  </r>
  <r>
    <n v="31786"/>
    <s v="NP"/>
    <n v="157401"/>
    <x v="4"/>
    <x v="0"/>
    <d v="2023-03-31T00:00:00"/>
    <x v="10"/>
    <s v="BLCS02"/>
    <x v="12"/>
    <n v="1825.73"/>
    <n v="18612000"/>
    <x v="157"/>
  </r>
  <r>
    <n v="31786"/>
    <s v="NP"/>
    <n v="157401"/>
    <x v="4"/>
    <x v="0"/>
    <d v="2023-03-31T00:00:00"/>
    <x v="10"/>
    <s v="BLCS03"/>
    <x v="12"/>
    <n v="885.43"/>
    <n v="9321000"/>
    <x v="158"/>
  </r>
  <r>
    <n v="31786"/>
    <s v="NP"/>
    <n v="157401"/>
    <x v="4"/>
    <x v="0"/>
    <d v="2023-03-31T00:00:00"/>
    <x v="10"/>
    <s v="BLCS04"/>
    <x v="12"/>
    <n v="348.48"/>
    <n v="3591000"/>
    <x v="159"/>
  </r>
  <r>
    <n v="31786"/>
    <s v="NP"/>
    <n v="157401"/>
    <x v="4"/>
    <x v="0"/>
    <d v="2023-03-31T00:00:00"/>
    <x v="10"/>
    <s v="BLCS05"/>
    <x v="12"/>
    <n v="126.16"/>
    <n v="1230000"/>
    <x v="160"/>
  </r>
  <r>
    <n v="31786"/>
    <s v="NP"/>
    <n v="157401"/>
    <x v="4"/>
    <x v="0"/>
    <d v="2023-03-31T00:00:00"/>
    <x v="10"/>
    <s v="BLCS06"/>
    <x v="12"/>
    <n v="38.22"/>
    <n v="378000"/>
    <x v="119"/>
  </r>
  <r>
    <n v="31786"/>
    <s v="NP"/>
    <n v="157401"/>
    <x v="4"/>
    <x v="0"/>
    <d v="2023-03-31T00:00:00"/>
    <x v="10"/>
    <s v="BLCS07"/>
    <x v="12"/>
    <n v="12.72"/>
    <n v="126000"/>
    <x v="37"/>
  </r>
  <r>
    <n v="31786"/>
    <s v="NP"/>
    <n v="157401"/>
    <x v="4"/>
    <x v="0"/>
    <d v="2023-03-31T00:00:00"/>
    <x v="10"/>
    <s v="BLCS08"/>
    <x v="12"/>
    <n v="7.26"/>
    <n v="72000"/>
    <x v="12"/>
  </r>
  <r>
    <n v="31786"/>
    <s v="NP"/>
    <n v="157401"/>
    <x v="4"/>
    <x v="0"/>
    <d v="2023-03-31T00:00:00"/>
    <x v="10"/>
    <s v="BLCS09"/>
    <x v="12"/>
    <n v="8.19"/>
    <n v="81000"/>
    <x v="12"/>
  </r>
  <r>
    <n v="31786"/>
    <s v="NP"/>
    <n v="157401"/>
    <x v="4"/>
    <x v="0"/>
    <d v="2023-03-31T00:00:00"/>
    <x v="11"/>
    <s v="BLER20"/>
    <x v="13"/>
    <n v="89777.55"/>
    <n v="592744000"/>
    <x v="161"/>
  </r>
  <r>
    <n v="31786"/>
    <s v="NP"/>
    <n v="157401"/>
    <x v="4"/>
    <x v="0"/>
    <d v="2023-03-31T00:00:00"/>
    <x v="11"/>
    <s v="BLER2P"/>
    <x v="13"/>
    <n v="11.88"/>
    <n v="78000"/>
    <x v="37"/>
  </r>
  <r>
    <n v="31786"/>
    <s v="NP"/>
    <n v="157401"/>
    <x v="4"/>
    <x v="0"/>
    <d v="2023-03-31T00:00:00"/>
    <x v="12"/>
    <s v="BLIFSC"/>
    <x v="14"/>
    <n v="2064.9"/>
    <n v="21756000"/>
    <x v="150"/>
  </r>
  <r>
    <n v="31786"/>
    <s v="NP"/>
    <n v="157401"/>
    <x v="4"/>
    <x v="0"/>
    <d v="2023-03-31T00:00:00"/>
    <x v="12"/>
    <s v="BLIFSP"/>
    <x v="15"/>
    <n v="2860.91"/>
    <n v="15078000"/>
    <x v="162"/>
  </r>
  <r>
    <n v="31786"/>
    <s v="NP"/>
    <n v="157401"/>
    <x v="4"/>
    <x v="0"/>
    <d v="2023-03-31T00:00:00"/>
    <x v="13"/>
    <s v="BL20U"/>
    <x v="16"/>
    <n v="-11.88"/>
    <n v="237500"/>
    <x v="24"/>
  </r>
  <r>
    <n v="31786"/>
    <s v="NP"/>
    <n v="157401"/>
    <x v="4"/>
    <x v="0"/>
    <d v="2023-03-31T00:00:00"/>
    <x v="13"/>
    <s v="BL20X"/>
    <x v="16"/>
    <n v="7.71"/>
    <n v="47500"/>
    <x v="25"/>
  </r>
  <r>
    <n v="31786"/>
    <s v="NP"/>
    <n v="157401"/>
    <x v="4"/>
    <x v="0"/>
    <d v="2023-03-31T00:00:00"/>
    <x v="13"/>
    <s v="FB08AU"/>
    <x v="16"/>
    <n v="-8.7100000000000009"/>
    <n v="95000"/>
    <x v="38"/>
  </r>
  <r>
    <n v="31786"/>
    <s v="NP"/>
    <n v="157401"/>
    <x v="4"/>
    <x v="0"/>
    <d v="2023-03-31T00:00:00"/>
    <x v="13"/>
    <s v="FB09AU"/>
    <x v="16"/>
    <n v="-9.41"/>
    <n v="95000"/>
    <x v="38"/>
  </r>
  <r>
    <n v="31786"/>
    <s v="NP"/>
    <n v="157401"/>
    <x v="4"/>
    <x v="0"/>
    <d v="2023-03-31T00:00:00"/>
    <x v="13"/>
    <s v="FB09BU"/>
    <x v="16"/>
    <n v="11.02"/>
    <n v="0"/>
    <x v="38"/>
  </r>
  <r>
    <n v="31786"/>
    <s v="NP"/>
    <n v="157401"/>
    <x v="4"/>
    <x v="0"/>
    <d v="2023-03-31T00:00:00"/>
    <x v="13"/>
    <s v="FB09DU"/>
    <x v="16"/>
    <n v="9.94"/>
    <n v="0"/>
    <x v="38"/>
  </r>
  <r>
    <n v="31786"/>
    <s v="NP"/>
    <n v="157401"/>
    <x v="4"/>
    <x v="0"/>
    <d v="2023-03-31T00:00:00"/>
    <x v="13"/>
    <s v="FB10AU"/>
    <x v="16"/>
    <n v="-9.9"/>
    <n v="285000"/>
    <x v="57"/>
  </r>
  <r>
    <n v="31786"/>
    <s v="NP"/>
    <n v="157401"/>
    <x v="4"/>
    <x v="0"/>
    <d v="2023-03-31T00:00:00"/>
    <x v="13"/>
    <s v="FB10BU"/>
    <x v="16"/>
    <n v="1.67"/>
    <n v="145000"/>
    <x v="24"/>
  </r>
  <r>
    <n v="31786"/>
    <s v="NP"/>
    <n v="157401"/>
    <x v="4"/>
    <x v="0"/>
    <d v="2023-03-31T00:00:00"/>
    <x v="13"/>
    <s v="FB10CU"/>
    <x v="16"/>
    <n v="-11.26"/>
    <n v="95000"/>
    <x v="38"/>
  </r>
  <r>
    <n v="31786"/>
    <s v="NP"/>
    <n v="157401"/>
    <x v="4"/>
    <x v="0"/>
    <d v="2023-03-31T00:00:00"/>
    <x v="13"/>
    <s v="FB10DU"/>
    <x v="16"/>
    <n v="11.88"/>
    <n v="47500"/>
    <x v="25"/>
  </r>
  <r>
    <n v="31786"/>
    <s v="NP"/>
    <n v="157401"/>
    <x v="4"/>
    <x v="0"/>
    <d v="2023-03-31T00:00:00"/>
    <x v="20"/>
    <s v="FO13B9"/>
    <x v="16"/>
    <n v="2.52"/>
    <n v="0"/>
    <x v="38"/>
  </r>
  <r>
    <n v="31786"/>
    <s v="NP"/>
    <n v="157401"/>
    <x v="4"/>
    <x v="0"/>
    <d v="2023-03-31T00:00:00"/>
    <x v="4"/>
    <m/>
    <x v="4"/>
    <n v="351196.96"/>
    <m/>
    <x v="163"/>
  </r>
  <r>
    <n v="31786"/>
    <s v="NP"/>
    <n v="157401"/>
    <x v="4"/>
    <x v="0"/>
    <d v="2023-03-31T00:00:00"/>
    <x v="14"/>
    <s v="VC0105"/>
    <x v="17"/>
    <n v="6.05"/>
    <n v="275000"/>
    <x v="78"/>
  </r>
  <r>
    <n v="31786"/>
    <s v="NP"/>
    <n v="157401"/>
    <x v="4"/>
    <x v="0"/>
    <d v="2023-03-31T00:00:00"/>
    <x v="14"/>
    <s v="VC0106"/>
    <x v="18"/>
    <n v="205.92"/>
    <n v="9512000"/>
    <x v="164"/>
  </r>
  <r>
    <n v="31786"/>
    <s v="NP"/>
    <n v="157401"/>
    <x v="4"/>
    <x v="0"/>
    <d v="2023-03-31T00:00:00"/>
    <x v="14"/>
    <s v="VC0110"/>
    <x v="19"/>
    <n v="28.98"/>
    <n v="1350000"/>
    <x v="165"/>
  </r>
  <r>
    <n v="31786"/>
    <s v="NP"/>
    <n v="157401"/>
    <x v="4"/>
    <x v="0"/>
    <d v="2023-03-31T00:00:00"/>
    <x v="14"/>
    <s v="VC0125"/>
    <x v="20"/>
    <n v="41.87"/>
    <n v="1975000"/>
    <x v="166"/>
  </r>
  <r>
    <n v="31786"/>
    <s v="NP"/>
    <n v="157401"/>
    <x v="4"/>
    <x v="0"/>
    <d v="2023-03-31T00:00:00"/>
    <x v="14"/>
    <s v="VC0150"/>
    <x v="21"/>
    <n v="124.95"/>
    <n v="5800000"/>
    <x v="167"/>
  </r>
  <r>
    <n v="31786"/>
    <s v="NP"/>
    <n v="157401"/>
    <x v="4"/>
    <x v="0"/>
    <d v="2023-03-31T00:00:00"/>
    <x v="14"/>
    <s v="VC0205"/>
    <x v="17"/>
    <n v="9.4499999999999993"/>
    <n v="465000"/>
    <x v="56"/>
  </r>
  <r>
    <n v="31786"/>
    <s v="NP"/>
    <n v="157401"/>
    <x v="4"/>
    <x v="0"/>
    <d v="2023-03-31T00:00:00"/>
    <x v="14"/>
    <s v="VC0206"/>
    <x v="18"/>
    <n v="390.5"/>
    <n v="18807000"/>
    <x v="168"/>
  </r>
  <r>
    <n v="31786"/>
    <s v="NP"/>
    <n v="157401"/>
    <x v="4"/>
    <x v="0"/>
    <d v="2023-03-31T00:00:00"/>
    <x v="14"/>
    <s v="VC0210"/>
    <x v="19"/>
    <n v="49.14"/>
    <n v="2345000"/>
    <x v="169"/>
  </r>
  <r>
    <n v="31786"/>
    <s v="NP"/>
    <n v="157401"/>
    <x v="4"/>
    <x v="0"/>
    <d v="2023-03-31T00:00:00"/>
    <x v="14"/>
    <s v="VC0225"/>
    <x v="20"/>
    <n v="89.25"/>
    <n v="4250000"/>
    <x v="67"/>
  </r>
  <r>
    <n v="31786"/>
    <s v="NP"/>
    <n v="157401"/>
    <x v="4"/>
    <x v="0"/>
    <d v="2023-03-31T00:00:00"/>
    <x v="14"/>
    <s v="VC0250"/>
    <x v="21"/>
    <n v="239.4"/>
    <n v="12215000"/>
    <x v="170"/>
  </r>
  <r>
    <n v="31786"/>
    <s v="NP"/>
    <n v="157401"/>
    <x v="4"/>
    <x v="0"/>
    <d v="2023-03-31T00:00:00"/>
    <x v="14"/>
    <s v="VC0305"/>
    <x v="17"/>
    <n v="4.16"/>
    <n v="180000"/>
    <x v="121"/>
  </r>
  <r>
    <n v="31786"/>
    <s v="NP"/>
    <n v="157401"/>
    <x v="4"/>
    <x v="0"/>
    <d v="2023-03-31T00:00:00"/>
    <x v="14"/>
    <s v="VC0306"/>
    <x v="18"/>
    <n v="178.98"/>
    <n v="8496000"/>
    <x v="171"/>
  </r>
  <r>
    <n v="31786"/>
    <s v="NP"/>
    <n v="157401"/>
    <x v="4"/>
    <x v="0"/>
    <d v="2023-03-31T00:00:00"/>
    <x v="14"/>
    <s v="VC0310"/>
    <x v="19"/>
    <n v="32.130000000000003"/>
    <n v="1440000"/>
    <x v="172"/>
  </r>
  <r>
    <n v="31786"/>
    <s v="NP"/>
    <n v="157401"/>
    <x v="4"/>
    <x v="0"/>
    <d v="2023-03-31T00:00:00"/>
    <x v="14"/>
    <s v="VC0325"/>
    <x v="20"/>
    <n v="45.82"/>
    <n v="2175000"/>
    <x v="173"/>
  </r>
  <r>
    <n v="31786"/>
    <s v="NP"/>
    <n v="157401"/>
    <x v="4"/>
    <x v="0"/>
    <d v="2023-03-31T00:00:00"/>
    <x v="14"/>
    <s v="VC0350"/>
    <x v="21"/>
    <n v="138.6"/>
    <n v="7815000"/>
    <x v="78"/>
  </r>
  <r>
    <n v="31786"/>
    <s v="NP"/>
    <n v="157401"/>
    <x v="4"/>
    <x v="0"/>
    <d v="2023-03-31T00:00:00"/>
    <x v="14"/>
    <s v="VC0405"/>
    <x v="17"/>
    <n v="0.84"/>
    <n v="40000"/>
    <x v="38"/>
  </r>
  <r>
    <n v="31786"/>
    <s v="NP"/>
    <n v="157401"/>
    <x v="4"/>
    <x v="0"/>
    <d v="2023-03-31T00:00:00"/>
    <x v="14"/>
    <s v="VC0406"/>
    <x v="18"/>
    <n v="71.5"/>
    <n v="3509000"/>
    <x v="174"/>
  </r>
  <r>
    <n v="31786"/>
    <s v="NP"/>
    <n v="157401"/>
    <x v="4"/>
    <x v="0"/>
    <d v="2023-03-31T00:00:00"/>
    <x v="14"/>
    <s v="VC0410"/>
    <x v="19"/>
    <n v="13.44"/>
    <n v="765000"/>
    <x v="175"/>
  </r>
  <r>
    <n v="31786"/>
    <s v="NP"/>
    <n v="157401"/>
    <x v="4"/>
    <x v="0"/>
    <d v="2023-03-31T00:00:00"/>
    <x v="14"/>
    <s v="VC0425"/>
    <x v="20"/>
    <n v="18.899999999999999"/>
    <n v="900000"/>
    <x v="2"/>
  </r>
  <r>
    <n v="31786"/>
    <s v="NP"/>
    <n v="157401"/>
    <x v="4"/>
    <x v="0"/>
    <d v="2023-03-31T00:00:00"/>
    <x v="14"/>
    <s v="VC0450"/>
    <x v="21"/>
    <n v="63"/>
    <n v="3000000"/>
    <x v="11"/>
  </r>
  <r>
    <n v="31786"/>
    <s v="NP"/>
    <n v="157401"/>
    <x v="4"/>
    <x v="0"/>
    <d v="2023-03-31T00:00:00"/>
    <x v="14"/>
    <s v="VC0506"/>
    <x v="18"/>
    <n v="24.57"/>
    <n v="1170000"/>
    <x v="176"/>
  </r>
  <r>
    <n v="31786"/>
    <s v="NP"/>
    <n v="157401"/>
    <x v="4"/>
    <x v="0"/>
    <d v="2023-03-31T00:00:00"/>
    <x v="14"/>
    <s v="VC0510"/>
    <x v="19"/>
    <n v="4.2"/>
    <n v="200000"/>
    <x v="58"/>
  </r>
  <r>
    <n v="31786"/>
    <s v="NP"/>
    <n v="157401"/>
    <x v="4"/>
    <x v="0"/>
    <d v="2023-03-31T00:00:00"/>
    <x v="14"/>
    <s v="VC0525"/>
    <x v="20"/>
    <n v="7.89"/>
    <n v="375000"/>
    <x v="12"/>
  </r>
  <r>
    <n v="31786"/>
    <s v="NP"/>
    <n v="157401"/>
    <x v="4"/>
    <x v="0"/>
    <d v="2023-03-31T00:00:00"/>
    <x v="14"/>
    <s v="VC0550"/>
    <x v="21"/>
    <n v="15.75"/>
    <n v="750000"/>
    <x v="12"/>
  </r>
  <r>
    <n v="31786"/>
    <s v="NP"/>
    <n v="157401"/>
    <x v="4"/>
    <x v="0"/>
    <d v="2023-03-31T00:00:00"/>
    <x v="14"/>
    <s v="VC0606"/>
    <x v="18"/>
    <n v="5.32"/>
    <n v="252000"/>
    <x v="97"/>
  </r>
  <r>
    <n v="31786"/>
    <s v="NP"/>
    <n v="157401"/>
    <x v="4"/>
    <x v="0"/>
    <d v="2023-03-31T00:00:00"/>
    <x v="14"/>
    <s v="VC0610"/>
    <x v="19"/>
    <n v="1.26"/>
    <n v="60000"/>
    <x v="25"/>
  </r>
  <r>
    <n v="31786"/>
    <s v="NP"/>
    <n v="157401"/>
    <x v="4"/>
    <x v="0"/>
    <d v="2023-03-31T00:00:00"/>
    <x v="14"/>
    <s v="VC0625"/>
    <x v="20"/>
    <n v="3.15"/>
    <n v="150000"/>
    <x v="25"/>
  </r>
  <r>
    <n v="31786"/>
    <s v="NP"/>
    <n v="157401"/>
    <x v="4"/>
    <x v="0"/>
    <d v="2023-03-31T00:00:00"/>
    <x v="14"/>
    <s v="VC0650"/>
    <x v="21"/>
    <n v="12.6"/>
    <n v="600000"/>
    <x v="38"/>
  </r>
  <r>
    <n v="31786"/>
    <s v="NP"/>
    <n v="157401"/>
    <x v="4"/>
    <x v="0"/>
    <d v="2023-03-31T00:00:00"/>
    <x v="14"/>
    <s v="VC0706"/>
    <x v="18"/>
    <n v="3.52"/>
    <n v="168000"/>
    <x v="58"/>
  </r>
  <r>
    <n v="31786"/>
    <s v="NP"/>
    <n v="157401"/>
    <x v="4"/>
    <x v="0"/>
    <d v="2023-03-31T00:00:00"/>
    <x v="14"/>
    <s v="VC0710"/>
    <x v="19"/>
    <n v="1.47"/>
    <n v="70000"/>
    <x v="25"/>
  </r>
  <r>
    <n v="31786"/>
    <s v="NP"/>
    <n v="157401"/>
    <x v="4"/>
    <x v="0"/>
    <d v="2023-03-31T00:00:00"/>
    <x v="14"/>
    <s v="VC0725"/>
    <x v="20"/>
    <n v="3.68"/>
    <n v="175000"/>
    <x v="25"/>
  </r>
  <r>
    <n v="31786"/>
    <s v="NP"/>
    <n v="157401"/>
    <x v="4"/>
    <x v="0"/>
    <d v="2023-03-31T00:00:00"/>
    <x v="14"/>
    <s v="VC0750"/>
    <x v="21"/>
    <n v="7.35"/>
    <n v="350000"/>
    <x v="25"/>
  </r>
  <r>
    <n v="31786"/>
    <s v="NP"/>
    <n v="157401"/>
    <x v="4"/>
    <x v="0"/>
    <d v="2023-03-31T00:00:00"/>
    <x v="14"/>
    <s v="VC0806"/>
    <x v="18"/>
    <n v="1.01"/>
    <n v="48000"/>
    <x v="25"/>
  </r>
  <r>
    <n v="31786"/>
    <s v="NP"/>
    <n v="157401"/>
    <x v="4"/>
    <x v="0"/>
    <d v="2023-03-31T00:00:00"/>
    <x v="15"/>
    <s v="VAD050"/>
    <x v="22"/>
    <n v="412.65"/>
    <n v="19550000"/>
    <x v="177"/>
  </r>
  <r>
    <n v="31786"/>
    <s v="NP"/>
    <n v="157401"/>
    <x v="4"/>
    <x v="0"/>
    <d v="2023-03-31T00:00:00"/>
    <x v="15"/>
    <s v="VAD060"/>
    <x v="23"/>
    <n v="12513.06"/>
    <n v="596840000"/>
    <x v="178"/>
  </r>
  <r>
    <n v="31786"/>
    <s v="NP"/>
    <n v="157401"/>
    <x v="4"/>
    <x v="0"/>
    <d v="2023-03-31T00:00:00"/>
    <x v="15"/>
    <s v="VAD100"/>
    <x v="24"/>
    <n v="1776.6"/>
    <n v="84650000"/>
    <x v="179"/>
  </r>
  <r>
    <n v="31786"/>
    <s v="NP"/>
    <n v="157401"/>
    <x v="4"/>
    <x v="0"/>
    <d v="2023-03-31T00:00:00"/>
    <x v="15"/>
    <s v="VAD250"/>
    <x v="25"/>
    <n v="2373"/>
    <n v="113000000"/>
    <x v="180"/>
  </r>
  <r>
    <n v="31786"/>
    <s v="NP"/>
    <n v="157401"/>
    <x v="4"/>
    <x v="0"/>
    <d v="2023-03-31T00:00:00"/>
    <x v="15"/>
    <s v="VAD500"/>
    <x v="26"/>
    <n v="6373.5"/>
    <n v="303500000"/>
    <x v="181"/>
  </r>
  <r>
    <n v="31786"/>
    <s v="NP"/>
    <n v="157401"/>
    <x v="4"/>
    <x v="0"/>
    <d v="2023-03-31T00:00:00"/>
    <x v="16"/>
    <s v="VSC050"/>
    <x v="27"/>
    <n v="29.4"/>
    <n v="1800000"/>
    <x v="182"/>
  </r>
  <r>
    <n v="31786"/>
    <s v="NP"/>
    <n v="157401"/>
    <x v="4"/>
    <x v="0"/>
    <d v="2023-03-31T00:00:00"/>
    <x v="16"/>
    <s v="VSC060"/>
    <x v="28"/>
    <n v="1366"/>
    <n v="70364000"/>
    <x v="183"/>
  </r>
  <r>
    <n v="31786"/>
    <s v="NP"/>
    <n v="157401"/>
    <x v="4"/>
    <x v="0"/>
    <d v="2023-03-31T00:00:00"/>
    <x v="16"/>
    <s v="VSC100"/>
    <x v="29"/>
    <n v="174.72"/>
    <n v="9440000"/>
    <x v="184"/>
  </r>
  <r>
    <n v="31786"/>
    <s v="NP"/>
    <n v="157401"/>
    <x v="4"/>
    <x v="0"/>
    <d v="2023-03-31T00:00:00"/>
    <x v="16"/>
    <s v="VSC250"/>
    <x v="30"/>
    <n v="291.89999999999998"/>
    <n v="16740000"/>
    <x v="185"/>
  </r>
  <r>
    <n v="31786"/>
    <s v="NP"/>
    <n v="157401"/>
    <x v="4"/>
    <x v="0"/>
    <d v="2023-03-31T00:00:00"/>
    <x v="16"/>
    <s v="VSC500"/>
    <x v="31"/>
    <n v="936.6"/>
    <n v="50220000"/>
    <x v="186"/>
  </r>
  <r>
    <n v="31786"/>
    <s v="NP"/>
    <n v="157401"/>
    <x v="4"/>
    <x v="0"/>
    <d v="2023-03-31T00:00:00"/>
    <x v="16"/>
    <s v="VSO050"/>
    <x v="32"/>
    <n v="46.62"/>
    <n v="2080000"/>
    <x v="87"/>
  </r>
  <r>
    <n v="31786"/>
    <s v="NP"/>
    <n v="157401"/>
    <x v="4"/>
    <x v="0"/>
    <d v="2023-03-31T00:00:00"/>
    <x v="16"/>
    <s v="VSO060"/>
    <x v="33"/>
    <n v="1460.72"/>
    <n v="71168000"/>
    <x v="187"/>
  </r>
  <r>
    <n v="31786"/>
    <s v="NP"/>
    <n v="157401"/>
    <x v="4"/>
    <x v="0"/>
    <d v="2023-03-31T00:00:00"/>
    <x v="16"/>
    <s v="VSO100"/>
    <x v="34"/>
    <n v="282.24"/>
    <n v="12980000"/>
    <x v="188"/>
  </r>
  <r>
    <n v="31786"/>
    <s v="NP"/>
    <n v="157401"/>
    <x v="4"/>
    <x v="0"/>
    <d v="2023-03-31T00:00:00"/>
    <x v="16"/>
    <s v="VSO250"/>
    <x v="35"/>
    <n v="330.75"/>
    <n v="14290000"/>
    <x v="30"/>
  </r>
  <r>
    <n v="31786"/>
    <s v="NP"/>
    <n v="157401"/>
    <x v="4"/>
    <x v="0"/>
    <d v="2023-03-31T00:00:00"/>
    <x v="16"/>
    <s v="VSO500"/>
    <x v="36"/>
    <n v="819"/>
    <n v="39700000"/>
    <x v="47"/>
  </r>
  <r>
    <n v="31786"/>
    <s v="NP"/>
    <n v="157401"/>
    <x v="4"/>
    <x v="4"/>
    <d v="2023-03-31T00:00:00"/>
    <x v="6"/>
    <s v="BADE2X"/>
    <x v="6"/>
    <n v="-3.42"/>
    <n v="60000"/>
    <x v="25"/>
  </r>
  <r>
    <n v="31786"/>
    <s v="NP"/>
    <n v="157401"/>
    <x v="4"/>
    <x v="4"/>
    <d v="2023-03-31T00:00:00"/>
    <x v="7"/>
    <s v="BADE40"/>
    <x v="7"/>
    <n v="-2.2799999999999998"/>
    <n v="40000"/>
    <x v="25"/>
  </r>
  <r>
    <n v="31786"/>
    <s v="NP"/>
    <n v="157401"/>
    <x v="4"/>
    <x v="4"/>
    <d v="2023-03-31T00:00:00"/>
    <x v="9"/>
    <s v="BLES15"/>
    <x v="10"/>
    <n v="-13.68"/>
    <n v="30000"/>
    <x v="25"/>
  </r>
  <r>
    <n v="31786"/>
    <s v="NP"/>
    <n v="157401"/>
    <x v="4"/>
    <x v="4"/>
    <d v="2023-03-31T00:00:00"/>
    <x v="11"/>
    <s v="BLER20"/>
    <x v="13"/>
    <n v="-9.1199999999999992"/>
    <n v="20000"/>
    <x v="25"/>
  </r>
  <r>
    <n v="31786"/>
    <s v="NP"/>
    <n v="157401"/>
    <x v="4"/>
    <x v="4"/>
    <d v="2023-03-31T00:00:00"/>
    <x v="13"/>
    <s v="FB10AU"/>
    <x v="16"/>
    <n v="-13.86"/>
    <n v="100000"/>
    <x v="38"/>
  </r>
  <r>
    <n v="31786"/>
    <s v="NP"/>
    <n v="157401"/>
    <x v="4"/>
    <x v="4"/>
    <d v="2023-03-31T00:00:00"/>
    <x v="20"/>
    <s v="FO13A9"/>
    <x v="16"/>
    <n v="-1.08"/>
    <n v="60000"/>
    <x v="25"/>
  </r>
  <r>
    <n v="31786"/>
    <s v="NP"/>
    <n v="157401"/>
    <x v="4"/>
    <x v="4"/>
    <d v="2023-03-31T00:00:00"/>
    <x v="15"/>
    <s v="VAD060"/>
    <x v="23"/>
    <n v="-3.78"/>
    <n v="60000"/>
    <x v="25"/>
  </r>
  <r>
    <n v="31786"/>
    <s v="NP"/>
    <n v="157401"/>
    <x v="4"/>
    <x v="5"/>
    <d v="2023-03-31T00:00:00"/>
    <x v="5"/>
    <s v="BADC01"/>
    <x v="5"/>
    <n v="0.13"/>
    <n v="10000"/>
    <x v="25"/>
  </r>
  <r>
    <n v="31786"/>
    <s v="NP"/>
    <n v="157401"/>
    <x v="4"/>
    <x v="5"/>
    <d v="2023-03-31T00:00:00"/>
    <x v="6"/>
    <s v="BADE2X"/>
    <x v="6"/>
    <n v="2.2799999999999998"/>
    <n v="120000"/>
    <x v="38"/>
  </r>
  <r>
    <n v="31786"/>
    <s v="NP"/>
    <n v="157401"/>
    <x v="4"/>
    <x v="5"/>
    <d v="2023-03-31T00:00:00"/>
    <x v="7"/>
    <s v="BADE40"/>
    <x v="7"/>
    <n v="1.52"/>
    <n v="80000"/>
    <x v="38"/>
  </r>
  <r>
    <n v="31786"/>
    <s v="NP"/>
    <n v="157401"/>
    <x v="4"/>
    <x v="5"/>
    <d v="2023-03-31T00:00:00"/>
    <x v="8"/>
    <s v="BAD4SC"/>
    <x v="8"/>
    <n v="0.52"/>
    <n v="40000"/>
    <x v="25"/>
  </r>
  <r>
    <n v="31786"/>
    <s v="NP"/>
    <n v="157401"/>
    <x v="4"/>
    <x v="5"/>
    <d v="2023-03-31T00:00:00"/>
    <x v="9"/>
    <s v="BLES15"/>
    <x v="10"/>
    <n v="9.1199999999999992"/>
    <n v="60000"/>
    <x v="38"/>
  </r>
  <r>
    <n v="31786"/>
    <s v="NP"/>
    <n v="157401"/>
    <x v="4"/>
    <x v="5"/>
    <d v="2023-03-31T00:00:00"/>
    <x v="10"/>
    <s v="BLCS01"/>
    <x v="12"/>
    <n v="0.3"/>
    <n v="3000"/>
    <x v="25"/>
  </r>
  <r>
    <n v="31786"/>
    <s v="NP"/>
    <n v="157401"/>
    <x v="4"/>
    <x v="5"/>
    <d v="2023-03-31T00:00:00"/>
    <x v="11"/>
    <s v="BLER20"/>
    <x v="13"/>
    <n v="6.08"/>
    <n v="40000"/>
    <x v="38"/>
  </r>
  <r>
    <n v="31786"/>
    <s v="NP"/>
    <n v="157401"/>
    <x v="4"/>
    <x v="5"/>
    <d v="2023-03-31T00:00:00"/>
    <x v="12"/>
    <s v="BLIFSC"/>
    <x v="14"/>
    <n v="0.3"/>
    <n v="3000"/>
    <x v="25"/>
  </r>
  <r>
    <n v="31786"/>
    <s v="NP"/>
    <n v="190862"/>
    <x v="5"/>
    <x v="0"/>
    <d v="2023-03-31T00:00:00"/>
    <x v="17"/>
    <s v="LTD-01"/>
    <x v="37"/>
    <n v="12.93"/>
    <n v="10779.78"/>
    <x v="58"/>
  </r>
  <r>
    <n v="31786"/>
    <s v="NP"/>
    <n v="190862"/>
    <x v="5"/>
    <x v="0"/>
    <d v="2023-03-31T00:00:00"/>
    <x v="17"/>
    <s v="LTD-01"/>
    <x v="38"/>
    <n v="15.75"/>
    <n v="13122.99"/>
    <x v="58"/>
  </r>
  <r>
    <n v="31786"/>
    <s v="NP"/>
    <n v="190862"/>
    <x v="5"/>
    <x v="0"/>
    <d v="2023-03-31T00:00:00"/>
    <x v="17"/>
    <s v="LTD-01"/>
    <x v="39"/>
    <n v="35.119999999999997"/>
    <n v="15274.19"/>
    <x v="37"/>
  </r>
  <r>
    <n v="31786"/>
    <s v="NP"/>
    <n v="190862"/>
    <x v="5"/>
    <x v="0"/>
    <d v="2023-03-31T00:00:00"/>
    <x v="17"/>
    <s v="LTD-01"/>
    <x v="40"/>
    <n v="32.04"/>
    <n v="9424.7000000000007"/>
    <x v="12"/>
  </r>
  <r>
    <n v="31786"/>
    <s v="NP"/>
    <n v="190862"/>
    <x v="5"/>
    <x v="0"/>
    <d v="2023-03-31T00:00:00"/>
    <x v="17"/>
    <s v="LTD-01"/>
    <x v="41"/>
    <n v="27.44"/>
    <n v="6993.32"/>
    <x v="38"/>
  </r>
  <r>
    <n v="31786"/>
    <s v="NP"/>
    <n v="190862"/>
    <x v="5"/>
    <x v="0"/>
    <d v="2023-03-31T00:00:00"/>
    <x v="17"/>
    <s v="LTD-01"/>
    <x v="42"/>
    <n v="62.87"/>
    <n v="12476.26"/>
    <x v="58"/>
  </r>
  <r>
    <n v="31786"/>
    <s v="NP"/>
    <n v="190862"/>
    <x v="5"/>
    <x v="0"/>
    <d v="2023-03-31T00:00:00"/>
    <x v="17"/>
    <s v="LTD-01"/>
    <x v="43"/>
    <n v="16.670000000000002"/>
    <n v="2645.91"/>
    <x v="25"/>
  </r>
  <r>
    <n v="31786"/>
    <s v="NP"/>
    <n v="190862"/>
    <x v="5"/>
    <x v="0"/>
    <d v="2023-03-31T00:00:00"/>
    <x v="17"/>
    <s v="LTD-01"/>
    <x v="44"/>
    <n v="23.41"/>
    <n v="3716.37"/>
    <x v="25"/>
  </r>
  <r>
    <n v="31786"/>
    <s v="NP"/>
    <n v="190862"/>
    <x v="5"/>
    <x v="0"/>
    <d v="2023-03-31T00:00:00"/>
    <x v="17"/>
    <s v="LTD-02"/>
    <x v="47"/>
    <n v="1.28"/>
    <n v="1418.33"/>
    <x v="25"/>
  </r>
  <r>
    <n v="31786"/>
    <s v="NP"/>
    <n v="190862"/>
    <x v="5"/>
    <x v="0"/>
    <d v="2023-03-31T00:00:00"/>
    <x v="17"/>
    <s v="LTD-02"/>
    <x v="48"/>
    <n v="12.53"/>
    <n v="13912.4"/>
    <x v="12"/>
  </r>
  <r>
    <n v="31786"/>
    <s v="NP"/>
    <n v="190862"/>
    <x v="5"/>
    <x v="0"/>
    <d v="2023-03-31T00:00:00"/>
    <x v="17"/>
    <s v="LTD-02"/>
    <x v="49"/>
    <n v="5.07"/>
    <n v="2815.5"/>
    <x v="25"/>
  </r>
  <r>
    <n v="31786"/>
    <s v="NP"/>
    <n v="190862"/>
    <x v="5"/>
    <x v="0"/>
    <d v="2023-03-31T00:00:00"/>
    <x v="17"/>
    <s v="LTD-02"/>
    <x v="50"/>
    <n v="27.41"/>
    <n v="10150.25"/>
    <x v="25"/>
  </r>
  <r>
    <n v="31786"/>
    <s v="NP"/>
    <n v="190862"/>
    <x v="5"/>
    <x v="0"/>
    <d v="2023-03-31T00:00:00"/>
    <x v="17"/>
    <s v="LTD-02"/>
    <x v="51"/>
    <n v="28.33"/>
    <n v="8333.33"/>
    <x v="25"/>
  </r>
  <r>
    <n v="31786"/>
    <s v="NP"/>
    <n v="190862"/>
    <x v="5"/>
    <x v="0"/>
    <d v="2023-03-31T00:00:00"/>
    <x v="17"/>
    <s v="LTD-02"/>
    <x v="54"/>
    <n v="27.23"/>
    <n v="4125"/>
    <x v="25"/>
  </r>
  <r>
    <n v="31786"/>
    <s v="NP"/>
    <n v="190862"/>
    <x v="5"/>
    <x v="0"/>
    <d v="2023-03-31T00:00:00"/>
    <x v="17"/>
    <s v="LTD-03"/>
    <x v="58"/>
    <n v="26.3"/>
    <n v="18787.189999999999"/>
    <x v="58"/>
  </r>
  <r>
    <n v="31786"/>
    <s v="NP"/>
    <n v="190862"/>
    <x v="5"/>
    <x v="0"/>
    <d v="2023-03-31T00:00:00"/>
    <x v="17"/>
    <s v="LTD-03"/>
    <x v="61"/>
    <n v="35.08"/>
    <n v="6619.54"/>
    <x v="38"/>
  </r>
  <r>
    <n v="31786"/>
    <s v="NP"/>
    <n v="190862"/>
    <x v="5"/>
    <x v="0"/>
    <d v="2023-03-31T00:00:00"/>
    <x v="17"/>
    <s v="LTD-03"/>
    <x v="62"/>
    <n v="12.86"/>
    <n v="1978.75"/>
    <x v="25"/>
  </r>
  <r>
    <n v="31786"/>
    <s v="NP"/>
    <n v="190862"/>
    <x v="5"/>
    <x v="0"/>
    <d v="2023-03-31T00:00:00"/>
    <x v="17"/>
    <s v="LTD-03"/>
    <x v="63"/>
    <n v="11.71"/>
    <n v="1801.58"/>
    <x v="25"/>
  </r>
  <r>
    <n v="31786"/>
    <s v="NP"/>
    <n v="190862"/>
    <x v="5"/>
    <x v="0"/>
    <d v="2023-03-31T00:00:00"/>
    <x v="17"/>
    <s v="LTD-04"/>
    <x v="67"/>
    <n v="3.7"/>
    <n v="3367"/>
    <x v="25"/>
  </r>
  <r>
    <n v="31786"/>
    <s v="NP"/>
    <n v="190862"/>
    <x v="5"/>
    <x v="0"/>
    <d v="2023-03-31T00:00:00"/>
    <x v="17"/>
    <s v="LTD-04"/>
    <x v="70"/>
    <n v="27.5"/>
    <n v="8332.64"/>
    <x v="25"/>
  </r>
  <r>
    <n v="31786"/>
    <s v="NP"/>
    <n v="190862"/>
    <x v="5"/>
    <x v="0"/>
    <d v="2023-03-31T00:00:00"/>
    <x v="17"/>
    <s v="LTD-04"/>
    <x v="72"/>
    <n v="37.21"/>
    <n v="7294.79"/>
    <x v="38"/>
  </r>
  <r>
    <n v="31786"/>
    <s v="NP"/>
    <n v="190862"/>
    <x v="5"/>
    <x v="0"/>
    <d v="2023-03-31T00:00:00"/>
    <x v="17"/>
    <s v="LTD-04"/>
    <x v="73"/>
    <n v="34.229999999999997"/>
    <n v="6161.71"/>
    <x v="38"/>
  </r>
  <r>
    <n v="31786"/>
    <s v="NP"/>
    <n v="190862"/>
    <x v="5"/>
    <x v="0"/>
    <d v="2023-03-31T00:00:00"/>
    <x v="17"/>
    <s v="LTD-04"/>
    <x v="74"/>
    <n v="33.700000000000003"/>
    <n v="4160.5"/>
    <x v="38"/>
  </r>
  <r>
    <n v="31786"/>
    <s v="NP"/>
    <n v="190862"/>
    <x v="5"/>
    <x v="0"/>
    <d v="2023-03-31T00:00:00"/>
    <x v="17"/>
    <s v="LTD-04"/>
    <x v="76"/>
    <n v="22.82"/>
    <n v="4225"/>
    <x v="25"/>
  </r>
  <r>
    <n v="31786"/>
    <s v="NP"/>
    <n v="190862"/>
    <x v="5"/>
    <x v="0"/>
    <d v="2023-03-31T00:00:00"/>
    <x v="18"/>
    <s v="STD-A"/>
    <x v="83"/>
    <n v="42298.71"/>
    <n v="10310707.57"/>
    <x v="189"/>
  </r>
  <r>
    <n v="31786"/>
    <s v="NP"/>
    <n v="190862"/>
    <x v="5"/>
    <x v="0"/>
    <d v="2023-03-31T00:00:00"/>
    <x v="18"/>
    <s v="STD-A"/>
    <x v="77"/>
    <n v="519.51"/>
    <n v="130445.06"/>
    <x v="44"/>
  </r>
  <r>
    <n v="31786"/>
    <s v="NP"/>
    <n v="190862"/>
    <x v="5"/>
    <x v="0"/>
    <d v="2023-03-31T00:00:00"/>
    <x v="18"/>
    <s v="STD-B"/>
    <x v="84"/>
    <n v="38585.980000000003"/>
    <n v="11679142.210000001"/>
    <x v="190"/>
  </r>
  <r>
    <n v="31786"/>
    <s v="NP"/>
    <n v="190862"/>
    <x v="5"/>
    <x v="0"/>
    <d v="2023-03-31T00:00:00"/>
    <x v="18"/>
    <s v="STD-B"/>
    <x v="78"/>
    <n v="195.56"/>
    <n v="59260.71"/>
    <x v="116"/>
  </r>
  <r>
    <n v="31786"/>
    <s v="NP"/>
    <n v="258005"/>
    <x v="6"/>
    <x v="2"/>
    <d v="2023-03-31T00:00:00"/>
    <x v="19"/>
    <s v="VISBAS"/>
    <x v="79"/>
    <n v="3.18"/>
    <n v="0"/>
    <x v="25"/>
  </r>
  <r>
    <n v="31786"/>
    <s v="NP"/>
    <n v="258005"/>
    <x v="6"/>
    <x v="2"/>
    <d v="2023-03-31T00:00:00"/>
    <x v="19"/>
    <s v="VISEXP"/>
    <x v="80"/>
    <n v="12.6"/>
    <n v="0"/>
    <x v="38"/>
  </r>
  <r>
    <n v="31786"/>
    <s v="NP"/>
    <n v="258005"/>
    <x v="6"/>
    <x v="3"/>
    <d v="2023-03-31T00:00:00"/>
    <x v="19"/>
    <s v="VISBAS"/>
    <x v="79"/>
    <n v="74.25"/>
    <n v="0"/>
    <x v="11"/>
  </r>
  <r>
    <n v="31786"/>
    <s v="NP"/>
    <n v="258005"/>
    <x v="6"/>
    <x v="3"/>
    <d v="2023-03-31T00:00:00"/>
    <x v="19"/>
    <s v="VISEXP"/>
    <x v="80"/>
    <n v="551.72"/>
    <n v="0"/>
    <x v="191"/>
  </r>
  <r>
    <n v="31786"/>
    <s v="NP"/>
    <n v="258005"/>
    <x v="6"/>
    <x v="0"/>
    <d v="2023-03-31T00:00:00"/>
    <x v="19"/>
    <s v="VISBAS"/>
    <x v="79"/>
    <n v="37566.44"/>
    <n v="0"/>
    <x v="192"/>
  </r>
  <r>
    <n v="31786"/>
    <s v="NP"/>
    <n v="258005"/>
    <x v="6"/>
    <x v="0"/>
    <d v="2023-03-31T00:00:00"/>
    <x v="19"/>
    <s v="VISEXP"/>
    <x v="80"/>
    <n v="155364.99"/>
    <n v="0"/>
    <x v="193"/>
  </r>
  <r>
    <n v="31786"/>
    <s v="NP"/>
    <n v="258005"/>
    <x v="6"/>
    <x v="4"/>
    <d v="2023-03-31T00:00:00"/>
    <x v="19"/>
    <s v="VISBAS"/>
    <x v="79"/>
    <n v="28007.23"/>
    <n v="0"/>
    <x v="194"/>
  </r>
  <r>
    <n v="31786"/>
    <s v="NP"/>
    <n v="258005"/>
    <x v="6"/>
    <x v="4"/>
    <d v="2023-03-31T00:00:00"/>
    <x v="19"/>
    <s v="VISEXP"/>
    <x v="80"/>
    <n v="135002.48000000001"/>
    <n v="0"/>
    <x v="195"/>
  </r>
  <r>
    <n v="31786"/>
    <s v="NP"/>
    <n v="258005"/>
    <x v="6"/>
    <x v="5"/>
    <d v="2023-03-31T00:00:00"/>
    <x v="19"/>
    <s v="VISBAS"/>
    <x v="79"/>
    <n v="10203.790000000001"/>
    <n v="0"/>
    <x v="196"/>
  </r>
  <r>
    <n v="31786"/>
    <s v="NP"/>
    <n v="258005"/>
    <x v="6"/>
    <x v="5"/>
    <d v="2023-03-31T00:00:00"/>
    <x v="19"/>
    <s v="VISEXP"/>
    <x v="80"/>
    <n v="62747.11"/>
    <n v="0"/>
    <x v="197"/>
  </r>
  <r>
    <n v="31786"/>
    <s v="NP"/>
    <n v="185"/>
    <x v="0"/>
    <x v="1"/>
    <d v="2023-03-31T00:00:00"/>
    <x v="0"/>
    <s v="PPDN"/>
    <x v="0"/>
    <n v="48.53"/>
    <n v="2"/>
    <x v="198"/>
  </r>
  <r>
    <n v="31786"/>
    <s v="NP"/>
    <n v="185"/>
    <x v="0"/>
    <x v="1"/>
    <d v="2023-03-31T00:00:00"/>
    <x v="21"/>
    <s v="PPRN"/>
    <x v="81"/>
    <n v="-142"/>
    <n v="8"/>
    <x v="198"/>
  </r>
  <r>
    <n v="31786"/>
    <s v="NP"/>
    <n v="185"/>
    <x v="0"/>
    <x v="1"/>
    <d v="2023-03-31T00:00:00"/>
    <x v="21"/>
    <s v="PPRN"/>
    <x v="81"/>
    <n v="5245.86"/>
    <n v="243"/>
    <x v="198"/>
  </r>
  <r>
    <n v="31786"/>
    <s v="NP"/>
    <n v="185"/>
    <x v="0"/>
    <x v="2"/>
    <d v="2023-03-31T00:00:00"/>
    <x v="21"/>
    <s v="PPRN"/>
    <x v="81"/>
    <n v="-15.23"/>
    <n v="1"/>
    <x v="198"/>
  </r>
  <r>
    <n v="31786"/>
    <s v="NP"/>
    <n v="185"/>
    <x v="0"/>
    <x v="2"/>
    <d v="2023-03-31T00:00:00"/>
    <x v="21"/>
    <s v="PPRN"/>
    <x v="81"/>
    <n v="306.33"/>
    <n v="17"/>
    <x v="198"/>
  </r>
  <r>
    <n v="31786"/>
    <s v="NP"/>
    <n v="185"/>
    <x v="0"/>
    <x v="3"/>
    <d v="2023-03-31T00:00:00"/>
    <x v="21"/>
    <s v="PPRN"/>
    <x v="81"/>
    <n v="27.01"/>
    <n v="1"/>
    <x v="198"/>
  </r>
  <r>
    <n v="31786"/>
    <s v="NP"/>
    <n v="185"/>
    <x v="0"/>
    <x v="0"/>
    <d v="2023-03-31T00:00:00"/>
    <x v="0"/>
    <s v="PPDN"/>
    <x v="0"/>
    <n v="-321.20999999999998"/>
    <n v="20"/>
    <x v="198"/>
  </r>
  <r>
    <n v="31786"/>
    <s v="NP"/>
    <n v="185"/>
    <x v="0"/>
    <x v="0"/>
    <d v="2023-03-31T00:00:00"/>
    <x v="0"/>
    <s v="PPDN"/>
    <x v="0"/>
    <n v="416.42"/>
    <n v="18"/>
    <x v="198"/>
  </r>
  <r>
    <n v="31786"/>
    <s v="NP"/>
    <n v="185"/>
    <x v="0"/>
    <x v="4"/>
    <d v="2023-03-31T00:00:00"/>
    <x v="0"/>
    <s v="PPDN"/>
    <x v="0"/>
    <n v="-85.02"/>
    <n v="7"/>
    <x v="198"/>
  </r>
  <r>
    <n v="31786"/>
    <s v="NP"/>
    <n v="185"/>
    <x v="0"/>
    <x v="4"/>
    <d v="2023-03-31T00:00:00"/>
    <x v="0"/>
    <s v="PPDN"/>
    <x v="0"/>
    <n v="156.16"/>
    <n v="7"/>
    <x v="198"/>
  </r>
  <r>
    <n v="31786"/>
    <s v="NP"/>
    <n v="185"/>
    <x v="0"/>
    <x v="5"/>
    <d v="2023-03-31T00:00:00"/>
    <x v="0"/>
    <s v="PPDN"/>
    <x v="0"/>
    <n v="-141.19999999999999"/>
    <n v="10"/>
    <x v="198"/>
  </r>
  <r>
    <n v="31786"/>
    <s v="NP"/>
    <n v="185"/>
    <x v="0"/>
    <x v="5"/>
    <d v="2023-03-31T00:00:00"/>
    <x v="0"/>
    <s v="PPDN"/>
    <x v="0"/>
    <n v="106.1"/>
    <n v="5"/>
    <x v="198"/>
  </r>
  <r>
    <n v="31786"/>
    <s v="NP"/>
    <n v="192"/>
    <x v="1"/>
    <x v="1"/>
    <d v="2023-03-31T00:00:00"/>
    <x v="1"/>
    <s v="PDON"/>
    <x v="1"/>
    <n v="119.96"/>
    <n v="4"/>
    <x v="198"/>
  </r>
  <r>
    <n v="31786"/>
    <s v="NP"/>
    <n v="192"/>
    <x v="1"/>
    <x v="1"/>
    <d v="2023-03-31T00:00:00"/>
    <x v="22"/>
    <s v="PDRN"/>
    <x v="82"/>
    <n v="-421.8"/>
    <n v="16"/>
    <x v="198"/>
  </r>
  <r>
    <n v="31786"/>
    <s v="NP"/>
    <n v="192"/>
    <x v="1"/>
    <x v="1"/>
    <d v="2023-03-31T00:00:00"/>
    <x v="22"/>
    <s v="PDRN"/>
    <x v="82"/>
    <n v="54010.98"/>
    <n v="1261"/>
    <x v="198"/>
  </r>
  <r>
    <n v="31786"/>
    <s v="NP"/>
    <n v="192"/>
    <x v="1"/>
    <x v="2"/>
    <d v="2023-03-31T00:00:00"/>
    <x v="22"/>
    <s v="PDRN"/>
    <x v="82"/>
    <n v="-25.84"/>
    <n v="1"/>
    <x v="198"/>
  </r>
  <r>
    <n v="31786"/>
    <s v="NP"/>
    <n v="192"/>
    <x v="1"/>
    <x v="2"/>
    <d v="2023-03-31T00:00:00"/>
    <x v="22"/>
    <s v="PDRN"/>
    <x v="82"/>
    <n v="5862.43"/>
    <n v="151"/>
    <x v="198"/>
  </r>
  <r>
    <n v="31786"/>
    <s v="NP"/>
    <n v="192"/>
    <x v="1"/>
    <x v="3"/>
    <d v="2023-03-31T00:00:00"/>
    <x v="1"/>
    <s v="PDON"/>
    <x v="1"/>
    <n v="20.22"/>
    <n v="1"/>
    <x v="198"/>
  </r>
  <r>
    <n v="31786"/>
    <s v="NP"/>
    <n v="192"/>
    <x v="1"/>
    <x v="3"/>
    <d v="2023-03-31T00:00:00"/>
    <x v="22"/>
    <s v="PDRN"/>
    <x v="82"/>
    <n v="554.04"/>
    <n v="15"/>
    <x v="198"/>
  </r>
  <r>
    <n v="31786"/>
    <s v="NP"/>
    <n v="192"/>
    <x v="1"/>
    <x v="0"/>
    <d v="2023-03-31T00:00:00"/>
    <x v="1"/>
    <s v="PDON"/>
    <x v="1"/>
    <n v="-1156.52"/>
    <n v="41"/>
    <x v="198"/>
  </r>
  <r>
    <n v="31786"/>
    <s v="NP"/>
    <n v="192"/>
    <x v="1"/>
    <x v="0"/>
    <d v="2023-03-31T00:00:00"/>
    <x v="1"/>
    <s v="PDON"/>
    <x v="1"/>
    <n v="4015.59"/>
    <n v="120"/>
    <x v="198"/>
  </r>
  <r>
    <n v="31786"/>
    <s v="NP"/>
    <n v="192"/>
    <x v="1"/>
    <x v="4"/>
    <d v="2023-03-31T00:00:00"/>
    <x v="1"/>
    <s v="PDON"/>
    <x v="1"/>
    <n v="-121.32"/>
    <n v="6"/>
    <x v="198"/>
  </r>
  <r>
    <n v="31786"/>
    <s v="NP"/>
    <n v="192"/>
    <x v="1"/>
    <x v="4"/>
    <d v="2023-03-31T00:00:00"/>
    <x v="1"/>
    <s v="PDON"/>
    <x v="1"/>
    <n v="1791.53"/>
    <n v="62"/>
    <x v="198"/>
  </r>
  <r>
    <n v="31786"/>
    <s v="NP"/>
    <n v="192"/>
    <x v="1"/>
    <x v="5"/>
    <d v="2023-03-31T00:00:00"/>
    <x v="1"/>
    <s v="PDON"/>
    <x v="1"/>
    <n v="-107.5"/>
    <n v="2"/>
    <x v="198"/>
  </r>
  <r>
    <n v="31786"/>
    <s v="NP"/>
    <n v="192"/>
    <x v="1"/>
    <x v="5"/>
    <d v="2023-03-31T00:00:00"/>
    <x v="1"/>
    <s v="PDON"/>
    <x v="1"/>
    <n v="1091.29"/>
    <n v="48"/>
    <x v="198"/>
  </r>
  <r>
    <n v="31786"/>
    <s v="NP"/>
    <n v="157401"/>
    <x v="4"/>
    <x v="0"/>
    <d v="2023-03-31T00:00:00"/>
    <x v="5"/>
    <s v="BADC01"/>
    <x v="5"/>
    <n v="-0.26"/>
    <n v="2"/>
    <x v="198"/>
  </r>
  <r>
    <n v="31786"/>
    <s v="NP"/>
    <n v="157401"/>
    <x v="4"/>
    <x v="0"/>
    <d v="2023-03-31T00:00:00"/>
    <x v="5"/>
    <s v="BADC01"/>
    <x v="5"/>
    <n v="0.26"/>
    <n v="2"/>
    <x v="198"/>
  </r>
  <r>
    <n v="31786"/>
    <s v="NP"/>
    <n v="157401"/>
    <x v="4"/>
    <x v="0"/>
    <d v="2023-03-31T00:00:00"/>
    <x v="5"/>
    <s v="BADC04"/>
    <x v="5"/>
    <n v="1.04"/>
    <n v="2"/>
    <x v="198"/>
  </r>
  <r>
    <n v="31786"/>
    <s v="NP"/>
    <n v="157401"/>
    <x v="4"/>
    <x v="0"/>
    <d v="2023-03-31T00:00:00"/>
    <x v="6"/>
    <s v="BADE2X"/>
    <x v="6"/>
    <n v="-2.2799999999999998"/>
    <n v="2"/>
    <x v="198"/>
  </r>
  <r>
    <n v="31786"/>
    <s v="NP"/>
    <n v="157401"/>
    <x v="4"/>
    <x v="0"/>
    <d v="2023-03-31T00:00:00"/>
    <x v="6"/>
    <s v="BADE2X"/>
    <x v="6"/>
    <n v="12.05"/>
    <n v="11"/>
    <x v="198"/>
  </r>
  <r>
    <n v="31786"/>
    <s v="NP"/>
    <n v="157401"/>
    <x v="4"/>
    <x v="0"/>
    <d v="2023-03-31T00:00:00"/>
    <x v="7"/>
    <s v="BADE40"/>
    <x v="7"/>
    <n v="0"/>
    <n v="11"/>
    <x v="198"/>
  </r>
  <r>
    <n v="31786"/>
    <s v="NP"/>
    <n v="157401"/>
    <x v="4"/>
    <x v="0"/>
    <d v="2023-03-31T00:00:00"/>
    <x v="8"/>
    <s v="BAD4SC"/>
    <x v="8"/>
    <n v="2.08"/>
    <n v="4"/>
    <x v="198"/>
  </r>
  <r>
    <n v="31786"/>
    <s v="NP"/>
    <n v="157401"/>
    <x v="4"/>
    <x v="0"/>
    <d v="2023-03-31T00:00:00"/>
    <x v="9"/>
    <s v="BLES15"/>
    <x v="10"/>
    <n v="-9.1199999999999992"/>
    <n v="2"/>
    <x v="198"/>
  </r>
  <r>
    <n v="31786"/>
    <s v="NP"/>
    <n v="157401"/>
    <x v="4"/>
    <x v="0"/>
    <d v="2023-03-31T00:00:00"/>
    <x v="9"/>
    <s v="BLES15"/>
    <x v="10"/>
    <n v="48.18"/>
    <n v="11"/>
    <x v="198"/>
  </r>
  <r>
    <n v="31786"/>
    <s v="NP"/>
    <n v="157401"/>
    <x v="4"/>
    <x v="0"/>
    <d v="2023-03-31T00:00:00"/>
    <x v="10"/>
    <s v="BLCH01"/>
    <x v="11"/>
    <n v="-0.38"/>
    <n v="2"/>
    <x v="198"/>
  </r>
  <r>
    <n v="31786"/>
    <s v="NP"/>
    <n v="157401"/>
    <x v="4"/>
    <x v="0"/>
    <d v="2023-03-31T00:00:00"/>
    <x v="10"/>
    <s v="BLCS01"/>
    <x v="12"/>
    <n v="0.6"/>
    <n v="2"/>
    <x v="198"/>
  </r>
  <r>
    <n v="31786"/>
    <s v="NP"/>
    <n v="157401"/>
    <x v="4"/>
    <x v="0"/>
    <d v="2023-03-31T00:00:00"/>
    <x v="10"/>
    <s v="BLCS04"/>
    <x v="12"/>
    <n v="2.42"/>
    <n v="2"/>
    <x v="198"/>
  </r>
  <r>
    <n v="31786"/>
    <s v="NP"/>
    <n v="157401"/>
    <x v="4"/>
    <x v="0"/>
    <d v="2023-03-31T00:00:00"/>
    <x v="11"/>
    <s v="BLER20"/>
    <x v="13"/>
    <n v="0"/>
    <n v="11"/>
    <x v="198"/>
  </r>
  <r>
    <n v="31786"/>
    <s v="NP"/>
    <n v="157401"/>
    <x v="4"/>
    <x v="0"/>
    <d v="2023-03-31T00:00:00"/>
    <x v="12"/>
    <s v="BLIFSC"/>
    <x v="14"/>
    <n v="1.2"/>
    <n v="4"/>
    <x v="198"/>
  </r>
  <r>
    <n v="31786"/>
    <s v="NP"/>
    <n v="157401"/>
    <x v="4"/>
    <x v="0"/>
    <d v="2023-03-31T00:00:00"/>
    <x v="13"/>
    <s v="FB10DU"/>
    <x v="16"/>
    <n v="-20.92"/>
    <n v="2"/>
    <x v="198"/>
  </r>
  <r>
    <n v="31786"/>
    <s v="NP"/>
    <n v="157401"/>
    <x v="4"/>
    <x v="0"/>
    <d v="2023-03-31T00:00:00"/>
    <x v="20"/>
    <s v="FO13B9"/>
    <x v="16"/>
    <n v="-2.52"/>
    <n v="2"/>
    <x v="198"/>
  </r>
  <r>
    <n v="31786"/>
    <s v="NP"/>
    <n v="157401"/>
    <x v="4"/>
    <x v="0"/>
    <d v="2023-03-31T00:00:00"/>
    <x v="14"/>
    <s v="VC0106"/>
    <x v="18"/>
    <n v="-0.26"/>
    <n v="2"/>
    <x v="199"/>
  </r>
  <r>
    <n v="31786"/>
    <s v="NP"/>
    <n v="157401"/>
    <x v="4"/>
    <x v="0"/>
    <d v="2023-03-31T00:00:00"/>
    <x v="14"/>
    <s v="VC0106"/>
    <x v="18"/>
    <n v="0.26"/>
    <n v="2"/>
    <x v="199"/>
  </r>
  <r>
    <n v="31786"/>
    <s v="NP"/>
    <n v="157401"/>
    <x v="4"/>
    <x v="0"/>
    <d v="2023-03-31T00:00:00"/>
    <x v="14"/>
    <s v="VC0206"/>
    <x v="18"/>
    <n v="0.25"/>
    <n v="1"/>
    <x v="199"/>
  </r>
  <r>
    <n v="31786"/>
    <s v="NP"/>
    <n v="157401"/>
    <x v="4"/>
    <x v="0"/>
    <d v="2023-03-31T00:00:00"/>
    <x v="15"/>
    <s v="VAD060"/>
    <x v="23"/>
    <n v="-2.52"/>
    <n v="2"/>
    <x v="200"/>
  </r>
  <r>
    <n v="31786"/>
    <s v="NP"/>
    <n v="157401"/>
    <x v="4"/>
    <x v="0"/>
    <d v="2023-03-31T00:00:00"/>
    <x v="15"/>
    <s v="VAD060"/>
    <x v="23"/>
    <n v="8.82"/>
    <n v="7"/>
    <x v="200"/>
  </r>
  <r>
    <n v="31786"/>
    <s v="NP"/>
    <n v="157401"/>
    <x v="4"/>
    <x v="0"/>
    <d v="2023-03-31T00:00:00"/>
    <x v="15"/>
    <s v="VAD500"/>
    <x v="26"/>
    <n v="21"/>
    <n v="2"/>
    <x v="201"/>
  </r>
  <r>
    <n v="31786"/>
    <s v="NP"/>
    <n v="157401"/>
    <x v="4"/>
    <x v="0"/>
    <d v="2023-03-31T00:00:00"/>
    <x v="16"/>
    <s v="VSC060"/>
    <x v="28"/>
    <n v="-1"/>
    <n v="2"/>
    <x v="202"/>
  </r>
  <r>
    <n v="31786"/>
    <s v="NP"/>
    <n v="157401"/>
    <x v="4"/>
    <x v="0"/>
    <d v="2023-03-31T00:00:00"/>
    <x v="16"/>
    <s v="VSC060"/>
    <x v="28"/>
    <n v="1.5"/>
    <n v="3"/>
    <x v="202"/>
  </r>
  <r>
    <n v="31786"/>
    <s v="NP"/>
    <n v="190862"/>
    <x v="5"/>
    <x v="0"/>
    <d v="2023-03-31T00:00:00"/>
    <x v="18"/>
    <s v="STD-A"/>
    <x v="83"/>
    <n v="43.15"/>
    <n v="4"/>
    <x v="198"/>
  </r>
  <r>
    <n v="31786"/>
    <s v="NP"/>
    <n v="190862"/>
    <x v="5"/>
    <x v="0"/>
    <d v="2023-03-31T00:00:00"/>
    <x v="18"/>
    <s v="STD-B"/>
    <x v="84"/>
    <n v="50.62"/>
    <n v="4"/>
    <x v="198"/>
  </r>
  <r>
    <n v="31786"/>
    <s v="NP"/>
    <n v="258005"/>
    <x v="6"/>
    <x v="1"/>
    <d v="2023-03-31T00:00:00"/>
    <x v="19"/>
    <s v="VISBAS"/>
    <x v="79"/>
    <n v="-12.61"/>
    <n v="4"/>
    <x v="198"/>
  </r>
  <r>
    <n v="31786"/>
    <s v="NP"/>
    <n v="258005"/>
    <x v="6"/>
    <x v="1"/>
    <d v="2023-03-31T00:00:00"/>
    <x v="19"/>
    <s v="VISBAS"/>
    <x v="79"/>
    <n v="410.1"/>
    <n v="86"/>
    <x v="198"/>
  </r>
  <r>
    <n v="31786"/>
    <s v="NP"/>
    <n v="258005"/>
    <x v="6"/>
    <x v="1"/>
    <d v="2023-03-31T00:00:00"/>
    <x v="19"/>
    <s v="VISEXP"/>
    <x v="80"/>
    <n v="-54.85"/>
    <n v="7"/>
    <x v="198"/>
  </r>
  <r>
    <n v="31786"/>
    <s v="NP"/>
    <n v="258005"/>
    <x v="6"/>
    <x v="1"/>
    <d v="2023-03-31T00:00:00"/>
    <x v="19"/>
    <s v="VISEXP"/>
    <x v="80"/>
    <n v="2706.15"/>
    <n v="287"/>
    <x v="198"/>
  </r>
  <r>
    <n v="31786"/>
    <s v="NP"/>
    <n v="258005"/>
    <x v="6"/>
    <x v="2"/>
    <d v="2023-03-31T00:00:00"/>
    <x v="19"/>
    <s v="VISBAS"/>
    <x v="79"/>
    <n v="-3.18"/>
    <n v="1"/>
    <x v="198"/>
  </r>
  <r>
    <n v="31786"/>
    <s v="NP"/>
    <n v="258005"/>
    <x v="6"/>
    <x v="2"/>
    <d v="2023-03-31T00:00:00"/>
    <x v="19"/>
    <s v="VISBAS"/>
    <x v="79"/>
    <n v="95.93"/>
    <n v="18"/>
    <x v="198"/>
  </r>
  <r>
    <n v="31786"/>
    <s v="NP"/>
    <n v="258005"/>
    <x v="6"/>
    <x v="2"/>
    <d v="2023-03-31T00:00:00"/>
    <x v="19"/>
    <s v="VISEXP"/>
    <x v="80"/>
    <n v="18.16"/>
    <n v="3"/>
    <x v="198"/>
  </r>
  <r>
    <n v="31786"/>
    <s v="NP"/>
    <n v="258005"/>
    <x v="6"/>
    <x v="2"/>
    <d v="2023-03-31T00:00:00"/>
    <x v="19"/>
    <s v="VISEXP"/>
    <x v="80"/>
    <n v="333.66"/>
    <n v="40"/>
    <x v="198"/>
  </r>
  <r>
    <n v="31786"/>
    <s v="NP"/>
    <n v="258005"/>
    <x v="6"/>
    <x v="0"/>
    <d v="2023-03-31T00:00:00"/>
    <x v="19"/>
    <s v="VISBAS"/>
    <x v="79"/>
    <n v="-12.85"/>
    <n v="4"/>
    <x v="198"/>
  </r>
  <r>
    <n v="31786"/>
    <s v="NP"/>
    <n v="258005"/>
    <x v="6"/>
    <x v="0"/>
    <d v="2023-03-31T00:00:00"/>
    <x v="19"/>
    <s v="VISBAS"/>
    <x v="79"/>
    <n v="172.35"/>
    <n v="37"/>
    <x v="198"/>
  </r>
  <r>
    <n v="31786"/>
    <s v="NP"/>
    <n v="258005"/>
    <x v="6"/>
    <x v="0"/>
    <d v="2023-03-31T00:00:00"/>
    <x v="19"/>
    <s v="VISEXP"/>
    <x v="80"/>
    <n v="-406.7"/>
    <n v="48"/>
    <x v="198"/>
  </r>
  <r>
    <n v="31786"/>
    <s v="NP"/>
    <n v="258005"/>
    <x v="6"/>
    <x v="0"/>
    <d v="2023-03-31T00:00:00"/>
    <x v="19"/>
    <s v="VISEXP"/>
    <x v="80"/>
    <n v="1008.24"/>
    <n v="99"/>
    <x v="198"/>
  </r>
  <r>
    <n v="31786"/>
    <s v="NP"/>
    <n v="258005"/>
    <x v="6"/>
    <x v="4"/>
    <d v="2023-03-31T00:00:00"/>
    <x v="19"/>
    <s v="VISBAS"/>
    <x v="79"/>
    <n v="-6.48"/>
    <n v="2"/>
    <x v="198"/>
  </r>
  <r>
    <n v="31786"/>
    <s v="NP"/>
    <n v="258005"/>
    <x v="6"/>
    <x v="4"/>
    <d v="2023-03-31T00:00:00"/>
    <x v="19"/>
    <s v="VISBAS"/>
    <x v="79"/>
    <n v="79.81"/>
    <n v="16"/>
    <x v="198"/>
  </r>
  <r>
    <n v="31786"/>
    <s v="NP"/>
    <n v="258005"/>
    <x v="6"/>
    <x v="4"/>
    <d v="2023-03-31T00:00:00"/>
    <x v="19"/>
    <s v="VISEXP"/>
    <x v="80"/>
    <n v="-171.58"/>
    <n v="15"/>
    <x v="198"/>
  </r>
  <r>
    <n v="31786"/>
    <s v="NP"/>
    <n v="258005"/>
    <x v="6"/>
    <x v="4"/>
    <d v="2023-03-31T00:00:00"/>
    <x v="19"/>
    <s v="VISEXP"/>
    <x v="80"/>
    <n v="519.9"/>
    <n v="59"/>
    <x v="198"/>
  </r>
  <r>
    <n v="31786"/>
    <s v="NP"/>
    <n v="258005"/>
    <x v="6"/>
    <x v="5"/>
    <d v="2023-03-31T00:00:00"/>
    <x v="19"/>
    <s v="VISBAS"/>
    <x v="79"/>
    <n v="-31.63"/>
    <n v="10"/>
    <x v="198"/>
  </r>
  <r>
    <n v="31786"/>
    <s v="NP"/>
    <n v="258005"/>
    <x v="6"/>
    <x v="5"/>
    <d v="2023-03-31T00:00:00"/>
    <x v="19"/>
    <s v="VISBAS"/>
    <x v="79"/>
    <n v="64.400000000000006"/>
    <n v="14"/>
    <x v="198"/>
  </r>
  <r>
    <n v="31786"/>
    <s v="NP"/>
    <n v="258005"/>
    <x v="6"/>
    <x v="5"/>
    <d v="2023-03-31T00:00:00"/>
    <x v="19"/>
    <s v="VISEXP"/>
    <x v="80"/>
    <n v="-34.299999999999997"/>
    <n v="5"/>
    <x v="198"/>
  </r>
  <r>
    <n v="31786"/>
    <s v="NP"/>
    <n v="258005"/>
    <x v="6"/>
    <x v="5"/>
    <d v="2023-03-31T00:00:00"/>
    <x v="19"/>
    <s v="VISEXP"/>
    <x v="80"/>
    <n v="233.95"/>
    <n v="32"/>
    <x v="198"/>
  </r>
  <r>
    <n v="31786"/>
    <s v="TN"/>
    <n v="185"/>
    <x v="0"/>
    <x v="0"/>
    <d v="2023-03-31T00:00:00"/>
    <x v="0"/>
    <s v="PPDN"/>
    <x v="0"/>
    <n v="-500.4"/>
    <n v="18"/>
    <x v="198"/>
  </r>
  <r>
    <n v="31786"/>
    <s v="TN"/>
    <n v="185"/>
    <x v="0"/>
    <x v="0"/>
    <d v="2023-03-31T00:00:00"/>
    <x v="0"/>
    <s v="PPDN"/>
    <x v="0"/>
    <n v="516.52"/>
    <n v="25"/>
    <x v="198"/>
  </r>
  <r>
    <n v="31786"/>
    <s v="TN"/>
    <n v="192"/>
    <x v="1"/>
    <x v="0"/>
    <d v="2023-03-31T00:00:00"/>
    <x v="1"/>
    <s v="PDON"/>
    <x v="1"/>
    <n v="-2568.61"/>
    <n v="57"/>
    <x v="198"/>
  </r>
  <r>
    <n v="31786"/>
    <s v="TN"/>
    <n v="192"/>
    <x v="1"/>
    <x v="0"/>
    <d v="2023-03-31T00:00:00"/>
    <x v="1"/>
    <s v="PDON"/>
    <x v="1"/>
    <n v="4879.4799999999996"/>
    <n v="134"/>
    <x v="198"/>
  </r>
  <r>
    <n v="31786"/>
    <s v="TN"/>
    <n v="157401"/>
    <x v="4"/>
    <x v="0"/>
    <d v="2023-03-31T00:00:00"/>
    <x v="5"/>
    <s v="BADC01"/>
    <x v="5"/>
    <n v="-0.13"/>
    <n v="1"/>
    <x v="198"/>
  </r>
  <r>
    <n v="31786"/>
    <s v="TN"/>
    <n v="157401"/>
    <x v="4"/>
    <x v="0"/>
    <d v="2023-03-31T00:00:00"/>
    <x v="5"/>
    <s v="BADC01"/>
    <x v="5"/>
    <n v="1.43"/>
    <n v="11"/>
    <x v="198"/>
  </r>
  <r>
    <n v="31786"/>
    <s v="TN"/>
    <n v="157401"/>
    <x v="4"/>
    <x v="0"/>
    <d v="2023-03-31T00:00:00"/>
    <x v="5"/>
    <s v="BADC02"/>
    <x v="5"/>
    <n v="-0.26"/>
    <n v="1"/>
    <x v="198"/>
  </r>
  <r>
    <n v="31786"/>
    <s v="TN"/>
    <n v="157401"/>
    <x v="4"/>
    <x v="0"/>
    <d v="2023-03-31T00:00:00"/>
    <x v="5"/>
    <s v="BADC02"/>
    <x v="5"/>
    <n v="2.46"/>
    <n v="10"/>
    <x v="198"/>
  </r>
  <r>
    <n v="31786"/>
    <s v="TN"/>
    <n v="157401"/>
    <x v="4"/>
    <x v="0"/>
    <d v="2023-03-31T00:00:00"/>
    <x v="5"/>
    <s v="BADC03"/>
    <x v="5"/>
    <n v="-0.78"/>
    <n v="2"/>
    <x v="198"/>
  </r>
  <r>
    <n v="31786"/>
    <s v="TN"/>
    <n v="157401"/>
    <x v="4"/>
    <x v="0"/>
    <d v="2023-03-31T00:00:00"/>
    <x v="5"/>
    <s v="BADC03"/>
    <x v="5"/>
    <n v="1.56"/>
    <n v="4"/>
    <x v="198"/>
  </r>
  <r>
    <n v="31786"/>
    <s v="TN"/>
    <n v="157401"/>
    <x v="4"/>
    <x v="0"/>
    <d v="2023-03-31T00:00:00"/>
    <x v="6"/>
    <s v="BADE2X"/>
    <x v="6"/>
    <n v="-14.82"/>
    <n v="13"/>
    <x v="198"/>
  </r>
  <r>
    <n v="31786"/>
    <s v="TN"/>
    <n v="157401"/>
    <x v="4"/>
    <x v="0"/>
    <d v="2023-03-31T00:00:00"/>
    <x v="6"/>
    <s v="BADE2X"/>
    <x v="6"/>
    <n v="50.39"/>
    <n v="48"/>
    <x v="198"/>
  </r>
  <r>
    <n v="31786"/>
    <s v="TN"/>
    <n v="157401"/>
    <x v="4"/>
    <x v="0"/>
    <d v="2023-03-31T00:00:00"/>
    <x v="7"/>
    <s v="BADE40"/>
    <x v="7"/>
    <n v="0"/>
    <n v="29"/>
    <x v="198"/>
  </r>
  <r>
    <n v="31786"/>
    <s v="TN"/>
    <n v="157401"/>
    <x v="4"/>
    <x v="0"/>
    <d v="2023-03-31T00:00:00"/>
    <x v="8"/>
    <s v="BAD4SC"/>
    <x v="8"/>
    <n v="-0.52"/>
    <n v="1"/>
    <x v="198"/>
  </r>
  <r>
    <n v="31786"/>
    <s v="TN"/>
    <n v="157401"/>
    <x v="4"/>
    <x v="0"/>
    <d v="2023-03-31T00:00:00"/>
    <x v="8"/>
    <s v="BAD4SC"/>
    <x v="8"/>
    <n v="5.18"/>
    <n v="10"/>
    <x v="198"/>
  </r>
  <r>
    <n v="31786"/>
    <s v="TN"/>
    <n v="157401"/>
    <x v="4"/>
    <x v="0"/>
    <d v="2023-03-31T00:00:00"/>
    <x v="8"/>
    <s v="BAD6SP"/>
    <x v="9"/>
    <n v="-0.78"/>
    <n v="1"/>
    <x v="198"/>
  </r>
  <r>
    <n v="31786"/>
    <s v="TN"/>
    <n v="157401"/>
    <x v="4"/>
    <x v="0"/>
    <d v="2023-03-31T00:00:00"/>
    <x v="8"/>
    <s v="BAD6SP"/>
    <x v="9"/>
    <n v="6.56"/>
    <n v="10"/>
    <x v="198"/>
  </r>
  <r>
    <n v="31786"/>
    <s v="TN"/>
    <n v="157401"/>
    <x v="4"/>
    <x v="0"/>
    <d v="2023-03-31T00:00:00"/>
    <x v="9"/>
    <s v="BLES15"/>
    <x v="10"/>
    <n v="-54.72"/>
    <n v="12"/>
    <x v="198"/>
  </r>
  <r>
    <n v="31786"/>
    <s v="TN"/>
    <n v="157401"/>
    <x v="4"/>
    <x v="0"/>
    <d v="2023-03-31T00:00:00"/>
    <x v="9"/>
    <s v="BLES15"/>
    <x v="10"/>
    <n v="201.54"/>
    <n v="48"/>
    <x v="198"/>
  </r>
  <r>
    <n v="31786"/>
    <s v="TN"/>
    <n v="157401"/>
    <x v="4"/>
    <x v="0"/>
    <d v="2023-03-31T00:00:00"/>
    <x v="10"/>
    <s v="BLCH01"/>
    <x v="11"/>
    <n v="0.38"/>
    <n v="2"/>
    <x v="198"/>
  </r>
  <r>
    <n v="31786"/>
    <s v="TN"/>
    <n v="157401"/>
    <x v="4"/>
    <x v="0"/>
    <d v="2023-03-31T00:00:00"/>
    <x v="10"/>
    <s v="BLCH02"/>
    <x v="11"/>
    <n v="-0.37"/>
    <n v="1"/>
    <x v="198"/>
  </r>
  <r>
    <n v="31786"/>
    <s v="TN"/>
    <n v="157401"/>
    <x v="4"/>
    <x v="0"/>
    <d v="2023-03-31T00:00:00"/>
    <x v="10"/>
    <s v="BLCH02"/>
    <x v="11"/>
    <n v="3.33"/>
    <n v="9"/>
    <x v="198"/>
  </r>
  <r>
    <n v="31786"/>
    <s v="TN"/>
    <n v="157401"/>
    <x v="4"/>
    <x v="0"/>
    <d v="2023-03-31T00:00:00"/>
    <x v="10"/>
    <s v="BLCH03"/>
    <x v="11"/>
    <n v="-1.1200000000000001"/>
    <n v="2"/>
    <x v="198"/>
  </r>
  <r>
    <n v="31786"/>
    <s v="TN"/>
    <n v="157401"/>
    <x v="4"/>
    <x v="0"/>
    <d v="2023-03-31T00:00:00"/>
    <x v="10"/>
    <s v="BLCH03"/>
    <x v="11"/>
    <n v="2.2400000000000002"/>
    <n v="4"/>
    <x v="198"/>
  </r>
  <r>
    <n v="31786"/>
    <s v="TN"/>
    <n v="157401"/>
    <x v="4"/>
    <x v="0"/>
    <d v="2023-03-31T00:00:00"/>
    <x v="10"/>
    <s v="BLCS01"/>
    <x v="12"/>
    <n v="-0.3"/>
    <n v="1"/>
    <x v="198"/>
  </r>
  <r>
    <n v="31786"/>
    <s v="TN"/>
    <n v="157401"/>
    <x v="4"/>
    <x v="0"/>
    <d v="2023-03-31T00:00:00"/>
    <x v="10"/>
    <s v="BLCS01"/>
    <x v="12"/>
    <n v="2.7"/>
    <n v="9"/>
    <x v="198"/>
  </r>
  <r>
    <n v="31786"/>
    <s v="TN"/>
    <n v="157401"/>
    <x v="4"/>
    <x v="0"/>
    <d v="2023-03-31T00:00:00"/>
    <x v="10"/>
    <s v="BLCS02"/>
    <x v="12"/>
    <n v="0.61"/>
    <n v="1"/>
    <x v="198"/>
  </r>
  <r>
    <n v="31786"/>
    <s v="TN"/>
    <n v="157401"/>
    <x v="4"/>
    <x v="0"/>
    <d v="2023-03-31T00:00:00"/>
    <x v="11"/>
    <s v="BLER20"/>
    <x v="13"/>
    <n v="0"/>
    <n v="32"/>
    <x v="198"/>
  </r>
  <r>
    <n v="31786"/>
    <s v="TN"/>
    <n v="157401"/>
    <x v="4"/>
    <x v="0"/>
    <d v="2023-03-31T00:00:00"/>
    <x v="12"/>
    <s v="BLIFSC"/>
    <x v="14"/>
    <n v="-0.3"/>
    <n v="1"/>
    <x v="198"/>
  </r>
  <r>
    <n v="31786"/>
    <s v="TN"/>
    <n v="157401"/>
    <x v="4"/>
    <x v="0"/>
    <d v="2023-03-31T00:00:00"/>
    <x v="12"/>
    <s v="BLIFSC"/>
    <x v="14"/>
    <n v="3"/>
    <n v="10"/>
    <x v="198"/>
  </r>
  <r>
    <n v="31786"/>
    <s v="TN"/>
    <n v="157401"/>
    <x v="4"/>
    <x v="0"/>
    <d v="2023-03-31T00:00:00"/>
    <x v="12"/>
    <s v="BLIFSP"/>
    <x v="15"/>
    <n v="-0.59"/>
    <n v="1"/>
    <x v="198"/>
  </r>
  <r>
    <n v="31786"/>
    <s v="TN"/>
    <n v="157401"/>
    <x v="4"/>
    <x v="0"/>
    <d v="2023-03-31T00:00:00"/>
    <x v="12"/>
    <s v="BLIFSP"/>
    <x v="15"/>
    <n v="5.9"/>
    <n v="10"/>
    <x v="198"/>
  </r>
  <r>
    <n v="31786"/>
    <s v="TN"/>
    <n v="157401"/>
    <x v="4"/>
    <x v="0"/>
    <d v="2023-03-31T00:00:00"/>
    <x v="13"/>
    <s v="FB05BU"/>
    <x v="16"/>
    <n v="-4.07"/>
    <n v="1"/>
    <x v="198"/>
  </r>
  <r>
    <n v="31786"/>
    <s v="TN"/>
    <n v="157401"/>
    <x v="4"/>
    <x v="0"/>
    <d v="2023-03-31T00:00:00"/>
    <x v="13"/>
    <s v="FB10DU"/>
    <x v="16"/>
    <n v="-13"/>
    <n v="2"/>
    <x v="198"/>
  </r>
  <r>
    <n v="31786"/>
    <s v="TN"/>
    <n v="157401"/>
    <x v="4"/>
    <x v="0"/>
    <d v="2023-03-31T00:00:00"/>
    <x v="20"/>
    <s v="FO13B9"/>
    <x v="16"/>
    <n v="1.26"/>
    <n v="1"/>
    <x v="198"/>
  </r>
  <r>
    <n v="31786"/>
    <s v="TN"/>
    <n v="157401"/>
    <x v="4"/>
    <x v="0"/>
    <d v="2023-03-31T00:00:00"/>
    <x v="14"/>
    <s v="VC0106"/>
    <x v="18"/>
    <n v="0.91"/>
    <n v="7"/>
    <x v="199"/>
  </r>
  <r>
    <n v="31786"/>
    <s v="TN"/>
    <n v="157401"/>
    <x v="4"/>
    <x v="0"/>
    <d v="2023-03-31T00:00:00"/>
    <x v="14"/>
    <s v="VC0110"/>
    <x v="19"/>
    <n v="0.21"/>
    <n v="1"/>
    <x v="203"/>
  </r>
  <r>
    <n v="31786"/>
    <s v="TN"/>
    <n v="157401"/>
    <x v="4"/>
    <x v="0"/>
    <d v="2023-03-31T00:00:00"/>
    <x v="14"/>
    <s v="VC0206"/>
    <x v="18"/>
    <n v="-0.25"/>
    <n v="1"/>
    <x v="199"/>
  </r>
  <r>
    <n v="31786"/>
    <s v="TN"/>
    <n v="157401"/>
    <x v="4"/>
    <x v="0"/>
    <d v="2023-03-31T00:00:00"/>
    <x v="14"/>
    <s v="VC0206"/>
    <x v="18"/>
    <n v="1"/>
    <n v="4"/>
    <x v="199"/>
  </r>
  <r>
    <n v="31786"/>
    <s v="TN"/>
    <n v="157401"/>
    <x v="4"/>
    <x v="0"/>
    <d v="2023-03-31T00:00:00"/>
    <x v="14"/>
    <s v="VC0210"/>
    <x v="19"/>
    <n v="0.42"/>
    <n v="1"/>
    <x v="203"/>
  </r>
  <r>
    <n v="31786"/>
    <s v="TN"/>
    <n v="157401"/>
    <x v="4"/>
    <x v="0"/>
    <d v="2023-03-31T00:00:00"/>
    <x v="14"/>
    <s v="VC0250"/>
    <x v="21"/>
    <n v="2.1"/>
    <n v="1"/>
    <x v="204"/>
  </r>
  <r>
    <n v="31786"/>
    <s v="TN"/>
    <n v="157401"/>
    <x v="4"/>
    <x v="0"/>
    <d v="2023-03-31T00:00:00"/>
    <x v="14"/>
    <s v="VC0306"/>
    <x v="18"/>
    <n v="0.76"/>
    <n v="2"/>
    <x v="199"/>
  </r>
  <r>
    <n v="31786"/>
    <s v="TN"/>
    <n v="157401"/>
    <x v="4"/>
    <x v="0"/>
    <d v="2023-03-31T00:00:00"/>
    <x v="14"/>
    <s v="VC0406"/>
    <x v="18"/>
    <n v="-0.5"/>
    <n v="1"/>
    <x v="199"/>
  </r>
  <r>
    <n v="31786"/>
    <s v="TN"/>
    <n v="157401"/>
    <x v="4"/>
    <x v="0"/>
    <d v="2023-03-31T00:00:00"/>
    <x v="15"/>
    <s v="VAD060"/>
    <x v="23"/>
    <n v="-10.08"/>
    <n v="8"/>
    <x v="200"/>
  </r>
  <r>
    <n v="31786"/>
    <s v="TN"/>
    <n v="157401"/>
    <x v="4"/>
    <x v="0"/>
    <d v="2023-03-31T00:00:00"/>
    <x v="15"/>
    <s v="VAD060"/>
    <x v="23"/>
    <n v="30.24"/>
    <n v="24"/>
    <x v="200"/>
  </r>
  <r>
    <n v="31786"/>
    <s v="TN"/>
    <n v="157401"/>
    <x v="4"/>
    <x v="0"/>
    <d v="2023-03-31T00:00:00"/>
    <x v="15"/>
    <s v="VAD100"/>
    <x v="24"/>
    <n v="6.3"/>
    <n v="3"/>
    <x v="205"/>
  </r>
  <r>
    <n v="31786"/>
    <s v="TN"/>
    <n v="157401"/>
    <x v="4"/>
    <x v="0"/>
    <d v="2023-03-31T00:00:00"/>
    <x v="15"/>
    <s v="VAD250"/>
    <x v="25"/>
    <n v="10.5"/>
    <n v="2"/>
    <x v="206"/>
  </r>
  <r>
    <n v="31786"/>
    <s v="TN"/>
    <n v="157401"/>
    <x v="4"/>
    <x v="0"/>
    <d v="2023-03-31T00:00:00"/>
    <x v="15"/>
    <s v="VAD500"/>
    <x v="26"/>
    <n v="10.5"/>
    <n v="1"/>
    <x v="201"/>
  </r>
  <r>
    <n v="31786"/>
    <s v="TN"/>
    <n v="157401"/>
    <x v="4"/>
    <x v="0"/>
    <d v="2023-03-31T00:00:00"/>
    <x v="16"/>
    <s v="VSC060"/>
    <x v="28"/>
    <n v="-0.5"/>
    <n v="1"/>
    <x v="202"/>
  </r>
  <r>
    <n v="31786"/>
    <s v="TN"/>
    <n v="157401"/>
    <x v="4"/>
    <x v="0"/>
    <d v="2023-03-31T00:00:00"/>
    <x v="16"/>
    <s v="VSC060"/>
    <x v="28"/>
    <n v="3.5"/>
    <n v="7"/>
    <x v="202"/>
  </r>
  <r>
    <n v="31786"/>
    <s v="TN"/>
    <n v="157401"/>
    <x v="4"/>
    <x v="0"/>
    <d v="2023-03-31T00:00:00"/>
    <x v="16"/>
    <s v="VSC100"/>
    <x v="29"/>
    <n v="1.68"/>
    <n v="2"/>
    <x v="207"/>
  </r>
  <r>
    <n v="31786"/>
    <s v="TN"/>
    <n v="157401"/>
    <x v="4"/>
    <x v="0"/>
    <d v="2023-03-31T00:00:00"/>
    <x v="16"/>
    <s v="VSO060"/>
    <x v="33"/>
    <n v="-1.52"/>
    <n v="2"/>
    <x v="208"/>
  </r>
  <r>
    <n v="31786"/>
    <s v="TN"/>
    <n v="157401"/>
    <x v="4"/>
    <x v="0"/>
    <d v="2023-03-31T00:00:00"/>
    <x v="16"/>
    <s v="VSO060"/>
    <x v="33"/>
    <n v="2.2799999999999998"/>
    <n v="3"/>
    <x v="208"/>
  </r>
  <r>
    <n v="31786"/>
    <s v="TN"/>
    <n v="157401"/>
    <x v="4"/>
    <x v="0"/>
    <d v="2023-03-31T00:00:00"/>
    <x v="16"/>
    <s v="VSO100"/>
    <x v="34"/>
    <n v="1.26"/>
    <n v="1"/>
    <x v="200"/>
  </r>
  <r>
    <n v="31786"/>
    <s v="TN"/>
    <n v="157401"/>
    <x v="4"/>
    <x v="0"/>
    <d v="2023-03-31T00:00:00"/>
    <x v="16"/>
    <s v="VSO250"/>
    <x v="35"/>
    <n v="3.15"/>
    <n v="1"/>
    <x v="209"/>
  </r>
  <r>
    <n v="31786"/>
    <s v="TN"/>
    <n v="190862"/>
    <x v="5"/>
    <x v="0"/>
    <d v="2023-03-31T00:00:00"/>
    <x v="17"/>
    <s v="LTD-01"/>
    <x v="37"/>
    <n v="2.4500000000000002"/>
    <n v="1"/>
    <x v="198"/>
  </r>
  <r>
    <n v="31786"/>
    <s v="TN"/>
    <n v="190862"/>
    <x v="5"/>
    <x v="0"/>
    <d v="2023-03-31T00:00:00"/>
    <x v="17"/>
    <s v="LTD-01"/>
    <x v="38"/>
    <n v="4.5199999999999996"/>
    <n v="1"/>
    <x v="198"/>
  </r>
  <r>
    <n v="31786"/>
    <s v="TN"/>
    <n v="190862"/>
    <x v="5"/>
    <x v="0"/>
    <d v="2023-03-31T00:00:00"/>
    <x v="17"/>
    <s v="LTD-01"/>
    <x v="43"/>
    <n v="25.53"/>
    <n v="1"/>
    <x v="198"/>
  </r>
  <r>
    <n v="31786"/>
    <s v="TN"/>
    <n v="190862"/>
    <x v="5"/>
    <x v="0"/>
    <d v="2023-03-31T00:00:00"/>
    <x v="17"/>
    <s v="LTD-02"/>
    <x v="47"/>
    <n v="4.5"/>
    <n v="1"/>
    <x v="198"/>
  </r>
  <r>
    <n v="31786"/>
    <s v="TN"/>
    <n v="190862"/>
    <x v="5"/>
    <x v="0"/>
    <d v="2023-03-31T00:00:00"/>
    <x v="17"/>
    <s v="LTD-02"/>
    <x v="48"/>
    <n v="3.3"/>
    <n v="1"/>
    <x v="198"/>
  </r>
  <r>
    <n v="31786"/>
    <s v="TN"/>
    <n v="190862"/>
    <x v="5"/>
    <x v="0"/>
    <d v="2023-03-31T00:00:00"/>
    <x v="17"/>
    <s v="LTD-02"/>
    <x v="49"/>
    <n v="7.35"/>
    <n v="1"/>
    <x v="198"/>
  </r>
  <r>
    <n v="31786"/>
    <s v="TN"/>
    <n v="190862"/>
    <x v="5"/>
    <x v="0"/>
    <d v="2023-03-31T00:00:00"/>
    <x v="17"/>
    <s v="LTD-02"/>
    <x v="51"/>
    <n v="25.33"/>
    <n v="3"/>
    <x v="198"/>
  </r>
  <r>
    <n v="31786"/>
    <s v="TN"/>
    <n v="190862"/>
    <x v="5"/>
    <x v="0"/>
    <d v="2023-03-31T00:00:00"/>
    <x v="17"/>
    <s v="LTD-02"/>
    <x v="52"/>
    <n v="47.64"/>
    <n v="2"/>
    <x v="198"/>
  </r>
  <r>
    <n v="31786"/>
    <s v="TN"/>
    <n v="190862"/>
    <x v="5"/>
    <x v="0"/>
    <d v="2023-03-31T00:00:00"/>
    <x v="17"/>
    <s v="LTD-02"/>
    <x v="53"/>
    <n v="53.82"/>
    <n v="3"/>
    <x v="198"/>
  </r>
  <r>
    <n v="31786"/>
    <s v="TN"/>
    <n v="190862"/>
    <x v="5"/>
    <x v="0"/>
    <d v="2023-03-31T00:00:00"/>
    <x v="17"/>
    <s v="LTD-02"/>
    <x v="55"/>
    <n v="14.22"/>
    <n v="1"/>
    <x v="198"/>
  </r>
  <r>
    <n v="31786"/>
    <s v="TN"/>
    <n v="190862"/>
    <x v="5"/>
    <x v="0"/>
    <d v="2023-03-31T00:00:00"/>
    <x v="17"/>
    <s v="LTD-03"/>
    <x v="59"/>
    <n v="7.46"/>
    <n v="1"/>
    <x v="198"/>
  </r>
  <r>
    <n v="31786"/>
    <s v="TN"/>
    <n v="190862"/>
    <x v="5"/>
    <x v="0"/>
    <d v="2023-03-31T00:00:00"/>
    <x v="17"/>
    <s v="LTD-03"/>
    <x v="60"/>
    <n v="-66.3"/>
    <n v="5"/>
    <x v="198"/>
  </r>
  <r>
    <n v="31786"/>
    <s v="TN"/>
    <n v="190862"/>
    <x v="5"/>
    <x v="0"/>
    <d v="2023-03-31T00:00:00"/>
    <x v="17"/>
    <s v="LTD-03"/>
    <x v="60"/>
    <n v="30.06"/>
    <n v="2"/>
    <x v="198"/>
  </r>
  <r>
    <n v="31786"/>
    <s v="TN"/>
    <n v="190862"/>
    <x v="5"/>
    <x v="0"/>
    <d v="2023-03-31T00:00:00"/>
    <x v="17"/>
    <s v="LTD-03"/>
    <x v="62"/>
    <n v="-20.81"/>
    <n v="1"/>
    <x v="198"/>
  </r>
  <r>
    <n v="31786"/>
    <s v="TN"/>
    <n v="190862"/>
    <x v="5"/>
    <x v="0"/>
    <d v="2023-03-31T00:00:00"/>
    <x v="17"/>
    <s v="LTD-03"/>
    <x v="62"/>
    <n v="17.95"/>
    <n v="1"/>
    <x v="198"/>
  </r>
  <r>
    <n v="31786"/>
    <s v="TN"/>
    <n v="190862"/>
    <x v="5"/>
    <x v="0"/>
    <d v="2023-03-31T00:00:00"/>
    <x v="17"/>
    <s v="LTD-03"/>
    <x v="64"/>
    <n v="37.799999999999997"/>
    <n v="1"/>
    <x v="198"/>
  </r>
  <r>
    <n v="31786"/>
    <s v="TN"/>
    <n v="190862"/>
    <x v="5"/>
    <x v="0"/>
    <d v="2023-03-31T00:00:00"/>
    <x v="17"/>
    <s v="LTD-04"/>
    <x v="68"/>
    <n v="4.08"/>
    <n v="1"/>
    <x v="198"/>
  </r>
  <r>
    <n v="31786"/>
    <s v="TN"/>
    <n v="190862"/>
    <x v="5"/>
    <x v="0"/>
    <d v="2023-03-31T00:00:00"/>
    <x v="17"/>
    <s v="LTD-04"/>
    <x v="70"/>
    <n v="8.06"/>
    <n v="1"/>
    <x v="198"/>
  </r>
  <r>
    <n v="31786"/>
    <s v="TN"/>
    <n v="190862"/>
    <x v="5"/>
    <x v="0"/>
    <d v="2023-03-31T00:00:00"/>
    <x v="17"/>
    <s v="LTD-04"/>
    <x v="72"/>
    <n v="-19.77"/>
    <n v="1"/>
    <x v="198"/>
  </r>
  <r>
    <n v="31786"/>
    <s v="TN"/>
    <n v="190862"/>
    <x v="5"/>
    <x v="0"/>
    <d v="2023-03-31T00:00:00"/>
    <x v="18"/>
    <s v="STD-A"/>
    <x v="77"/>
    <n v="-95.33"/>
    <n v="9"/>
    <x v="198"/>
  </r>
  <r>
    <n v="31786"/>
    <s v="TN"/>
    <n v="190862"/>
    <x v="5"/>
    <x v="0"/>
    <d v="2023-03-31T00:00:00"/>
    <x v="18"/>
    <s v="STD-A"/>
    <x v="77"/>
    <n v="194.07"/>
    <n v="13"/>
    <x v="198"/>
  </r>
  <r>
    <n v="31786"/>
    <s v="TN"/>
    <n v="190862"/>
    <x v="5"/>
    <x v="0"/>
    <d v="2023-03-31T00:00:00"/>
    <x v="18"/>
    <s v="STD-B"/>
    <x v="78"/>
    <n v="125.71"/>
    <n v="10"/>
    <x v="198"/>
  </r>
  <r>
    <n v="31786"/>
    <s v="TN"/>
    <n v="258005"/>
    <x v="6"/>
    <x v="0"/>
    <d v="2023-03-31T00:00:00"/>
    <x v="19"/>
    <s v="VISBAS"/>
    <x v="79"/>
    <n v="-160.96"/>
    <n v="21"/>
    <x v="198"/>
  </r>
  <r>
    <n v="31786"/>
    <s v="TN"/>
    <n v="258005"/>
    <x v="6"/>
    <x v="0"/>
    <d v="2023-03-31T00:00:00"/>
    <x v="19"/>
    <s v="VISBAS"/>
    <x v="79"/>
    <n v="214.22"/>
    <n v="41"/>
    <x v="198"/>
  </r>
  <r>
    <n v="31786"/>
    <s v="TN"/>
    <n v="258005"/>
    <x v="6"/>
    <x v="0"/>
    <d v="2023-03-31T00:00:00"/>
    <x v="19"/>
    <s v="VISEXP"/>
    <x v="80"/>
    <n v="-461.33"/>
    <n v="52"/>
    <x v="198"/>
  </r>
  <r>
    <n v="31786"/>
    <s v="TN"/>
    <n v="258005"/>
    <x v="6"/>
    <x v="0"/>
    <d v="2023-03-31T00:00:00"/>
    <x v="19"/>
    <s v="VISEXP"/>
    <x v="80"/>
    <n v="1116.8800000000001"/>
    <n v="118"/>
    <x v="198"/>
  </r>
</pivotCacheRecords>
</file>

<file path=xl/pivotCache/pivotCacheRecords3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6">
  <r>
    <s v="31786"/>
    <s v="TN"/>
    <s v="0000000185"/>
    <x v="0"/>
    <x v="0"/>
    <d v="2025-07-31T00:00:00"/>
    <x v="0"/>
    <s v="PPDN"/>
    <x v="0"/>
    <n v="7.34"/>
    <n v="0"/>
    <n v="1"/>
  </r>
  <r>
    <s v="31786"/>
    <s v="TN"/>
    <s v="0000000185"/>
    <x v="0"/>
    <x v="0"/>
    <d v="2025-08-15T00:00:00"/>
    <x v="0"/>
    <s v="PPDN"/>
    <x v="0"/>
    <n v="180.34"/>
    <n v="0"/>
    <n v="30"/>
  </r>
  <r>
    <s v="31786"/>
    <s v="TN"/>
    <s v="0000000185"/>
    <x v="0"/>
    <x v="0"/>
    <d v="2025-08-15T00:00:00"/>
    <x v="0"/>
    <s v="PPDN"/>
    <x v="1"/>
    <n v="14.68"/>
    <n v="0"/>
    <n v="1"/>
  </r>
  <r>
    <s v="31786"/>
    <s v="TN"/>
    <s v="0000000192"/>
    <x v="1"/>
    <x v="0"/>
    <d v="2025-07-31T00:00:00"/>
    <x v="1"/>
    <s v="PDON"/>
    <x v="2"/>
    <n v="-55.73"/>
    <n v="0"/>
    <n v="3"/>
  </r>
  <r>
    <s v="31786"/>
    <s v="TN"/>
    <s v="0000000192"/>
    <x v="1"/>
    <x v="0"/>
    <d v="2025-07-31T00:00:00"/>
    <x v="1"/>
    <s v="PDON"/>
    <x v="3"/>
    <n v="-82.76"/>
    <n v="0"/>
    <n v="2"/>
  </r>
  <r>
    <s v="31786"/>
    <s v="TN"/>
    <s v="0000000192"/>
    <x v="1"/>
    <x v="0"/>
    <d v="2025-08-15T00:00:00"/>
    <x v="1"/>
    <s v="PDON"/>
    <x v="2"/>
    <n v="1123.22"/>
    <n v="0"/>
    <n v="90"/>
  </r>
  <r>
    <s v="31786"/>
    <s v="TN"/>
    <s v="0000000192"/>
    <x v="1"/>
    <x v="0"/>
    <d v="2025-08-15T00:00:00"/>
    <x v="1"/>
    <s v="PDON"/>
    <x v="3"/>
    <n v="330.63"/>
    <n v="0"/>
    <n v="14"/>
  </r>
  <r>
    <s v="31786"/>
    <s v="TN"/>
    <s v="0000157401"/>
    <x v="2"/>
    <x v="0"/>
    <d v="2025-07-31T00:00:00"/>
    <x v="2"/>
    <s v="BA1X"/>
    <x v="4"/>
    <n v="-1.1200000000000001"/>
    <n v="59000"/>
    <n v="1"/>
  </r>
  <r>
    <s v="31786"/>
    <s v="TN"/>
    <s v="0000157401"/>
    <x v="2"/>
    <x v="0"/>
    <d v="2025-07-31T00:00:00"/>
    <x v="2"/>
    <s v="BA50"/>
    <x v="5"/>
    <n v="-1.9"/>
    <n v="100000"/>
    <n v="2"/>
  </r>
  <r>
    <s v="31786"/>
    <s v="TN"/>
    <s v="0000157401"/>
    <x v="2"/>
    <x v="0"/>
    <d v="2025-07-31T00:00:00"/>
    <x v="3"/>
    <s v="BL1X"/>
    <x v="6"/>
    <n v="-9.56"/>
    <n v="59000"/>
    <n v="1"/>
  </r>
  <r>
    <s v="31786"/>
    <s v="TN"/>
    <s v="0000157401"/>
    <x v="2"/>
    <x v="0"/>
    <d v="2025-07-31T00:00:00"/>
    <x v="3"/>
    <s v="BL1X"/>
    <x v="7"/>
    <n v="-5.94"/>
    <n v="59000"/>
    <n v="1"/>
  </r>
  <r>
    <s v="31786"/>
    <s v="TN"/>
    <s v="0000157401"/>
    <x v="2"/>
    <x v="0"/>
    <d v="2025-07-31T00:00:00"/>
    <x v="3"/>
    <s v="BL50"/>
    <x v="8"/>
    <n v="-16.2"/>
    <n v="100000"/>
    <n v="2"/>
  </r>
  <r>
    <s v="31786"/>
    <s v="TN"/>
    <s v="0000157401"/>
    <x v="2"/>
    <x v="0"/>
    <d v="2025-07-31T00:00:00"/>
    <x v="4"/>
    <s v="VC0106"/>
    <x v="9"/>
    <n v="-0.13"/>
    <n v="6000"/>
    <n v="1"/>
  </r>
  <r>
    <s v="31786"/>
    <s v="TN"/>
    <s v="0000157401"/>
    <x v="2"/>
    <x v="0"/>
    <d v="2025-07-31T00:00:00"/>
    <x v="4"/>
    <s v="VC0110"/>
    <x v="10"/>
    <n v="0.21"/>
    <n v="0"/>
    <n v="1"/>
  </r>
  <r>
    <s v="31786"/>
    <s v="TN"/>
    <s v="0000157401"/>
    <x v="2"/>
    <x v="0"/>
    <d v="2025-07-31T00:00:00"/>
    <x v="4"/>
    <s v="VC0150"/>
    <x v="11"/>
    <n v="-1.05"/>
    <n v="50000"/>
    <n v="1"/>
  </r>
  <r>
    <s v="31786"/>
    <s v="TN"/>
    <s v="0000157401"/>
    <x v="2"/>
    <x v="0"/>
    <d v="2025-07-31T00:00:00"/>
    <x v="5"/>
    <s v="VAD060"/>
    <x v="12"/>
    <n v="-1.26"/>
    <n v="60000"/>
    <n v="1"/>
  </r>
  <r>
    <s v="31786"/>
    <s v="TN"/>
    <s v="0000157401"/>
    <x v="2"/>
    <x v="0"/>
    <d v="2025-07-31T00:00:00"/>
    <x v="5"/>
    <s v="VAD100"/>
    <x v="13"/>
    <n v="2.1"/>
    <n v="0"/>
    <n v="1"/>
  </r>
  <r>
    <s v="31786"/>
    <s v="TN"/>
    <s v="0000157401"/>
    <x v="2"/>
    <x v="0"/>
    <d v="2025-07-31T00:00:00"/>
    <x v="5"/>
    <s v="VAD500"/>
    <x v="14"/>
    <n v="-21"/>
    <n v="1000000"/>
    <n v="2"/>
  </r>
  <r>
    <s v="31786"/>
    <s v="TN"/>
    <s v="0000157401"/>
    <x v="2"/>
    <x v="0"/>
    <d v="2025-07-31T00:00:00"/>
    <x v="6"/>
    <s v="VSC060"/>
    <x v="15"/>
    <n v="-0.5"/>
    <n v="24000"/>
    <n v="1"/>
  </r>
  <r>
    <s v="31786"/>
    <s v="TN"/>
    <s v="0000157401"/>
    <x v="2"/>
    <x v="0"/>
    <d v="2025-07-31T00:00:00"/>
    <x v="6"/>
    <s v="VSC500"/>
    <x v="16"/>
    <n v="-4.2"/>
    <n v="200000"/>
    <n v="1"/>
  </r>
  <r>
    <s v="31786"/>
    <s v="TN"/>
    <s v="0000157401"/>
    <x v="2"/>
    <x v="0"/>
    <d v="2025-08-15T00:00:00"/>
    <x v="2"/>
    <s v="BA1X"/>
    <x v="4"/>
    <n v="5.87"/>
    <n v="309000"/>
    <n v="4"/>
  </r>
  <r>
    <s v="31786"/>
    <s v="TN"/>
    <s v="0000157401"/>
    <x v="2"/>
    <x v="0"/>
    <d v="2025-08-15T00:00:00"/>
    <x v="3"/>
    <s v="BL1X"/>
    <x v="6"/>
    <n v="50.06"/>
    <n v="309000"/>
    <n v="4"/>
  </r>
  <r>
    <s v="31786"/>
    <s v="TN"/>
    <s v="0000157401"/>
    <x v="2"/>
    <x v="0"/>
    <d v="2025-08-15T00:00:00"/>
    <x v="3"/>
    <s v="BLER20"/>
    <x v="17"/>
    <n v="0.2"/>
    <n v="50000"/>
    <n v="1"/>
  </r>
  <r>
    <s v="31786"/>
    <s v="TN"/>
    <s v="0000157401"/>
    <x v="2"/>
    <x v="0"/>
    <d v="2025-08-15T00:00:00"/>
    <x v="7"/>
    <s v="BL20U"/>
    <x v="18"/>
    <n v="3.96"/>
    <n v="20000"/>
    <n v="1"/>
  </r>
  <r>
    <s v="31786"/>
    <s v="TN"/>
    <s v="0000157401"/>
    <x v="2"/>
    <x v="0"/>
    <d v="2025-08-15T00:00:00"/>
    <x v="8"/>
    <s v="FO13A9"/>
    <x v="18"/>
    <n v="24.84"/>
    <n v="0"/>
    <n v="1"/>
  </r>
  <r>
    <s v="31786"/>
    <s v="TN"/>
    <s v="0000157401"/>
    <x v="2"/>
    <x v="0"/>
    <d v="2025-08-15T00:00:00"/>
    <x v="8"/>
    <s v="FO13B9"/>
    <x v="18"/>
    <n v="-28.98"/>
    <n v="60000"/>
    <n v="1"/>
  </r>
  <r>
    <s v="31786"/>
    <s v="TN"/>
    <s v="0000157401"/>
    <x v="2"/>
    <x v="0"/>
    <d v="2025-08-15T00:00:00"/>
    <x v="4"/>
    <s v="VC0105"/>
    <x v="19"/>
    <n v="-0.11"/>
    <n v="50000"/>
    <n v="1"/>
  </r>
  <r>
    <s v="31786"/>
    <s v="TN"/>
    <s v="0000157401"/>
    <x v="2"/>
    <x v="0"/>
    <d v="2025-08-15T00:00:00"/>
    <x v="4"/>
    <s v="VC0106"/>
    <x v="9"/>
    <n v="-0.39"/>
    <n v="61000"/>
    <n v="7"/>
  </r>
  <r>
    <s v="31786"/>
    <s v="TN"/>
    <s v="0000157401"/>
    <x v="2"/>
    <x v="0"/>
    <d v="2025-08-15T00:00:00"/>
    <x v="4"/>
    <s v="VC0110"/>
    <x v="10"/>
    <n v="0.21"/>
    <n v="10000"/>
    <n v="1"/>
  </r>
  <r>
    <s v="31786"/>
    <s v="TN"/>
    <s v="0000157401"/>
    <x v="2"/>
    <x v="0"/>
    <d v="2025-08-15T00:00:00"/>
    <x v="4"/>
    <s v="VC0206"/>
    <x v="9"/>
    <n v="0.5"/>
    <n v="30000"/>
    <n v="3"/>
  </r>
  <r>
    <s v="31786"/>
    <s v="TN"/>
    <s v="0000157401"/>
    <x v="2"/>
    <x v="0"/>
    <d v="2025-08-15T00:00:00"/>
    <x v="4"/>
    <s v="VC0210"/>
    <x v="10"/>
    <n v="0.84"/>
    <n v="20000"/>
    <n v="1"/>
  </r>
  <r>
    <s v="31786"/>
    <s v="TN"/>
    <s v="0000157401"/>
    <x v="2"/>
    <x v="0"/>
    <d v="2025-08-15T00:00:00"/>
    <x v="4"/>
    <s v="VC0250"/>
    <x v="11"/>
    <n v="-2.1"/>
    <n v="112000"/>
    <n v="3"/>
  </r>
  <r>
    <s v="31786"/>
    <s v="TN"/>
    <s v="0000157401"/>
    <x v="2"/>
    <x v="0"/>
    <d v="2025-08-15T00:00:00"/>
    <x v="4"/>
    <s v="VC0306"/>
    <x v="9"/>
    <n v="-0.38"/>
    <n v="48000"/>
    <n v="4"/>
  </r>
  <r>
    <s v="31786"/>
    <s v="TN"/>
    <s v="0000157401"/>
    <x v="2"/>
    <x v="0"/>
    <d v="2025-08-15T00:00:00"/>
    <x v="4"/>
    <s v="VC0325"/>
    <x v="20"/>
    <n v="7.9"/>
    <n v="375000"/>
    <n v="5"/>
  </r>
  <r>
    <s v="31786"/>
    <s v="TN"/>
    <s v="0000157401"/>
    <x v="2"/>
    <x v="0"/>
    <d v="2025-08-15T00:00:00"/>
    <x v="4"/>
    <s v="VC0350"/>
    <x v="11"/>
    <n v="3.15"/>
    <n v="450000"/>
    <n v="3"/>
  </r>
  <r>
    <s v="31786"/>
    <s v="TN"/>
    <s v="0000157401"/>
    <x v="2"/>
    <x v="0"/>
    <d v="2025-08-15T00:00:00"/>
    <x v="4"/>
    <s v="VC0406"/>
    <x v="9"/>
    <n v="-1"/>
    <n v="6000"/>
    <n v="1"/>
  </r>
  <r>
    <s v="31786"/>
    <s v="TN"/>
    <s v="0000157401"/>
    <x v="2"/>
    <x v="0"/>
    <d v="2025-08-15T00:00:00"/>
    <x v="4"/>
    <s v="VC0410"/>
    <x v="10"/>
    <n v="0.84"/>
    <n v="40000"/>
    <n v="1"/>
  </r>
  <r>
    <s v="31786"/>
    <s v="TN"/>
    <s v="0000157401"/>
    <x v="2"/>
    <x v="0"/>
    <d v="2025-08-15T00:00:00"/>
    <x v="4"/>
    <s v="VC0425"/>
    <x v="20"/>
    <n v="-6.3"/>
    <n v="18000"/>
    <n v="3"/>
  </r>
  <r>
    <s v="31786"/>
    <s v="TN"/>
    <s v="0000157401"/>
    <x v="2"/>
    <x v="0"/>
    <d v="2025-08-15T00:00:00"/>
    <x v="4"/>
    <s v="VC0450"/>
    <x v="11"/>
    <n v="-4.2"/>
    <n v="6000"/>
    <n v="1"/>
  </r>
  <r>
    <s v="31786"/>
    <s v="TN"/>
    <s v="0000157401"/>
    <x v="2"/>
    <x v="0"/>
    <d v="2025-08-15T00:00:00"/>
    <x v="4"/>
    <s v="VC0505"/>
    <x v="19"/>
    <n v="1.06"/>
    <n v="25000"/>
    <n v="1"/>
  </r>
  <r>
    <s v="31786"/>
    <s v="TN"/>
    <s v="0000157401"/>
    <x v="2"/>
    <x v="0"/>
    <d v="2025-08-15T00:00:00"/>
    <x v="4"/>
    <s v="VC0525"/>
    <x v="20"/>
    <n v="-2.63"/>
    <n v="6000"/>
    <n v="1"/>
  </r>
  <r>
    <s v="31786"/>
    <s v="TN"/>
    <s v="0000157401"/>
    <x v="2"/>
    <x v="0"/>
    <d v="2025-08-15T00:00:00"/>
    <x v="5"/>
    <s v="VAD060"/>
    <x v="12"/>
    <n v="15.12"/>
    <n v="1180000"/>
    <n v="19"/>
  </r>
  <r>
    <s v="31786"/>
    <s v="TN"/>
    <s v="0000157401"/>
    <x v="2"/>
    <x v="0"/>
    <d v="2025-08-15T00:00:00"/>
    <x v="5"/>
    <s v="VAD100"/>
    <x v="13"/>
    <n v="14.7"/>
    <n v="800000"/>
    <n v="8"/>
  </r>
  <r>
    <s v="31786"/>
    <s v="TN"/>
    <s v="0000157401"/>
    <x v="2"/>
    <x v="0"/>
    <d v="2025-08-15T00:00:00"/>
    <x v="5"/>
    <s v="VAD250"/>
    <x v="21"/>
    <n v="31.5"/>
    <n v="1250000"/>
    <n v="5"/>
  </r>
  <r>
    <s v="31786"/>
    <s v="TN"/>
    <s v="0000157401"/>
    <x v="2"/>
    <x v="0"/>
    <d v="2025-08-15T00:00:00"/>
    <x v="5"/>
    <s v="VAD500"/>
    <x v="14"/>
    <n v="21"/>
    <n v="4060000"/>
    <n v="9"/>
  </r>
  <r>
    <s v="31786"/>
    <s v="TN"/>
    <s v="0000157401"/>
    <x v="2"/>
    <x v="0"/>
    <d v="2025-08-15T00:00:00"/>
    <x v="6"/>
    <s v="VSC050"/>
    <x v="22"/>
    <n v="0.42"/>
    <n v="40000"/>
    <n v="2"/>
  </r>
  <r>
    <s v="31786"/>
    <s v="TN"/>
    <s v="0000157401"/>
    <x v="2"/>
    <x v="0"/>
    <d v="2025-08-15T00:00:00"/>
    <x v="6"/>
    <s v="VSC060"/>
    <x v="15"/>
    <n v="-2.5"/>
    <n v="524000"/>
    <n v="6"/>
  </r>
  <r>
    <s v="31786"/>
    <s v="TN"/>
    <s v="0000157401"/>
    <x v="2"/>
    <x v="0"/>
    <d v="2025-08-15T00:00:00"/>
    <x v="6"/>
    <s v="VSC100"/>
    <x v="23"/>
    <n v="0.84"/>
    <n v="180000"/>
    <n v="3"/>
  </r>
  <r>
    <s v="31786"/>
    <s v="TN"/>
    <s v="0000157401"/>
    <x v="2"/>
    <x v="0"/>
    <d v="2025-08-15T00:00:00"/>
    <x v="6"/>
    <s v="VSC250"/>
    <x v="24"/>
    <n v="2.1"/>
    <n v="300000"/>
    <n v="3"/>
  </r>
  <r>
    <s v="31786"/>
    <s v="TN"/>
    <s v="0000157401"/>
    <x v="2"/>
    <x v="0"/>
    <d v="2025-08-15T00:00:00"/>
    <x v="6"/>
    <s v="VSC500"/>
    <x v="16"/>
    <n v="-8.4"/>
    <n v="700000"/>
    <n v="5"/>
  </r>
  <r>
    <s v="31786"/>
    <s v="TN"/>
    <s v="0000157401"/>
    <x v="2"/>
    <x v="0"/>
    <d v="2025-08-15T00:00:00"/>
    <x v="6"/>
    <s v="VSO050"/>
    <x v="25"/>
    <n v="-1.26"/>
    <n v="300000"/>
    <n v="2"/>
  </r>
  <r>
    <s v="31786"/>
    <s v="TN"/>
    <s v="0000157401"/>
    <x v="2"/>
    <x v="0"/>
    <d v="2025-08-15T00:00:00"/>
    <x v="6"/>
    <s v="VSO060"/>
    <x v="26"/>
    <n v="-22.8"/>
    <n v="652000"/>
    <n v="11"/>
  </r>
  <r>
    <s v="31786"/>
    <s v="TN"/>
    <s v="0000157401"/>
    <x v="2"/>
    <x v="0"/>
    <d v="2025-08-15T00:00:00"/>
    <x v="6"/>
    <s v="VSO100"/>
    <x v="27"/>
    <n v="-2.52"/>
    <n v="360000"/>
    <n v="3"/>
  </r>
  <r>
    <s v="31786"/>
    <s v="TN"/>
    <s v="0000157401"/>
    <x v="2"/>
    <x v="0"/>
    <d v="2025-08-15T00:00:00"/>
    <x v="6"/>
    <s v="VSO250"/>
    <x v="28"/>
    <n v="3.15"/>
    <n v="500000"/>
    <n v="3"/>
  </r>
  <r>
    <s v="31786"/>
    <s v="TN"/>
    <s v="0000157401"/>
    <x v="2"/>
    <x v="0"/>
    <d v="2025-08-15T00:00:00"/>
    <x v="6"/>
    <s v="VSO500"/>
    <x v="29"/>
    <n v="-31.5"/>
    <n v="900000"/>
    <n v="6"/>
  </r>
  <r>
    <s v="31786"/>
    <s v="TN"/>
    <s v="0000190862"/>
    <x v="3"/>
    <x v="0"/>
    <d v="2025-07-31T00:00:00"/>
    <x v="9"/>
    <s v="LTD-03"/>
    <x v="30"/>
    <n v="-11.55"/>
    <n v="4156"/>
    <n v="1"/>
  </r>
  <r>
    <s v="31786"/>
    <s v="TN"/>
    <s v="0000190862"/>
    <x v="3"/>
    <x v="0"/>
    <d v="2025-07-31T00:00:00"/>
    <x v="9"/>
    <s v="LTD-03"/>
    <x v="31"/>
    <n v="-13.46"/>
    <n v="4842"/>
    <n v="1"/>
  </r>
  <r>
    <s v="31786"/>
    <s v="TN"/>
    <s v="0000190862"/>
    <x v="3"/>
    <x v="0"/>
    <d v="2025-07-31T00:00:00"/>
    <x v="9"/>
    <s v="LTD-04"/>
    <x v="32"/>
    <n v="-2.56"/>
    <n v="4267"/>
    <n v="1"/>
  </r>
  <r>
    <s v="31786"/>
    <s v="TN"/>
    <s v="0000190862"/>
    <x v="3"/>
    <x v="0"/>
    <d v="2025-07-31T00:00:00"/>
    <x v="10"/>
    <s v="STD-A"/>
    <x v="33"/>
    <n v="-17.04"/>
    <n v="4156"/>
    <n v="1"/>
  </r>
  <r>
    <s v="31786"/>
    <s v="TN"/>
    <s v="0000190862"/>
    <x v="3"/>
    <x v="0"/>
    <d v="2025-07-31T00:00:00"/>
    <x v="10"/>
    <s v="STD-B"/>
    <x v="34"/>
    <n v="15"/>
    <n v="0"/>
    <n v="1"/>
  </r>
  <r>
    <s v="31786"/>
    <s v="TN"/>
    <s v="0000190862"/>
    <x v="3"/>
    <x v="0"/>
    <d v="2025-08-15T00:00:00"/>
    <x v="9"/>
    <s v="LTD-01"/>
    <x v="35"/>
    <n v="5.69"/>
    <n v="4744"/>
    <n v="1"/>
  </r>
  <r>
    <s v="31786"/>
    <s v="TN"/>
    <s v="0000190862"/>
    <x v="3"/>
    <x v="0"/>
    <d v="2025-08-15T00:00:00"/>
    <x v="9"/>
    <s v="LTD-02"/>
    <x v="36"/>
    <n v="-8.9600000000000009"/>
    <n v="4267"/>
    <n v="1"/>
  </r>
  <r>
    <s v="31786"/>
    <s v="TN"/>
    <s v="0000190862"/>
    <x v="3"/>
    <x v="0"/>
    <d v="2025-08-15T00:00:00"/>
    <x v="9"/>
    <s v="LTD-03"/>
    <x v="30"/>
    <n v="32.33"/>
    <n v="11629"/>
    <n v="1"/>
  </r>
  <r>
    <s v="31786"/>
    <s v="TN"/>
    <s v="0000190862"/>
    <x v="3"/>
    <x v="0"/>
    <d v="2025-08-15T00:00:00"/>
    <x v="9"/>
    <s v="LTD-03"/>
    <x v="37"/>
    <n v="15.75"/>
    <n v="5667"/>
    <n v="1"/>
  </r>
  <r>
    <s v="31786"/>
    <s v="TN"/>
    <s v="0000190862"/>
    <x v="3"/>
    <x v="0"/>
    <d v="2025-08-15T00:00:00"/>
    <x v="9"/>
    <s v="LTD-03"/>
    <x v="38"/>
    <n v="6.77"/>
    <n v="2436"/>
    <n v="1"/>
  </r>
  <r>
    <s v="31786"/>
    <s v="TN"/>
    <s v="0000190862"/>
    <x v="3"/>
    <x v="0"/>
    <d v="2025-08-15T00:00:00"/>
    <x v="9"/>
    <s v="LTD-03"/>
    <x v="39"/>
    <n v="9.73"/>
    <n v="3500"/>
    <n v="1"/>
  </r>
  <r>
    <s v="31786"/>
    <s v="TN"/>
    <s v="0000190862"/>
    <x v="3"/>
    <x v="0"/>
    <d v="2025-08-15T00:00:00"/>
    <x v="9"/>
    <s v="LTD-04"/>
    <x v="40"/>
    <n v="4.46"/>
    <n v="2950"/>
    <n v="2"/>
  </r>
  <r>
    <s v="31786"/>
    <s v="TN"/>
    <s v="0000190862"/>
    <x v="3"/>
    <x v="0"/>
    <d v="2025-08-15T00:00:00"/>
    <x v="9"/>
    <s v="LTD-04"/>
    <x v="41"/>
    <n v="6.67"/>
    <n v="5560"/>
    <n v="1"/>
  </r>
  <r>
    <s v="31786"/>
    <s v="TN"/>
    <s v="0000190862"/>
    <x v="3"/>
    <x v="0"/>
    <d v="2025-08-15T00:00:00"/>
    <x v="10"/>
    <s v="STD-A"/>
    <x v="33"/>
    <n v="159.54"/>
    <n v="71050.25"/>
    <n v="15"/>
  </r>
  <r>
    <s v="31786"/>
    <s v="TN"/>
    <s v="0000190862"/>
    <x v="3"/>
    <x v="0"/>
    <d v="2025-08-15T00:00:00"/>
    <x v="10"/>
    <s v="STD-B"/>
    <x v="34"/>
    <n v="80.2"/>
    <n v="45569.62"/>
    <n v="11"/>
  </r>
  <r>
    <s v="31786"/>
    <s v="TN"/>
    <s v="0000258005"/>
    <x v="4"/>
    <x v="0"/>
    <d v="2025-07-31T00:00:00"/>
    <x v="11"/>
    <s v="VISBAS"/>
    <x v="42"/>
    <n v="-6.15"/>
    <n v="0"/>
    <n v="2"/>
  </r>
  <r>
    <s v="31786"/>
    <s v="TN"/>
    <s v="0000258005"/>
    <x v="4"/>
    <x v="0"/>
    <d v="2025-07-31T00:00:00"/>
    <x v="11"/>
    <s v="VISEXP"/>
    <x v="43"/>
    <n v="-5.94"/>
    <n v="0"/>
    <n v="2"/>
  </r>
  <r>
    <s v="31786"/>
    <s v="TN"/>
    <s v="0000258005"/>
    <x v="4"/>
    <x v="0"/>
    <d v="2025-08-15T00:00:00"/>
    <x v="11"/>
    <s v="VISBAS"/>
    <x v="42"/>
    <n v="163.56"/>
    <n v="0"/>
    <n v="41"/>
  </r>
  <r>
    <s v="31786"/>
    <s v="TN"/>
    <s v="0000258005"/>
    <x v="4"/>
    <x v="0"/>
    <d v="2025-08-15T00:00:00"/>
    <x v="11"/>
    <s v="VISEXP"/>
    <x v="43"/>
    <n v="420.72"/>
    <n v="0"/>
    <n v="75"/>
  </r>
  <r>
    <s v="31786"/>
    <s v="TN"/>
    <s v="0000000185"/>
    <x v="0"/>
    <x v="0"/>
    <d v="2025-08-15T00:00:00"/>
    <x v="0"/>
    <s v="PPDN"/>
    <x v="0"/>
    <n v="-35.78"/>
    <n v="0"/>
    <n v="1"/>
  </r>
  <r>
    <s v="31786"/>
    <s v="TN"/>
    <s v="0000000185"/>
    <x v="0"/>
    <x v="0"/>
    <d v="2025-08-29T00:00:00"/>
    <x v="0"/>
    <s v="PPDN"/>
    <x v="0"/>
    <n v="74333.39"/>
    <n v="0"/>
    <n v="6401"/>
  </r>
  <r>
    <s v="31786"/>
    <s v="TN"/>
    <s v="0000000185"/>
    <x v="0"/>
    <x v="0"/>
    <d v="2025-08-29T00:00:00"/>
    <x v="0"/>
    <s v="PPDN"/>
    <x v="1"/>
    <n v="74556.02"/>
    <n v="0"/>
    <n v="6402"/>
  </r>
  <r>
    <s v="31786"/>
    <s v="TN"/>
    <s v="0000000192"/>
    <x v="1"/>
    <x v="0"/>
    <d v="2025-08-29T00:00:00"/>
    <x v="1"/>
    <s v="PDON"/>
    <x v="2"/>
    <n v="628726.43000000005"/>
    <n v="0"/>
    <n v="28194"/>
  </r>
  <r>
    <s v="31786"/>
    <s v="TN"/>
    <s v="0000000192"/>
    <x v="1"/>
    <x v="0"/>
    <d v="2025-08-29T00:00:00"/>
    <x v="1"/>
    <s v="PDON"/>
    <x v="3"/>
    <n v="630248.42000000004"/>
    <n v="0"/>
    <n v="28206"/>
  </r>
  <r>
    <s v="31786"/>
    <s v="TN"/>
    <s v="0000053684"/>
    <x v="5"/>
    <x v="0"/>
    <d v="2025-08-29T00:00:00"/>
    <x v="12"/>
    <s v=""/>
    <x v="44"/>
    <n v="78.16"/>
    <n v="0"/>
    <n v="7"/>
  </r>
  <r>
    <s v="31786"/>
    <s v="TN"/>
    <s v="0000053684"/>
    <x v="5"/>
    <x v="0"/>
    <d v="2025-08-29T00:00:00"/>
    <x v="13"/>
    <s v=""/>
    <x v="45"/>
    <n v="27556.05"/>
    <n v="0"/>
    <n v="1358"/>
  </r>
  <r>
    <s v="31786"/>
    <s v="TN"/>
    <s v="0000157401"/>
    <x v="6"/>
    <x v="0"/>
    <d v="2025-08-29T00:00:00"/>
    <x v="14"/>
    <s v=""/>
    <x v="46"/>
    <n v="344258.25"/>
    <n v="0"/>
    <n v="12198"/>
  </r>
  <r>
    <s v="31786"/>
    <s v="TN"/>
    <s v="0000157401"/>
    <x v="2"/>
    <x v="0"/>
    <d v="2025-08-29T00:00:00"/>
    <x v="2"/>
    <s v="BA1X"/>
    <x v="4"/>
    <n v="56528.15"/>
    <n v="2974135650"/>
    <n v="40616"/>
  </r>
  <r>
    <s v="31786"/>
    <s v="TN"/>
    <s v="0000157401"/>
    <x v="2"/>
    <x v="0"/>
    <d v="2025-08-29T00:00:00"/>
    <x v="2"/>
    <s v="BA1XP"/>
    <x v="4"/>
    <n v="8.4700000000000006"/>
    <n v="445900"/>
    <n v="8"/>
  </r>
  <r>
    <s v="31786"/>
    <s v="TN"/>
    <s v="0000157401"/>
    <x v="2"/>
    <x v="0"/>
    <d v="2025-08-29T00:00:00"/>
    <x v="2"/>
    <s v="BA50"/>
    <x v="5"/>
    <n v="704.9"/>
    <n v="37100000"/>
    <n v="742"/>
  </r>
  <r>
    <s v="31786"/>
    <s v="TN"/>
    <s v="0000157401"/>
    <x v="2"/>
    <x v="0"/>
    <d v="2025-08-29T00:00:00"/>
    <x v="3"/>
    <s v="BL1X"/>
    <x v="6"/>
    <n v="481814.9"/>
    <n v="2974185650"/>
    <n v="40617"/>
  </r>
  <r>
    <s v="31786"/>
    <s v="TN"/>
    <s v="0000157401"/>
    <x v="2"/>
    <x v="0"/>
    <d v="2025-08-29T00:00:00"/>
    <x v="3"/>
    <s v="BL1X"/>
    <x v="7"/>
    <n v="267524.05"/>
    <n v="2459113850"/>
    <n v="29797"/>
  </r>
  <r>
    <s v="31786"/>
    <s v="TN"/>
    <s v="0000157401"/>
    <x v="2"/>
    <x v="0"/>
    <d v="2025-08-29T00:00:00"/>
    <x v="3"/>
    <s v="BL1XP"/>
    <x v="6"/>
    <n v="72.25"/>
    <n v="445900"/>
    <n v="8"/>
  </r>
  <r>
    <s v="31786"/>
    <s v="TN"/>
    <s v="0000157401"/>
    <x v="2"/>
    <x v="0"/>
    <d v="2025-08-29T00:00:00"/>
    <x v="3"/>
    <s v="BL1XP"/>
    <x v="7"/>
    <n v="157.08000000000001"/>
    <n v="334750"/>
    <n v="5"/>
  </r>
  <r>
    <s v="31786"/>
    <s v="TN"/>
    <s v="0000157401"/>
    <x v="2"/>
    <x v="0"/>
    <d v="2025-08-29T00:00:00"/>
    <x v="3"/>
    <s v="BL50"/>
    <x v="8"/>
    <n v="6010.2"/>
    <n v="37100000"/>
    <n v="742"/>
  </r>
  <r>
    <s v="31786"/>
    <s v="TN"/>
    <s v="0000157401"/>
    <x v="2"/>
    <x v="0"/>
    <d v="2025-08-29T00:00:00"/>
    <x v="4"/>
    <s v="VC0105"/>
    <x v="19"/>
    <n v="23.21"/>
    <n v="1055000"/>
    <n v="211"/>
  </r>
  <r>
    <s v="31786"/>
    <s v="TN"/>
    <s v="0000157401"/>
    <x v="2"/>
    <x v="0"/>
    <d v="2025-08-29T00:00:00"/>
    <x v="4"/>
    <s v="VC0106"/>
    <x v="9"/>
    <n v="168.74"/>
    <n v="7782000"/>
    <n v="1297"/>
  </r>
  <r>
    <s v="31786"/>
    <s v="TN"/>
    <s v="0000157401"/>
    <x v="2"/>
    <x v="0"/>
    <d v="2025-08-29T00:00:00"/>
    <x v="4"/>
    <s v="VC0110"/>
    <x v="10"/>
    <n v="144.06"/>
    <n v="6870000"/>
    <n v="687"/>
  </r>
  <r>
    <s v="31786"/>
    <s v="TN"/>
    <s v="0000157401"/>
    <x v="2"/>
    <x v="0"/>
    <d v="2025-08-29T00:00:00"/>
    <x v="4"/>
    <s v="VC0125"/>
    <x v="20"/>
    <n v="288.85000000000002"/>
    <n v="13625000"/>
    <n v="545"/>
  </r>
  <r>
    <s v="31786"/>
    <s v="TN"/>
    <s v="0000157401"/>
    <x v="2"/>
    <x v="0"/>
    <d v="2025-08-29T00:00:00"/>
    <x v="4"/>
    <s v="VC0150"/>
    <x v="11"/>
    <n v="865.2"/>
    <n v="41306000"/>
    <n v="827"/>
  </r>
  <r>
    <s v="31786"/>
    <s v="TN"/>
    <s v="0000157401"/>
    <x v="2"/>
    <x v="0"/>
    <d v="2025-08-29T00:00:00"/>
    <x v="4"/>
    <s v="VC0205"/>
    <x v="19"/>
    <n v="36.119999999999997"/>
    <n v="1720000"/>
    <n v="172"/>
  </r>
  <r>
    <s v="31786"/>
    <s v="TN"/>
    <s v="0000157401"/>
    <x v="2"/>
    <x v="0"/>
    <d v="2025-08-29T00:00:00"/>
    <x v="4"/>
    <s v="VC0206"/>
    <x v="9"/>
    <n v="262"/>
    <n v="12606000"/>
    <n v="1051"/>
  </r>
  <r>
    <s v="31786"/>
    <s v="TN"/>
    <s v="0000157401"/>
    <x v="2"/>
    <x v="0"/>
    <d v="2025-08-29T00:00:00"/>
    <x v="4"/>
    <s v="VC0210"/>
    <x v="10"/>
    <n v="234.78"/>
    <n v="11180000"/>
    <n v="559"/>
  </r>
  <r>
    <s v="31786"/>
    <s v="TN"/>
    <s v="0000157401"/>
    <x v="2"/>
    <x v="0"/>
    <d v="2025-08-29T00:00:00"/>
    <x v="4"/>
    <s v="VC0225"/>
    <x v="20"/>
    <n v="572.25"/>
    <n v="27250000"/>
    <n v="545"/>
  </r>
  <r>
    <s v="31786"/>
    <s v="TN"/>
    <s v="0000157401"/>
    <x v="2"/>
    <x v="0"/>
    <d v="2025-08-29T00:00:00"/>
    <x v="4"/>
    <s v="VC0250"/>
    <x v="11"/>
    <n v="1640.1"/>
    <n v="78300000"/>
    <n v="783"/>
  </r>
  <r>
    <s v="31786"/>
    <s v="TN"/>
    <s v="0000157401"/>
    <x v="2"/>
    <x v="0"/>
    <d v="2025-08-29T00:00:00"/>
    <x v="4"/>
    <s v="VC0305"/>
    <x v="19"/>
    <n v="19.84"/>
    <n v="930000"/>
    <n v="62"/>
  </r>
  <r>
    <s v="31786"/>
    <s v="TN"/>
    <s v="0000157401"/>
    <x v="2"/>
    <x v="0"/>
    <d v="2025-08-29T00:00:00"/>
    <x v="4"/>
    <s v="VC0306"/>
    <x v="9"/>
    <n v="147.06"/>
    <n v="6966000"/>
    <n v="387"/>
  </r>
  <r>
    <s v="31786"/>
    <s v="TN"/>
    <s v="0000157401"/>
    <x v="2"/>
    <x v="0"/>
    <d v="2025-08-29T00:00:00"/>
    <x v="4"/>
    <s v="VC0310"/>
    <x v="10"/>
    <n v="136.08000000000001"/>
    <n v="6480000"/>
    <n v="216"/>
  </r>
  <r>
    <s v="31786"/>
    <s v="TN"/>
    <s v="0000157401"/>
    <x v="2"/>
    <x v="0"/>
    <d v="2025-08-29T00:00:00"/>
    <x v="4"/>
    <s v="VC0325"/>
    <x v="20"/>
    <n v="346.02"/>
    <n v="16425000"/>
    <n v="219"/>
  </r>
  <r>
    <s v="31786"/>
    <s v="TN"/>
    <s v="0000157401"/>
    <x v="2"/>
    <x v="0"/>
    <d v="2025-08-29T00:00:00"/>
    <x v="4"/>
    <s v="VC0350"/>
    <x v="11"/>
    <n v="1067.8499999999999"/>
    <n v="50850000"/>
    <n v="339"/>
  </r>
  <r>
    <s v="31786"/>
    <s v="TN"/>
    <s v="0000157401"/>
    <x v="2"/>
    <x v="0"/>
    <d v="2025-08-29T00:00:00"/>
    <x v="4"/>
    <s v="VC0405"/>
    <x v="19"/>
    <n v="5.04"/>
    <n v="240000"/>
    <n v="12"/>
  </r>
  <r>
    <s v="31786"/>
    <s v="TN"/>
    <s v="0000157401"/>
    <x v="2"/>
    <x v="0"/>
    <d v="2025-08-29T00:00:00"/>
    <x v="4"/>
    <s v="VC0406"/>
    <x v="9"/>
    <n v="47"/>
    <n v="2280000"/>
    <n v="95"/>
  </r>
  <r>
    <s v="31786"/>
    <s v="TN"/>
    <s v="0000157401"/>
    <x v="2"/>
    <x v="0"/>
    <d v="2025-08-29T00:00:00"/>
    <x v="4"/>
    <s v="VC0410"/>
    <x v="10"/>
    <n v="42.84"/>
    <n v="2040000"/>
    <n v="51"/>
  </r>
  <r>
    <s v="31786"/>
    <s v="TN"/>
    <s v="0000157401"/>
    <x v="2"/>
    <x v="0"/>
    <d v="2025-08-29T00:00:00"/>
    <x v="4"/>
    <s v="VC0425"/>
    <x v="20"/>
    <n v="113.4"/>
    <n v="5400000"/>
    <n v="54"/>
  </r>
  <r>
    <s v="31786"/>
    <s v="TN"/>
    <s v="0000157401"/>
    <x v="2"/>
    <x v="0"/>
    <d v="2025-08-29T00:00:00"/>
    <x v="4"/>
    <s v="VC0450"/>
    <x v="11"/>
    <n v="441"/>
    <n v="21000000"/>
    <n v="105"/>
  </r>
  <r>
    <s v="31786"/>
    <s v="TN"/>
    <s v="0000157401"/>
    <x v="2"/>
    <x v="0"/>
    <d v="2025-08-29T00:00:00"/>
    <x v="4"/>
    <s v="VC0505"/>
    <x v="19"/>
    <n v="3.18"/>
    <n v="150000"/>
    <n v="6"/>
  </r>
  <r>
    <s v="31786"/>
    <s v="TN"/>
    <s v="0000157401"/>
    <x v="2"/>
    <x v="0"/>
    <d v="2025-08-29T00:00:00"/>
    <x v="4"/>
    <s v="VC0506"/>
    <x v="9"/>
    <n v="14.49"/>
    <n v="690000"/>
    <n v="23"/>
  </r>
  <r>
    <s v="31786"/>
    <s v="TN"/>
    <s v="0000157401"/>
    <x v="2"/>
    <x v="0"/>
    <d v="2025-08-29T00:00:00"/>
    <x v="4"/>
    <s v="VC0510"/>
    <x v="10"/>
    <n v="16.8"/>
    <n v="800000"/>
    <n v="16"/>
  </r>
  <r>
    <s v="31786"/>
    <s v="TN"/>
    <s v="0000157401"/>
    <x v="2"/>
    <x v="0"/>
    <d v="2025-08-29T00:00:00"/>
    <x v="4"/>
    <s v="VC0525"/>
    <x v="20"/>
    <n v="34.19"/>
    <n v="1625000"/>
    <n v="13"/>
  </r>
  <r>
    <s v="31786"/>
    <s v="TN"/>
    <s v="0000157401"/>
    <x v="2"/>
    <x v="0"/>
    <d v="2025-08-29T00:00:00"/>
    <x v="4"/>
    <s v="VC0550"/>
    <x v="11"/>
    <n v="168"/>
    <n v="8000000"/>
    <n v="32"/>
  </r>
  <r>
    <s v="31786"/>
    <s v="TN"/>
    <s v="0000157401"/>
    <x v="2"/>
    <x v="0"/>
    <d v="2025-08-29T00:00:00"/>
    <x v="4"/>
    <s v="VC0606"/>
    <x v="9"/>
    <n v="5.32"/>
    <n v="252000"/>
    <n v="7"/>
  </r>
  <r>
    <s v="31786"/>
    <s v="TN"/>
    <s v="0000157401"/>
    <x v="2"/>
    <x v="0"/>
    <d v="2025-08-29T00:00:00"/>
    <x v="4"/>
    <s v="VC0610"/>
    <x v="10"/>
    <n v="5.04"/>
    <n v="240000"/>
    <n v="4"/>
  </r>
  <r>
    <s v="31786"/>
    <s v="TN"/>
    <s v="0000157401"/>
    <x v="2"/>
    <x v="0"/>
    <d v="2025-08-29T00:00:00"/>
    <x v="4"/>
    <s v="VC0625"/>
    <x v="20"/>
    <n v="6.3"/>
    <n v="300000"/>
    <n v="2"/>
  </r>
  <r>
    <s v="31786"/>
    <s v="TN"/>
    <s v="0000157401"/>
    <x v="2"/>
    <x v="0"/>
    <d v="2025-08-29T00:00:00"/>
    <x v="4"/>
    <s v="VC0650"/>
    <x v="11"/>
    <n v="63"/>
    <n v="3000000"/>
    <n v="10"/>
  </r>
  <r>
    <s v="31786"/>
    <s v="TN"/>
    <s v="0000157401"/>
    <x v="2"/>
    <x v="0"/>
    <d v="2025-08-29T00:00:00"/>
    <x v="4"/>
    <s v="VC0705"/>
    <x v="19"/>
    <n v="0.74"/>
    <n v="35000"/>
    <n v="1"/>
  </r>
  <r>
    <s v="31786"/>
    <s v="TN"/>
    <s v="0000157401"/>
    <x v="2"/>
    <x v="0"/>
    <d v="2025-08-29T00:00:00"/>
    <x v="4"/>
    <s v="VC0706"/>
    <x v="9"/>
    <n v="3.52"/>
    <n v="168000"/>
    <n v="4"/>
  </r>
  <r>
    <s v="31786"/>
    <s v="TN"/>
    <s v="0000157401"/>
    <x v="2"/>
    <x v="0"/>
    <d v="2025-08-29T00:00:00"/>
    <x v="4"/>
    <s v="VC0710"/>
    <x v="10"/>
    <n v="4.41"/>
    <n v="210000"/>
    <n v="3"/>
  </r>
  <r>
    <s v="31786"/>
    <s v="TN"/>
    <s v="0000157401"/>
    <x v="2"/>
    <x v="0"/>
    <d v="2025-08-29T00:00:00"/>
    <x v="4"/>
    <s v="VC0725"/>
    <x v="20"/>
    <n v="3.68"/>
    <n v="175000"/>
    <n v="1"/>
  </r>
  <r>
    <s v="31786"/>
    <s v="TN"/>
    <s v="0000157401"/>
    <x v="2"/>
    <x v="0"/>
    <d v="2025-08-29T00:00:00"/>
    <x v="4"/>
    <s v="VC0750"/>
    <x v="11"/>
    <n v="29.4"/>
    <n v="1400000"/>
    <n v="4"/>
  </r>
  <r>
    <s v="31786"/>
    <s v="TN"/>
    <s v="0000157401"/>
    <x v="2"/>
    <x v="0"/>
    <d v="2025-08-29T00:00:00"/>
    <x v="4"/>
    <s v="VC0805"/>
    <x v="19"/>
    <n v="0.84"/>
    <n v="40000"/>
    <n v="1"/>
  </r>
  <r>
    <s v="31786"/>
    <s v="TN"/>
    <s v="0000157401"/>
    <x v="2"/>
    <x v="0"/>
    <d v="2025-08-29T00:00:00"/>
    <x v="4"/>
    <s v="VC0810"/>
    <x v="10"/>
    <n v="3.36"/>
    <n v="160000"/>
    <n v="2"/>
  </r>
  <r>
    <s v="31786"/>
    <s v="TN"/>
    <s v="0000157401"/>
    <x v="2"/>
    <x v="0"/>
    <d v="2025-08-29T00:00:00"/>
    <x v="4"/>
    <s v="VC0850"/>
    <x v="11"/>
    <n v="25.2"/>
    <n v="1200000"/>
    <n v="3"/>
  </r>
  <r>
    <s v="31786"/>
    <s v="TN"/>
    <s v="0000157401"/>
    <x v="2"/>
    <x v="0"/>
    <d v="2025-08-29T00:00:00"/>
    <x v="4"/>
    <s v="VC0906"/>
    <x v="9"/>
    <n v="2.2599999999999998"/>
    <n v="108000"/>
    <n v="2"/>
  </r>
  <r>
    <s v="31786"/>
    <s v="TN"/>
    <s v="0000157401"/>
    <x v="2"/>
    <x v="0"/>
    <d v="2025-08-29T00:00:00"/>
    <x v="5"/>
    <s v="VAD050"/>
    <x v="47"/>
    <n v="1916.25"/>
    <n v="91650000"/>
    <n v="1831"/>
  </r>
  <r>
    <s v="31786"/>
    <s v="TN"/>
    <s v="0000157401"/>
    <x v="2"/>
    <x v="0"/>
    <d v="2025-08-29T00:00:00"/>
    <x v="5"/>
    <s v="VAD060"/>
    <x v="12"/>
    <n v="10805.76"/>
    <n v="515460000"/>
    <n v="8591"/>
  </r>
  <r>
    <s v="31786"/>
    <s v="TN"/>
    <s v="0000157401"/>
    <x v="2"/>
    <x v="0"/>
    <d v="2025-08-29T00:00:00"/>
    <x v="5"/>
    <s v="VAD100"/>
    <x v="13"/>
    <n v="8444.1"/>
    <n v="402600000"/>
    <n v="4026"/>
  </r>
  <r>
    <s v="31786"/>
    <s v="TN"/>
    <s v="0000157401"/>
    <x v="2"/>
    <x v="0"/>
    <d v="2025-08-29T00:00:00"/>
    <x v="5"/>
    <s v="VAD250"/>
    <x v="21"/>
    <n v="16742.25"/>
    <n v="798000000"/>
    <n v="3192"/>
  </r>
  <r>
    <s v="31786"/>
    <s v="TN"/>
    <s v="0000157401"/>
    <x v="2"/>
    <x v="0"/>
    <d v="2025-08-29T00:00:00"/>
    <x v="5"/>
    <s v="VAD500"/>
    <x v="14"/>
    <n v="44247"/>
    <n v="2109560000"/>
    <n v="4220"/>
  </r>
  <r>
    <s v="31786"/>
    <s v="TN"/>
    <s v="0000157401"/>
    <x v="2"/>
    <x v="0"/>
    <d v="2025-08-29T00:00:00"/>
    <x v="6"/>
    <s v="VSC050"/>
    <x v="22"/>
    <n v="90.72"/>
    <n v="4320000"/>
    <n v="216"/>
  </r>
  <r>
    <s v="31786"/>
    <s v="TN"/>
    <s v="0000157401"/>
    <x v="2"/>
    <x v="0"/>
    <d v="2025-08-29T00:00:00"/>
    <x v="6"/>
    <s v="VSC060"/>
    <x v="15"/>
    <n v="876"/>
    <n v="42072000"/>
    <n v="1753"/>
  </r>
  <r>
    <s v="31786"/>
    <s v="TN"/>
    <s v="0000157401"/>
    <x v="2"/>
    <x v="0"/>
    <d v="2025-08-29T00:00:00"/>
    <x v="6"/>
    <s v="VSC100"/>
    <x v="23"/>
    <n v="756"/>
    <n v="36040000"/>
    <n v="901"/>
  </r>
  <r>
    <s v="31786"/>
    <s v="TN"/>
    <s v="0000157401"/>
    <x v="2"/>
    <x v="0"/>
    <d v="2025-08-29T00:00:00"/>
    <x v="6"/>
    <s v="VSC250"/>
    <x v="24"/>
    <n v="1793.4"/>
    <n v="85400000"/>
    <n v="854"/>
  </r>
  <r>
    <s v="31786"/>
    <s v="TN"/>
    <s v="0000157401"/>
    <x v="2"/>
    <x v="0"/>
    <d v="2025-08-29T00:00:00"/>
    <x v="6"/>
    <s v="VSC500"/>
    <x v="16"/>
    <n v="5821.2"/>
    <n v="277900000"/>
    <n v="1390"/>
  </r>
  <r>
    <s v="31786"/>
    <s v="TN"/>
    <s v="0000157401"/>
    <x v="2"/>
    <x v="0"/>
    <d v="2025-08-29T00:00:00"/>
    <x v="6"/>
    <s v="VSO050"/>
    <x v="25"/>
    <n v="169.47"/>
    <n v="8070000"/>
    <n v="269"/>
  </r>
  <r>
    <s v="31786"/>
    <s v="TN"/>
    <s v="0000157401"/>
    <x v="2"/>
    <x v="0"/>
    <d v="2025-08-29T00:00:00"/>
    <x v="6"/>
    <s v="VSO060"/>
    <x v="26"/>
    <n v="1164.32"/>
    <n v="55368000"/>
    <n v="1538"/>
  </r>
  <r>
    <s v="31786"/>
    <s v="TN"/>
    <s v="0000157401"/>
    <x v="2"/>
    <x v="0"/>
    <d v="2025-08-29T00:00:00"/>
    <x v="6"/>
    <s v="VSO100"/>
    <x v="27"/>
    <n v="942.48"/>
    <n v="44880000"/>
    <n v="748"/>
  </r>
  <r>
    <s v="31786"/>
    <s v="TN"/>
    <s v="0000157401"/>
    <x v="2"/>
    <x v="0"/>
    <d v="2025-08-29T00:00:00"/>
    <x v="6"/>
    <s v="VSO250"/>
    <x v="28"/>
    <n v="1984.5"/>
    <n v="94950000"/>
    <n v="632"/>
  </r>
  <r>
    <s v="31786"/>
    <s v="TN"/>
    <s v="0000157401"/>
    <x v="2"/>
    <x v="0"/>
    <d v="2025-08-29T00:00:00"/>
    <x v="6"/>
    <s v="VSO500"/>
    <x v="29"/>
    <n v="4788"/>
    <n v="228000000"/>
    <n v="760"/>
  </r>
  <r>
    <s v="31786"/>
    <s v="TN"/>
    <s v="0000190862"/>
    <x v="3"/>
    <x v="0"/>
    <d v="2025-08-29T00:00:00"/>
    <x v="9"/>
    <s v="LTD-01"/>
    <x v="48"/>
    <n v="177.28"/>
    <n v="295378.69"/>
    <n v="71"/>
  </r>
  <r>
    <s v="31786"/>
    <s v="TN"/>
    <s v="0000190862"/>
    <x v="3"/>
    <x v="0"/>
    <d v="2025-08-29T00:00:00"/>
    <x v="9"/>
    <s v="LTD-01"/>
    <x v="49"/>
    <n v="125.01"/>
    <n v="208333.17"/>
    <n v="44"/>
  </r>
  <r>
    <s v="31786"/>
    <s v="TN"/>
    <s v="0000190862"/>
    <x v="3"/>
    <x v="0"/>
    <d v="2025-08-29T00:00:00"/>
    <x v="9"/>
    <s v="LTD-01"/>
    <x v="35"/>
    <n v="234.38"/>
    <n v="207522.67"/>
    <n v="44"/>
  </r>
  <r>
    <s v="31786"/>
    <s v="TN"/>
    <s v="0000190862"/>
    <x v="3"/>
    <x v="0"/>
    <d v="2025-08-29T00:00:00"/>
    <x v="9"/>
    <s v="LTD-01"/>
    <x v="50"/>
    <n v="239.33"/>
    <n v="145346.06"/>
    <n v="28"/>
  </r>
  <r>
    <s v="31786"/>
    <s v="TN"/>
    <s v="0000190862"/>
    <x v="3"/>
    <x v="0"/>
    <d v="2025-08-29T00:00:00"/>
    <x v="9"/>
    <s v="LTD-01"/>
    <x v="51"/>
    <n v="448.14"/>
    <n v="211029.42"/>
    <n v="45"/>
  </r>
  <r>
    <s v="31786"/>
    <s v="TN"/>
    <s v="0000190862"/>
    <x v="3"/>
    <x v="0"/>
    <d v="2025-08-29T00:00:00"/>
    <x v="9"/>
    <s v="LTD-01"/>
    <x v="52"/>
    <n v="462.24"/>
    <n v="177467.77"/>
    <n v="34"/>
  </r>
  <r>
    <s v="31786"/>
    <s v="TN"/>
    <s v="0000190862"/>
    <x v="3"/>
    <x v="0"/>
    <d v="2025-08-29T00:00:00"/>
    <x v="9"/>
    <s v="LTD-01"/>
    <x v="53"/>
    <n v="464.87"/>
    <n v="154684.28"/>
    <n v="36"/>
  </r>
  <r>
    <s v="31786"/>
    <s v="TN"/>
    <s v="0000190862"/>
    <x v="3"/>
    <x v="0"/>
    <d v="2025-08-29T00:00:00"/>
    <x v="9"/>
    <s v="LTD-01"/>
    <x v="54"/>
    <n v="344.73"/>
    <n v="90123.9"/>
    <n v="20"/>
  </r>
  <r>
    <s v="31786"/>
    <s v="TN"/>
    <s v="0000190862"/>
    <x v="3"/>
    <x v="0"/>
    <d v="2025-08-29T00:00:00"/>
    <x v="9"/>
    <s v="LTD-01"/>
    <x v="55"/>
    <n v="183.13"/>
    <n v="60269.8"/>
    <n v="11"/>
  </r>
  <r>
    <s v="31786"/>
    <s v="TN"/>
    <s v="0000190862"/>
    <x v="3"/>
    <x v="0"/>
    <d v="2025-08-29T00:00:00"/>
    <x v="9"/>
    <s v="LTD-02"/>
    <x v="56"/>
    <n v="85.74"/>
    <n v="171441.65"/>
    <n v="38"/>
  </r>
  <r>
    <s v="31786"/>
    <s v="TN"/>
    <s v="0000190862"/>
    <x v="3"/>
    <x v="0"/>
    <d v="2025-08-29T00:00:00"/>
    <x v="9"/>
    <s v="LTD-02"/>
    <x v="57"/>
    <n v="88.9"/>
    <n v="177776.5"/>
    <n v="38"/>
  </r>
  <r>
    <s v="31786"/>
    <s v="TN"/>
    <s v="0000190862"/>
    <x v="3"/>
    <x v="0"/>
    <d v="2025-08-29T00:00:00"/>
    <x v="9"/>
    <s v="LTD-02"/>
    <x v="58"/>
    <n v="131.27000000000001"/>
    <n v="158084.70000000001"/>
    <n v="33"/>
  </r>
  <r>
    <s v="31786"/>
    <s v="TN"/>
    <s v="0000190862"/>
    <x v="3"/>
    <x v="0"/>
    <d v="2025-08-29T00:00:00"/>
    <x v="9"/>
    <s v="LTD-02"/>
    <x v="59"/>
    <n v="213.81"/>
    <n v="163689.65"/>
    <n v="29"/>
  </r>
  <r>
    <s v="31786"/>
    <s v="TN"/>
    <s v="0000190862"/>
    <x v="3"/>
    <x v="0"/>
    <d v="2025-08-29T00:00:00"/>
    <x v="9"/>
    <s v="LTD-02"/>
    <x v="60"/>
    <n v="462.84"/>
    <n v="284680.84999999998"/>
    <n v="51"/>
  </r>
  <r>
    <s v="31786"/>
    <s v="TN"/>
    <s v="0000190862"/>
    <x v="3"/>
    <x v="0"/>
    <d v="2025-08-29T00:00:00"/>
    <x v="9"/>
    <s v="LTD-02"/>
    <x v="36"/>
    <n v="392.7"/>
    <n v="192666.05"/>
    <n v="38"/>
  </r>
  <r>
    <s v="31786"/>
    <s v="TN"/>
    <s v="0000190862"/>
    <x v="3"/>
    <x v="0"/>
    <d v="2025-08-29T00:00:00"/>
    <x v="9"/>
    <s v="LTD-02"/>
    <x v="61"/>
    <n v="382.38"/>
    <n v="158829.70000000001"/>
    <n v="33"/>
  </r>
  <r>
    <s v="31786"/>
    <s v="TN"/>
    <s v="0000190862"/>
    <x v="3"/>
    <x v="0"/>
    <d v="2025-08-29T00:00:00"/>
    <x v="9"/>
    <s v="LTD-02"/>
    <x v="62"/>
    <n v="490.13"/>
    <n v="160037.4"/>
    <n v="26"/>
  </r>
  <r>
    <s v="31786"/>
    <s v="TN"/>
    <s v="0000190862"/>
    <x v="3"/>
    <x v="0"/>
    <d v="2025-08-29T00:00:00"/>
    <x v="9"/>
    <s v="LTD-02"/>
    <x v="63"/>
    <n v="83.75"/>
    <n v="28718"/>
    <n v="6"/>
  </r>
  <r>
    <s v="31786"/>
    <s v="TN"/>
    <s v="0000190862"/>
    <x v="3"/>
    <x v="0"/>
    <d v="2025-08-29T00:00:00"/>
    <x v="9"/>
    <s v="LTD-02"/>
    <x v="64"/>
    <n v="35.76"/>
    <n v="16253"/>
    <n v="3"/>
  </r>
  <r>
    <s v="31786"/>
    <s v="TN"/>
    <s v="0000190862"/>
    <x v="3"/>
    <x v="0"/>
    <d v="2025-08-29T00:00:00"/>
    <x v="9"/>
    <s v="LTD-03"/>
    <x v="65"/>
    <n v="61402.62"/>
    <n v="22088170.609999999"/>
    <n v="4837"/>
  </r>
  <r>
    <s v="31786"/>
    <s v="TN"/>
    <s v="0000190862"/>
    <x v="3"/>
    <x v="0"/>
    <d v="2025-08-29T00:00:00"/>
    <x v="9"/>
    <s v="LTD-03"/>
    <x v="30"/>
    <n v="66642.17"/>
    <n v="23972377.93"/>
    <n v="4403"/>
  </r>
  <r>
    <s v="31786"/>
    <s v="TN"/>
    <s v="0000190862"/>
    <x v="3"/>
    <x v="0"/>
    <d v="2025-08-29T00:00:00"/>
    <x v="9"/>
    <s v="LTD-03"/>
    <x v="37"/>
    <n v="80239.33"/>
    <n v="28863456.489999998"/>
    <n v="4810"/>
  </r>
  <r>
    <s v="31786"/>
    <s v="TN"/>
    <s v="0000190862"/>
    <x v="3"/>
    <x v="0"/>
    <d v="2025-08-29T00:00:00"/>
    <x v="9"/>
    <s v="LTD-03"/>
    <x v="66"/>
    <n v="83226.710000000006"/>
    <n v="29937936.43"/>
    <n v="4751"/>
  </r>
  <r>
    <s v="31786"/>
    <s v="TN"/>
    <s v="0000190862"/>
    <x v="3"/>
    <x v="0"/>
    <d v="2025-08-29T00:00:00"/>
    <x v="9"/>
    <s v="LTD-03"/>
    <x v="67"/>
    <n v="91537.25"/>
    <n v="32927220.84"/>
    <n v="5117"/>
  </r>
  <r>
    <s v="31786"/>
    <s v="TN"/>
    <s v="0000190862"/>
    <x v="3"/>
    <x v="0"/>
    <d v="2025-08-29T00:00:00"/>
    <x v="9"/>
    <s v="LTD-03"/>
    <x v="38"/>
    <n v="95850.57"/>
    <n v="34478898.009999998"/>
    <n v="5326"/>
  </r>
  <r>
    <s v="31786"/>
    <s v="TN"/>
    <s v="0000190862"/>
    <x v="3"/>
    <x v="0"/>
    <d v="2025-08-29T00:00:00"/>
    <x v="9"/>
    <s v="LTD-03"/>
    <x v="39"/>
    <n v="87666.76"/>
    <n v="31534995.030000001"/>
    <n v="4802"/>
  </r>
  <r>
    <s v="31786"/>
    <s v="TN"/>
    <s v="0000190862"/>
    <x v="3"/>
    <x v="0"/>
    <d v="2025-08-29T00:00:00"/>
    <x v="9"/>
    <s v="LTD-03"/>
    <x v="31"/>
    <n v="65022.69"/>
    <n v="23389417.969999999"/>
    <n v="3675"/>
  </r>
  <r>
    <s v="31786"/>
    <s v="TN"/>
    <s v="0000190862"/>
    <x v="3"/>
    <x v="0"/>
    <d v="2025-08-29T00:00:00"/>
    <x v="9"/>
    <s v="LTD-03"/>
    <x v="68"/>
    <n v="29084.3"/>
    <n v="10461935.640000001"/>
    <n v="1599"/>
  </r>
  <r>
    <s v="31786"/>
    <s v="TN"/>
    <s v="0000190862"/>
    <x v="3"/>
    <x v="0"/>
    <d v="2025-08-29T00:00:00"/>
    <x v="9"/>
    <s v="LTD-03"/>
    <x v="69"/>
    <n v="13391.84"/>
    <n v="4817175.68"/>
    <n v="710"/>
  </r>
  <r>
    <s v="31786"/>
    <s v="TN"/>
    <s v="0000190862"/>
    <x v="3"/>
    <x v="0"/>
    <d v="2025-08-29T00:00:00"/>
    <x v="9"/>
    <s v="LTD-04"/>
    <x v="40"/>
    <n v="546.15"/>
    <n v="910050.57"/>
    <n v="204"/>
  </r>
  <r>
    <s v="31786"/>
    <s v="TN"/>
    <s v="0000190862"/>
    <x v="3"/>
    <x v="0"/>
    <d v="2025-08-29T00:00:00"/>
    <x v="9"/>
    <s v="LTD-04"/>
    <x v="32"/>
    <n v="510.65"/>
    <n v="850978.11"/>
    <n v="177"/>
  </r>
  <r>
    <s v="31786"/>
    <s v="TN"/>
    <s v="0000190862"/>
    <x v="3"/>
    <x v="0"/>
    <d v="2025-08-29T00:00:00"/>
    <x v="9"/>
    <s v="LTD-04"/>
    <x v="41"/>
    <n v="624.64"/>
    <n v="603812.87"/>
    <n v="115"/>
  </r>
  <r>
    <s v="31786"/>
    <s v="TN"/>
    <s v="0000190862"/>
    <x v="3"/>
    <x v="0"/>
    <d v="2025-08-29T00:00:00"/>
    <x v="9"/>
    <s v="LTD-04"/>
    <x v="70"/>
    <n v="741.48"/>
    <n v="460199.65"/>
    <n v="86"/>
  </r>
  <r>
    <s v="31786"/>
    <s v="TN"/>
    <s v="0000190862"/>
    <x v="3"/>
    <x v="0"/>
    <d v="2025-08-29T00:00:00"/>
    <x v="9"/>
    <s v="LTD-04"/>
    <x v="71"/>
    <n v="824.87"/>
    <n v="413282.02"/>
    <n v="77"/>
  </r>
  <r>
    <s v="31786"/>
    <s v="TN"/>
    <s v="0000190862"/>
    <x v="3"/>
    <x v="0"/>
    <d v="2025-08-29T00:00:00"/>
    <x v="9"/>
    <s v="LTD-04"/>
    <x v="72"/>
    <n v="993.51"/>
    <n v="400197.5"/>
    <n v="77"/>
  </r>
  <r>
    <s v="31786"/>
    <s v="TN"/>
    <s v="0000190862"/>
    <x v="3"/>
    <x v="0"/>
    <d v="2025-08-29T00:00:00"/>
    <x v="9"/>
    <s v="LTD-04"/>
    <x v="73"/>
    <n v="799.04"/>
    <n v="269967.77"/>
    <n v="45"/>
  </r>
  <r>
    <s v="31786"/>
    <s v="TN"/>
    <s v="0000190862"/>
    <x v="3"/>
    <x v="0"/>
    <d v="2025-08-29T00:00:00"/>
    <x v="9"/>
    <s v="LTD-04"/>
    <x v="74"/>
    <n v="698.89"/>
    <n v="182257.47"/>
    <n v="39"/>
  </r>
  <r>
    <s v="31786"/>
    <s v="TN"/>
    <s v="0000190862"/>
    <x v="3"/>
    <x v="0"/>
    <d v="2025-08-29T00:00:00"/>
    <x v="9"/>
    <s v="LTD-04"/>
    <x v="75"/>
    <n v="156.33000000000001"/>
    <n v="54920"/>
    <n v="10"/>
  </r>
  <r>
    <s v="31786"/>
    <s v="TN"/>
    <s v="0000190862"/>
    <x v="3"/>
    <x v="0"/>
    <d v="2025-08-29T00:00:00"/>
    <x v="9"/>
    <s v="LTD-04"/>
    <x v="76"/>
    <n v="127.35"/>
    <n v="47165.16"/>
    <n v="7"/>
  </r>
  <r>
    <s v="31786"/>
    <s v="TN"/>
    <s v="0000190862"/>
    <x v="3"/>
    <x v="0"/>
    <d v="2025-08-29T00:00:00"/>
    <x v="10"/>
    <s v="STD-A"/>
    <x v="33"/>
    <n v="74561.17"/>
    <n v="18213759.98"/>
    <n v="3682"/>
  </r>
  <r>
    <s v="31786"/>
    <s v="TN"/>
    <s v="0000190862"/>
    <x v="3"/>
    <x v="0"/>
    <d v="2025-08-29T00:00:00"/>
    <x v="10"/>
    <s v="STD-B"/>
    <x v="34"/>
    <n v="69529.72"/>
    <n v="21092066.48"/>
    <n v="3957"/>
  </r>
  <r>
    <s v="31786"/>
    <s v="TN"/>
    <s v="0000258005"/>
    <x v="4"/>
    <x v="0"/>
    <d v="2025-08-15T00:00:00"/>
    <x v="11"/>
    <s v="VISBAS"/>
    <x v="42"/>
    <n v="-12.06"/>
    <n v="0"/>
    <n v="1"/>
  </r>
  <r>
    <s v="31786"/>
    <s v="TN"/>
    <s v="0000258005"/>
    <x v="4"/>
    <x v="0"/>
    <d v="2025-08-29T00:00:00"/>
    <x v="11"/>
    <s v="VISBAS"/>
    <x v="42"/>
    <n v="51034.93"/>
    <n v="0"/>
    <n v="9158"/>
  </r>
  <r>
    <s v="31786"/>
    <s v="TN"/>
    <s v="0000258005"/>
    <x v="4"/>
    <x v="0"/>
    <d v="2025-08-29T00:00:00"/>
    <x v="11"/>
    <s v="VISEXP"/>
    <x v="43"/>
    <n v="243104.96"/>
    <n v="0"/>
    <n v="21911"/>
  </r>
  <r>
    <s v="31786"/>
    <s v="NP"/>
    <s v="0000000185"/>
    <x v="0"/>
    <x v="1"/>
    <d v="2025-08-29T00:00:00"/>
    <x v="15"/>
    <s v="PPRN"/>
    <x v="77"/>
    <n v="57.86"/>
    <n v="0"/>
    <n v="2"/>
  </r>
  <r>
    <s v="31786"/>
    <s v="NP"/>
    <s v="0000000185"/>
    <x v="0"/>
    <x v="2"/>
    <d v="2025-08-29T00:00:00"/>
    <x v="15"/>
    <s v="PPRN"/>
    <x v="77"/>
    <n v="173.69"/>
    <n v="0"/>
    <n v="7"/>
  </r>
  <r>
    <s v="31786"/>
    <s v="NP"/>
    <s v="0000000185"/>
    <x v="0"/>
    <x v="0"/>
    <d v="2025-08-29T00:00:00"/>
    <x v="0"/>
    <s v="PPDN"/>
    <x v="0"/>
    <n v="53705.21"/>
    <n v="0"/>
    <n v="4576"/>
  </r>
  <r>
    <s v="31786"/>
    <s v="NP"/>
    <s v="0000000185"/>
    <x v="0"/>
    <x v="0"/>
    <d v="2025-08-29T00:00:00"/>
    <x v="0"/>
    <s v="PPDN"/>
    <x v="1"/>
    <n v="52877.01"/>
    <n v="0"/>
    <n v="4526"/>
  </r>
  <r>
    <s v="31786"/>
    <s v="NP"/>
    <s v="0000000185"/>
    <x v="0"/>
    <x v="3"/>
    <d v="2025-08-29T00:00:00"/>
    <x v="0"/>
    <s v="PPDN"/>
    <x v="0"/>
    <n v="45798.26"/>
    <n v="0"/>
    <n v="1986"/>
  </r>
  <r>
    <s v="31786"/>
    <s v="NP"/>
    <s v="0000000185"/>
    <x v="0"/>
    <x v="4"/>
    <d v="2025-08-29T00:00:00"/>
    <x v="0"/>
    <s v="PPDN"/>
    <x v="0"/>
    <n v="20914.96"/>
    <n v="0"/>
    <n v="1018"/>
  </r>
  <r>
    <s v="31786"/>
    <s v="NP"/>
    <s v="0000000192"/>
    <x v="1"/>
    <x v="1"/>
    <d v="2025-08-29T00:00:00"/>
    <x v="1"/>
    <s v="PDON"/>
    <x v="2"/>
    <n v="20.73"/>
    <n v="0"/>
    <n v="1"/>
  </r>
  <r>
    <s v="31786"/>
    <s v="NP"/>
    <s v="0000000192"/>
    <x v="1"/>
    <x v="1"/>
    <d v="2025-08-29T00:00:00"/>
    <x v="16"/>
    <s v="PDRN"/>
    <x v="78"/>
    <n v="14698.45"/>
    <n v="0"/>
    <n v="396"/>
  </r>
  <r>
    <s v="31786"/>
    <s v="NP"/>
    <s v="0000000192"/>
    <x v="1"/>
    <x v="2"/>
    <d v="2025-08-29T00:00:00"/>
    <x v="16"/>
    <s v="PDRN"/>
    <x v="78"/>
    <n v="2048.34"/>
    <n v="0"/>
    <n v="49"/>
  </r>
  <r>
    <s v="31786"/>
    <s v="NP"/>
    <s v="0000000192"/>
    <x v="1"/>
    <x v="0"/>
    <d v="2025-08-29T00:00:00"/>
    <x v="1"/>
    <s v="PDON"/>
    <x v="2"/>
    <n v="480878.51"/>
    <n v="0"/>
    <n v="21597"/>
  </r>
  <r>
    <s v="31786"/>
    <s v="NP"/>
    <s v="0000000192"/>
    <x v="1"/>
    <x v="0"/>
    <d v="2025-08-29T00:00:00"/>
    <x v="1"/>
    <s v="PDON"/>
    <x v="3"/>
    <n v="473326.88"/>
    <n v="0"/>
    <n v="21384"/>
  </r>
  <r>
    <s v="31786"/>
    <s v="NP"/>
    <s v="0000000192"/>
    <x v="1"/>
    <x v="3"/>
    <d v="2025-08-29T00:00:00"/>
    <x v="1"/>
    <s v="PDON"/>
    <x v="2"/>
    <n v="717299.4"/>
    <n v="0"/>
    <n v="16682"/>
  </r>
  <r>
    <s v="31786"/>
    <s v="NP"/>
    <s v="0000000192"/>
    <x v="1"/>
    <x v="4"/>
    <d v="2025-08-29T00:00:00"/>
    <x v="1"/>
    <s v="PDON"/>
    <x v="2"/>
    <n v="249612.14"/>
    <n v="0"/>
    <n v="6917"/>
  </r>
  <r>
    <s v="31786"/>
    <s v="NP"/>
    <s v="0000053684"/>
    <x v="7"/>
    <x v="0"/>
    <d v="2025-08-29T00:00:00"/>
    <x v="12"/>
    <s v=""/>
    <x v="44"/>
    <n v="39.01"/>
    <n v="0"/>
    <n v="2"/>
  </r>
  <r>
    <s v="31786"/>
    <s v="NP"/>
    <s v="0000053684"/>
    <x v="7"/>
    <x v="0"/>
    <d v="2025-08-29T00:00:00"/>
    <x v="13"/>
    <s v=""/>
    <x v="45"/>
    <n v="24151.07"/>
    <n v="0"/>
    <n v="717"/>
  </r>
  <r>
    <s v="31786"/>
    <s v="NP"/>
    <s v="0000157401"/>
    <x v="2"/>
    <x v="0"/>
    <d v="2025-08-29T00:00:00"/>
    <x v="2"/>
    <s v="BA1X"/>
    <x v="79"/>
    <n v="248.91"/>
    <n v="13095950"/>
    <n v="246"/>
  </r>
  <r>
    <s v="31786"/>
    <s v="NP"/>
    <s v="0000157401"/>
    <x v="2"/>
    <x v="0"/>
    <d v="2025-08-29T00:00:00"/>
    <x v="2"/>
    <s v="BA1X"/>
    <x v="4"/>
    <n v="43692.85"/>
    <n v="2298955950"/>
    <n v="31369"/>
  </r>
  <r>
    <s v="31786"/>
    <s v="NP"/>
    <s v="0000157401"/>
    <x v="2"/>
    <x v="0"/>
    <d v="2025-08-29T00:00:00"/>
    <x v="2"/>
    <s v="BA1XP"/>
    <x v="4"/>
    <n v="5.71"/>
    <n v="300300"/>
    <n v="4"/>
  </r>
  <r>
    <s v="31786"/>
    <s v="NP"/>
    <s v="0000157401"/>
    <x v="2"/>
    <x v="0"/>
    <d v="2025-08-29T00:00:00"/>
    <x v="2"/>
    <s v="BA50"/>
    <x v="80"/>
    <n v="65.55"/>
    <n v="3450000"/>
    <n v="69"/>
  </r>
  <r>
    <s v="31786"/>
    <s v="NP"/>
    <s v="0000157401"/>
    <x v="2"/>
    <x v="0"/>
    <d v="2025-08-29T00:00:00"/>
    <x v="2"/>
    <s v="BA50"/>
    <x v="5"/>
    <n v="821.75"/>
    <n v="43250000"/>
    <n v="865"/>
  </r>
  <r>
    <s v="31786"/>
    <s v="NP"/>
    <s v="0000157401"/>
    <x v="2"/>
    <x v="0"/>
    <d v="2025-08-29T00:00:00"/>
    <x v="3"/>
    <s v="BL1X"/>
    <x v="81"/>
    <n v="2132.16"/>
    <n v="13160950"/>
    <n v="247"/>
  </r>
  <r>
    <s v="31786"/>
    <s v="NP"/>
    <s v="0000157401"/>
    <x v="2"/>
    <x v="0"/>
    <d v="2025-08-29T00:00:00"/>
    <x v="3"/>
    <s v="BL1X"/>
    <x v="6"/>
    <n v="372413.36"/>
    <n v="2299060950"/>
    <n v="31371"/>
  </r>
  <r>
    <s v="31786"/>
    <s v="NP"/>
    <s v="0000157401"/>
    <x v="2"/>
    <x v="0"/>
    <d v="2025-08-29T00:00:00"/>
    <x v="3"/>
    <s v="BL1X"/>
    <x v="7"/>
    <n v="250436.76"/>
    <n v="1792168250"/>
    <n v="20685"/>
  </r>
  <r>
    <s v="31786"/>
    <s v="NP"/>
    <s v="0000157401"/>
    <x v="2"/>
    <x v="0"/>
    <d v="2025-08-29T00:00:00"/>
    <x v="3"/>
    <s v="BL1XP"/>
    <x v="6"/>
    <n v="48.65"/>
    <n v="300300"/>
    <n v="4"/>
  </r>
  <r>
    <s v="31786"/>
    <s v="NP"/>
    <s v="0000157401"/>
    <x v="2"/>
    <x v="0"/>
    <d v="2025-08-29T00:00:00"/>
    <x v="3"/>
    <s v="BL1XP"/>
    <x v="7"/>
    <n v="206.62"/>
    <n v="300300"/>
    <n v="4"/>
  </r>
  <r>
    <s v="31786"/>
    <s v="NP"/>
    <s v="0000157401"/>
    <x v="2"/>
    <x v="0"/>
    <d v="2025-08-29T00:00:00"/>
    <x v="3"/>
    <s v="BL50"/>
    <x v="82"/>
    <n v="558.9"/>
    <n v="3450000"/>
    <n v="69"/>
  </r>
  <r>
    <s v="31786"/>
    <s v="NP"/>
    <s v="0000157401"/>
    <x v="2"/>
    <x v="0"/>
    <d v="2025-08-29T00:00:00"/>
    <x v="3"/>
    <s v="BL50"/>
    <x v="8"/>
    <n v="7006.5"/>
    <n v="43250000"/>
    <n v="865"/>
  </r>
  <r>
    <s v="31786"/>
    <s v="NP"/>
    <s v="0000157401"/>
    <x v="2"/>
    <x v="0"/>
    <d v="2025-08-29T00:00:00"/>
    <x v="14"/>
    <s v=""/>
    <x v="46"/>
    <n v="350780.57"/>
    <n v="0"/>
    <n v="10292"/>
  </r>
  <r>
    <s v="31786"/>
    <s v="NP"/>
    <s v="0000157401"/>
    <x v="2"/>
    <x v="0"/>
    <d v="2025-08-29T00:00:00"/>
    <x v="4"/>
    <s v="VC0105"/>
    <x v="19"/>
    <n v="16.170000000000002"/>
    <n v="735000"/>
    <n v="147"/>
  </r>
  <r>
    <s v="31786"/>
    <s v="NP"/>
    <s v="0000157401"/>
    <x v="2"/>
    <x v="0"/>
    <d v="2025-08-29T00:00:00"/>
    <x v="4"/>
    <s v="VC0106"/>
    <x v="9"/>
    <n v="124.67"/>
    <n v="5782000"/>
    <n v="963"/>
  </r>
  <r>
    <s v="31786"/>
    <s v="NP"/>
    <s v="0000157401"/>
    <x v="2"/>
    <x v="0"/>
    <d v="2025-08-29T00:00:00"/>
    <x v="4"/>
    <s v="VC0110"/>
    <x v="10"/>
    <n v="79.38"/>
    <n v="3800000"/>
    <n v="380"/>
  </r>
  <r>
    <s v="31786"/>
    <s v="NP"/>
    <s v="0000157401"/>
    <x v="2"/>
    <x v="0"/>
    <d v="2025-08-29T00:00:00"/>
    <x v="4"/>
    <s v="VC0125"/>
    <x v="20"/>
    <n v="130.91"/>
    <n v="6175000"/>
    <n v="247"/>
  </r>
  <r>
    <s v="31786"/>
    <s v="NP"/>
    <s v="0000157401"/>
    <x v="2"/>
    <x v="0"/>
    <d v="2025-08-29T00:00:00"/>
    <x v="4"/>
    <s v="VC0150"/>
    <x v="11"/>
    <n v="358.05"/>
    <n v="17050000"/>
    <n v="341"/>
  </r>
  <r>
    <s v="31786"/>
    <s v="NP"/>
    <s v="0000157401"/>
    <x v="2"/>
    <x v="0"/>
    <d v="2025-08-29T00:00:00"/>
    <x v="4"/>
    <s v="VC0205"/>
    <x v="19"/>
    <n v="26.67"/>
    <n v="1270000"/>
    <n v="127"/>
  </r>
  <r>
    <s v="31786"/>
    <s v="NP"/>
    <s v="0000157401"/>
    <x v="2"/>
    <x v="0"/>
    <d v="2025-08-29T00:00:00"/>
    <x v="4"/>
    <s v="VC0206"/>
    <x v="9"/>
    <n v="220.5"/>
    <n v="10616000"/>
    <n v="885"/>
  </r>
  <r>
    <s v="31786"/>
    <s v="NP"/>
    <s v="0000157401"/>
    <x v="2"/>
    <x v="0"/>
    <d v="2025-08-29T00:00:00"/>
    <x v="4"/>
    <s v="VC0210"/>
    <x v="10"/>
    <n v="138.18"/>
    <n v="6500000"/>
    <n v="326"/>
  </r>
  <r>
    <s v="31786"/>
    <s v="NP"/>
    <s v="0000157401"/>
    <x v="2"/>
    <x v="0"/>
    <d v="2025-08-29T00:00:00"/>
    <x v="4"/>
    <s v="VC0225"/>
    <x v="20"/>
    <n v="276.14999999999998"/>
    <n v="13210000"/>
    <n v="265"/>
  </r>
  <r>
    <s v="31786"/>
    <s v="NP"/>
    <s v="0000157401"/>
    <x v="2"/>
    <x v="0"/>
    <d v="2025-08-29T00:00:00"/>
    <x v="4"/>
    <s v="VC0250"/>
    <x v="11"/>
    <n v="835.8"/>
    <n v="39800000"/>
    <n v="399"/>
  </r>
  <r>
    <s v="31786"/>
    <s v="NP"/>
    <s v="0000157401"/>
    <x v="2"/>
    <x v="0"/>
    <d v="2025-08-29T00:00:00"/>
    <x v="4"/>
    <s v="VC0305"/>
    <x v="19"/>
    <n v="6.4"/>
    <n v="300000"/>
    <n v="20"/>
  </r>
  <r>
    <s v="31786"/>
    <s v="NP"/>
    <s v="0000157401"/>
    <x v="2"/>
    <x v="0"/>
    <d v="2025-08-29T00:00:00"/>
    <x v="4"/>
    <s v="VC0306"/>
    <x v="9"/>
    <n v="91.2"/>
    <n v="4348000"/>
    <n v="242"/>
  </r>
  <r>
    <s v="31786"/>
    <s v="NP"/>
    <s v="0000157401"/>
    <x v="2"/>
    <x v="0"/>
    <d v="2025-08-29T00:00:00"/>
    <x v="4"/>
    <s v="VC0310"/>
    <x v="10"/>
    <n v="61.74"/>
    <n v="2940000"/>
    <n v="98"/>
  </r>
  <r>
    <s v="31786"/>
    <s v="NP"/>
    <s v="0000157401"/>
    <x v="2"/>
    <x v="0"/>
    <d v="2025-08-29T00:00:00"/>
    <x v="4"/>
    <s v="VC0325"/>
    <x v="20"/>
    <n v="145.36000000000001"/>
    <n v="6900000"/>
    <n v="92"/>
  </r>
  <r>
    <s v="31786"/>
    <s v="NP"/>
    <s v="0000157401"/>
    <x v="2"/>
    <x v="0"/>
    <d v="2025-08-29T00:00:00"/>
    <x v="4"/>
    <s v="VC0350"/>
    <x v="11"/>
    <n v="491.4"/>
    <n v="23250000"/>
    <n v="156"/>
  </r>
  <r>
    <s v="31786"/>
    <s v="NP"/>
    <s v="0000157401"/>
    <x v="2"/>
    <x v="0"/>
    <d v="2025-08-29T00:00:00"/>
    <x v="4"/>
    <s v="VC0405"/>
    <x v="19"/>
    <n v="2.1"/>
    <n v="100000"/>
    <n v="5"/>
  </r>
  <r>
    <s v="31786"/>
    <s v="NP"/>
    <s v="0000157401"/>
    <x v="2"/>
    <x v="0"/>
    <d v="2025-08-29T00:00:00"/>
    <x v="4"/>
    <s v="VC0406"/>
    <x v="9"/>
    <n v="33.5"/>
    <n v="1608000"/>
    <n v="67"/>
  </r>
  <r>
    <s v="31786"/>
    <s v="NP"/>
    <s v="0000157401"/>
    <x v="2"/>
    <x v="0"/>
    <d v="2025-08-29T00:00:00"/>
    <x v="4"/>
    <s v="VC0410"/>
    <x v="10"/>
    <n v="26.04"/>
    <n v="1240000"/>
    <n v="31"/>
  </r>
  <r>
    <s v="31786"/>
    <s v="NP"/>
    <s v="0000157401"/>
    <x v="2"/>
    <x v="0"/>
    <d v="2025-08-29T00:00:00"/>
    <x v="4"/>
    <s v="VC0425"/>
    <x v="20"/>
    <n v="48.3"/>
    <n v="2300000"/>
    <n v="23"/>
  </r>
  <r>
    <s v="31786"/>
    <s v="NP"/>
    <s v="0000157401"/>
    <x v="2"/>
    <x v="0"/>
    <d v="2025-08-29T00:00:00"/>
    <x v="4"/>
    <s v="VC0450"/>
    <x v="11"/>
    <n v="147"/>
    <n v="7000000"/>
    <n v="35"/>
  </r>
  <r>
    <s v="31786"/>
    <s v="NP"/>
    <s v="0000157401"/>
    <x v="2"/>
    <x v="0"/>
    <d v="2025-08-29T00:00:00"/>
    <x v="4"/>
    <s v="VC0505"/>
    <x v="19"/>
    <n v="0.53"/>
    <n v="25000"/>
    <n v="1"/>
  </r>
  <r>
    <s v="31786"/>
    <s v="NP"/>
    <s v="0000157401"/>
    <x v="2"/>
    <x v="0"/>
    <d v="2025-08-29T00:00:00"/>
    <x v="4"/>
    <s v="VC0506"/>
    <x v="9"/>
    <n v="11.34"/>
    <n v="540000"/>
    <n v="18"/>
  </r>
  <r>
    <s v="31786"/>
    <s v="NP"/>
    <s v="0000157401"/>
    <x v="2"/>
    <x v="0"/>
    <d v="2025-08-29T00:00:00"/>
    <x v="4"/>
    <s v="VC0510"/>
    <x v="10"/>
    <n v="7.35"/>
    <n v="350000"/>
    <n v="7"/>
  </r>
  <r>
    <s v="31786"/>
    <s v="NP"/>
    <s v="0000157401"/>
    <x v="2"/>
    <x v="0"/>
    <d v="2025-08-29T00:00:00"/>
    <x v="4"/>
    <s v="VC0525"/>
    <x v="20"/>
    <n v="15.78"/>
    <n v="750000"/>
    <n v="6"/>
  </r>
  <r>
    <s v="31786"/>
    <s v="NP"/>
    <s v="0000157401"/>
    <x v="2"/>
    <x v="0"/>
    <d v="2025-08-29T00:00:00"/>
    <x v="4"/>
    <s v="VC0550"/>
    <x v="11"/>
    <n v="73.5"/>
    <n v="3500000"/>
    <n v="14"/>
  </r>
  <r>
    <s v="31786"/>
    <s v="NP"/>
    <s v="0000157401"/>
    <x v="2"/>
    <x v="0"/>
    <d v="2025-08-29T00:00:00"/>
    <x v="4"/>
    <s v="VC0606"/>
    <x v="9"/>
    <n v="0.76"/>
    <n v="36000"/>
    <n v="1"/>
  </r>
  <r>
    <s v="31786"/>
    <s v="NP"/>
    <s v="0000157401"/>
    <x v="2"/>
    <x v="0"/>
    <d v="2025-08-29T00:00:00"/>
    <x v="4"/>
    <s v="VC0610"/>
    <x v="10"/>
    <n v="1.26"/>
    <n v="60000"/>
    <n v="1"/>
  </r>
  <r>
    <s v="31786"/>
    <s v="NP"/>
    <s v="0000157401"/>
    <x v="2"/>
    <x v="0"/>
    <d v="2025-08-29T00:00:00"/>
    <x v="4"/>
    <s v="VC0625"/>
    <x v="20"/>
    <n v="3.15"/>
    <n v="150000"/>
    <n v="1"/>
  </r>
  <r>
    <s v="31786"/>
    <s v="NP"/>
    <s v="0000157401"/>
    <x v="2"/>
    <x v="0"/>
    <d v="2025-08-29T00:00:00"/>
    <x v="4"/>
    <s v="VC0650"/>
    <x v="11"/>
    <n v="18.899999999999999"/>
    <n v="900000"/>
    <n v="3"/>
  </r>
  <r>
    <s v="31786"/>
    <s v="NP"/>
    <s v="0000157401"/>
    <x v="2"/>
    <x v="0"/>
    <d v="2025-08-29T00:00:00"/>
    <x v="4"/>
    <s v="VC0706"/>
    <x v="9"/>
    <n v="2.64"/>
    <n v="126000"/>
    <n v="3"/>
  </r>
  <r>
    <s v="31786"/>
    <s v="NP"/>
    <s v="0000157401"/>
    <x v="2"/>
    <x v="0"/>
    <d v="2025-08-29T00:00:00"/>
    <x v="4"/>
    <s v="VC0725"/>
    <x v="20"/>
    <n v="3.68"/>
    <n v="175000"/>
    <n v="1"/>
  </r>
  <r>
    <s v="31786"/>
    <s v="NP"/>
    <s v="0000157401"/>
    <x v="2"/>
    <x v="0"/>
    <d v="2025-08-29T00:00:00"/>
    <x v="4"/>
    <s v="VC0750"/>
    <x v="11"/>
    <n v="7.35"/>
    <n v="350000"/>
    <n v="1"/>
  </r>
  <r>
    <s v="31786"/>
    <s v="NP"/>
    <s v="0000157401"/>
    <x v="2"/>
    <x v="0"/>
    <d v="2025-08-29T00:00:00"/>
    <x v="4"/>
    <s v="VC0850"/>
    <x v="11"/>
    <n v="16.8"/>
    <n v="800000"/>
    <n v="2"/>
  </r>
  <r>
    <s v="31786"/>
    <s v="NP"/>
    <s v="0000157401"/>
    <x v="2"/>
    <x v="0"/>
    <d v="2025-08-29T00:00:00"/>
    <x v="5"/>
    <s v="VAD050"/>
    <x v="47"/>
    <n v="1341.9"/>
    <n v="65350000"/>
    <n v="1280"/>
  </r>
  <r>
    <s v="31786"/>
    <s v="NP"/>
    <s v="0000157401"/>
    <x v="2"/>
    <x v="0"/>
    <d v="2025-08-29T00:00:00"/>
    <x v="5"/>
    <s v="VAD060"/>
    <x v="12"/>
    <n v="7893.9"/>
    <n v="377140000"/>
    <n v="6271"/>
  </r>
  <r>
    <s v="31786"/>
    <s v="NP"/>
    <s v="0000157401"/>
    <x v="2"/>
    <x v="0"/>
    <d v="2025-08-29T00:00:00"/>
    <x v="5"/>
    <s v="VAD100"/>
    <x v="13"/>
    <n v="4836.3"/>
    <n v="230500000"/>
    <n v="2302"/>
  </r>
  <r>
    <s v="31786"/>
    <s v="NP"/>
    <s v="0000157401"/>
    <x v="2"/>
    <x v="0"/>
    <d v="2025-08-29T00:00:00"/>
    <x v="5"/>
    <s v="VAD250"/>
    <x v="21"/>
    <n v="7948.5"/>
    <n v="379250000"/>
    <n v="1516"/>
  </r>
  <r>
    <s v="31786"/>
    <s v="NP"/>
    <s v="0000157401"/>
    <x v="2"/>
    <x v="0"/>
    <d v="2025-08-29T00:00:00"/>
    <x v="5"/>
    <s v="VAD500"/>
    <x v="14"/>
    <n v="20368.95"/>
    <n v="969500000"/>
    <n v="1942"/>
  </r>
  <r>
    <s v="31786"/>
    <s v="NP"/>
    <s v="0000157401"/>
    <x v="2"/>
    <x v="0"/>
    <d v="2025-08-29T00:00:00"/>
    <x v="6"/>
    <s v="VSC050"/>
    <x v="22"/>
    <n v="73.92"/>
    <n v="3520000"/>
    <n v="176"/>
  </r>
  <r>
    <s v="31786"/>
    <s v="NP"/>
    <s v="0000157401"/>
    <x v="2"/>
    <x v="0"/>
    <d v="2025-08-29T00:00:00"/>
    <x v="6"/>
    <s v="VSC060"/>
    <x v="15"/>
    <n v="740.5"/>
    <n v="35808000"/>
    <n v="1490"/>
  </r>
  <r>
    <s v="31786"/>
    <s v="NP"/>
    <s v="0000157401"/>
    <x v="2"/>
    <x v="0"/>
    <d v="2025-08-29T00:00:00"/>
    <x v="6"/>
    <s v="VSC100"/>
    <x v="23"/>
    <n v="449.4"/>
    <n v="21400000"/>
    <n v="535"/>
  </r>
  <r>
    <s v="31786"/>
    <s v="NP"/>
    <s v="0000157401"/>
    <x v="2"/>
    <x v="0"/>
    <d v="2025-08-29T00:00:00"/>
    <x v="6"/>
    <s v="VSC250"/>
    <x v="24"/>
    <n v="898.8"/>
    <n v="42940000"/>
    <n v="430"/>
  </r>
  <r>
    <s v="31786"/>
    <s v="NP"/>
    <s v="0000157401"/>
    <x v="2"/>
    <x v="0"/>
    <d v="2025-08-29T00:00:00"/>
    <x v="6"/>
    <s v="VSC500"/>
    <x v="16"/>
    <n v="3007.2"/>
    <n v="143200000"/>
    <n v="717"/>
  </r>
  <r>
    <s v="31786"/>
    <s v="NP"/>
    <s v="0000157401"/>
    <x v="2"/>
    <x v="0"/>
    <d v="2025-08-29T00:00:00"/>
    <x v="6"/>
    <s v="VSO050"/>
    <x v="25"/>
    <n v="127.89"/>
    <n v="6090000"/>
    <n v="203"/>
  </r>
  <r>
    <s v="31786"/>
    <s v="NP"/>
    <s v="0000157401"/>
    <x v="2"/>
    <x v="0"/>
    <d v="2025-08-29T00:00:00"/>
    <x v="6"/>
    <s v="VSO060"/>
    <x v="26"/>
    <n v="977.36"/>
    <n v="46296000"/>
    <n v="1286"/>
  </r>
  <r>
    <s v="31786"/>
    <s v="NP"/>
    <s v="0000157401"/>
    <x v="2"/>
    <x v="0"/>
    <d v="2025-08-29T00:00:00"/>
    <x v="6"/>
    <s v="VSO100"/>
    <x v="27"/>
    <n v="623.70000000000005"/>
    <n v="29700000"/>
    <n v="495"/>
  </r>
  <r>
    <s v="31786"/>
    <s v="NP"/>
    <s v="0000157401"/>
    <x v="2"/>
    <x v="0"/>
    <d v="2025-08-29T00:00:00"/>
    <x v="6"/>
    <s v="VSO250"/>
    <x v="28"/>
    <n v="1080.45"/>
    <n v="51450000"/>
    <n v="343"/>
  </r>
  <r>
    <s v="31786"/>
    <s v="NP"/>
    <s v="0000157401"/>
    <x v="2"/>
    <x v="0"/>
    <d v="2025-08-29T00:00:00"/>
    <x v="6"/>
    <s v="VSO500"/>
    <x v="29"/>
    <n v="2570.4"/>
    <n v="122400000"/>
    <n v="408"/>
  </r>
  <r>
    <s v="31786"/>
    <s v="NP"/>
    <s v="0000190862"/>
    <x v="3"/>
    <x v="0"/>
    <d v="2025-08-29T00:00:00"/>
    <x v="9"/>
    <s v="LTD-01"/>
    <x v="48"/>
    <n v="49.71"/>
    <n v="82875.33"/>
    <n v="22"/>
  </r>
  <r>
    <s v="31786"/>
    <s v="NP"/>
    <s v="0000190862"/>
    <x v="3"/>
    <x v="0"/>
    <d v="2025-08-29T00:00:00"/>
    <x v="9"/>
    <s v="LTD-01"/>
    <x v="49"/>
    <n v="32.96"/>
    <n v="54939.3"/>
    <n v="13"/>
  </r>
  <r>
    <s v="31786"/>
    <s v="NP"/>
    <s v="0000190862"/>
    <x v="3"/>
    <x v="0"/>
    <d v="2025-08-29T00:00:00"/>
    <x v="9"/>
    <s v="LTD-01"/>
    <x v="35"/>
    <n v="125.98"/>
    <n v="114503.52"/>
    <n v="25"/>
  </r>
  <r>
    <s v="31786"/>
    <s v="NP"/>
    <s v="0000190862"/>
    <x v="3"/>
    <x v="0"/>
    <d v="2025-08-29T00:00:00"/>
    <x v="9"/>
    <s v="LTD-01"/>
    <x v="50"/>
    <n v="203.67"/>
    <n v="126976.97"/>
    <n v="26"/>
  </r>
  <r>
    <s v="31786"/>
    <s v="NP"/>
    <s v="0000190862"/>
    <x v="3"/>
    <x v="0"/>
    <d v="2025-08-29T00:00:00"/>
    <x v="9"/>
    <s v="LTD-01"/>
    <x v="51"/>
    <n v="245.78"/>
    <n v="116163.67"/>
    <n v="23"/>
  </r>
  <r>
    <s v="31786"/>
    <s v="NP"/>
    <s v="0000190862"/>
    <x v="3"/>
    <x v="0"/>
    <d v="2025-08-29T00:00:00"/>
    <x v="9"/>
    <s v="LTD-01"/>
    <x v="52"/>
    <n v="298.60000000000002"/>
    <n v="116169.97"/>
    <n v="22"/>
  </r>
  <r>
    <s v="31786"/>
    <s v="NP"/>
    <s v="0000190862"/>
    <x v="3"/>
    <x v="0"/>
    <d v="2025-08-29T00:00:00"/>
    <x v="9"/>
    <s v="LTD-01"/>
    <x v="53"/>
    <n v="255.85"/>
    <n v="84325.46"/>
    <n v="17"/>
  </r>
  <r>
    <s v="31786"/>
    <s v="NP"/>
    <s v="0000190862"/>
    <x v="3"/>
    <x v="0"/>
    <d v="2025-08-29T00:00:00"/>
    <x v="9"/>
    <s v="LTD-01"/>
    <x v="54"/>
    <n v="290.52"/>
    <n v="73525.25"/>
    <n v="15"/>
  </r>
  <r>
    <s v="31786"/>
    <s v="NP"/>
    <s v="0000190862"/>
    <x v="3"/>
    <x v="0"/>
    <d v="2025-08-29T00:00:00"/>
    <x v="9"/>
    <s v="LTD-01"/>
    <x v="55"/>
    <n v="148.13999999999999"/>
    <n v="42731.65"/>
    <n v="6"/>
  </r>
  <r>
    <s v="31786"/>
    <s v="NP"/>
    <s v="0000190862"/>
    <x v="3"/>
    <x v="0"/>
    <d v="2025-08-29T00:00:00"/>
    <x v="9"/>
    <s v="LTD-01"/>
    <x v="83"/>
    <n v="47.22"/>
    <n v="16865.240000000002"/>
    <n v="3"/>
  </r>
  <r>
    <s v="31786"/>
    <s v="NP"/>
    <s v="0000190862"/>
    <x v="3"/>
    <x v="0"/>
    <d v="2025-08-29T00:00:00"/>
    <x v="9"/>
    <s v="LTD-02"/>
    <x v="56"/>
    <n v="33.049999999999997"/>
    <n v="66105.710000000006"/>
    <n v="17"/>
  </r>
  <r>
    <s v="31786"/>
    <s v="NP"/>
    <s v="0000190862"/>
    <x v="3"/>
    <x v="0"/>
    <d v="2025-08-29T00:00:00"/>
    <x v="9"/>
    <s v="LTD-02"/>
    <x v="57"/>
    <n v="54.77"/>
    <n v="109522.25"/>
    <n v="25"/>
  </r>
  <r>
    <s v="31786"/>
    <s v="NP"/>
    <s v="0000190862"/>
    <x v="3"/>
    <x v="0"/>
    <d v="2025-08-29T00:00:00"/>
    <x v="9"/>
    <s v="LTD-02"/>
    <x v="58"/>
    <n v="76.39"/>
    <n v="95772.79"/>
    <n v="17"/>
  </r>
  <r>
    <s v="31786"/>
    <s v="NP"/>
    <s v="0000190862"/>
    <x v="3"/>
    <x v="0"/>
    <d v="2025-08-29T00:00:00"/>
    <x v="9"/>
    <s v="LTD-02"/>
    <x v="59"/>
    <n v="148.58000000000001"/>
    <n v="125457.84"/>
    <n v="20"/>
  </r>
  <r>
    <s v="31786"/>
    <s v="NP"/>
    <s v="0000190862"/>
    <x v="3"/>
    <x v="0"/>
    <d v="2025-08-29T00:00:00"/>
    <x v="9"/>
    <s v="LTD-02"/>
    <x v="60"/>
    <n v="188.92"/>
    <n v="121015.49"/>
    <n v="18"/>
  </r>
  <r>
    <s v="31786"/>
    <s v="NP"/>
    <s v="0000190862"/>
    <x v="3"/>
    <x v="0"/>
    <d v="2025-08-29T00:00:00"/>
    <x v="9"/>
    <s v="LTD-02"/>
    <x v="36"/>
    <n v="226.72"/>
    <n v="108662.12"/>
    <n v="16"/>
  </r>
  <r>
    <s v="31786"/>
    <s v="NP"/>
    <s v="0000190862"/>
    <x v="3"/>
    <x v="0"/>
    <d v="2025-08-29T00:00:00"/>
    <x v="9"/>
    <s v="LTD-02"/>
    <x v="61"/>
    <n v="172.54"/>
    <n v="70004.67"/>
    <n v="12"/>
  </r>
  <r>
    <s v="31786"/>
    <s v="NP"/>
    <s v="0000190862"/>
    <x v="3"/>
    <x v="0"/>
    <d v="2025-08-29T00:00:00"/>
    <x v="9"/>
    <s v="LTD-02"/>
    <x v="62"/>
    <n v="287.7"/>
    <n v="98948.2"/>
    <n v="15"/>
  </r>
  <r>
    <s v="31786"/>
    <s v="NP"/>
    <s v="0000190862"/>
    <x v="3"/>
    <x v="0"/>
    <d v="2025-08-29T00:00:00"/>
    <x v="9"/>
    <s v="LTD-02"/>
    <x v="63"/>
    <n v="127.33"/>
    <n v="51625"/>
    <n v="5"/>
  </r>
  <r>
    <s v="31786"/>
    <s v="NP"/>
    <s v="0000190862"/>
    <x v="3"/>
    <x v="0"/>
    <d v="2025-08-29T00:00:00"/>
    <x v="9"/>
    <s v="LTD-02"/>
    <x v="64"/>
    <n v="82.45"/>
    <n v="37478.04"/>
    <n v="5"/>
  </r>
  <r>
    <s v="31786"/>
    <s v="NP"/>
    <s v="0000190862"/>
    <x v="3"/>
    <x v="0"/>
    <d v="2025-08-29T00:00:00"/>
    <x v="9"/>
    <s v="LTD-03"/>
    <x v="84"/>
    <n v="17.98"/>
    <n v="25686.43"/>
    <n v="6"/>
  </r>
  <r>
    <s v="31786"/>
    <s v="NP"/>
    <s v="0000190862"/>
    <x v="3"/>
    <x v="0"/>
    <d v="2025-08-29T00:00:00"/>
    <x v="9"/>
    <s v="LTD-03"/>
    <x v="85"/>
    <n v="25.78"/>
    <n v="36842.71"/>
    <n v="6"/>
  </r>
  <r>
    <s v="31786"/>
    <s v="NP"/>
    <s v="0000190862"/>
    <x v="3"/>
    <x v="0"/>
    <d v="2025-08-29T00:00:00"/>
    <x v="9"/>
    <s v="LTD-03"/>
    <x v="86"/>
    <n v="41.03"/>
    <n v="32479.16"/>
    <n v="5"/>
  </r>
  <r>
    <s v="31786"/>
    <s v="NP"/>
    <s v="0000190862"/>
    <x v="3"/>
    <x v="0"/>
    <d v="2025-08-29T00:00:00"/>
    <x v="9"/>
    <s v="LTD-03"/>
    <x v="87"/>
    <n v="40.28"/>
    <n v="20541.66"/>
    <n v="3"/>
  </r>
  <r>
    <s v="31786"/>
    <s v="NP"/>
    <s v="0000190862"/>
    <x v="3"/>
    <x v="0"/>
    <d v="2025-08-29T00:00:00"/>
    <x v="9"/>
    <s v="LTD-03"/>
    <x v="88"/>
    <n v="57.49"/>
    <n v="21857.33"/>
    <n v="3"/>
  </r>
  <r>
    <s v="31786"/>
    <s v="NP"/>
    <s v="0000190862"/>
    <x v="3"/>
    <x v="0"/>
    <d v="2025-08-29T00:00:00"/>
    <x v="9"/>
    <s v="LTD-03"/>
    <x v="89"/>
    <n v="57.87"/>
    <n v="18093.599999999999"/>
    <n v="6"/>
  </r>
  <r>
    <s v="31786"/>
    <s v="NP"/>
    <s v="0000190862"/>
    <x v="3"/>
    <x v="0"/>
    <d v="2025-08-29T00:00:00"/>
    <x v="9"/>
    <s v="LTD-03"/>
    <x v="90"/>
    <n v="71.099999999999994"/>
    <n v="20182.349999999999"/>
    <n v="5"/>
  </r>
  <r>
    <s v="31786"/>
    <s v="NP"/>
    <s v="0000190862"/>
    <x v="3"/>
    <x v="0"/>
    <d v="2025-08-29T00:00:00"/>
    <x v="9"/>
    <s v="LTD-03"/>
    <x v="91"/>
    <n v="26.83"/>
    <n v="5159.66"/>
    <n v="1"/>
  </r>
  <r>
    <s v="31786"/>
    <s v="NP"/>
    <s v="0000190862"/>
    <x v="3"/>
    <x v="0"/>
    <d v="2025-08-29T00:00:00"/>
    <x v="9"/>
    <s v="LTD-03"/>
    <x v="65"/>
    <n v="35000.79"/>
    <n v="12590011.470000001"/>
    <n v="3153"/>
  </r>
  <r>
    <s v="31786"/>
    <s v="NP"/>
    <s v="0000190862"/>
    <x v="3"/>
    <x v="0"/>
    <d v="2025-08-29T00:00:00"/>
    <x v="9"/>
    <s v="LTD-03"/>
    <x v="30"/>
    <n v="42892.42"/>
    <n v="15449088.25"/>
    <n v="3109"/>
  </r>
  <r>
    <s v="31786"/>
    <s v="NP"/>
    <s v="0000190862"/>
    <x v="3"/>
    <x v="0"/>
    <d v="2025-08-29T00:00:00"/>
    <x v="9"/>
    <s v="LTD-03"/>
    <x v="37"/>
    <n v="57857.93"/>
    <n v="20822292.510000002"/>
    <n v="3670"/>
  </r>
  <r>
    <s v="31786"/>
    <s v="NP"/>
    <s v="0000190862"/>
    <x v="3"/>
    <x v="0"/>
    <d v="2025-08-29T00:00:00"/>
    <x v="9"/>
    <s v="LTD-03"/>
    <x v="66"/>
    <n v="67728.47"/>
    <n v="24362544.52"/>
    <n v="3936"/>
  </r>
  <r>
    <s v="31786"/>
    <s v="NP"/>
    <s v="0000190862"/>
    <x v="3"/>
    <x v="0"/>
    <d v="2025-08-29T00:00:00"/>
    <x v="9"/>
    <s v="LTD-03"/>
    <x v="67"/>
    <n v="70718.94"/>
    <n v="25438254.449999999"/>
    <n v="3957"/>
  </r>
  <r>
    <s v="31786"/>
    <s v="NP"/>
    <s v="0000190862"/>
    <x v="3"/>
    <x v="0"/>
    <d v="2025-08-29T00:00:00"/>
    <x v="9"/>
    <s v="LTD-03"/>
    <x v="38"/>
    <n v="71584.88"/>
    <n v="25769177.75"/>
    <n v="4015"/>
  </r>
  <r>
    <s v="31786"/>
    <s v="NP"/>
    <s v="0000190862"/>
    <x v="3"/>
    <x v="0"/>
    <d v="2025-08-29T00:00:00"/>
    <x v="9"/>
    <s v="LTD-03"/>
    <x v="39"/>
    <n v="69130.63"/>
    <n v="24866902.460000001"/>
    <n v="3829"/>
  </r>
  <r>
    <s v="31786"/>
    <s v="NP"/>
    <s v="0000190862"/>
    <x v="3"/>
    <x v="0"/>
    <d v="2025-08-29T00:00:00"/>
    <x v="9"/>
    <s v="LTD-03"/>
    <x v="31"/>
    <n v="57793.71"/>
    <n v="20788932.850000001"/>
    <n v="3210"/>
  </r>
  <r>
    <s v="31786"/>
    <s v="NP"/>
    <s v="0000190862"/>
    <x v="3"/>
    <x v="0"/>
    <d v="2025-08-29T00:00:00"/>
    <x v="9"/>
    <s v="LTD-03"/>
    <x v="68"/>
    <n v="33147.269999999997"/>
    <n v="11923283.949999999"/>
    <n v="1684"/>
  </r>
  <r>
    <s v="31786"/>
    <s v="NP"/>
    <s v="0000190862"/>
    <x v="3"/>
    <x v="0"/>
    <d v="2025-08-29T00:00:00"/>
    <x v="9"/>
    <s v="LTD-03"/>
    <x v="69"/>
    <n v="19991.400000000001"/>
    <n v="7191008.1699999999"/>
    <n v="937"/>
  </r>
  <r>
    <s v="31786"/>
    <s v="NP"/>
    <s v="0000190862"/>
    <x v="3"/>
    <x v="0"/>
    <d v="2025-08-29T00:00:00"/>
    <x v="9"/>
    <s v="LTD-04"/>
    <x v="40"/>
    <n v="100.7"/>
    <n v="167847.17"/>
    <n v="44"/>
  </r>
  <r>
    <s v="31786"/>
    <s v="NP"/>
    <s v="0000190862"/>
    <x v="3"/>
    <x v="0"/>
    <d v="2025-08-29T00:00:00"/>
    <x v="9"/>
    <s v="LTD-04"/>
    <x v="32"/>
    <n v="151.13"/>
    <n v="251900.31"/>
    <n v="54"/>
  </r>
  <r>
    <s v="31786"/>
    <s v="NP"/>
    <s v="0000190862"/>
    <x v="3"/>
    <x v="0"/>
    <d v="2025-08-29T00:00:00"/>
    <x v="9"/>
    <s v="LTD-04"/>
    <x v="41"/>
    <n v="222.34"/>
    <n v="223868.64"/>
    <n v="44"/>
  </r>
  <r>
    <s v="31786"/>
    <s v="NP"/>
    <s v="0000190862"/>
    <x v="3"/>
    <x v="0"/>
    <d v="2025-08-29T00:00:00"/>
    <x v="9"/>
    <s v="LTD-04"/>
    <x v="70"/>
    <n v="316.42"/>
    <n v="199066.78"/>
    <n v="39"/>
  </r>
  <r>
    <s v="31786"/>
    <s v="NP"/>
    <s v="0000190862"/>
    <x v="3"/>
    <x v="0"/>
    <d v="2025-08-29T00:00:00"/>
    <x v="9"/>
    <s v="LTD-04"/>
    <x v="71"/>
    <n v="295.54000000000002"/>
    <n v="144581.87"/>
    <n v="27"/>
  </r>
  <r>
    <s v="31786"/>
    <s v="NP"/>
    <s v="0000190862"/>
    <x v="3"/>
    <x v="0"/>
    <d v="2025-08-29T00:00:00"/>
    <x v="9"/>
    <s v="LTD-04"/>
    <x v="72"/>
    <n v="516.65"/>
    <n v="203219.21"/>
    <n v="30"/>
  </r>
  <r>
    <s v="31786"/>
    <s v="NP"/>
    <s v="0000190862"/>
    <x v="3"/>
    <x v="0"/>
    <d v="2025-08-29T00:00:00"/>
    <x v="9"/>
    <s v="LTD-04"/>
    <x v="73"/>
    <n v="234.69"/>
    <n v="79779.460000000006"/>
    <n v="17"/>
  </r>
  <r>
    <s v="31786"/>
    <s v="NP"/>
    <s v="0000190862"/>
    <x v="3"/>
    <x v="0"/>
    <d v="2025-08-29T00:00:00"/>
    <x v="9"/>
    <s v="LTD-04"/>
    <x v="74"/>
    <n v="339.83"/>
    <n v="91274.28"/>
    <n v="21"/>
  </r>
  <r>
    <s v="31786"/>
    <s v="NP"/>
    <s v="0000190862"/>
    <x v="3"/>
    <x v="0"/>
    <d v="2025-08-29T00:00:00"/>
    <x v="9"/>
    <s v="LTD-04"/>
    <x v="75"/>
    <n v="101.16"/>
    <n v="30565.47"/>
    <n v="6"/>
  </r>
  <r>
    <s v="31786"/>
    <s v="NP"/>
    <s v="0000190862"/>
    <x v="3"/>
    <x v="0"/>
    <d v="2025-08-29T00:00:00"/>
    <x v="9"/>
    <s v="LTD-04"/>
    <x v="76"/>
    <n v="71.900000000000006"/>
    <n v="26629.32"/>
    <n v="6"/>
  </r>
  <r>
    <s v="31786"/>
    <s v="NP"/>
    <s v="0000190862"/>
    <x v="3"/>
    <x v="0"/>
    <d v="2025-08-29T00:00:00"/>
    <x v="10"/>
    <s v="STD-A"/>
    <x v="92"/>
    <n v="66325.17"/>
    <n v="16199413.27"/>
    <n v="3128"/>
  </r>
  <r>
    <s v="31786"/>
    <s v="NP"/>
    <s v="0000190862"/>
    <x v="3"/>
    <x v="0"/>
    <d v="2025-08-29T00:00:00"/>
    <x v="10"/>
    <s v="STD-A"/>
    <x v="33"/>
    <n v="1118.47"/>
    <n v="272796.88"/>
    <n v="68"/>
  </r>
  <r>
    <s v="31786"/>
    <s v="NP"/>
    <s v="0000190862"/>
    <x v="3"/>
    <x v="0"/>
    <d v="2025-08-29T00:00:00"/>
    <x v="10"/>
    <s v="STD-B"/>
    <x v="93"/>
    <n v="54711.39"/>
    <n v="16648428.640000001"/>
    <n v="2862"/>
  </r>
  <r>
    <s v="31786"/>
    <s v="NP"/>
    <s v="0000190862"/>
    <x v="3"/>
    <x v="0"/>
    <d v="2025-08-29T00:00:00"/>
    <x v="10"/>
    <s v="STD-B"/>
    <x v="34"/>
    <n v="302.13"/>
    <n v="91556.2"/>
    <n v="24"/>
  </r>
  <r>
    <s v="31786"/>
    <s v="NP"/>
    <s v="0000258005"/>
    <x v="4"/>
    <x v="1"/>
    <d v="2025-08-29T00:00:00"/>
    <x v="11"/>
    <s v="VISBAS"/>
    <x v="42"/>
    <n v="3.18"/>
    <n v="0"/>
    <n v="1"/>
  </r>
  <r>
    <s v="31786"/>
    <s v="NP"/>
    <s v="0000258005"/>
    <x v="4"/>
    <x v="1"/>
    <d v="2025-08-29T00:00:00"/>
    <x v="11"/>
    <s v="VISEXP"/>
    <x v="43"/>
    <n v="12.6"/>
    <n v="0"/>
    <n v="1"/>
  </r>
  <r>
    <s v="31786"/>
    <s v="NP"/>
    <s v="0000258005"/>
    <x v="4"/>
    <x v="2"/>
    <d v="2025-08-29T00:00:00"/>
    <x v="11"/>
    <s v="VISBAS"/>
    <x v="42"/>
    <n v="77.760000000000005"/>
    <n v="0"/>
    <n v="17"/>
  </r>
  <r>
    <s v="31786"/>
    <s v="NP"/>
    <s v="0000258005"/>
    <x v="4"/>
    <x v="2"/>
    <d v="2025-08-29T00:00:00"/>
    <x v="11"/>
    <s v="VISEXP"/>
    <x v="43"/>
    <n v="469.92"/>
    <n v="0"/>
    <n v="52"/>
  </r>
  <r>
    <s v="31786"/>
    <s v="NP"/>
    <s v="0000258005"/>
    <x v="4"/>
    <x v="0"/>
    <d v="2025-08-29T00:00:00"/>
    <x v="11"/>
    <s v="VISBAS"/>
    <x v="42"/>
    <n v="42952.01"/>
    <n v="0"/>
    <n v="8026"/>
  </r>
  <r>
    <s v="31786"/>
    <s v="NP"/>
    <s v="0000258005"/>
    <x v="4"/>
    <x v="0"/>
    <d v="2025-08-29T00:00:00"/>
    <x v="11"/>
    <s v="VISEXP"/>
    <x v="43"/>
    <n v="168896.56"/>
    <n v="0"/>
    <n v="15130"/>
  </r>
  <r>
    <s v="31786"/>
    <s v="NP"/>
    <s v="0000258005"/>
    <x v="4"/>
    <x v="3"/>
    <d v="2025-08-29T00:00:00"/>
    <x v="11"/>
    <s v="VISBAS"/>
    <x v="42"/>
    <n v="32940.69"/>
    <n v="0"/>
    <n v="6302"/>
  </r>
  <r>
    <s v="31786"/>
    <s v="NP"/>
    <s v="0000258005"/>
    <x v="4"/>
    <x v="3"/>
    <d v="2025-08-29T00:00:00"/>
    <x v="11"/>
    <s v="VISEXP"/>
    <x v="43"/>
    <n v="138538.96"/>
    <n v="0"/>
    <n v="12834"/>
  </r>
  <r>
    <s v="31786"/>
    <s v="NP"/>
    <s v="0000258005"/>
    <x v="4"/>
    <x v="4"/>
    <d v="2025-08-29T00:00:00"/>
    <x v="11"/>
    <s v="VISBAS"/>
    <x v="42"/>
    <n v="10863.07"/>
    <n v="0"/>
    <n v="2362"/>
  </r>
  <r>
    <s v="31786"/>
    <s v="NP"/>
    <s v="0000258005"/>
    <x v="4"/>
    <x v="4"/>
    <d v="2025-08-29T00:00:00"/>
    <x v="11"/>
    <s v="VISEXP"/>
    <x v="43"/>
    <n v="64381.84"/>
    <n v="0"/>
    <n v="6691"/>
  </r>
  <r>
    <s v="31786"/>
    <s v="NP"/>
    <s v="0000000185"/>
    <x v="0"/>
    <x v="5"/>
    <d v="2025-08-29T00:00:00"/>
    <x v="0"/>
    <s v="PPDN"/>
    <x v="0"/>
    <n v="167.27"/>
    <n v="0"/>
    <n v="6"/>
  </r>
  <r>
    <s v="31786"/>
    <s v="NP"/>
    <s v="0000000185"/>
    <x v="0"/>
    <x v="5"/>
    <d v="2025-08-29T00:00:00"/>
    <x v="15"/>
    <s v="PPRN"/>
    <x v="77"/>
    <n v="58468.03"/>
    <n v="0"/>
    <n v="2803"/>
  </r>
  <r>
    <s v="31786"/>
    <s v="NP"/>
    <s v="0000000185"/>
    <x v="0"/>
    <x v="1"/>
    <d v="2025-08-29T00:00:00"/>
    <x v="15"/>
    <s v="PPRN"/>
    <x v="77"/>
    <n v="20815.5"/>
    <n v="0"/>
    <n v="1036"/>
  </r>
  <r>
    <s v="31786"/>
    <s v="NP"/>
    <s v="0000000185"/>
    <x v="0"/>
    <x v="2"/>
    <d v="2025-08-29T00:00:00"/>
    <x v="15"/>
    <s v="PPRN"/>
    <x v="77"/>
    <n v="2410.3200000000002"/>
    <n v="0"/>
    <n v="120"/>
  </r>
  <r>
    <s v="31786"/>
    <s v="NP"/>
    <s v="0000000192"/>
    <x v="1"/>
    <x v="5"/>
    <d v="2025-08-29T00:00:00"/>
    <x v="1"/>
    <s v="PDON"/>
    <x v="2"/>
    <n v="1774.93"/>
    <n v="0"/>
    <n v="45"/>
  </r>
  <r>
    <s v="31786"/>
    <s v="NP"/>
    <s v="0000000192"/>
    <x v="1"/>
    <x v="5"/>
    <d v="2025-08-29T00:00:00"/>
    <x v="16"/>
    <s v="PDRN"/>
    <x v="78"/>
    <n v="389353.16"/>
    <n v="0"/>
    <n v="9917"/>
  </r>
  <r>
    <s v="31786"/>
    <s v="NP"/>
    <s v="0000000192"/>
    <x v="1"/>
    <x v="1"/>
    <d v="2025-08-29T00:00:00"/>
    <x v="1"/>
    <s v="PDON"/>
    <x v="2"/>
    <n v="187.36"/>
    <n v="0"/>
    <n v="5"/>
  </r>
  <r>
    <s v="31786"/>
    <s v="NP"/>
    <s v="0000000192"/>
    <x v="1"/>
    <x v="1"/>
    <d v="2025-08-29T00:00:00"/>
    <x v="16"/>
    <s v="PDRN"/>
    <x v="78"/>
    <n v="291952.55"/>
    <n v="0"/>
    <n v="7866"/>
  </r>
  <r>
    <s v="31786"/>
    <s v="NP"/>
    <s v="0000000192"/>
    <x v="1"/>
    <x v="2"/>
    <d v="2025-08-29T00:00:00"/>
    <x v="1"/>
    <s v="PDON"/>
    <x v="2"/>
    <n v="40.76"/>
    <n v="0"/>
    <n v="1"/>
  </r>
  <r>
    <s v="31786"/>
    <s v="NP"/>
    <s v="0000000192"/>
    <x v="1"/>
    <x v="2"/>
    <d v="2025-08-29T00:00:00"/>
    <x v="16"/>
    <s v="PDRN"/>
    <x v="78"/>
    <n v="20005.89"/>
    <n v="0"/>
    <n v="558"/>
  </r>
  <r>
    <s v="31786"/>
    <s v="NP"/>
    <s v="0000258005"/>
    <x v="4"/>
    <x v="5"/>
    <d v="2025-08-29T00:00:00"/>
    <x v="11"/>
    <s v="VISBAS"/>
    <x v="42"/>
    <n v="3467.8"/>
    <n v="0"/>
    <n v="796"/>
  </r>
  <r>
    <s v="31786"/>
    <s v="NP"/>
    <s v="0000258005"/>
    <x v="4"/>
    <x v="5"/>
    <d v="2025-08-29T00:00:00"/>
    <x v="11"/>
    <s v="VISEXP"/>
    <x v="43"/>
    <n v="16737.16"/>
    <n v="0"/>
    <n v="1987"/>
  </r>
  <r>
    <s v="31786"/>
    <s v="NP"/>
    <s v="0000258005"/>
    <x v="4"/>
    <x v="1"/>
    <d v="2025-08-29T00:00:00"/>
    <x v="11"/>
    <s v="VISBAS"/>
    <x v="42"/>
    <n v="1901.97"/>
    <n v="0"/>
    <n v="440"/>
  </r>
  <r>
    <s v="31786"/>
    <s v="NP"/>
    <s v="0000258005"/>
    <x v="4"/>
    <x v="1"/>
    <d v="2025-08-29T00:00:00"/>
    <x v="11"/>
    <s v="VISEXP"/>
    <x v="43"/>
    <n v="8105.58"/>
    <n v="0"/>
    <n v="1031"/>
  </r>
  <r>
    <s v="31786"/>
    <s v="NP"/>
    <s v="0000258005"/>
    <x v="4"/>
    <x v="2"/>
    <d v="2025-08-29T00:00:00"/>
    <x v="11"/>
    <s v="VISBAS"/>
    <x v="42"/>
    <n v="18.75"/>
    <n v="0"/>
    <n v="5"/>
  </r>
  <r>
    <s v="31786"/>
    <s v="NP"/>
    <s v="0000258005"/>
    <x v="4"/>
    <x v="2"/>
    <d v="2025-08-29T00:00:00"/>
    <x v="11"/>
    <s v="VISEXP"/>
    <x v="43"/>
    <n v="107.1"/>
    <n v="0"/>
    <n v="16"/>
  </r>
  <r>
    <s v="31786"/>
    <s v="NP"/>
    <s v="0000000185"/>
    <x v="0"/>
    <x v="5"/>
    <d v="2025-08-31T00:00:00"/>
    <x v="0"/>
    <s v="PPDN"/>
    <x v="0"/>
    <n v="53.1"/>
    <n v="0"/>
    <n v="2"/>
  </r>
  <r>
    <s v="31786"/>
    <s v="NP"/>
    <s v="0000000185"/>
    <x v="0"/>
    <x v="5"/>
    <d v="2025-08-31T00:00:00"/>
    <x v="15"/>
    <s v="PPRN"/>
    <x v="77"/>
    <n v="-549.09"/>
    <n v="0"/>
    <n v="45"/>
  </r>
  <r>
    <s v="31786"/>
    <s v="NP"/>
    <s v="0000000185"/>
    <x v="0"/>
    <x v="5"/>
    <d v="2025-08-31T00:00:00"/>
    <x v="15"/>
    <s v="PPRN"/>
    <x v="77"/>
    <n v="6178.52"/>
    <n v="0"/>
    <n v="264"/>
  </r>
  <r>
    <s v="31786"/>
    <s v="NP"/>
    <s v="0000000185"/>
    <x v="0"/>
    <x v="1"/>
    <d v="2025-08-31T00:00:00"/>
    <x v="15"/>
    <s v="PPRN"/>
    <x v="77"/>
    <n v="455.16"/>
    <n v="0"/>
    <n v="22"/>
  </r>
  <r>
    <s v="31786"/>
    <s v="NP"/>
    <s v="0000000185"/>
    <x v="0"/>
    <x v="2"/>
    <d v="2025-08-31T00:00:00"/>
    <x v="15"/>
    <s v="PPRN"/>
    <x v="77"/>
    <n v="45.25"/>
    <n v="0"/>
    <n v="2"/>
  </r>
  <r>
    <s v="31786"/>
    <s v="NP"/>
    <s v="0000000185"/>
    <x v="0"/>
    <x v="0"/>
    <d v="2025-08-31T00:00:00"/>
    <x v="0"/>
    <s v="PPDN"/>
    <x v="0"/>
    <n v="357.83"/>
    <n v="0"/>
    <n v="21"/>
  </r>
  <r>
    <s v="31786"/>
    <s v="NP"/>
    <s v="0000000185"/>
    <x v="0"/>
    <x v="3"/>
    <d v="2025-08-31T00:00:00"/>
    <x v="0"/>
    <s v="PPDN"/>
    <x v="0"/>
    <n v="-29.38"/>
    <n v="0"/>
    <n v="4"/>
  </r>
  <r>
    <s v="31786"/>
    <s v="NP"/>
    <s v="0000000185"/>
    <x v="0"/>
    <x v="3"/>
    <d v="2025-08-31T00:00:00"/>
    <x v="0"/>
    <s v="PPDN"/>
    <x v="0"/>
    <n v="74.319999999999993"/>
    <n v="0"/>
    <n v="5"/>
  </r>
  <r>
    <s v="31786"/>
    <s v="NP"/>
    <s v="0000000185"/>
    <x v="0"/>
    <x v="4"/>
    <d v="2025-08-31T00:00:00"/>
    <x v="0"/>
    <s v="PPDN"/>
    <x v="0"/>
    <n v="142.97999999999999"/>
    <n v="0"/>
    <n v="8"/>
  </r>
  <r>
    <s v="31786"/>
    <s v="NP"/>
    <s v="0000000185"/>
    <x v="0"/>
    <x v="4"/>
    <d v="2025-08-31T00:00:00"/>
    <x v="15"/>
    <s v="PPRN"/>
    <x v="77"/>
    <n v="16.649999999999999"/>
    <n v="0"/>
    <n v="1"/>
  </r>
  <r>
    <s v="31786"/>
    <s v="NP"/>
    <s v="0000000192"/>
    <x v="1"/>
    <x v="5"/>
    <d v="2025-08-31T00:00:00"/>
    <x v="1"/>
    <s v="PDON"/>
    <x v="2"/>
    <n v="710.26"/>
    <n v="0"/>
    <n v="11"/>
  </r>
  <r>
    <s v="31786"/>
    <s v="NP"/>
    <s v="0000000192"/>
    <x v="1"/>
    <x v="5"/>
    <d v="2025-08-31T00:00:00"/>
    <x v="16"/>
    <s v="PDRN"/>
    <x v="78"/>
    <n v="-909.87"/>
    <n v="0"/>
    <n v="27"/>
  </r>
  <r>
    <s v="31786"/>
    <s v="NP"/>
    <s v="0000000192"/>
    <x v="1"/>
    <x v="5"/>
    <d v="2025-08-31T00:00:00"/>
    <x v="16"/>
    <s v="PDRN"/>
    <x v="78"/>
    <n v="67308.7"/>
    <n v="0"/>
    <n v="1555"/>
  </r>
  <r>
    <s v="31786"/>
    <s v="NP"/>
    <s v="0000000192"/>
    <x v="1"/>
    <x v="1"/>
    <d v="2025-08-31T00:00:00"/>
    <x v="1"/>
    <s v="PDON"/>
    <x v="2"/>
    <n v="116.6"/>
    <n v="0"/>
    <n v="3"/>
  </r>
  <r>
    <s v="31786"/>
    <s v="NP"/>
    <s v="0000000192"/>
    <x v="1"/>
    <x v="1"/>
    <d v="2025-08-31T00:00:00"/>
    <x v="16"/>
    <s v="PDRN"/>
    <x v="78"/>
    <n v="-26.49"/>
    <n v="0"/>
    <n v="1"/>
  </r>
  <r>
    <s v="31786"/>
    <s v="NP"/>
    <s v="0000000192"/>
    <x v="1"/>
    <x v="1"/>
    <d v="2025-08-31T00:00:00"/>
    <x v="16"/>
    <s v="PDRN"/>
    <x v="78"/>
    <n v="7811.98"/>
    <n v="0"/>
    <n v="189"/>
  </r>
  <r>
    <s v="31786"/>
    <s v="NP"/>
    <s v="0000000192"/>
    <x v="1"/>
    <x v="2"/>
    <d v="2025-08-31T00:00:00"/>
    <x v="16"/>
    <s v="PDRN"/>
    <x v="78"/>
    <n v="756.54"/>
    <n v="0"/>
    <n v="19"/>
  </r>
  <r>
    <s v="31786"/>
    <s v="NP"/>
    <s v="0000000192"/>
    <x v="1"/>
    <x v="0"/>
    <d v="2025-08-31T00:00:00"/>
    <x v="1"/>
    <s v="PDON"/>
    <x v="2"/>
    <n v="-258.24"/>
    <n v="0"/>
    <n v="15"/>
  </r>
  <r>
    <s v="31786"/>
    <s v="NP"/>
    <s v="0000000192"/>
    <x v="1"/>
    <x v="0"/>
    <d v="2025-08-31T00:00:00"/>
    <x v="1"/>
    <s v="PDON"/>
    <x v="2"/>
    <n v="4713.8999999999996"/>
    <n v="0"/>
    <n v="119"/>
  </r>
  <r>
    <s v="31786"/>
    <s v="NP"/>
    <s v="0000000192"/>
    <x v="1"/>
    <x v="3"/>
    <d v="2025-08-31T00:00:00"/>
    <x v="1"/>
    <s v="PDON"/>
    <x v="2"/>
    <n v="-103.24"/>
    <n v="0"/>
    <n v="5"/>
  </r>
  <r>
    <s v="31786"/>
    <s v="NP"/>
    <s v="0000000192"/>
    <x v="1"/>
    <x v="3"/>
    <d v="2025-08-31T00:00:00"/>
    <x v="1"/>
    <s v="PDON"/>
    <x v="2"/>
    <n v="1590.06"/>
    <n v="0"/>
    <n v="47"/>
  </r>
  <r>
    <s v="31786"/>
    <s v="NP"/>
    <s v="0000000192"/>
    <x v="1"/>
    <x v="4"/>
    <d v="2025-08-31T00:00:00"/>
    <x v="1"/>
    <s v="PDON"/>
    <x v="2"/>
    <n v="775.06"/>
    <n v="0"/>
    <n v="28"/>
  </r>
  <r>
    <s v="31786"/>
    <s v="NP"/>
    <s v="0000157401"/>
    <x v="2"/>
    <x v="0"/>
    <d v="2025-08-31T00:00:00"/>
    <x v="4"/>
    <s v="VC0106"/>
    <x v="9"/>
    <n v="-0.26"/>
    <n v="12000"/>
    <n v="2"/>
  </r>
  <r>
    <s v="31786"/>
    <s v="NP"/>
    <s v="0000157401"/>
    <x v="2"/>
    <x v="0"/>
    <d v="2025-08-31T00:00:00"/>
    <x v="4"/>
    <s v="VC0210"/>
    <x v="10"/>
    <n v="0.42"/>
    <n v="10000"/>
    <n v="1"/>
  </r>
  <r>
    <s v="31786"/>
    <s v="NP"/>
    <s v="0000157401"/>
    <x v="2"/>
    <x v="0"/>
    <d v="2025-08-31T00:00:00"/>
    <x v="5"/>
    <s v="VAD050"/>
    <x v="47"/>
    <n v="1.05"/>
    <n v="50000"/>
    <n v="1"/>
  </r>
  <r>
    <s v="31786"/>
    <s v="NP"/>
    <s v="0000157401"/>
    <x v="2"/>
    <x v="0"/>
    <d v="2025-08-31T00:00:00"/>
    <x v="5"/>
    <s v="VAD060"/>
    <x v="12"/>
    <n v="-2.52"/>
    <n v="120000"/>
    <n v="2"/>
  </r>
  <r>
    <s v="31786"/>
    <s v="NP"/>
    <s v="0000157401"/>
    <x v="2"/>
    <x v="0"/>
    <d v="2025-08-31T00:00:00"/>
    <x v="5"/>
    <s v="VAD060"/>
    <x v="12"/>
    <n v="1.26"/>
    <n v="60000"/>
    <n v="1"/>
  </r>
  <r>
    <s v="31786"/>
    <s v="NP"/>
    <s v="0000157401"/>
    <x v="2"/>
    <x v="0"/>
    <d v="2025-08-31T00:00:00"/>
    <x v="5"/>
    <s v="VAD100"/>
    <x v="13"/>
    <n v="-2.1"/>
    <n v="100000"/>
    <n v="1"/>
  </r>
  <r>
    <s v="31786"/>
    <s v="NP"/>
    <s v="0000157401"/>
    <x v="2"/>
    <x v="0"/>
    <d v="2025-08-31T00:00:00"/>
    <x v="5"/>
    <s v="VAD100"/>
    <x v="13"/>
    <n v="2.1"/>
    <n v="100000"/>
    <n v="1"/>
  </r>
  <r>
    <s v="31786"/>
    <s v="NP"/>
    <s v="0000157401"/>
    <x v="2"/>
    <x v="0"/>
    <d v="2025-08-31T00:00:00"/>
    <x v="5"/>
    <s v="VAD500"/>
    <x v="14"/>
    <n v="10.5"/>
    <n v="500000"/>
    <n v="1"/>
  </r>
  <r>
    <s v="31786"/>
    <s v="NP"/>
    <s v="0000157401"/>
    <x v="2"/>
    <x v="0"/>
    <d v="2025-08-31T00:00:00"/>
    <x v="6"/>
    <s v="VSO060"/>
    <x v="26"/>
    <n v="0.76"/>
    <n v="36000"/>
    <n v="1"/>
  </r>
  <r>
    <s v="31786"/>
    <s v="NP"/>
    <s v="0000190862"/>
    <x v="3"/>
    <x v="0"/>
    <d v="2025-08-31T00:00:00"/>
    <x v="9"/>
    <s v="LTD-04"/>
    <x v="72"/>
    <n v="8.02"/>
    <n v="0"/>
    <n v="1"/>
  </r>
  <r>
    <s v="31786"/>
    <s v="NP"/>
    <s v="0000190862"/>
    <x v="3"/>
    <x v="0"/>
    <d v="2025-08-31T00:00:00"/>
    <x v="10"/>
    <s v="STD-A"/>
    <x v="92"/>
    <n v="-186.84"/>
    <n v="0"/>
    <n v="9"/>
  </r>
  <r>
    <s v="31786"/>
    <s v="NP"/>
    <s v="0000190862"/>
    <x v="3"/>
    <x v="0"/>
    <d v="2025-08-31T00:00:00"/>
    <x v="10"/>
    <s v="STD-A"/>
    <x v="92"/>
    <n v="27.29"/>
    <n v="0"/>
    <n v="2"/>
  </r>
  <r>
    <s v="31786"/>
    <s v="NP"/>
    <s v="0000190862"/>
    <x v="3"/>
    <x v="0"/>
    <d v="2025-08-31T00:00:00"/>
    <x v="10"/>
    <s v="STD-B"/>
    <x v="93"/>
    <n v="24.77"/>
    <n v="0"/>
    <n v="2"/>
  </r>
  <r>
    <s v="31786"/>
    <s v="NP"/>
    <s v="0000258005"/>
    <x v="4"/>
    <x v="5"/>
    <d v="2025-08-31T00:00:00"/>
    <x v="11"/>
    <s v="VISBAS"/>
    <x v="42"/>
    <n v="565.33000000000004"/>
    <n v="0"/>
    <n v="127"/>
  </r>
  <r>
    <s v="31786"/>
    <s v="NP"/>
    <s v="0000258005"/>
    <x v="4"/>
    <x v="5"/>
    <d v="2025-08-31T00:00:00"/>
    <x v="11"/>
    <s v="VISEXP"/>
    <x v="43"/>
    <n v="-85.26"/>
    <n v="0"/>
    <n v="6"/>
  </r>
  <r>
    <s v="31786"/>
    <s v="NP"/>
    <s v="0000258005"/>
    <x v="4"/>
    <x v="5"/>
    <d v="2025-08-31T00:00:00"/>
    <x v="11"/>
    <s v="VISEXP"/>
    <x v="43"/>
    <n v="2888.25"/>
    <n v="0"/>
    <n v="321"/>
  </r>
  <r>
    <s v="31786"/>
    <s v="NP"/>
    <s v="0000258005"/>
    <x v="4"/>
    <x v="1"/>
    <d v="2025-08-31T00:00:00"/>
    <x v="11"/>
    <s v="VISBAS"/>
    <x v="42"/>
    <n v="90.01"/>
    <n v="0"/>
    <n v="19"/>
  </r>
  <r>
    <s v="31786"/>
    <s v="NP"/>
    <s v="0000258005"/>
    <x v="4"/>
    <x v="1"/>
    <d v="2025-08-31T00:00:00"/>
    <x v="11"/>
    <s v="VISEXP"/>
    <x v="43"/>
    <n v="524.91999999999996"/>
    <n v="0"/>
    <n v="56"/>
  </r>
  <r>
    <s v="31786"/>
    <s v="NP"/>
    <s v="0000258005"/>
    <x v="4"/>
    <x v="2"/>
    <d v="2025-08-31T00:00:00"/>
    <x v="11"/>
    <s v="VISEXP"/>
    <x v="43"/>
    <n v="6.3"/>
    <n v="0"/>
    <n v="1"/>
  </r>
  <r>
    <s v="31786"/>
    <s v="NP"/>
    <s v="0000258005"/>
    <x v="4"/>
    <x v="0"/>
    <d v="2025-08-31T00:00:00"/>
    <x v="11"/>
    <s v="VISBAS"/>
    <x v="42"/>
    <n v="0"/>
    <n v="0"/>
    <n v="2"/>
  </r>
  <r>
    <s v="31786"/>
    <s v="NP"/>
    <s v="0000258005"/>
    <x v="4"/>
    <x v="0"/>
    <d v="2025-08-31T00:00:00"/>
    <x v="11"/>
    <s v="VISBAS"/>
    <x v="42"/>
    <n v="246.52"/>
    <n v="0"/>
    <n v="46"/>
  </r>
  <r>
    <s v="31786"/>
    <s v="NP"/>
    <s v="0000258005"/>
    <x v="4"/>
    <x v="0"/>
    <d v="2025-08-31T00:00:00"/>
    <x v="11"/>
    <s v="VISEXP"/>
    <x v="43"/>
    <n v="-69.31"/>
    <n v="0"/>
    <n v="14"/>
  </r>
  <r>
    <s v="31786"/>
    <s v="NP"/>
    <s v="0000258005"/>
    <x v="4"/>
    <x v="0"/>
    <d v="2025-08-31T00:00:00"/>
    <x v="11"/>
    <s v="VISEXP"/>
    <x v="43"/>
    <n v="960.77"/>
    <n v="0"/>
    <n v="106"/>
  </r>
  <r>
    <s v="31786"/>
    <s v="NP"/>
    <s v="0000258005"/>
    <x v="4"/>
    <x v="3"/>
    <d v="2025-08-31T00:00:00"/>
    <x v="11"/>
    <s v="VISBAS"/>
    <x v="42"/>
    <n v="44.44"/>
    <n v="0"/>
    <n v="9"/>
  </r>
  <r>
    <s v="31786"/>
    <s v="NP"/>
    <s v="0000258005"/>
    <x v="4"/>
    <x v="3"/>
    <d v="2025-08-31T00:00:00"/>
    <x v="11"/>
    <s v="VISEXP"/>
    <x v="43"/>
    <n v="-25.72"/>
    <n v="0"/>
    <n v="6"/>
  </r>
  <r>
    <s v="31786"/>
    <s v="NP"/>
    <s v="0000258005"/>
    <x v="4"/>
    <x v="3"/>
    <d v="2025-08-31T00:00:00"/>
    <x v="11"/>
    <s v="VISEXP"/>
    <x v="43"/>
    <n v="473.68"/>
    <n v="0"/>
    <n v="49"/>
  </r>
  <r>
    <s v="31786"/>
    <s v="NP"/>
    <s v="0000258005"/>
    <x v="4"/>
    <x v="4"/>
    <d v="2025-08-31T00:00:00"/>
    <x v="11"/>
    <s v="VISBAS"/>
    <x v="42"/>
    <n v="28.5"/>
    <n v="0"/>
    <n v="7"/>
  </r>
  <r>
    <s v="31786"/>
    <s v="NP"/>
    <s v="0000258005"/>
    <x v="4"/>
    <x v="4"/>
    <d v="2025-08-31T00:00:00"/>
    <x v="11"/>
    <s v="VISEXP"/>
    <x v="43"/>
    <n v="189.05"/>
    <n v="0"/>
    <n v="23"/>
  </r>
  <r>
    <s v="31786"/>
    <s v="TN"/>
    <s v="0000000185"/>
    <x v="0"/>
    <x v="0"/>
    <d v="2025-08-31T00:00:00"/>
    <x v="0"/>
    <s v="PPDN"/>
    <x v="0"/>
    <n v="-577.49"/>
    <n v="0"/>
    <n v="25"/>
  </r>
  <r>
    <s v="31786"/>
    <s v="TN"/>
    <s v="0000000185"/>
    <x v="0"/>
    <x v="0"/>
    <d v="2025-08-31T00:00:00"/>
    <x v="0"/>
    <s v="PPDN"/>
    <x v="0"/>
    <n v="428.83"/>
    <n v="0"/>
    <n v="23"/>
  </r>
  <r>
    <s v="31786"/>
    <s v="TN"/>
    <s v="0000000192"/>
    <x v="1"/>
    <x v="0"/>
    <d v="2025-08-31T00:00:00"/>
    <x v="1"/>
    <s v="PDON"/>
    <x v="2"/>
    <n v="-1229.96"/>
    <n v="0"/>
    <n v="39"/>
  </r>
  <r>
    <s v="31786"/>
    <s v="TN"/>
    <s v="0000000192"/>
    <x v="1"/>
    <x v="0"/>
    <d v="2025-08-31T00:00:00"/>
    <x v="1"/>
    <s v="PDON"/>
    <x v="2"/>
    <n v="4803.79"/>
    <n v="0"/>
    <n v="154"/>
  </r>
  <r>
    <s v="31786"/>
    <s v="TN"/>
    <s v="0000000192"/>
    <x v="1"/>
    <x v="0"/>
    <d v="2025-08-31T00:00:00"/>
    <x v="16"/>
    <s v="PDRN"/>
    <x v="78"/>
    <n v="27.82"/>
    <n v="0"/>
    <n v="1"/>
  </r>
  <r>
    <s v="31786"/>
    <s v="TN"/>
    <s v="0000157401"/>
    <x v="2"/>
    <x v="0"/>
    <d v="2025-08-31T00:00:00"/>
    <x v="4"/>
    <s v="VC0110"/>
    <x v="10"/>
    <n v="-0.21"/>
    <n v="10000"/>
    <n v="1"/>
  </r>
  <r>
    <s v="31786"/>
    <s v="TN"/>
    <s v="0000157401"/>
    <x v="2"/>
    <x v="0"/>
    <d v="2025-08-31T00:00:00"/>
    <x v="4"/>
    <s v="VC0110"/>
    <x v="10"/>
    <n v="0.21"/>
    <n v="10000"/>
    <n v="1"/>
  </r>
  <r>
    <s v="31786"/>
    <s v="TN"/>
    <s v="0000157401"/>
    <x v="2"/>
    <x v="0"/>
    <d v="2025-08-31T00:00:00"/>
    <x v="4"/>
    <s v="VC0150"/>
    <x v="11"/>
    <n v="1.05"/>
    <n v="50000"/>
    <n v="1"/>
  </r>
  <r>
    <s v="31786"/>
    <s v="TN"/>
    <s v="0000157401"/>
    <x v="2"/>
    <x v="0"/>
    <d v="2025-08-31T00:00:00"/>
    <x v="4"/>
    <s v="VC0225"/>
    <x v="20"/>
    <n v="1.05"/>
    <n v="25000"/>
    <n v="1"/>
  </r>
  <r>
    <s v="31786"/>
    <s v="TN"/>
    <s v="0000157401"/>
    <x v="2"/>
    <x v="0"/>
    <d v="2025-08-31T00:00:00"/>
    <x v="4"/>
    <s v="VC0250"/>
    <x v="11"/>
    <n v="-6.3"/>
    <n v="150000"/>
    <n v="3"/>
  </r>
  <r>
    <s v="31786"/>
    <s v="TN"/>
    <s v="0000157401"/>
    <x v="2"/>
    <x v="0"/>
    <d v="2025-08-31T00:00:00"/>
    <x v="4"/>
    <s v="VC0306"/>
    <x v="9"/>
    <n v="0.38"/>
    <n v="6000"/>
    <n v="1"/>
  </r>
  <r>
    <s v="31786"/>
    <s v="TN"/>
    <s v="0000157401"/>
    <x v="2"/>
    <x v="0"/>
    <d v="2025-08-31T00:00:00"/>
    <x v="4"/>
    <s v="VC0310"/>
    <x v="10"/>
    <n v="-0.63"/>
    <n v="10000"/>
    <n v="1"/>
  </r>
  <r>
    <s v="31786"/>
    <s v="TN"/>
    <s v="0000157401"/>
    <x v="2"/>
    <x v="0"/>
    <d v="2025-08-31T00:00:00"/>
    <x v="5"/>
    <s v="VAD050"/>
    <x v="47"/>
    <n v="2.1"/>
    <n v="100000"/>
    <n v="2"/>
  </r>
  <r>
    <s v="31786"/>
    <s v="TN"/>
    <s v="0000157401"/>
    <x v="2"/>
    <x v="0"/>
    <d v="2025-08-31T00:00:00"/>
    <x v="5"/>
    <s v="VAD060"/>
    <x v="12"/>
    <n v="-1.26"/>
    <n v="60000"/>
    <n v="1"/>
  </r>
  <r>
    <s v="31786"/>
    <s v="TN"/>
    <s v="0000157401"/>
    <x v="2"/>
    <x v="0"/>
    <d v="2025-08-31T00:00:00"/>
    <x v="5"/>
    <s v="VAD060"/>
    <x v="12"/>
    <n v="11.34"/>
    <n v="540000"/>
    <n v="9"/>
  </r>
  <r>
    <s v="31786"/>
    <s v="TN"/>
    <s v="0000157401"/>
    <x v="2"/>
    <x v="0"/>
    <d v="2025-08-31T00:00:00"/>
    <x v="5"/>
    <s v="VAD100"/>
    <x v="13"/>
    <n v="-10.5"/>
    <n v="500000"/>
    <n v="5"/>
  </r>
  <r>
    <s v="31786"/>
    <s v="TN"/>
    <s v="0000157401"/>
    <x v="2"/>
    <x v="0"/>
    <d v="2025-08-31T00:00:00"/>
    <x v="5"/>
    <s v="VAD100"/>
    <x v="13"/>
    <n v="10.5"/>
    <n v="500000"/>
    <n v="5"/>
  </r>
  <r>
    <s v="31786"/>
    <s v="TN"/>
    <s v="0000157401"/>
    <x v="2"/>
    <x v="0"/>
    <d v="2025-08-31T00:00:00"/>
    <x v="5"/>
    <s v="VAD250"/>
    <x v="21"/>
    <n v="-5.25"/>
    <n v="250000"/>
    <n v="1"/>
  </r>
  <r>
    <s v="31786"/>
    <s v="TN"/>
    <s v="0000157401"/>
    <x v="2"/>
    <x v="0"/>
    <d v="2025-08-31T00:00:00"/>
    <x v="5"/>
    <s v="VAD250"/>
    <x v="21"/>
    <n v="10.5"/>
    <n v="500000"/>
    <n v="2"/>
  </r>
  <r>
    <s v="31786"/>
    <s v="TN"/>
    <s v="0000157401"/>
    <x v="2"/>
    <x v="0"/>
    <d v="2025-08-31T00:00:00"/>
    <x v="5"/>
    <s v="VAD500"/>
    <x v="14"/>
    <n v="-31.5"/>
    <n v="1500000"/>
    <n v="3"/>
  </r>
  <r>
    <s v="31786"/>
    <s v="TN"/>
    <s v="0000157401"/>
    <x v="2"/>
    <x v="0"/>
    <d v="2025-08-31T00:00:00"/>
    <x v="5"/>
    <s v="VAD500"/>
    <x v="14"/>
    <n v="31.5"/>
    <n v="1500000"/>
    <n v="3"/>
  </r>
  <r>
    <s v="31786"/>
    <s v="TN"/>
    <s v="0000157401"/>
    <x v="2"/>
    <x v="0"/>
    <d v="2025-08-31T00:00:00"/>
    <x v="6"/>
    <s v="VSC060"/>
    <x v="15"/>
    <n v="0.5"/>
    <n v="24000"/>
    <n v="1"/>
  </r>
  <r>
    <s v="31786"/>
    <s v="TN"/>
    <s v="0000157401"/>
    <x v="2"/>
    <x v="0"/>
    <d v="2025-08-31T00:00:00"/>
    <x v="6"/>
    <s v="VSC100"/>
    <x v="23"/>
    <n v="-0.84"/>
    <n v="40000"/>
    <n v="1"/>
  </r>
  <r>
    <s v="31786"/>
    <s v="TN"/>
    <s v="0000157401"/>
    <x v="2"/>
    <x v="0"/>
    <d v="2025-08-31T00:00:00"/>
    <x v="6"/>
    <s v="VSC500"/>
    <x v="16"/>
    <n v="4.2"/>
    <n v="200000"/>
    <n v="1"/>
  </r>
  <r>
    <s v="31786"/>
    <s v="TN"/>
    <s v="0000157401"/>
    <x v="2"/>
    <x v="0"/>
    <d v="2025-08-31T00:00:00"/>
    <x v="6"/>
    <s v="VSO250"/>
    <x v="28"/>
    <n v="-3.15"/>
    <n v="150000"/>
    <n v="1"/>
  </r>
  <r>
    <s v="31786"/>
    <s v="TN"/>
    <s v="0000157401"/>
    <x v="2"/>
    <x v="0"/>
    <d v="2025-08-31T00:00:00"/>
    <x v="6"/>
    <s v="VSO250"/>
    <x v="28"/>
    <n v="3.15"/>
    <n v="150000"/>
    <n v="1"/>
  </r>
  <r>
    <s v="31786"/>
    <s v="TN"/>
    <s v="0000157401"/>
    <x v="2"/>
    <x v="0"/>
    <d v="2025-08-31T00:00:00"/>
    <x v="6"/>
    <s v="VSO500"/>
    <x v="29"/>
    <n v="6.3"/>
    <n v="300000"/>
    <n v="1"/>
  </r>
  <r>
    <s v="31786"/>
    <s v="TN"/>
    <s v="0000190862"/>
    <x v="3"/>
    <x v="0"/>
    <d v="2025-08-31T00:00:00"/>
    <x v="10"/>
    <s v="STD-A"/>
    <x v="33"/>
    <n v="-162.25"/>
    <n v="0"/>
    <n v="9"/>
  </r>
  <r>
    <s v="31786"/>
    <s v="TN"/>
    <s v="0000190862"/>
    <x v="3"/>
    <x v="0"/>
    <d v="2025-08-31T00:00:00"/>
    <x v="10"/>
    <s v="STD-A"/>
    <x v="33"/>
    <n v="189.56"/>
    <n v="0"/>
    <n v="12"/>
  </r>
  <r>
    <s v="31786"/>
    <s v="TN"/>
    <s v="0000190862"/>
    <x v="3"/>
    <x v="0"/>
    <d v="2025-08-31T00:00:00"/>
    <x v="10"/>
    <s v="STD-B"/>
    <x v="34"/>
    <n v="-16.670000000000002"/>
    <n v="0"/>
    <n v="1"/>
  </r>
  <r>
    <s v="31786"/>
    <s v="TN"/>
    <s v="0000190862"/>
    <x v="3"/>
    <x v="0"/>
    <d v="2025-08-31T00:00:00"/>
    <x v="10"/>
    <s v="STD-B"/>
    <x v="34"/>
    <n v="137.97"/>
    <n v="0"/>
    <n v="11"/>
  </r>
  <r>
    <s v="31786"/>
    <s v="TN"/>
    <s v="0000258005"/>
    <x v="4"/>
    <x v="0"/>
    <d v="2025-08-31T00:00:00"/>
    <x v="11"/>
    <s v="VISBAS"/>
    <x v="42"/>
    <n v="-151.16"/>
    <n v="0"/>
    <n v="30"/>
  </r>
  <r>
    <s v="31786"/>
    <s v="TN"/>
    <s v="0000258005"/>
    <x v="4"/>
    <x v="0"/>
    <d v="2025-08-31T00:00:00"/>
    <x v="11"/>
    <s v="VISBAS"/>
    <x v="42"/>
    <n v="131.11000000000001"/>
    <n v="0"/>
    <n v="33"/>
  </r>
  <r>
    <s v="31786"/>
    <s v="TN"/>
    <s v="0000258005"/>
    <x v="4"/>
    <x v="0"/>
    <d v="2025-08-31T00:00:00"/>
    <x v="11"/>
    <s v="VISEXP"/>
    <x v="43"/>
    <n v="-207.73"/>
    <n v="0"/>
    <n v="25"/>
  </r>
  <r>
    <s v="31786"/>
    <s v="TN"/>
    <s v="0000258005"/>
    <x v="4"/>
    <x v="0"/>
    <d v="2025-08-31T00:00:00"/>
    <x v="11"/>
    <s v="VISEXP"/>
    <x v="43"/>
    <n v="1329.25"/>
    <n v="0"/>
    <n v="152"/>
  </r>
</pivotCacheRecords>
</file>

<file path=xl/pivotCache/pivotCacheRecords3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3">
  <r>
    <s v="31786"/>
    <s v="TN"/>
    <s v="0000000185"/>
    <x v="0"/>
    <x v="0"/>
    <d v="2025-07-15T00:00:00"/>
    <x v="0"/>
    <s v="PPDN"/>
    <x v="0"/>
    <n v="163.99"/>
    <n v="0"/>
    <n v="20"/>
  </r>
  <r>
    <s v="31786"/>
    <s v="TN"/>
    <s v="0000000185"/>
    <x v="0"/>
    <x v="0"/>
    <d v="2025-07-15T00:00:00"/>
    <x v="0"/>
    <s v="PPDN"/>
    <x v="1"/>
    <n v="-35.229999999999997"/>
    <n v="0"/>
    <n v="6"/>
  </r>
  <r>
    <s v="31786"/>
    <s v="TN"/>
    <s v="0000000192"/>
    <x v="1"/>
    <x v="0"/>
    <d v="2025-07-01T00:00:00"/>
    <x v="1"/>
    <s v="PDON"/>
    <x v="2"/>
    <n v="-40.299999999999997"/>
    <n v="0"/>
    <n v="2"/>
  </r>
  <r>
    <s v="31786"/>
    <s v="TN"/>
    <s v="0000000192"/>
    <x v="1"/>
    <x v="0"/>
    <d v="2025-07-01T00:00:00"/>
    <x v="1"/>
    <s v="PDON"/>
    <x v="3"/>
    <n v="-30.14"/>
    <n v="0"/>
    <n v="2"/>
  </r>
  <r>
    <s v="31786"/>
    <s v="TN"/>
    <s v="0000000192"/>
    <x v="1"/>
    <x v="0"/>
    <d v="2025-07-15T00:00:00"/>
    <x v="1"/>
    <s v="PDON"/>
    <x v="2"/>
    <n v="740.18"/>
    <n v="0"/>
    <n v="46"/>
  </r>
  <r>
    <s v="31786"/>
    <s v="TN"/>
    <s v="0000000192"/>
    <x v="1"/>
    <x v="0"/>
    <d v="2025-07-15T00:00:00"/>
    <x v="1"/>
    <s v="PDON"/>
    <x v="3"/>
    <n v="183.73"/>
    <n v="0"/>
    <n v="9"/>
  </r>
  <r>
    <s v="31786"/>
    <s v="TN"/>
    <s v="0000157401"/>
    <x v="2"/>
    <x v="0"/>
    <d v="2025-07-01T00:00:00"/>
    <x v="2"/>
    <s v="BA1X"/>
    <x v="4"/>
    <n v="-1.57"/>
    <n v="82500"/>
    <n v="2"/>
  </r>
  <r>
    <s v="31786"/>
    <s v="TN"/>
    <s v="0000157401"/>
    <x v="2"/>
    <x v="0"/>
    <d v="2025-07-01T00:00:00"/>
    <x v="3"/>
    <s v="BL1X"/>
    <x v="5"/>
    <n v="-13.37"/>
    <n v="82500"/>
    <n v="2"/>
  </r>
  <r>
    <s v="31786"/>
    <s v="TN"/>
    <s v="0000157401"/>
    <x v="2"/>
    <x v="0"/>
    <d v="2025-07-01T00:00:00"/>
    <x v="4"/>
    <s v="VAD100"/>
    <x v="6"/>
    <n v="-8.4"/>
    <n v="100000"/>
    <n v="1"/>
  </r>
  <r>
    <s v="31786"/>
    <s v="TN"/>
    <s v="0000157401"/>
    <x v="2"/>
    <x v="0"/>
    <d v="2025-07-15T00:00:00"/>
    <x v="2"/>
    <s v="BA1X"/>
    <x v="4"/>
    <n v="1.41"/>
    <n v="74000"/>
    <n v="1"/>
  </r>
  <r>
    <s v="31786"/>
    <s v="TN"/>
    <s v="0000157401"/>
    <x v="2"/>
    <x v="0"/>
    <d v="2025-07-15T00:00:00"/>
    <x v="3"/>
    <s v="BL1X"/>
    <x v="5"/>
    <n v="11.99"/>
    <n v="74000"/>
    <n v="1"/>
  </r>
  <r>
    <s v="31786"/>
    <s v="TN"/>
    <s v="0000157401"/>
    <x v="2"/>
    <x v="0"/>
    <d v="2025-07-15T00:00:00"/>
    <x v="5"/>
    <s v="VC0105"/>
    <x v="7"/>
    <n v="0.22"/>
    <n v="5000"/>
    <n v="1"/>
  </r>
  <r>
    <s v="31786"/>
    <s v="TN"/>
    <s v="0000157401"/>
    <x v="2"/>
    <x v="0"/>
    <d v="2025-07-15T00:00:00"/>
    <x v="5"/>
    <s v="VC0106"/>
    <x v="8"/>
    <n v="0.13"/>
    <n v="6000"/>
    <n v="1"/>
  </r>
  <r>
    <s v="31786"/>
    <s v="TN"/>
    <s v="0000157401"/>
    <x v="2"/>
    <x v="0"/>
    <d v="2025-07-15T00:00:00"/>
    <x v="5"/>
    <s v="VC0250"/>
    <x v="9"/>
    <n v="4.2"/>
    <n v="600000"/>
    <n v="6"/>
  </r>
  <r>
    <s v="31786"/>
    <s v="TN"/>
    <s v="0000157401"/>
    <x v="2"/>
    <x v="0"/>
    <d v="2025-07-15T00:00:00"/>
    <x v="5"/>
    <s v="VC0305"/>
    <x v="7"/>
    <n v="0.32"/>
    <n v="15000"/>
    <n v="1"/>
  </r>
  <r>
    <s v="31786"/>
    <s v="TN"/>
    <s v="0000157401"/>
    <x v="2"/>
    <x v="0"/>
    <d v="2025-07-15T00:00:00"/>
    <x v="5"/>
    <s v="VC0306"/>
    <x v="8"/>
    <n v="0.38"/>
    <n v="18000"/>
    <n v="1"/>
  </r>
  <r>
    <s v="31786"/>
    <s v="TN"/>
    <s v="0000157401"/>
    <x v="2"/>
    <x v="0"/>
    <d v="2025-07-15T00:00:00"/>
    <x v="5"/>
    <s v="VC0310"/>
    <x v="10"/>
    <n v="0.63"/>
    <n v="30000"/>
    <n v="1"/>
  </r>
  <r>
    <s v="31786"/>
    <s v="TN"/>
    <s v="0000157401"/>
    <x v="2"/>
    <x v="0"/>
    <d v="2025-07-15T00:00:00"/>
    <x v="5"/>
    <s v="VC0325"/>
    <x v="11"/>
    <n v="1.58"/>
    <n v="75000"/>
    <n v="1"/>
  </r>
  <r>
    <s v="31786"/>
    <s v="TN"/>
    <s v="0000157401"/>
    <x v="2"/>
    <x v="0"/>
    <d v="2025-07-15T00:00:00"/>
    <x v="5"/>
    <s v="VC0350"/>
    <x v="9"/>
    <n v="3.15"/>
    <n v="150000"/>
    <n v="1"/>
  </r>
  <r>
    <s v="31786"/>
    <s v="TN"/>
    <s v="0000157401"/>
    <x v="2"/>
    <x v="0"/>
    <d v="2025-07-15T00:00:00"/>
    <x v="5"/>
    <s v="VC0406"/>
    <x v="8"/>
    <n v="0.5"/>
    <n v="24000"/>
    <n v="1"/>
  </r>
  <r>
    <s v="31786"/>
    <s v="TN"/>
    <s v="0000157401"/>
    <x v="2"/>
    <x v="0"/>
    <d v="2025-07-15T00:00:00"/>
    <x v="5"/>
    <s v="VC0410"/>
    <x v="10"/>
    <n v="-0.84"/>
    <n v="10000"/>
    <n v="1"/>
  </r>
  <r>
    <s v="31786"/>
    <s v="TN"/>
    <s v="0000157401"/>
    <x v="2"/>
    <x v="0"/>
    <d v="2025-07-15T00:00:00"/>
    <x v="5"/>
    <s v="VC0450"/>
    <x v="9"/>
    <n v="4.2"/>
    <n v="200000"/>
    <n v="1"/>
  </r>
  <r>
    <s v="31786"/>
    <s v="TN"/>
    <s v="0000157401"/>
    <x v="2"/>
    <x v="0"/>
    <d v="2025-07-15T00:00:00"/>
    <x v="4"/>
    <s v="VAD050"/>
    <x v="12"/>
    <n v="4.2"/>
    <n v="300000"/>
    <n v="6"/>
  </r>
  <r>
    <s v="31786"/>
    <s v="TN"/>
    <s v="0000157401"/>
    <x v="2"/>
    <x v="0"/>
    <d v="2025-07-15T00:00:00"/>
    <x v="4"/>
    <s v="VAD060"/>
    <x v="13"/>
    <n v="8.82"/>
    <n v="600000"/>
    <n v="10"/>
  </r>
  <r>
    <s v="31786"/>
    <s v="TN"/>
    <s v="0000157401"/>
    <x v="2"/>
    <x v="0"/>
    <d v="2025-07-15T00:00:00"/>
    <x v="4"/>
    <s v="VAD100"/>
    <x v="6"/>
    <n v="4.2"/>
    <n v="200000"/>
    <n v="2"/>
  </r>
  <r>
    <s v="31786"/>
    <s v="TN"/>
    <s v="0000157401"/>
    <x v="2"/>
    <x v="0"/>
    <d v="2025-07-15T00:00:00"/>
    <x v="4"/>
    <s v="VAD250"/>
    <x v="14"/>
    <n v="5.25"/>
    <n v="950000"/>
    <n v="5"/>
  </r>
  <r>
    <s v="31786"/>
    <s v="TN"/>
    <s v="0000157401"/>
    <x v="2"/>
    <x v="0"/>
    <d v="2025-07-15T00:00:00"/>
    <x v="4"/>
    <s v="VAD500"/>
    <x v="15"/>
    <n v="31.5"/>
    <n v="5500000"/>
    <n v="11"/>
  </r>
  <r>
    <s v="31786"/>
    <s v="TN"/>
    <s v="0000157401"/>
    <x v="2"/>
    <x v="0"/>
    <d v="2025-07-15T00:00:00"/>
    <x v="6"/>
    <s v="VSC050"/>
    <x v="16"/>
    <n v="-0.42"/>
    <n v="100000"/>
    <n v="1"/>
  </r>
  <r>
    <s v="31786"/>
    <s v="TN"/>
    <s v="0000157401"/>
    <x v="2"/>
    <x v="0"/>
    <d v="2025-07-15T00:00:00"/>
    <x v="6"/>
    <s v="VSC060"/>
    <x v="17"/>
    <n v="0.5"/>
    <n v="148000"/>
    <n v="3"/>
  </r>
  <r>
    <s v="31786"/>
    <s v="TN"/>
    <s v="0000157401"/>
    <x v="2"/>
    <x v="0"/>
    <d v="2025-07-15T00:00:00"/>
    <x v="6"/>
    <s v="VSC100"/>
    <x v="18"/>
    <n v="-0.84"/>
    <n v="100000"/>
    <n v="1"/>
  </r>
  <r>
    <s v="31786"/>
    <s v="TN"/>
    <s v="0000157401"/>
    <x v="2"/>
    <x v="0"/>
    <d v="2025-07-15T00:00:00"/>
    <x v="6"/>
    <s v="VSC250"/>
    <x v="19"/>
    <n v="2.1"/>
    <n v="100000"/>
    <n v="1"/>
  </r>
  <r>
    <s v="31786"/>
    <s v="TN"/>
    <s v="0000157401"/>
    <x v="2"/>
    <x v="0"/>
    <d v="2025-07-15T00:00:00"/>
    <x v="6"/>
    <s v="VSC500"/>
    <x v="20"/>
    <n v="-4.2"/>
    <n v="600000"/>
    <n v="4"/>
  </r>
  <r>
    <s v="31786"/>
    <s v="TN"/>
    <s v="0000157401"/>
    <x v="2"/>
    <x v="0"/>
    <d v="2025-07-15T00:00:00"/>
    <x v="6"/>
    <s v="VSO050"/>
    <x v="21"/>
    <n v="-0.63"/>
    <n v="100000"/>
    <n v="1"/>
  </r>
  <r>
    <s v="31786"/>
    <s v="TN"/>
    <s v="0000157401"/>
    <x v="2"/>
    <x v="0"/>
    <d v="2025-07-15T00:00:00"/>
    <x v="6"/>
    <s v="VSO250"/>
    <x v="22"/>
    <n v="3.15"/>
    <n v="500000"/>
    <n v="3"/>
  </r>
  <r>
    <s v="31786"/>
    <s v="TN"/>
    <s v="0000190862"/>
    <x v="3"/>
    <x v="0"/>
    <d v="2025-07-01T00:00:00"/>
    <x v="7"/>
    <s v="LTD-01"/>
    <x v="23"/>
    <n v="-17.04"/>
    <n v="2581"/>
    <n v="1"/>
  </r>
  <r>
    <s v="31786"/>
    <s v="TN"/>
    <s v="0000190862"/>
    <x v="3"/>
    <x v="0"/>
    <d v="2025-07-01T00:00:00"/>
    <x v="7"/>
    <s v="LTD-03"/>
    <x v="24"/>
    <n v="-9.25"/>
    <n v="3329"/>
    <n v="1"/>
  </r>
  <r>
    <s v="31786"/>
    <s v="TN"/>
    <s v="0000190862"/>
    <x v="3"/>
    <x v="0"/>
    <d v="2025-07-01T00:00:00"/>
    <x v="8"/>
    <s v="STD-A"/>
    <x v="25"/>
    <n v="-21.16"/>
    <n v="2581"/>
    <n v="1"/>
  </r>
  <r>
    <s v="31786"/>
    <s v="TN"/>
    <s v="0000190862"/>
    <x v="3"/>
    <x v="0"/>
    <d v="2025-07-15T00:00:00"/>
    <x v="7"/>
    <s v="LTD-03"/>
    <x v="26"/>
    <n v="17.059999999999999"/>
    <n v="6136"/>
    <n v="1"/>
  </r>
  <r>
    <s v="31786"/>
    <s v="TN"/>
    <s v="0000190862"/>
    <x v="3"/>
    <x v="0"/>
    <d v="2025-07-15T00:00:00"/>
    <x v="7"/>
    <s v="LTD-03"/>
    <x v="27"/>
    <n v="14.36"/>
    <n v="2581"/>
    <n v="1"/>
  </r>
  <r>
    <s v="31786"/>
    <s v="TN"/>
    <s v="0000190862"/>
    <x v="3"/>
    <x v="0"/>
    <d v="2025-07-15T00:00:00"/>
    <x v="7"/>
    <s v="LTD-04"/>
    <x v="28"/>
    <n v="11.82"/>
    <n v="9092"/>
    <n v="2"/>
  </r>
  <r>
    <s v="31786"/>
    <s v="TN"/>
    <s v="0000190862"/>
    <x v="3"/>
    <x v="0"/>
    <d v="2025-07-15T00:00:00"/>
    <x v="8"/>
    <s v="STD-A"/>
    <x v="25"/>
    <n v="158.71"/>
    <n v="54291.15"/>
    <n v="12"/>
  </r>
  <r>
    <s v="31786"/>
    <s v="TN"/>
    <s v="0000190862"/>
    <x v="3"/>
    <x v="0"/>
    <d v="2025-07-15T00:00:00"/>
    <x v="8"/>
    <s v="STD-B"/>
    <x v="29"/>
    <n v="18.27"/>
    <n v="29185.5"/>
    <n v="7"/>
  </r>
  <r>
    <s v="31786"/>
    <s v="TN"/>
    <s v="0000258005"/>
    <x v="4"/>
    <x v="0"/>
    <d v="2025-07-01T00:00:00"/>
    <x v="9"/>
    <s v="VISBAS"/>
    <x v="30"/>
    <n v="3.18"/>
    <n v="0"/>
    <n v="1"/>
  </r>
  <r>
    <s v="31786"/>
    <s v="TN"/>
    <s v="0000258005"/>
    <x v="4"/>
    <x v="0"/>
    <d v="2025-07-01T00:00:00"/>
    <x v="9"/>
    <s v="VISEXP"/>
    <x v="31"/>
    <n v="-24.58"/>
    <n v="0"/>
    <n v="2"/>
  </r>
  <r>
    <s v="31786"/>
    <s v="TN"/>
    <s v="0000258005"/>
    <x v="4"/>
    <x v="0"/>
    <d v="2025-07-15T00:00:00"/>
    <x v="9"/>
    <s v="VISBAS"/>
    <x v="30"/>
    <n v="49.58"/>
    <n v="0"/>
    <n v="21"/>
  </r>
  <r>
    <s v="31786"/>
    <s v="TN"/>
    <s v="0000258005"/>
    <x v="4"/>
    <x v="0"/>
    <d v="2025-07-15T00:00:00"/>
    <x v="9"/>
    <s v="VISEXP"/>
    <x v="31"/>
    <n v="296.77999999999997"/>
    <n v="0"/>
    <n v="43"/>
  </r>
  <r>
    <s v="31786"/>
    <s v="TN"/>
    <s v="0000000185"/>
    <x v="0"/>
    <x v="0"/>
    <d v="2025-07-15T00:00:00"/>
    <x v="0"/>
    <s v="PPDN"/>
    <x v="1"/>
    <n v="-7.35"/>
    <n v="0"/>
    <n v="1"/>
  </r>
  <r>
    <s v="31786"/>
    <s v="TN"/>
    <s v="0000000185"/>
    <x v="0"/>
    <x v="0"/>
    <d v="2025-07-31T00:00:00"/>
    <x v="0"/>
    <s v="PPDN"/>
    <x v="0"/>
    <n v="74282.94"/>
    <n v="0"/>
    <n v="6410"/>
  </r>
  <r>
    <s v="31786"/>
    <s v="TN"/>
    <s v="0000000185"/>
    <x v="0"/>
    <x v="0"/>
    <d v="2025-07-31T00:00:00"/>
    <x v="0"/>
    <s v="PPDN"/>
    <x v="1"/>
    <n v="74696.63"/>
    <n v="0"/>
    <n v="6410"/>
  </r>
  <r>
    <s v="31786"/>
    <s v="TN"/>
    <s v="0000000192"/>
    <x v="1"/>
    <x v="0"/>
    <d v="2025-07-31T00:00:00"/>
    <x v="1"/>
    <s v="PDON"/>
    <x v="2"/>
    <n v="627093.80000000005"/>
    <n v="0"/>
    <n v="28160"/>
  </r>
  <r>
    <s v="31786"/>
    <s v="TN"/>
    <s v="0000000192"/>
    <x v="1"/>
    <x v="0"/>
    <d v="2025-07-31T00:00:00"/>
    <x v="1"/>
    <s v="PDON"/>
    <x v="3"/>
    <n v="629266.52"/>
    <n v="0"/>
    <n v="28174"/>
  </r>
  <r>
    <s v="31786"/>
    <s v="TN"/>
    <s v="0000053684"/>
    <x v="5"/>
    <x v="0"/>
    <d v="2025-07-31T00:00:00"/>
    <x v="10"/>
    <s v=""/>
    <x v="32"/>
    <n v="78.16"/>
    <n v="0"/>
    <n v="7"/>
  </r>
  <r>
    <s v="31786"/>
    <s v="TN"/>
    <s v="0000053684"/>
    <x v="5"/>
    <x v="0"/>
    <d v="2025-07-31T00:00:00"/>
    <x v="11"/>
    <s v=""/>
    <x v="33"/>
    <n v="27878.06"/>
    <n v="0"/>
    <n v="1366"/>
  </r>
  <r>
    <s v="31786"/>
    <s v="TN"/>
    <s v="0000157401"/>
    <x v="6"/>
    <x v="0"/>
    <d v="2025-07-31T00:00:00"/>
    <x v="12"/>
    <s v=""/>
    <x v="34"/>
    <n v="345983.92"/>
    <n v="0"/>
    <n v="12294"/>
  </r>
  <r>
    <s v="31786"/>
    <s v="TN"/>
    <s v="0000157401"/>
    <x v="2"/>
    <x v="0"/>
    <d v="2025-07-15T00:00:00"/>
    <x v="2"/>
    <s v="BA1X"/>
    <x v="4"/>
    <n v="-0.31"/>
    <n v="16500"/>
    <n v="1"/>
  </r>
  <r>
    <s v="31786"/>
    <s v="TN"/>
    <s v="0000157401"/>
    <x v="2"/>
    <x v="0"/>
    <d v="2025-07-15T00:00:00"/>
    <x v="3"/>
    <s v="BL1X"/>
    <x v="5"/>
    <n v="-2.67"/>
    <n v="16500"/>
    <n v="1"/>
  </r>
  <r>
    <s v="31786"/>
    <s v="TN"/>
    <s v="0000157401"/>
    <x v="2"/>
    <x v="0"/>
    <d v="2025-07-31T00:00:00"/>
    <x v="13"/>
    <s v="BADE2X"/>
    <x v="35"/>
    <n v="-0.76"/>
    <n v="60000"/>
    <n v="1"/>
  </r>
  <r>
    <s v="31786"/>
    <s v="TN"/>
    <s v="0000157401"/>
    <x v="2"/>
    <x v="0"/>
    <d v="2025-07-31T00:00:00"/>
    <x v="2"/>
    <s v="BA1X"/>
    <x v="4"/>
    <n v="56587.98"/>
    <n v="2977187700"/>
    <n v="40617"/>
  </r>
  <r>
    <s v="31786"/>
    <s v="TN"/>
    <s v="0000157401"/>
    <x v="2"/>
    <x v="0"/>
    <d v="2025-07-31T00:00:00"/>
    <x v="2"/>
    <s v="BA1XP"/>
    <x v="4"/>
    <n v="8.4700000000000006"/>
    <n v="445900"/>
    <n v="8"/>
  </r>
  <r>
    <s v="31786"/>
    <s v="TN"/>
    <s v="0000157401"/>
    <x v="2"/>
    <x v="0"/>
    <d v="2025-07-31T00:00:00"/>
    <x v="2"/>
    <s v="BA50"/>
    <x v="36"/>
    <n v="689.7"/>
    <n v="36300000"/>
    <n v="726"/>
  </r>
  <r>
    <s v="31786"/>
    <s v="TN"/>
    <s v="0000157401"/>
    <x v="2"/>
    <x v="0"/>
    <d v="2025-07-31T00:00:00"/>
    <x v="2"/>
    <s v="BADE40"/>
    <x v="37"/>
    <n v="-0.76"/>
    <n v="50000"/>
    <n v="1"/>
  </r>
  <r>
    <s v="31786"/>
    <s v="TN"/>
    <s v="0000157401"/>
    <x v="2"/>
    <x v="0"/>
    <d v="2025-07-31T00:00:00"/>
    <x v="14"/>
    <s v="BLES15"/>
    <x v="38"/>
    <n v="-3.04"/>
    <n v="30000"/>
    <n v="1"/>
  </r>
  <r>
    <s v="31786"/>
    <s v="TN"/>
    <s v="0000157401"/>
    <x v="2"/>
    <x v="0"/>
    <d v="2025-07-31T00:00:00"/>
    <x v="3"/>
    <s v="BL1X"/>
    <x v="5"/>
    <n v="482317.75"/>
    <n v="2977187700"/>
    <n v="40617"/>
  </r>
  <r>
    <s v="31786"/>
    <s v="TN"/>
    <s v="0000157401"/>
    <x v="2"/>
    <x v="0"/>
    <d v="2025-07-31T00:00:00"/>
    <x v="3"/>
    <s v="BL1X"/>
    <x v="39"/>
    <n v="270771.13"/>
    <n v="2460020700"/>
    <n v="29755"/>
  </r>
  <r>
    <s v="31786"/>
    <s v="TN"/>
    <s v="0000157401"/>
    <x v="2"/>
    <x v="0"/>
    <d v="2025-07-31T00:00:00"/>
    <x v="3"/>
    <s v="BL1XP"/>
    <x v="5"/>
    <n v="72.25"/>
    <n v="445900"/>
    <n v="8"/>
  </r>
  <r>
    <s v="31786"/>
    <s v="TN"/>
    <s v="0000157401"/>
    <x v="2"/>
    <x v="0"/>
    <d v="2025-07-31T00:00:00"/>
    <x v="3"/>
    <s v="BL1XP"/>
    <x v="39"/>
    <n v="157.08000000000001"/>
    <n v="334750"/>
    <n v="5"/>
  </r>
  <r>
    <s v="31786"/>
    <s v="TN"/>
    <s v="0000157401"/>
    <x v="2"/>
    <x v="0"/>
    <d v="2025-07-31T00:00:00"/>
    <x v="3"/>
    <s v="BL50"/>
    <x v="40"/>
    <n v="5880.6"/>
    <n v="36300000"/>
    <n v="726"/>
  </r>
  <r>
    <s v="31786"/>
    <s v="TN"/>
    <s v="0000157401"/>
    <x v="2"/>
    <x v="0"/>
    <d v="2025-07-31T00:00:00"/>
    <x v="3"/>
    <s v="BLER20"/>
    <x v="41"/>
    <n v="-3.24"/>
    <n v="50000"/>
    <n v="1"/>
  </r>
  <r>
    <s v="31786"/>
    <s v="TN"/>
    <s v="0000157401"/>
    <x v="2"/>
    <x v="0"/>
    <d v="2025-07-31T00:00:00"/>
    <x v="5"/>
    <s v="VC0105"/>
    <x v="7"/>
    <n v="22.66"/>
    <n v="1035000"/>
    <n v="207"/>
  </r>
  <r>
    <s v="31786"/>
    <s v="TN"/>
    <s v="0000157401"/>
    <x v="2"/>
    <x v="0"/>
    <d v="2025-07-31T00:00:00"/>
    <x v="5"/>
    <s v="VC0106"/>
    <x v="8"/>
    <n v="169.65"/>
    <n v="7884000"/>
    <n v="1314"/>
  </r>
  <r>
    <s v="31786"/>
    <s v="TN"/>
    <s v="0000157401"/>
    <x v="2"/>
    <x v="0"/>
    <d v="2025-07-31T00:00:00"/>
    <x v="5"/>
    <s v="VC0110"/>
    <x v="10"/>
    <n v="142.80000000000001"/>
    <n v="6820000"/>
    <n v="682"/>
  </r>
  <r>
    <s v="31786"/>
    <s v="TN"/>
    <s v="0000157401"/>
    <x v="2"/>
    <x v="0"/>
    <d v="2025-07-31T00:00:00"/>
    <x v="5"/>
    <s v="VC0125"/>
    <x v="11"/>
    <n v="285.67"/>
    <n v="13562000"/>
    <n v="543"/>
  </r>
  <r>
    <s v="31786"/>
    <s v="TN"/>
    <s v="0000157401"/>
    <x v="2"/>
    <x v="0"/>
    <d v="2025-07-31T00:00:00"/>
    <x v="5"/>
    <s v="VC0150"/>
    <x v="9"/>
    <n v="865.2"/>
    <n v="41300000"/>
    <n v="826"/>
  </r>
  <r>
    <s v="31786"/>
    <s v="TN"/>
    <s v="0000157401"/>
    <x v="2"/>
    <x v="0"/>
    <d v="2025-07-31T00:00:00"/>
    <x v="5"/>
    <s v="VC0205"/>
    <x v="7"/>
    <n v="35.909999999999997"/>
    <n v="1710000"/>
    <n v="171"/>
  </r>
  <r>
    <s v="31786"/>
    <s v="TN"/>
    <s v="0000157401"/>
    <x v="2"/>
    <x v="0"/>
    <d v="2025-07-31T00:00:00"/>
    <x v="5"/>
    <s v="VC0206"/>
    <x v="8"/>
    <n v="265.25"/>
    <n v="12660000"/>
    <n v="1055"/>
  </r>
  <r>
    <s v="31786"/>
    <s v="TN"/>
    <s v="0000157401"/>
    <x v="2"/>
    <x v="0"/>
    <d v="2025-07-31T00:00:00"/>
    <x v="5"/>
    <s v="VC0210"/>
    <x v="10"/>
    <n v="238.14"/>
    <n v="11340000"/>
    <n v="567"/>
  </r>
  <r>
    <s v="31786"/>
    <s v="TN"/>
    <s v="0000157401"/>
    <x v="2"/>
    <x v="0"/>
    <d v="2025-07-31T00:00:00"/>
    <x v="5"/>
    <s v="VC0225"/>
    <x v="11"/>
    <n v="578.54999999999995"/>
    <n v="27400000"/>
    <n v="548"/>
  </r>
  <r>
    <s v="31786"/>
    <s v="TN"/>
    <s v="0000157401"/>
    <x v="2"/>
    <x v="0"/>
    <d v="2025-07-31T00:00:00"/>
    <x v="5"/>
    <s v="VC0250"/>
    <x v="9"/>
    <n v="1627.5"/>
    <n v="77500000"/>
    <n v="775"/>
  </r>
  <r>
    <s v="31786"/>
    <s v="TN"/>
    <s v="0000157401"/>
    <x v="2"/>
    <x v="0"/>
    <d v="2025-07-31T00:00:00"/>
    <x v="5"/>
    <s v="VC0305"/>
    <x v="7"/>
    <n v="19.84"/>
    <n v="930000"/>
    <n v="62"/>
  </r>
  <r>
    <s v="31786"/>
    <s v="TN"/>
    <s v="0000157401"/>
    <x v="2"/>
    <x v="0"/>
    <d v="2025-07-31T00:00:00"/>
    <x v="5"/>
    <s v="VC0306"/>
    <x v="8"/>
    <n v="146.68"/>
    <n v="6984000"/>
    <n v="388"/>
  </r>
  <r>
    <s v="31786"/>
    <s v="TN"/>
    <s v="0000157401"/>
    <x v="2"/>
    <x v="0"/>
    <d v="2025-07-31T00:00:00"/>
    <x v="5"/>
    <s v="VC0310"/>
    <x v="10"/>
    <n v="134.19"/>
    <n v="6390000"/>
    <n v="213"/>
  </r>
  <r>
    <s v="31786"/>
    <s v="TN"/>
    <s v="0000157401"/>
    <x v="2"/>
    <x v="0"/>
    <d v="2025-07-31T00:00:00"/>
    <x v="5"/>
    <s v="VC0325"/>
    <x v="11"/>
    <n v="339.7"/>
    <n v="16200000"/>
    <n v="216"/>
  </r>
  <r>
    <s v="31786"/>
    <s v="TN"/>
    <s v="0000157401"/>
    <x v="2"/>
    <x v="0"/>
    <d v="2025-07-31T00:00:00"/>
    <x v="5"/>
    <s v="VC0350"/>
    <x v="9"/>
    <n v="1058.4000000000001"/>
    <n v="50400000"/>
    <n v="336"/>
  </r>
  <r>
    <s v="31786"/>
    <s v="TN"/>
    <s v="0000157401"/>
    <x v="2"/>
    <x v="0"/>
    <d v="2025-07-31T00:00:00"/>
    <x v="5"/>
    <s v="VC0405"/>
    <x v="7"/>
    <n v="5.04"/>
    <n v="240000"/>
    <n v="12"/>
  </r>
  <r>
    <s v="31786"/>
    <s v="TN"/>
    <s v="0000157401"/>
    <x v="2"/>
    <x v="0"/>
    <d v="2025-07-31T00:00:00"/>
    <x v="5"/>
    <s v="VC0406"/>
    <x v="8"/>
    <n v="47.5"/>
    <n v="2304000"/>
    <n v="96"/>
  </r>
  <r>
    <s v="31786"/>
    <s v="TN"/>
    <s v="0000157401"/>
    <x v="2"/>
    <x v="0"/>
    <d v="2025-07-31T00:00:00"/>
    <x v="5"/>
    <s v="VC0410"/>
    <x v="10"/>
    <n v="42"/>
    <n v="2000000"/>
    <n v="50"/>
  </r>
  <r>
    <s v="31786"/>
    <s v="TN"/>
    <s v="0000157401"/>
    <x v="2"/>
    <x v="0"/>
    <d v="2025-07-31T00:00:00"/>
    <x v="5"/>
    <s v="VC0425"/>
    <x v="11"/>
    <n v="117.6"/>
    <n v="5600000"/>
    <n v="56"/>
  </r>
  <r>
    <s v="31786"/>
    <s v="TN"/>
    <s v="0000157401"/>
    <x v="2"/>
    <x v="0"/>
    <d v="2025-07-31T00:00:00"/>
    <x v="5"/>
    <s v="VC0450"/>
    <x v="9"/>
    <n v="441"/>
    <n v="21000000"/>
    <n v="105"/>
  </r>
  <r>
    <s v="31786"/>
    <s v="TN"/>
    <s v="0000157401"/>
    <x v="2"/>
    <x v="0"/>
    <d v="2025-07-31T00:00:00"/>
    <x v="5"/>
    <s v="VC0505"/>
    <x v="7"/>
    <n v="2.65"/>
    <n v="125000"/>
    <n v="5"/>
  </r>
  <r>
    <s v="31786"/>
    <s v="TN"/>
    <s v="0000157401"/>
    <x v="2"/>
    <x v="0"/>
    <d v="2025-07-31T00:00:00"/>
    <x v="5"/>
    <s v="VC0506"/>
    <x v="8"/>
    <n v="14.49"/>
    <n v="690000"/>
    <n v="23"/>
  </r>
  <r>
    <s v="31786"/>
    <s v="TN"/>
    <s v="0000157401"/>
    <x v="2"/>
    <x v="0"/>
    <d v="2025-07-31T00:00:00"/>
    <x v="5"/>
    <s v="VC0510"/>
    <x v="10"/>
    <n v="16.8"/>
    <n v="800000"/>
    <n v="16"/>
  </r>
  <r>
    <s v="31786"/>
    <s v="TN"/>
    <s v="0000157401"/>
    <x v="2"/>
    <x v="0"/>
    <d v="2025-07-31T00:00:00"/>
    <x v="5"/>
    <s v="VC0525"/>
    <x v="11"/>
    <n v="34.19"/>
    <n v="1625000"/>
    <n v="13"/>
  </r>
  <r>
    <s v="31786"/>
    <s v="TN"/>
    <s v="0000157401"/>
    <x v="2"/>
    <x v="0"/>
    <d v="2025-07-31T00:00:00"/>
    <x v="5"/>
    <s v="VC0550"/>
    <x v="9"/>
    <n v="168"/>
    <n v="8000000"/>
    <n v="32"/>
  </r>
  <r>
    <s v="31786"/>
    <s v="TN"/>
    <s v="0000157401"/>
    <x v="2"/>
    <x v="0"/>
    <d v="2025-07-31T00:00:00"/>
    <x v="5"/>
    <s v="VC0606"/>
    <x v="8"/>
    <n v="5.32"/>
    <n v="252000"/>
    <n v="7"/>
  </r>
  <r>
    <s v="31786"/>
    <s v="TN"/>
    <s v="0000157401"/>
    <x v="2"/>
    <x v="0"/>
    <d v="2025-07-31T00:00:00"/>
    <x v="5"/>
    <s v="VC0610"/>
    <x v="10"/>
    <n v="5.04"/>
    <n v="240000"/>
    <n v="4"/>
  </r>
  <r>
    <s v="31786"/>
    <s v="TN"/>
    <s v="0000157401"/>
    <x v="2"/>
    <x v="0"/>
    <d v="2025-07-31T00:00:00"/>
    <x v="5"/>
    <s v="VC0625"/>
    <x v="11"/>
    <n v="6.3"/>
    <n v="300000"/>
    <n v="2"/>
  </r>
  <r>
    <s v="31786"/>
    <s v="TN"/>
    <s v="0000157401"/>
    <x v="2"/>
    <x v="0"/>
    <d v="2025-07-31T00:00:00"/>
    <x v="5"/>
    <s v="VC0650"/>
    <x v="9"/>
    <n v="63"/>
    <n v="3000000"/>
    <n v="10"/>
  </r>
  <r>
    <s v="31786"/>
    <s v="TN"/>
    <s v="0000157401"/>
    <x v="2"/>
    <x v="0"/>
    <d v="2025-07-31T00:00:00"/>
    <x v="5"/>
    <s v="VC0705"/>
    <x v="7"/>
    <n v="0.74"/>
    <n v="35000"/>
    <n v="1"/>
  </r>
  <r>
    <s v="31786"/>
    <s v="TN"/>
    <s v="0000157401"/>
    <x v="2"/>
    <x v="0"/>
    <d v="2025-07-31T00:00:00"/>
    <x v="5"/>
    <s v="VC0706"/>
    <x v="8"/>
    <n v="3.52"/>
    <n v="168000"/>
    <n v="4"/>
  </r>
  <r>
    <s v="31786"/>
    <s v="TN"/>
    <s v="0000157401"/>
    <x v="2"/>
    <x v="0"/>
    <d v="2025-07-31T00:00:00"/>
    <x v="5"/>
    <s v="VC0710"/>
    <x v="10"/>
    <n v="4.41"/>
    <n v="210000"/>
    <n v="3"/>
  </r>
  <r>
    <s v="31786"/>
    <s v="TN"/>
    <s v="0000157401"/>
    <x v="2"/>
    <x v="0"/>
    <d v="2025-07-31T00:00:00"/>
    <x v="5"/>
    <s v="VC0725"/>
    <x v="11"/>
    <n v="3.68"/>
    <n v="175000"/>
    <n v="1"/>
  </r>
  <r>
    <s v="31786"/>
    <s v="TN"/>
    <s v="0000157401"/>
    <x v="2"/>
    <x v="0"/>
    <d v="2025-07-31T00:00:00"/>
    <x v="5"/>
    <s v="VC0750"/>
    <x v="9"/>
    <n v="29.4"/>
    <n v="1400000"/>
    <n v="4"/>
  </r>
  <r>
    <s v="31786"/>
    <s v="TN"/>
    <s v="0000157401"/>
    <x v="2"/>
    <x v="0"/>
    <d v="2025-07-31T00:00:00"/>
    <x v="5"/>
    <s v="VC0805"/>
    <x v="7"/>
    <n v="0.84"/>
    <n v="40000"/>
    <n v="1"/>
  </r>
  <r>
    <s v="31786"/>
    <s v="TN"/>
    <s v="0000157401"/>
    <x v="2"/>
    <x v="0"/>
    <d v="2025-07-31T00:00:00"/>
    <x v="5"/>
    <s v="VC0810"/>
    <x v="10"/>
    <n v="3.36"/>
    <n v="160000"/>
    <n v="2"/>
  </r>
  <r>
    <s v="31786"/>
    <s v="TN"/>
    <s v="0000157401"/>
    <x v="2"/>
    <x v="0"/>
    <d v="2025-07-31T00:00:00"/>
    <x v="5"/>
    <s v="VC0850"/>
    <x v="9"/>
    <n v="33.6"/>
    <n v="1600000"/>
    <n v="4"/>
  </r>
  <r>
    <s v="31786"/>
    <s v="TN"/>
    <s v="0000157401"/>
    <x v="2"/>
    <x v="0"/>
    <d v="2025-07-31T00:00:00"/>
    <x v="5"/>
    <s v="VC0906"/>
    <x v="8"/>
    <n v="2.2599999999999998"/>
    <n v="108000"/>
    <n v="2"/>
  </r>
  <r>
    <s v="31786"/>
    <s v="TN"/>
    <s v="0000157401"/>
    <x v="2"/>
    <x v="0"/>
    <d v="2025-07-31T00:00:00"/>
    <x v="5"/>
    <s v="VC0950"/>
    <x v="9"/>
    <n v="9.4499999999999993"/>
    <n v="450000"/>
    <n v="1"/>
  </r>
  <r>
    <s v="31786"/>
    <s v="TN"/>
    <s v="0000157401"/>
    <x v="2"/>
    <x v="0"/>
    <d v="2025-07-31T00:00:00"/>
    <x v="4"/>
    <s v="VAD050"/>
    <x v="12"/>
    <n v="1906.8"/>
    <n v="91000000"/>
    <n v="1820"/>
  </r>
  <r>
    <s v="31786"/>
    <s v="TN"/>
    <s v="0000157401"/>
    <x v="2"/>
    <x v="0"/>
    <d v="2025-07-31T00:00:00"/>
    <x v="4"/>
    <s v="VAD060"/>
    <x v="13"/>
    <n v="10891.44"/>
    <n v="519840000"/>
    <n v="8664"/>
  </r>
  <r>
    <s v="31786"/>
    <s v="TN"/>
    <s v="0000157401"/>
    <x v="2"/>
    <x v="0"/>
    <d v="2025-07-31T00:00:00"/>
    <x v="4"/>
    <s v="VAD100"/>
    <x v="6"/>
    <n v="8408.4"/>
    <n v="401260000"/>
    <n v="4013"/>
  </r>
  <r>
    <s v="31786"/>
    <s v="TN"/>
    <s v="0000157401"/>
    <x v="2"/>
    <x v="0"/>
    <d v="2025-07-31T00:00:00"/>
    <x v="4"/>
    <s v="VAD250"/>
    <x v="14"/>
    <n v="16653"/>
    <n v="793750000"/>
    <n v="3176"/>
  </r>
  <r>
    <s v="31786"/>
    <s v="TN"/>
    <s v="0000157401"/>
    <x v="2"/>
    <x v="0"/>
    <d v="2025-07-31T00:00:00"/>
    <x v="4"/>
    <s v="VAD500"/>
    <x v="15"/>
    <n v="44100"/>
    <n v="2102000000"/>
    <n v="4204"/>
  </r>
  <r>
    <s v="31786"/>
    <s v="TN"/>
    <s v="0000157401"/>
    <x v="2"/>
    <x v="0"/>
    <d v="2025-07-31T00:00:00"/>
    <x v="6"/>
    <s v="VSC050"/>
    <x v="16"/>
    <n v="90.72"/>
    <n v="4320000"/>
    <n v="216"/>
  </r>
  <r>
    <s v="31786"/>
    <s v="TN"/>
    <s v="0000157401"/>
    <x v="2"/>
    <x v="0"/>
    <d v="2025-07-31T00:00:00"/>
    <x v="6"/>
    <s v="VSC060"/>
    <x v="17"/>
    <n v="883.5"/>
    <n v="42480000"/>
    <n v="1770"/>
  </r>
  <r>
    <s v="31786"/>
    <s v="TN"/>
    <s v="0000157401"/>
    <x v="2"/>
    <x v="0"/>
    <d v="2025-07-31T00:00:00"/>
    <x v="6"/>
    <s v="VSC100"/>
    <x v="18"/>
    <n v="757.68"/>
    <n v="36120000"/>
    <n v="903"/>
  </r>
  <r>
    <s v="31786"/>
    <s v="TN"/>
    <s v="0000157401"/>
    <x v="2"/>
    <x v="0"/>
    <d v="2025-07-31T00:00:00"/>
    <x v="6"/>
    <s v="VSC250"/>
    <x v="19"/>
    <n v="1795.5"/>
    <n v="85800000"/>
    <n v="858"/>
  </r>
  <r>
    <s v="31786"/>
    <s v="TN"/>
    <s v="0000157401"/>
    <x v="2"/>
    <x v="0"/>
    <d v="2025-07-31T00:00:00"/>
    <x v="6"/>
    <s v="VSC500"/>
    <x v="20"/>
    <n v="5833.8"/>
    <n v="278000000"/>
    <n v="1390"/>
  </r>
  <r>
    <s v="31786"/>
    <s v="TN"/>
    <s v="0000157401"/>
    <x v="2"/>
    <x v="0"/>
    <d v="2025-07-31T00:00:00"/>
    <x v="6"/>
    <s v="VSO050"/>
    <x v="21"/>
    <n v="168.84"/>
    <n v="8040000"/>
    <n v="268"/>
  </r>
  <r>
    <s v="31786"/>
    <s v="TN"/>
    <s v="0000157401"/>
    <x v="2"/>
    <x v="0"/>
    <d v="2025-07-31T00:00:00"/>
    <x v="6"/>
    <s v="VSO060"/>
    <x v="42"/>
    <n v="1180.28"/>
    <n v="56016000"/>
    <n v="1556"/>
  </r>
  <r>
    <s v="31786"/>
    <s v="TN"/>
    <s v="0000157401"/>
    <x v="2"/>
    <x v="0"/>
    <d v="2025-07-31T00:00:00"/>
    <x v="6"/>
    <s v="VSO100"/>
    <x v="43"/>
    <n v="939.96"/>
    <n v="44760000"/>
    <n v="746"/>
  </r>
  <r>
    <s v="31786"/>
    <s v="TN"/>
    <s v="0000157401"/>
    <x v="2"/>
    <x v="0"/>
    <d v="2025-07-31T00:00:00"/>
    <x v="6"/>
    <s v="VSO250"/>
    <x v="22"/>
    <n v="1990.8"/>
    <n v="94900000"/>
    <n v="635"/>
  </r>
  <r>
    <s v="31786"/>
    <s v="TN"/>
    <s v="0000157401"/>
    <x v="2"/>
    <x v="0"/>
    <d v="2025-07-31T00:00:00"/>
    <x v="6"/>
    <s v="VSO500"/>
    <x v="44"/>
    <n v="4762.8"/>
    <n v="226800000"/>
    <n v="756"/>
  </r>
  <r>
    <s v="31786"/>
    <s v="TN"/>
    <s v="0000190862"/>
    <x v="3"/>
    <x v="0"/>
    <d v="2025-07-15T00:00:00"/>
    <x v="7"/>
    <s v="LTD-03"/>
    <x v="45"/>
    <n v="-12.56"/>
    <n v="4517"/>
    <n v="1"/>
  </r>
  <r>
    <s v="31786"/>
    <s v="TN"/>
    <s v="0000190862"/>
    <x v="3"/>
    <x v="0"/>
    <d v="2025-07-15T00:00:00"/>
    <x v="8"/>
    <s v="STD-A"/>
    <x v="25"/>
    <n v="-18.52"/>
    <n v="4517"/>
    <n v="1"/>
  </r>
  <r>
    <s v="31786"/>
    <s v="TN"/>
    <s v="0000190862"/>
    <x v="3"/>
    <x v="0"/>
    <d v="2025-07-31T00:00:00"/>
    <x v="7"/>
    <s v="LTD-01"/>
    <x v="46"/>
    <n v="171.45"/>
    <n v="285648.69"/>
    <n v="69"/>
  </r>
  <r>
    <s v="31786"/>
    <s v="TN"/>
    <s v="0000190862"/>
    <x v="3"/>
    <x v="0"/>
    <d v="2025-07-31T00:00:00"/>
    <x v="7"/>
    <s v="LTD-01"/>
    <x v="47"/>
    <n v="129.08000000000001"/>
    <n v="215120.17"/>
    <n v="46"/>
  </r>
  <r>
    <s v="31786"/>
    <s v="TN"/>
    <s v="0000190862"/>
    <x v="3"/>
    <x v="0"/>
    <d v="2025-07-31T00:00:00"/>
    <x v="7"/>
    <s v="LTD-01"/>
    <x v="48"/>
    <n v="230.16"/>
    <n v="200482.67"/>
    <n v="42"/>
  </r>
  <r>
    <s v="31786"/>
    <s v="TN"/>
    <s v="0000190862"/>
    <x v="3"/>
    <x v="0"/>
    <d v="2025-07-31T00:00:00"/>
    <x v="7"/>
    <s v="LTD-01"/>
    <x v="49"/>
    <n v="256.83999999999997"/>
    <n v="153786.16"/>
    <n v="30"/>
  </r>
  <r>
    <s v="31786"/>
    <s v="TN"/>
    <s v="0000190862"/>
    <x v="3"/>
    <x v="0"/>
    <d v="2025-07-31T00:00:00"/>
    <x v="7"/>
    <s v="LTD-01"/>
    <x v="23"/>
    <n v="442.12"/>
    <n v="206535.32"/>
    <n v="42"/>
  </r>
  <r>
    <s v="31786"/>
    <s v="TN"/>
    <s v="0000190862"/>
    <x v="3"/>
    <x v="0"/>
    <d v="2025-07-31T00:00:00"/>
    <x v="7"/>
    <s v="LTD-01"/>
    <x v="50"/>
    <n v="474.44"/>
    <n v="181984.77"/>
    <n v="35"/>
  </r>
  <r>
    <s v="31786"/>
    <s v="TN"/>
    <s v="0000190862"/>
    <x v="3"/>
    <x v="0"/>
    <d v="2025-07-31T00:00:00"/>
    <x v="7"/>
    <s v="LTD-01"/>
    <x v="51"/>
    <n v="476.02"/>
    <n v="155222.28"/>
    <n v="36"/>
  </r>
  <r>
    <s v="31786"/>
    <s v="TN"/>
    <s v="0000190862"/>
    <x v="3"/>
    <x v="0"/>
    <d v="2025-07-31T00:00:00"/>
    <x v="7"/>
    <s v="LTD-01"/>
    <x v="52"/>
    <n v="322.68"/>
    <n v="83233.899999999994"/>
    <n v="18"/>
  </r>
  <r>
    <s v="31786"/>
    <s v="TN"/>
    <s v="0000190862"/>
    <x v="3"/>
    <x v="0"/>
    <d v="2025-07-31T00:00:00"/>
    <x v="7"/>
    <s v="LTD-01"/>
    <x v="53"/>
    <n v="192.96"/>
    <n v="63781.8"/>
    <n v="12"/>
  </r>
  <r>
    <s v="31786"/>
    <s v="TN"/>
    <s v="0000190862"/>
    <x v="3"/>
    <x v="0"/>
    <d v="2025-07-31T00:00:00"/>
    <x v="7"/>
    <s v="LTD-02"/>
    <x v="54"/>
    <n v="81.2"/>
    <n v="162353.65"/>
    <n v="36"/>
  </r>
  <r>
    <s v="31786"/>
    <s v="TN"/>
    <s v="0000190862"/>
    <x v="3"/>
    <x v="0"/>
    <d v="2025-07-31T00:00:00"/>
    <x v="7"/>
    <s v="LTD-02"/>
    <x v="55"/>
    <n v="88.9"/>
    <n v="177776.5"/>
    <n v="38"/>
  </r>
  <r>
    <s v="31786"/>
    <s v="TN"/>
    <s v="0000190862"/>
    <x v="3"/>
    <x v="0"/>
    <d v="2025-07-31T00:00:00"/>
    <x v="7"/>
    <s v="LTD-02"/>
    <x v="56"/>
    <n v="152.75"/>
    <n v="181944.7"/>
    <n v="36"/>
  </r>
  <r>
    <s v="31786"/>
    <s v="TN"/>
    <s v="0000190862"/>
    <x v="3"/>
    <x v="0"/>
    <d v="2025-07-31T00:00:00"/>
    <x v="7"/>
    <s v="LTD-02"/>
    <x v="57"/>
    <n v="205.77"/>
    <n v="153479.65"/>
    <n v="28"/>
  </r>
  <r>
    <s v="31786"/>
    <s v="TN"/>
    <s v="0000190862"/>
    <x v="3"/>
    <x v="0"/>
    <d v="2025-07-31T00:00:00"/>
    <x v="7"/>
    <s v="LTD-02"/>
    <x v="58"/>
    <n v="437.79"/>
    <n v="267665.84999999998"/>
    <n v="47"/>
  </r>
  <r>
    <s v="31786"/>
    <s v="TN"/>
    <s v="0000190862"/>
    <x v="3"/>
    <x v="0"/>
    <d v="2025-07-31T00:00:00"/>
    <x v="7"/>
    <s v="LTD-02"/>
    <x v="59"/>
    <n v="383.63"/>
    <n v="186969.05"/>
    <n v="37"/>
  </r>
  <r>
    <s v="31786"/>
    <s v="TN"/>
    <s v="0000190862"/>
    <x v="3"/>
    <x v="0"/>
    <d v="2025-07-31T00:00:00"/>
    <x v="7"/>
    <s v="LTD-02"/>
    <x v="60"/>
    <n v="429.1"/>
    <n v="177016.7"/>
    <n v="35"/>
  </r>
  <r>
    <s v="31786"/>
    <s v="TN"/>
    <s v="0000190862"/>
    <x v="3"/>
    <x v="0"/>
    <d v="2025-07-31T00:00:00"/>
    <x v="7"/>
    <s v="LTD-02"/>
    <x v="61"/>
    <n v="416.82"/>
    <n v="132663.4"/>
    <n v="21"/>
  </r>
  <r>
    <s v="31786"/>
    <s v="TN"/>
    <s v="0000190862"/>
    <x v="3"/>
    <x v="0"/>
    <d v="2025-07-31T00:00:00"/>
    <x v="7"/>
    <s v="LTD-02"/>
    <x v="62"/>
    <n v="94.05"/>
    <n v="31839"/>
    <n v="7"/>
  </r>
  <r>
    <s v="31786"/>
    <s v="TN"/>
    <s v="0000190862"/>
    <x v="3"/>
    <x v="0"/>
    <d v="2025-07-31T00:00:00"/>
    <x v="7"/>
    <s v="LTD-02"/>
    <x v="63"/>
    <n v="35.76"/>
    <n v="16253"/>
    <n v="3"/>
  </r>
  <r>
    <s v="31786"/>
    <s v="TN"/>
    <s v="0000190862"/>
    <x v="3"/>
    <x v="0"/>
    <d v="2025-07-31T00:00:00"/>
    <x v="7"/>
    <s v="LTD-03"/>
    <x v="64"/>
    <n v="61768.24"/>
    <n v="22218496.010000002"/>
    <n v="4850"/>
  </r>
  <r>
    <s v="31786"/>
    <s v="TN"/>
    <s v="0000190862"/>
    <x v="3"/>
    <x v="0"/>
    <d v="2025-07-31T00:00:00"/>
    <x v="7"/>
    <s v="LTD-03"/>
    <x v="65"/>
    <n v="66962.38"/>
    <n v="24087559.52"/>
    <n v="4411"/>
  </r>
  <r>
    <s v="31786"/>
    <s v="TN"/>
    <s v="0000190862"/>
    <x v="3"/>
    <x v="0"/>
    <d v="2025-07-31T00:00:00"/>
    <x v="7"/>
    <s v="LTD-03"/>
    <x v="66"/>
    <n v="80056.429999999993"/>
    <n v="28797640.039999999"/>
    <n v="4783"/>
  </r>
  <r>
    <s v="31786"/>
    <s v="TN"/>
    <s v="0000190862"/>
    <x v="3"/>
    <x v="0"/>
    <d v="2025-07-31T00:00:00"/>
    <x v="7"/>
    <s v="LTD-03"/>
    <x v="26"/>
    <n v="83487.06"/>
    <n v="30031558.18"/>
    <n v="4762"/>
  </r>
  <r>
    <s v="31786"/>
    <s v="TN"/>
    <s v="0000190862"/>
    <x v="3"/>
    <x v="0"/>
    <d v="2025-07-31T00:00:00"/>
    <x v="7"/>
    <s v="LTD-03"/>
    <x v="27"/>
    <n v="91220.6"/>
    <n v="32812605.109999999"/>
    <n v="5095"/>
  </r>
  <r>
    <s v="31786"/>
    <s v="TN"/>
    <s v="0000190862"/>
    <x v="3"/>
    <x v="0"/>
    <d v="2025-07-31T00:00:00"/>
    <x v="7"/>
    <s v="LTD-03"/>
    <x v="67"/>
    <n v="95995.23"/>
    <n v="34530931.659999996"/>
    <n v="5328"/>
  </r>
  <r>
    <s v="31786"/>
    <s v="TN"/>
    <s v="0000190862"/>
    <x v="3"/>
    <x v="0"/>
    <d v="2025-07-31T00:00:00"/>
    <x v="7"/>
    <s v="LTD-03"/>
    <x v="68"/>
    <n v="87120.97"/>
    <n v="31338645.949999999"/>
    <n v="4778"/>
  </r>
  <r>
    <s v="31786"/>
    <s v="TN"/>
    <s v="0000190862"/>
    <x v="3"/>
    <x v="0"/>
    <d v="2025-07-31T00:00:00"/>
    <x v="7"/>
    <s v="LTD-03"/>
    <x v="69"/>
    <n v="65306.879999999997"/>
    <n v="23491643.93"/>
    <n v="3684"/>
  </r>
  <r>
    <s v="31786"/>
    <s v="TN"/>
    <s v="0000190862"/>
    <x v="3"/>
    <x v="0"/>
    <d v="2025-07-31T00:00:00"/>
    <x v="7"/>
    <s v="LTD-03"/>
    <x v="24"/>
    <n v="28673.18"/>
    <n v="10314063.67"/>
    <n v="1583"/>
  </r>
  <r>
    <s v="31786"/>
    <s v="TN"/>
    <s v="0000190862"/>
    <x v="3"/>
    <x v="0"/>
    <d v="2025-07-31T00:00:00"/>
    <x v="7"/>
    <s v="LTD-03"/>
    <x v="45"/>
    <n v="13281.41"/>
    <n v="4777448.0199999996"/>
    <n v="705"/>
  </r>
  <r>
    <s v="31786"/>
    <s v="TN"/>
    <s v="0000190862"/>
    <x v="3"/>
    <x v="0"/>
    <d v="2025-07-31T00:00:00"/>
    <x v="7"/>
    <s v="LTD-04"/>
    <x v="70"/>
    <n v="548.72"/>
    <n v="917275.07"/>
    <n v="206"/>
  </r>
  <r>
    <s v="31786"/>
    <s v="TN"/>
    <s v="0000190862"/>
    <x v="3"/>
    <x v="0"/>
    <d v="2025-07-31T00:00:00"/>
    <x v="7"/>
    <s v="LTD-04"/>
    <x v="71"/>
    <n v="500.17"/>
    <n v="833528.61"/>
    <n v="174"/>
  </r>
  <r>
    <s v="31786"/>
    <s v="TN"/>
    <s v="0000190862"/>
    <x v="3"/>
    <x v="0"/>
    <d v="2025-07-31T00:00:00"/>
    <x v="7"/>
    <s v="LTD-04"/>
    <x v="72"/>
    <n v="638.91"/>
    <n v="608154.29"/>
    <n v="114"/>
  </r>
  <r>
    <s v="31786"/>
    <s v="TN"/>
    <s v="0000190862"/>
    <x v="3"/>
    <x v="0"/>
    <d v="2025-07-31T00:00:00"/>
    <x v="7"/>
    <s v="LTD-04"/>
    <x v="73"/>
    <n v="724.57"/>
    <n v="446268.23"/>
    <n v="84"/>
  </r>
  <r>
    <s v="31786"/>
    <s v="TN"/>
    <s v="0000190862"/>
    <x v="3"/>
    <x v="0"/>
    <d v="2025-07-31T00:00:00"/>
    <x v="7"/>
    <s v="LTD-04"/>
    <x v="74"/>
    <n v="861.14"/>
    <n v="430554.02"/>
    <n v="80"/>
  </r>
  <r>
    <s v="31786"/>
    <s v="TN"/>
    <s v="0000190862"/>
    <x v="3"/>
    <x v="0"/>
    <d v="2025-07-31T00:00:00"/>
    <x v="7"/>
    <s v="LTD-04"/>
    <x v="75"/>
    <n v="944.94"/>
    <n v="374524.47"/>
    <n v="72"/>
  </r>
  <r>
    <s v="31786"/>
    <s v="TN"/>
    <s v="0000190862"/>
    <x v="3"/>
    <x v="0"/>
    <d v="2025-07-31T00:00:00"/>
    <x v="7"/>
    <s v="LTD-04"/>
    <x v="28"/>
    <n v="769.49"/>
    <n v="258585.37"/>
    <n v="44"/>
  </r>
  <r>
    <s v="31786"/>
    <s v="TN"/>
    <s v="0000190862"/>
    <x v="3"/>
    <x v="0"/>
    <d v="2025-07-31T00:00:00"/>
    <x v="7"/>
    <s v="LTD-04"/>
    <x v="76"/>
    <n v="686.69"/>
    <n v="178321.47"/>
    <n v="38"/>
  </r>
  <r>
    <s v="31786"/>
    <s v="TN"/>
    <s v="0000190862"/>
    <x v="3"/>
    <x v="0"/>
    <d v="2025-07-31T00:00:00"/>
    <x v="7"/>
    <s v="LTD-04"/>
    <x v="77"/>
    <n v="163.71"/>
    <n v="57654"/>
    <n v="11"/>
  </r>
  <r>
    <s v="31786"/>
    <s v="TN"/>
    <s v="0000190862"/>
    <x v="3"/>
    <x v="0"/>
    <d v="2025-07-31T00:00:00"/>
    <x v="7"/>
    <s v="LTD-04"/>
    <x v="78"/>
    <n v="127.35"/>
    <n v="47165.16"/>
    <n v="7"/>
  </r>
  <r>
    <s v="31786"/>
    <s v="TN"/>
    <s v="0000190862"/>
    <x v="3"/>
    <x v="0"/>
    <d v="2025-07-31T00:00:00"/>
    <x v="8"/>
    <s v="STD-A"/>
    <x v="25"/>
    <n v="73684.929999999993"/>
    <n v="18020642.309999999"/>
    <n v="3646"/>
  </r>
  <r>
    <s v="31786"/>
    <s v="TN"/>
    <s v="0000190862"/>
    <x v="3"/>
    <x v="0"/>
    <d v="2025-07-31T00:00:00"/>
    <x v="8"/>
    <s v="STD-B"/>
    <x v="29"/>
    <n v="69104.039999999994"/>
    <n v="20966052.420000002"/>
    <n v="3926"/>
  </r>
  <r>
    <s v="31786"/>
    <s v="TN"/>
    <s v="0000258005"/>
    <x v="4"/>
    <x v="0"/>
    <d v="2025-07-15T00:00:00"/>
    <x v="9"/>
    <s v="VISBAS"/>
    <x v="30"/>
    <n v="3.18"/>
    <n v="0"/>
    <n v="1"/>
  </r>
  <r>
    <s v="31786"/>
    <s v="TN"/>
    <s v="0000258005"/>
    <x v="4"/>
    <x v="0"/>
    <d v="2025-07-31T00:00:00"/>
    <x v="9"/>
    <s v="VISBAS"/>
    <x v="30"/>
    <n v="50700.11"/>
    <n v="0"/>
    <n v="9105"/>
  </r>
  <r>
    <s v="31786"/>
    <s v="TN"/>
    <s v="0000258005"/>
    <x v="4"/>
    <x v="0"/>
    <d v="2025-07-31T00:00:00"/>
    <x v="9"/>
    <s v="VISEXP"/>
    <x v="31"/>
    <n v="242931.48"/>
    <n v="0"/>
    <n v="21924"/>
  </r>
  <r>
    <s v="31786"/>
    <s v="NP"/>
    <s v="0000000185"/>
    <x v="0"/>
    <x v="1"/>
    <d v="2025-07-31T00:00:00"/>
    <x v="0"/>
    <s v="PPDN"/>
    <x v="0"/>
    <n v="114.17"/>
    <n v="0"/>
    <n v="5"/>
  </r>
  <r>
    <s v="31786"/>
    <s v="NP"/>
    <s v="0000000185"/>
    <x v="0"/>
    <x v="1"/>
    <d v="2025-07-31T00:00:00"/>
    <x v="15"/>
    <s v="PPRN"/>
    <x v="79"/>
    <n v="58434.73"/>
    <n v="0"/>
    <n v="2801"/>
  </r>
  <r>
    <s v="31786"/>
    <s v="NP"/>
    <s v="0000000185"/>
    <x v="0"/>
    <x v="2"/>
    <d v="2025-07-31T00:00:00"/>
    <x v="0"/>
    <s v="PPDN"/>
    <x v="0"/>
    <n v="26.55"/>
    <n v="0"/>
    <n v="1"/>
  </r>
  <r>
    <s v="31786"/>
    <s v="NP"/>
    <s v="0000000185"/>
    <x v="0"/>
    <x v="2"/>
    <d v="2025-07-31T00:00:00"/>
    <x v="15"/>
    <s v="PPRN"/>
    <x v="79"/>
    <n v="20603.98"/>
    <n v="0"/>
    <n v="1034"/>
  </r>
  <r>
    <s v="31786"/>
    <s v="NP"/>
    <s v="0000000185"/>
    <x v="0"/>
    <x v="3"/>
    <d v="2025-07-31T00:00:00"/>
    <x v="15"/>
    <s v="PPRN"/>
    <x v="79"/>
    <n v="2373.9699999999998"/>
    <n v="0"/>
    <n v="119"/>
  </r>
  <r>
    <s v="31786"/>
    <s v="NP"/>
    <s v="0000000192"/>
    <x v="1"/>
    <x v="1"/>
    <d v="2025-07-31T00:00:00"/>
    <x v="1"/>
    <s v="PDON"/>
    <x v="2"/>
    <n v="1727.69"/>
    <n v="0"/>
    <n v="45"/>
  </r>
  <r>
    <s v="31786"/>
    <s v="NP"/>
    <s v="0000000192"/>
    <x v="1"/>
    <x v="1"/>
    <d v="2025-07-31T00:00:00"/>
    <x v="16"/>
    <s v="PDRN"/>
    <x v="80"/>
    <n v="388298.39"/>
    <n v="0"/>
    <n v="9868"/>
  </r>
  <r>
    <s v="31786"/>
    <s v="NP"/>
    <s v="0000000192"/>
    <x v="1"/>
    <x v="2"/>
    <d v="2025-07-31T00:00:00"/>
    <x v="1"/>
    <s v="PDON"/>
    <x v="2"/>
    <n v="187.36"/>
    <n v="0"/>
    <n v="5"/>
  </r>
  <r>
    <s v="31786"/>
    <s v="NP"/>
    <s v="0000000192"/>
    <x v="1"/>
    <x v="2"/>
    <d v="2025-07-31T00:00:00"/>
    <x v="16"/>
    <s v="PDRN"/>
    <x v="80"/>
    <n v="288399.64"/>
    <n v="0"/>
    <n v="7733"/>
  </r>
  <r>
    <s v="31786"/>
    <s v="NP"/>
    <s v="0000000192"/>
    <x v="1"/>
    <x v="3"/>
    <d v="2025-07-31T00:00:00"/>
    <x v="1"/>
    <s v="PDON"/>
    <x v="2"/>
    <n v="61.49"/>
    <n v="0"/>
    <n v="2"/>
  </r>
  <r>
    <s v="31786"/>
    <s v="NP"/>
    <s v="0000000192"/>
    <x v="1"/>
    <x v="3"/>
    <d v="2025-07-31T00:00:00"/>
    <x v="16"/>
    <s v="PDRN"/>
    <x v="80"/>
    <n v="19978.62"/>
    <n v="0"/>
    <n v="558"/>
  </r>
  <r>
    <s v="31786"/>
    <s v="NP"/>
    <s v="0000258005"/>
    <x v="4"/>
    <x v="1"/>
    <d v="2025-07-31T00:00:00"/>
    <x v="9"/>
    <s v="VISBAS"/>
    <x v="30"/>
    <n v="3379.44"/>
    <n v="0"/>
    <n v="783"/>
  </r>
  <r>
    <s v="31786"/>
    <s v="NP"/>
    <s v="0000258005"/>
    <x v="4"/>
    <x v="1"/>
    <d v="2025-07-31T00:00:00"/>
    <x v="9"/>
    <s v="VISEXP"/>
    <x v="31"/>
    <n v="16828.2"/>
    <n v="0"/>
    <n v="1987"/>
  </r>
  <r>
    <s v="31786"/>
    <s v="NP"/>
    <s v="0000258005"/>
    <x v="4"/>
    <x v="2"/>
    <d v="2025-07-31T00:00:00"/>
    <x v="9"/>
    <s v="VISBAS"/>
    <x v="30"/>
    <n v="1690.14"/>
    <n v="0"/>
    <n v="403"/>
  </r>
  <r>
    <s v="31786"/>
    <s v="NP"/>
    <s v="0000258005"/>
    <x v="4"/>
    <x v="2"/>
    <d v="2025-07-31T00:00:00"/>
    <x v="9"/>
    <s v="VISEXP"/>
    <x v="31"/>
    <n v="7774"/>
    <n v="0"/>
    <n v="978"/>
  </r>
  <r>
    <s v="31786"/>
    <s v="NP"/>
    <s v="0000258005"/>
    <x v="4"/>
    <x v="3"/>
    <d v="2025-07-31T00:00:00"/>
    <x v="9"/>
    <s v="VISBAS"/>
    <x v="30"/>
    <n v="18.75"/>
    <n v="0"/>
    <n v="5"/>
  </r>
  <r>
    <s v="31786"/>
    <s v="NP"/>
    <s v="0000258005"/>
    <x v="4"/>
    <x v="3"/>
    <d v="2025-07-31T00:00:00"/>
    <x v="9"/>
    <s v="VISEXP"/>
    <x v="31"/>
    <n v="94.5"/>
    <n v="0"/>
    <n v="17"/>
  </r>
  <r>
    <s v="31786"/>
    <s v="NP"/>
    <s v="0000000185"/>
    <x v="0"/>
    <x v="2"/>
    <d v="2025-07-31T00:00:00"/>
    <x v="15"/>
    <s v="PPRN"/>
    <x v="79"/>
    <n v="74.180000000000007"/>
    <n v="0"/>
    <n v="3"/>
  </r>
  <r>
    <s v="31786"/>
    <s v="NP"/>
    <s v="0000000185"/>
    <x v="0"/>
    <x v="3"/>
    <d v="2025-07-31T00:00:00"/>
    <x v="15"/>
    <s v="PPRN"/>
    <x v="79"/>
    <n v="173.69"/>
    <n v="0"/>
    <n v="7"/>
  </r>
  <r>
    <s v="31786"/>
    <s v="NP"/>
    <s v="0000000185"/>
    <x v="0"/>
    <x v="0"/>
    <d v="2025-07-31T00:00:00"/>
    <x v="0"/>
    <s v="PPDN"/>
    <x v="0"/>
    <n v="53613.3"/>
    <n v="0"/>
    <n v="4573"/>
  </r>
  <r>
    <s v="31786"/>
    <s v="NP"/>
    <s v="0000000185"/>
    <x v="0"/>
    <x v="0"/>
    <d v="2025-07-31T00:00:00"/>
    <x v="0"/>
    <s v="PPDN"/>
    <x v="1"/>
    <n v="52811.74"/>
    <n v="0"/>
    <n v="4523"/>
  </r>
  <r>
    <s v="31786"/>
    <s v="NP"/>
    <s v="0000000185"/>
    <x v="0"/>
    <x v="4"/>
    <d v="2025-07-31T00:00:00"/>
    <x v="0"/>
    <s v="PPDN"/>
    <x v="0"/>
    <n v="44884.1"/>
    <n v="0"/>
    <n v="1972"/>
  </r>
  <r>
    <s v="31786"/>
    <s v="NP"/>
    <s v="0000000185"/>
    <x v="0"/>
    <x v="5"/>
    <d v="2025-07-31T00:00:00"/>
    <x v="0"/>
    <s v="PPDN"/>
    <x v="0"/>
    <n v="21174.46"/>
    <n v="0"/>
    <n v="1026"/>
  </r>
  <r>
    <s v="31786"/>
    <s v="NP"/>
    <s v="0000000192"/>
    <x v="1"/>
    <x v="2"/>
    <d v="2025-07-31T00:00:00"/>
    <x v="1"/>
    <s v="PDON"/>
    <x v="2"/>
    <n v="20.73"/>
    <n v="0"/>
    <n v="1"/>
  </r>
  <r>
    <s v="31786"/>
    <s v="NP"/>
    <s v="0000000192"/>
    <x v="1"/>
    <x v="2"/>
    <d v="2025-07-31T00:00:00"/>
    <x v="16"/>
    <s v="PDRN"/>
    <x v="80"/>
    <n v="14590.93"/>
    <n v="0"/>
    <n v="395"/>
  </r>
  <r>
    <s v="31786"/>
    <s v="NP"/>
    <s v="0000000192"/>
    <x v="1"/>
    <x v="3"/>
    <d v="2025-07-31T00:00:00"/>
    <x v="16"/>
    <s v="PDRN"/>
    <x v="80"/>
    <n v="2049.12"/>
    <n v="0"/>
    <n v="50"/>
  </r>
  <r>
    <s v="31786"/>
    <s v="NP"/>
    <s v="0000000192"/>
    <x v="1"/>
    <x v="0"/>
    <d v="2025-07-31T00:00:00"/>
    <x v="1"/>
    <s v="PDON"/>
    <x v="2"/>
    <n v="478738.25"/>
    <n v="0"/>
    <n v="21410"/>
  </r>
  <r>
    <s v="31786"/>
    <s v="NP"/>
    <s v="0000000192"/>
    <x v="1"/>
    <x v="0"/>
    <d v="2025-07-31T00:00:00"/>
    <x v="1"/>
    <s v="PDON"/>
    <x v="3"/>
    <n v="471069.24"/>
    <n v="0"/>
    <n v="21213"/>
  </r>
  <r>
    <s v="31786"/>
    <s v="NP"/>
    <s v="0000000192"/>
    <x v="1"/>
    <x v="4"/>
    <d v="2025-07-31T00:00:00"/>
    <x v="1"/>
    <s v="PDON"/>
    <x v="2"/>
    <n v="715094.37"/>
    <n v="0"/>
    <n v="16625"/>
  </r>
  <r>
    <s v="31786"/>
    <s v="NP"/>
    <s v="0000000192"/>
    <x v="1"/>
    <x v="5"/>
    <d v="2025-07-31T00:00:00"/>
    <x v="1"/>
    <s v="PDON"/>
    <x v="2"/>
    <n v="249512.93"/>
    <n v="0"/>
    <n v="6927"/>
  </r>
  <r>
    <s v="31786"/>
    <s v="NP"/>
    <s v="0000053684"/>
    <x v="7"/>
    <x v="0"/>
    <d v="2025-07-31T00:00:00"/>
    <x v="10"/>
    <s v=""/>
    <x v="32"/>
    <n v="39.01"/>
    <n v="0"/>
    <n v="2"/>
  </r>
  <r>
    <s v="31786"/>
    <s v="NP"/>
    <s v="0000053684"/>
    <x v="7"/>
    <x v="0"/>
    <d v="2025-07-31T00:00:00"/>
    <x v="11"/>
    <s v=""/>
    <x v="33"/>
    <n v="24790.82"/>
    <n v="0"/>
    <n v="727"/>
  </r>
  <r>
    <s v="31786"/>
    <s v="NP"/>
    <s v="0000157401"/>
    <x v="2"/>
    <x v="0"/>
    <d v="2025-07-31T00:00:00"/>
    <x v="2"/>
    <s v="BA1X"/>
    <x v="81"/>
    <n v="249.29"/>
    <n v="13115100"/>
    <n v="248"/>
  </r>
  <r>
    <s v="31786"/>
    <s v="NP"/>
    <s v="0000157401"/>
    <x v="2"/>
    <x v="0"/>
    <d v="2025-07-31T00:00:00"/>
    <x v="2"/>
    <s v="BA1X"/>
    <x v="4"/>
    <n v="43482.13"/>
    <n v="2287702100"/>
    <n v="31217"/>
  </r>
  <r>
    <s v="31786"/>
    <s v="NP"/>
    <s v="0000157401"/>
    <x v="2"/>
    <x v="0"/>
    <d v="2025-07-31T00:00:00"/>
    <x v="2"/>
    <s v="BA1XP"/>
    <x v="4"/>
    <n v="5.71"/>
    <n v="300300"/>
    <n v="4"/>
  </r>
  <r>
    <s v="31786"/>
    <s v="NP"/>
    <s v="0000157401"/>
    <x v="2"/>
    <x v="0"/>
    <d v="2025-07-31T00:00:00"/>
    <x v="2"/>
    <s v="BA50"/>
    <x v="82"/>
    <n v="54.15"/>
    <n v="2850000"/>
    <n v="57"/>
  </r>
  <r>
    <s v="31786"/>
    <s v="NP"/>
    <s v="0000157401"/>
    <x v="2"/>
    <x v="0"/>
    <d v="2025-07-31T00:00:00"/>
    <x v="2"/>
    <s v="BA50"/>
    <x v="36"/>
    <n v="740.05"/>
    <n v="38950000"/>
    <n v="779"/>
  </r>
  <r>
    <s v="31786"/>
    <s v="NP"/>
    <s v="0000157401"/>
    <x v="2"/>
    <x v="0"/>
    <d v="2025-07-31T00:00:00"/>
    <x v="3"/>
    <s v="BL1X"/>
    <x v="83"/>
    <n v="2124.7399999999998"/>
    <n v="13115100"/>
    <n v="248"/>
  </r>
  <r>
    <s v="31786"/>
    <s v="NP"/>
    <s v="0000157401"/>
    <x v="2"/>
    <x v="0"/>
    <d v="2025-07-31T00:00:00"/>
    <x v="3"/>
    <s v="BL1X"/>
    <x v="5"/>
    <n v="370617.66"/>
    <n v="2287752100"/>
    <n v="31218"/>
  </r>
  <r>
    <s v="31786"/>
    <s v="NP"/>
    <s v="0000157401"/>
    <x v="2"/>
    <x v="0"/>
    <d v="2025-07-31T00:00:00"/>
    <x v="3"/>
    <s v="BL1X"/>
    <x v="39"/>
    <n v="255263.16"/>
    <n v="1782496550"/>
    <n v="20555"/>
  </r>
  <r>
    <s v="31786"/>
    <s v="NP"/>
    <s v="0000157401"/>
    <x v="2"/>
    <x v="0"/>
    <d v="2025-07-31T00:00:00"/>
    <x v="3"/>
    <s v="BL1XP"/>
    <x v="5"/>
    <n v="48.65"/>
    <n v="300300"/>
    <n v="4"/>
  </r>
  <r>
    <s v="31786"/>
    <s v="NP"/>
    <s v="0000157401"/>
    <x v="2"/>
    <x v="0"/>
    <d v="2025-07-31T00:00:00"/>
    <x v="3"/>
    <s v="BL1XP"/>
    <x v="39"/>
    <n v="206.62"/>
    <n v="300300"/>
    <n v="4"/>
  </r>
  <r>
    <s v="31786"/>
    <s v="NP"/>
    <s v="0000157401"/>
    <x v="2"/>
    <x v="0"/>
    <d v="2025-07-31T00:00:00"/>
    <x v="3"/>
    <s v="BL50"/>
    <x v="84"/>
    <n v="461.7"/>
    <n v="2850000"/>
    <n v="57"/>
  </r>
  <r>
    <s v="31786"/>
    <s v="NP"/>
    <s v="0000157401"/>
    <x v="2"/>
    <x v="0"/>
    <d v="2025-07-31T00:00:00"/>
    <x v="3"/>
    <s v="BL50"/>
    <x v="40"/>
    <n v="6309.9"/>
    <n v="38950000"/>
    <n v="779"/>
  </r>
  <r>
    <s v="31786"/>
    <s v="NP"/>
    <s v="0000157401"/>
    <x v="2"/>
    <x v="0"/>
    <d v="2025-07-31T00:00:00"/>
    <x v="12"/>
    <s v=""/>
    <x v="34"/>
    <n v="356822.24"/>
    <n v="0"/>
    <n v="10414"/>
  </r>
  <r>
    <s v="31786"/>
    <s v="NP"/>
    <s v="0000157401"/>
    <x v="2"/>
    <x v="0"/>
    <d v="2025-07-31T00:00:00"/>
    <x v="5"/>
    <s v="VC0105"/>
    <x v="7"/>
    <n v="15.95"/>
    <n v="725000"/>
    <n v="145"/>
  </r>
  <r>
    <s v="31786"/>
    <s v="NP"/>
    <s v="0000157401"/>
    <x v="2"/>
    <x v="0"/>
    <d v="2025-07-31T00:00:00"/>
    <x v="5"/>
    <s v="VC0106"/>
    <x v="8"/>
    <n v="127.79"/>
    <n v="5892000"/>
    <n v="982"/>
  </r>
  <r>
    <s v="31786"/>
    <s v="NP"/>
    <s v="0000157401"/>
    <x v="2"/>
    <x v="0"/>
    <d v="2025-07-31T00:00:00"/>
    <x v="5"/>
    <s v="VC0110"/>
    <x v="10"/>
    <n v="78.959999999999994"/>
    <n v="3760000"/>
    <n v="376"/>
  </r>
  <r>
    <s v="31786"/>
    <s v="NP"/>
    <s v="0000157401"/>
    <x v="2"/>
    <x v="0"/>
    <d v="2025-07-31T00:00:00"/>
    <x v="5"/>
    <s v="VC0125"/>
    <x v="11"/>
    <n v="130.91"/>
    <n v="6175000"/>
    <n v="247"/>
  </r>
  <r>
    <s v="31786"/>
    <s v="NP"/>
    <s v="0000157401"/>
    <x v="2"/>
    <x v="0"/>
    <d v="2025-07-31T00:00:00"/>
    <x v="5"/>
    <s v="VC0150"/>
    <x v="9"/>
    <n v="357"/>
    <n v="17056000"/>
    <n v="342"/>
  </r>
  <r>
    <s v="31786"/>
    <s v="NP"/>
    <s v="0000157401"/>
    <x v="2"/>
    <x v="0"/>
    <d v="2025-07-31T00:00:00"/>
    <x v="5"/>
    <s v="VC0205"/>
    <x v="7"/>
    <n v="26.04"/>
    <n v="1240000"/>
    <n v="124"/>
  </r>
  <r>
    <s v="31786"/>
    <s v="NP"/>
    <s v="0000157401"/>
    <x v="2"/>
    <x v="0"/>
    <d v="2025-07-31T00:00:00"/>
    <x v="5"/>
    <s v="VC0206"/>
    <x v="8"/>
    <n v="222.75"/>
    <n v="10710000"/>
    <n v="893"/>
  </r>
  <r>
    <s v="31786"/>
    <s v="NP"/>
    <s v="0000157401"/>
    <x v="2"/>
    <x v="0"/>
    <d v="2025-07-31T00:00:00"/>
    <x v="5"/>
    <s v="VC0210"/>
    <x v="10"/>
    <n v="133.56"/>
    <n v="6386000"/>
    <n v="320"/>
  </r>
  <r>
    <s v="31786"/>
    <s v="NP"/>
    <s v="0000157401"/>
    <x v="2"/>
    <x v="0"/>
    <d v="2025-07-31T00:00:00"/>
    <x v="5"/>
    <s v="VC0225"/>
    <x v="11"/>
    <n v="275.10000000000002"/>
    <n v="13000000"/>
    <n v="260"/>
  </r>
  <r>
    <s v="31786"/>
    <s v="NP"/>
    <s v="0000157401"/>
    <x v="2"/>
    <x v="0"/>
    <d v="2025-07-31T00:00:00"/>
    <x v="5"/>
    <s v="VC0250"/>
    <x v="9"/>
    <n v="825.3"/>
    <n v="39406000"/>
    <n v="395"/>
  </r>
  <r>
    <s v="31786"/>
    <s v="NP"/>
    <s v="0000157401"/>
    <x v="2"/>
    <x v="0"/>
    <d v="2025-07-31T00:00:00"/>
    <x v="5"/>
    <s v="VC0305"/>
    <x v="7"/>
    <n v="6.08"/>
    <n v="285000"/>
    <n v="19"/>
  </r>
  <r>
    <s v="31786"/>
    <s v="NP"/>
    <s v="0000157401"/>
    <x v="2"/>
    <x v="0"/>
    <d v="2025-07-31T00:00:00"/>
    <x v="5"/>
    <s v="VC0306"/>
    <x v="8"/>
    <n v="93.86"/>
    <n v="4446000"/>
    <n v="247"/>
  </r>
  <r>
    <s v="31786"/>
    <s v="NP"/>
    <s v="0000157401"/>
    <x v="2"/>
    <x v="0"/>
    <d v="2025-07-31T00:00:00"/>
    <x v="5"/>
    <s v="VC0310"/>
    <x v="10"/>
    <n v="63"/>
    <n v="2970000"/>
    <n v="99"/>
  </r>
  <r>
    <s v="31786"/>
    <s v="NP"/>
    <s v="0000157401"/>
    <x v="2"/>
    <x v="0"/>
    <d v="2025-07-31T00:00:00"/>
    <x v="5"/>
    <s v="VC0325"/>
    <x v="11"/>
    <n v="140.62"/>
    <n v="6831000"/>
    <n v="92"/>
  </r>
  <r>
    <s v="31786"/>
    <s v="NP"/>
    <s v="0000157401"/>
    <x v="2"/>
    <x v="0"/>
    <d v="2025-07-31T00:00:00"/>
    <x v="5"/>
    <s v="VC0350"/>
    <x v="9"/>
    <n v="497.7"/>
    <n v="23700000"/>
    <n v="158"/>
  </r>
  <r>
    <s v="31786"/>
    <s v="NP"/>
    <s v="0000157401"/>
    <x v="2"/>
    <x v="0"/>
    <d v="2025-07-31T00:00:00"/>
    <x v="5"/>
    <s v="VC0405"/>
    <x v="7"/>
    <n v="1.68"/>
    <n v="80000"/>
    <n v="4"/>
  </r>
  <r>
    <s v="31786"/>
    <s v="NP"/>
    <s v="0000157401"/>
    <x v="2"/>
    <x v="0"/>
    <d v="2025-07-31T00:00:00"/>
    <x v="5"/>
    <s v="VC0406"/>
    <x v="8"/>
    <n v="35.5"/>
    <n v="1704000"/>
    <n v="71"/>
  </r>
  <r>
    <s v="31786"/>
    <s v="NP"/>
    <s v="0000157401"/>
    <x v="2"/>
    <x v="0"/>
    <d v="2025-07-31T00:00:00"/>
    <x v="5"/>
    <s v="VC0410"/>
    <x v="10"/>
    <n v="25.2"/>
    <n v="1200000"/>
    <n v="30"/>
  </r>
  <r>
    <s v="31786"/>
    <s v="NP"/>
    <s v="0000157401"/>
    <x v="2"/>
    <x v="0"/>
    <d v="2025-07-31T00:00:00"/>
    <x v="5"/>
    <s v="VC0425"/>
    <x v="11"/>
    <n v="50.4"/>
    <n v="2400000"/>
    <n v="24"/>
  </r>
  <r>
    <s v="31786"/>
    <s v="NP"/>
    <s v="0000157401"/>
    <x v="2"/>
    <x v="0"/>
    <d v="2025-07-31T00:00:00"/>
    <x v="5"/>
    <s v="VC0450"/>
    <x v="9"/>
    <n v="147"/>
    <n v="7000000"/>
    <n v="35"/>
  </r>
  <r>
    <s v="31786"/>
    <s v="NP"/>
    <s v="0000157401"/>
    <x v="2"/>
    <x v="0"/>
    <d v="2025-07-31T00:00:00"/>
    <x v="5"/>
    <s v="VC0505"/>
    <x v="7"/>
    <n v="0.53"/>
    <n v="25000"/>
    <n v="1"/>
  </r>
  <r>
    <s v="31786"/>
    <s v="NP"/>
    <s v="0000157401"/>
    <x v="2"/>
    <x v="0"/>
    <d v="2025-07-31T00:00:00"/>
    <x v="5"/>
    <s v="VC0506"/>
    <x v="8"/>
    <n v="11.34"/>
    <n v="540000"/>
    <n v="18"/>
  </r>
  <r>
    <s v="31786"/>
    <s v="NP"/>
    <s v="0000157401"/>
    <x v="2"/>
    <x v="0"/>
    <d v="2025-07-31T00:00:00"/>
    <x v="5"/>
    <s v="VC0510"/>
    <x v="10"/>
    <n v="7.35"/>
    <n v="350000"/>
    <n v="7"/>
  </r>
  <r>
    <s v="31786"/>
    <s v="NP"/>
    <s v="0000157401"/>
    <x v="2"/>
    <x v="0"/>
    <d v="2025-07-31T00:00:00"/>
    <x v="5"/>
    <s v="VC0525"/>
    <x v="11"/>
    <n v="15.78"/>
    <n v="750000"/>
    <n v="6"/>
  </r>
  <r>
    <s v="31786"/>
    <s v="NP"/>
    <s v="0000157401"/>
    <x v="2"/>
    <x v="0"/>
    <d v="2025-07-31T00:00:00"/>
    <x v="5"/>
    <s v="VC0550"/>
    <x v="9"/>
    <n v="73.5"/>
    <n v="3500000"/>
    <n v="14"/>
  </r>
  <r>
    <s v="31786"/>
    <s v="NP"/>
    <s v="0000157401"/>
    <x v="2"/>
    <x v="0"/>
    <d v="2025-07-31T00:00:00"/>
    <x v="5"/>
    <s v="VC0606"/>
    <x v="8"/>
    <n v="0.76"/>
    <n v="36000"/>
    <n v="1"/>
  </r>
  <r>
    <s v="31786"/>
    <s v="NP"/>
    <s v="0000157401"/>
    <x v="2"/>
    <x v="0"/>
    <d v="2025-07-31T00:00:00"/>
    <x v="5"/>
    <s v="VC0610"/>
    <x v="10"/>
    <n v="1.26"/>
    <n v="60000"/>
    <n v="1"/>
  </r>
  <r>
    <s v="31786"/>
    <s v="NP"/>
    <s v="0000157401"/>
    <x v="2"/>
    <x v="0"/>
    <d v="2025-07-31T00:00:00"/>
    <x v="5"/>
    <s v="VC0625"/>
    <x v="11"/>
    <n v="3.15"/>
    <n v="150000"/>
    <n v="1"/>
  </r>
  <r>
    <s v="31786"/>
    <s v="NP"/>
    <s v="0000157401"/>
    <x v="2"/>
    <x v="0"/>
    <d v="2025-07-31T00:00:00"/>
    <x v="5"/>
    <s v="VC0650"/>
    <x v="9"/>
    <n v="18.899999999999999"/>
    <n v="900000"/>
    <n v="3"/>
  </r>
  <r>
    <s v="31786"/>
    <s v="NP"/>
    <s v="0000157401"/>
    <x v="2"/>
    <x v="0"/>
    <d v="2025-07-31T00:00:00"/>
    <x v="5"/>
    <s v="VC0706"/>
    <x v="8"/>
    <n v="3.52"/>
    <n v="168000"/>
    <n v="4"/>
  </r>
  <r>
    <s v="31786"/>
    <s v="NP"/>
    <s v="0000157401"/>
    <x v="2"/>
    <x v="0"/>
    <d v="2025-07-31T00:00:00"/>
    <x v="5"/>
    <s v="VC0725"/>
    <x v="11"/>
    <n v="3.68"/>
    <n v="175000"/>
    <n v="1"/>
  </r>
  <r>
    <s v="31786"/>
    <s v="NP"/>
    <s v="0000157401"/>
    <x v="2"/>
    <x v="0"/>
    <d v="2025-07-31T00:00:00"/>
    <x v="5"/>
    <s v="VC0750"/>
    <x v="9"/>
    <n v="7.35"/>
    <n v="350000"/>
    <n v="1"/>
  </r>
  <r>
    <s v="31786"/>
    <s v="NP"/>
    <s v="0000157401"/>
    <x v="2"/>
    <x v="0"/>
    <d v="2025-07-31T00:00:00"/>
    <x v="5"/>
    <s v="VC0850"/>
    <x v="9"/>
    <n v="16.8"/>
    <n v="800000"/>
    <n v="2"/>
  </r>
  <r>
    <s v="31786"/>
    <s v="NP"/>
    <s v="0000157401"/>
    <x v="2"/>
    <x v="0"/>
    <d v="2025-07-31T00:00:00"/>
    <x v="4"/>
    <s v="VAD050"/>
    <x v="12"/>
    <n v="1304.0999999999999"/>
    <n v="62100000"/>
    <n v="1242"/>
  </r>
  <r>
    <s v="31786"/>
    <s v="NP"/>
    <s v="0000157401"/>
    <x v="2"/>
    <x v="0"/>
    <d v="2025-07-31T00:00:00"/>
    <x v="4"/>
    <s v="VAD060"/>
    <x v="13"/>
    <n v="8019.9"/>
    <n v="382060000"/>
    <n v="6367"/>
  </r>
  <r>
    <s v="31786"/>
    <s v="NP"/>
    <s v="0000157401"/>
    <x v="2"/>
    <x v="0"/>
    <d v="2025-07-31T00:00:00"/>
    <x v="4"/>
    <s v="VAD100"/>
    <x v="6"/>
    <n v="4754.3999999999996"/>
    <n v="226600000"/>
    <n v="2266"/>
  </r>
  <r>
    <s v="31786"/>
    <s v="NP"/>
    <s v="0000157401"/>
    <x v="2"/>
    <x v="0"/>
    <d v="2025-07-31T00:00:00"/>
    <x v="4"/>
    <s v="VAD250"/>
    <x v="14"/>
    <n v="7890.75"/>
    <n v="375850000"/>
    <n v="1504"/>
  </r>
  <r>
    <s v="31786"/>
    <s v="NP"/>
    <s v="0000157401"/>
    <x v="2"/>
    <x v="0"/>
    <d v="2025-07-31T00:00:00"/>
    <x v="4"/>
    <s v="VAD500"/>
    <x v="15"/>
    <n v="20149.5"/>
    <n v="960600000"/>
    <n v="1922"/>
  </r>
  <r>
    <s v="31786"/>
    <s v="NP"/>
    <s v="0000157401"/>
    <x v="2"/>
    <x v="0"/>
    <d v="2025-07-31T00:00:00"/>
    <x v="6"/>
    <s v="VSC050"/>
    <x v="16"/>
    <n v="72.239999999999995"/>
    <n v="3440000"/>
    <n v="172"/>
  </r>
  <r>
    <s v="31786"/>
    <s v="NP"/>
    <s v="0000157401"/>
    <x v="2"/>
    <x v="0"/>
    <d v="2025-07-31T00:00:00"/>
    <x v="6"/>
    <s v="VSC060"/>
    <x v="17"/>
    <n v="757.5"/>
    <n v="36528000"/>
    <n v="1519"/>
  </r>
  <r>
    <s v="31786"/>
    <s v="NP"/>
    <s v="0000157401"/>
    <x v="2"/>
    <x v="0"/>
    <d v="2025-07-31T00:00:00"/>
    <x v="6"/>
    <s v="VSC100"/>
    <x v="18"/>
    <n v="443.52"/>
    <n v="21220000"/>
    <n v="530"/>
  </r>
  <r>
    <s v="31786"/>
    <s v="NP"/>
    <s v="0000157401"/>
    <x v="2"/>
    <x v="0"/>
    <d v="2025-07-31T00:00:00"/>
    <x v="6"/>
    <s v="VSC250"/>
    <x v="19"/>
    <n v="903"/>
    <n v="43000000"/>
    <n v="430"/>
  </r>
  <r>
    <s v="31786"/>
    <s v="NP"/>
    <s v="0000157401"/>
    <x v="2"/>
    <x v="0"/>
    <d v="2025-07-31T00:00:00"/>
    <x v="6"/>
    <s v="VSC500"/>
    <x v="20"/>
    <n v="2994.6"/>
    <n v="143520000"/>
    <n v="719"/>
  </r>
  <r>
    <s v="31786"/>
    <s v="NP"/>
    <s v="0000157401"/>
    <x v="2"/>
    <x v="0"/>
    <d v="2025-07-31T00:00:00"/>
    <x v="6"/>
    <s v="VSO050"/>
    <x v="21"/>
    <n v="124.11"/>
    <n v="6000000"/>
    <n v="199"/>
  </r>
  <r>
    <s v="31786"/>
    <s v="NP"/>
    <s v="0000157401"/>
    <x v="2"/>
    <x v="0"/>
    <d v="2025-07-31T00:00:00"/>
    <x v="6"/>
    <s v="VSO060"/>
    <x v="42"/>
    <n v="991.04"/>
    <n v="47280000"/>
    <n v="1312"/>
  </r>
  <r>
    <s v="31786"/>
    <s v="NP"/>
    <s v="0000157401"/>
    <x v="2"/>
    <x v="0"/>
    <d v="2025-07-31T00:00:00"/>
    <x v="6"/>
    <s v="VSO100"/>
    <x v="43"/>
    <n v="616.14"/>
    <n v="29460000"/>
    <n v="491"/>
  </r>
  <r>
    <s v="31786"/>
    <s v="NP"/>
    <s v="0000157401"/>
    <x v="2"/>
    <x v="0"/>
    <d v="2025-07-31T00:00:00"/>
    <x v="6"/>
    <s v="VSO250"/>
    <x v="22"/>
    <n v="1080.45"/>
    <n v="51450000"/>
    <n v="343"/>
  </r>
  <r>
    <s v="31786"/>
    <s v="NP"/>
    <s v="0000157401"/>
    <x v="2"/>
    <x v="0"/>
    <d v="2025-07-31T00:00:00"/>
    <x v="6"/>
    <s v="VSO500"/>
    <x v="44"/>
    <n v="2564.1"/>
    <n v="122460000"/>
    <n v="409"/>
  </r>
  <r>
    <s v="31786"/>
    <s v="NP"/>
    <s v="0000190862"/>
    <x v="3"/>
    <x v="0"/>
    <d v="2025-07-31T00:00:00"/>
    <x v="7"/>
    <s v="LTD-01"/>
    <x v="46"/>
    <n v="49.74"/>
    <n v="82926.759999999995"/>
    <n v="23"/>
  </r>
  <r>
    <s v="31786"/>
    <s v="NP"/>
    <s v="0000190862"/>
    <x v="3"/>
    <x v="0"/>
    <d v="2025-07-31T00:00:00"/>
    <x v="7"/>
    <s v="LTD-01"/>
    <x v="47"/>
    <n v="35.25"/>
    <n v="58758.47"/>
    <n v="14"/>
  </r>
  <r>
    <s v="31786"/>
    <s v="NP"/>
    <s v="0000190862"/>
    <x v="3"/>
    <x v="0"/>
    <d v="2025-07-31T00:00:00"/>
    <x v="7"/>
    <s v="LTD-01"/>
    <x v="48"/>
    <n v="137.96"/>
    <n v="122618.43"/>
    <n v="26"/>
  </r>
  <r>
    <s v="31786"/>
    <s v="NP"/>
    <s v="0000190862"/>
    <x v="3"/>
    <x v="0"/>
    <d v="2025-07-31T00:00:00"/>
    <x v="7"/>
    <s v="LTD-01"/>
    <x v="49"/>
    <n v="183.18"/>
    <n v="111986.4"/>
    <n v="23"/>
  </r>
  <r>
    <s v="31786"/>
    <s v="NP"/>
    <s v="0000190862"/>
    <x v="3"/>
    <x v="0"/>
    <d v="2025-07-31T00:00:00"/>
    <x v="7"/>
    <s v="LTD-01"/>
    <x v="23"/>
    <n v="244.73"/>
    <n v="115688.67"/>
    <n v="23"/>
  </r>
  <r>
    <s v="31786"/>
    <s v="NP"/>
    <s v="0000190862"/>
    <x v="3"/>
    <x v="0"/>
    <d v="2025-07-31T00:00:00"/>
    <x v="7"/>
    <s v="LTD-01"/>
    <x v="50"/>
    <n v="331.41"/>
    <n v="128322.22"/>
    <n v="24"/>
  </r>
  <r>
    <s v="31786"/>
    <s v="NP"/>
    <s v="0000190862"/>
    <x v="3"/>
    <x v="0"/>
    <d v="2025-07-31T00:00:00"/>
    <x v="7"/>
    <s v="LTD-01"/>
    <x v="51"/>
    <n v="210.17"/>
    <n v="67405.63"/>
    <n v="14"/>
  </r>
  <r>
    <s v="31786"/>
    <s v="NP"/>
    <s v="0000190862"/>
    <x v="3"/>
    <x v="0"/>
    <d v="2025-07-31T00:00:00"/>
    <x v="7"/>
    <s v="LTD-01"/>
    <x v="52"/>
    <n v="316.25"/>
    <n v="79650.25"/>
    <n v="16"/>
  </r>
  <r>
    <s v="31786"/>
    <s v="NP"/>
    <s v="0000190862"/>
    <x v="3"/>
    <x v="0"/>
    <d v="2025-07-31T00:00:00"/>
    <x v="7"/>
    <s v="LTD-01"/>
    <x v="53"/>
    <n v="103.74"/>
    <n v="29939.99"/>
    <n v="4"/>
  </r>
  <r>
    <s v="31786"/>
    <s v="NP"/>
    <s v="0000190862"/>
    <x v="3"/>
    <x v="0"/>
    <d v="2025-07-31T00:00:00"/>
    <x v="7"/>
    <s v="LTD-01"/>
    <x v="85"/>
    <n v="62.39"/>
    <n v="22282.240000000002"/>
    <n v="4"/>
  </r>
  <r>
    <s v="31786"/>
    <s v="NP"/>
    <s v="0000190862"/>
    <x v="3"/>
    <x v="0"/>
    <d v="2025-07-31T00:00:00"/>
    <x v="7"/>
    <s v="LTD-02"/>
    <x v="54"/>
    <n v="33.049999999999997"/>
    <n v="66105.710000000006"/>
    <n v="17"/>
  </r>
  <r>
    <s v="31786"/>
    <s v="NP"/>
    <s v="0000190862"/>
    <x v="3"/>
    <x v="0"/>
    <d v="2025-07-31T00:00:00"/>
    <x v="7"/>
    <s v="LTD-02"/>
    <x v="55"/>
    <n v="50.65"/>
    <n v="101271.67999999999"/>
    <n v="22"/>
  </r>
  <r>
    <s v="31786"/>
    <s v="NP"/>
    <s v="0000190862"/>
    <x v="3"/>
    <x v="0"/>
    <d v="2025-07-31T00:00:00"/>
    <x v="7"/>
    <s v="LTD-02"/>
    <x v="56"/>
    <n v="76.39"/>
    <n v="95772.79"/>
    <n v="17"/>
  </r>
  <r>
    <s v="31786"/>
    <s v="NP"/>
    <s v="0000190862"/>
    <x v="3"/>
    <x v="0"/>
    <d v="2025-07-31T00:00:00"/>
    <x v="7"/>
    <s v="LTD-02"/>
    <x v="57"/>
    <n v="150.38"/>
    <n v="122280.25"/>
    <n v="20"/>
  </r>
  <r>
    <s v="31786"/>
    <s v="NP"/>
    <s v="0000190862"/>
    <x v="3"/>
    <x v="0"/>
    <d v="2025-07-31T00:00:00"/>
    <x v="7"/>
    <s v="LTD-02"/>
    <x v="58"/>
    <n v="163.54"/>
    <n v="104443.08"/>
    <n v="16"/>
  </r>
  <r>
    <s v="31786"/>
    <s v="NP"/>
    <s v="0000190862"/>
    <x v="3"/>
    <x v="0"/>
    <d v="2025-07-31T00:00:00"/>
    <x v="7"/>
    <s v="LTD-02"/>
    <x v="59"/>
    <n v="239.67"/>
    <n v="114827.37"/>
    <n v="17"/>
  </r>
  <r>
    <s v="31786"/>
    <s v="NP"/>
    <s v="0000190862"/>
    <x v="3"/>
    <x v="0"/>
    <d v="2025-07-31T00:00:00"/>
    <x v="7"/>
    <s v="LTD-02"/>
    <x v="60"/>
    <n v="183.87"/>
    <n v="73554.33"/>
    <n v="13"/>
  </r>
  <r>
    <s v="31786"/>
    <s v="NP"/>
    <s v="0000190862"/>
    <x v="3"/>
    <x v="0"/>
    <d v="2025-07-31T00:00:00"/>
    <x v="7"/>
    <s v="LTD-02"/>
    <x v="61"/>
    <n v="263.42"/>
    <n v="89233.29"/>
    <n v="13"/>
  </r>
  <r>
    <s v="31786"/>
    <s v="NP"/>
    <s v="0000190862"/>
    <x v="3"/>
    <x v="0"/>
    <d v="2025-07-31T00:00:00"/>
    <x v="7"/>
    <s v="LTD-02"/>
    <x v="62"/>
    <n v="127.33"/>
    <n v="51625"/>
    <n v="5"/>
  </r>
  <r>
    <s v="31786"/>
    <s v="NP"/>
    <s v="0000190862"/>
    <x v="3"/>
    <x v="0"/>
    <d v="2025-07-31T00:00:00"/>
    <x v="7"/>
    <s v="LTD-02"/>
    <x v="63"/>
    <n v="82.45"/>
    <n v="37478.04"/>
    <n v="5"/>
  </r>
  <r>
    <s v="31786"/>
    <s v="NP"/>
    <s v="0000190862"/>
    <x v="3"/>
    <x v="0"/>
    <d v="2025-07-31T00:00:00"/>
    <x v="7"/>
    <s v="LTD-03"/>
    <x v="86"/>
    <n v="11.93"/>
    <n v="17038.02"/>
    <n v="4"/>
  </r>
  <r>
    <s v="31786"/>
    <s v="NP"/>
    <s v="0000190862"/>
    <x v="3"/>
    <x v="0"/>
    <d v="2025-07-31T00:00:00"/>
    <x v="7"/>
    <s v="LTD-03"/>
    <x v="87"/>
    <n v="25.78"/>
    <n v="36842.71"/>
    <n v="6"/>
  </r>
  <r>
    <s v="31786"/>
    <s v="NP"/>
    <s v="0000190862"/>
    <x v="3"/>
    <x v="0"/>
    <d v="2025-07-31T00:00:00"/>
    <x v="7"/>
    <s v="LTD-03"/>
    <x v="88"/>
    <n v="21.5"/>
    <n v="18529.66"/>
    <n v="3"/>
  </r>
  <r>
    <s v="31786"/>
    <s v="NP"/>
    <s v="0000190862"/>
    <x v="3"/>
    <x v="0"/>
    <d v="2025-07-31T00:00:00"/>
    <x v="7"/>
    <s v="LTD-03"/>
    <x v="89"/>
    <n v="34.56"/>
    <n v="16458.330000000002"/>
    <n v="2"/>
  </r>
  <r>
    <s v="31786"/>
    <s v="NP"/>
    <s v="0000190862"/>
    <x v="3"/>
    <x v="0"/>
    <d v="2025-07-31T00:00:00"/>
    <x v="7"/>
    <s v="LTD-03"/>
    <x v="90"/>
    <n v="65.709999999999994"/>
    <n v="24902.91"/>
    <n v="4"/>
  </r>
  <r>
    <s v="31786"/>
    <s v="NP"/>
    <s v="0000190862"/>
    <x v="3"/>
    <x v="0"/>
    <d v="2025-07-31T00:00:00"/>
    <x v="7"/>
    <s v="LTD-03"/>
    <x v="91"/>
    <n v="37.68"/>
    <n v="11421.11"/>
    <n v="4"/>
  </r>
  <r>
    <s v="31786"/>
    <s v="NP"/>
    <s v="0000190862"/>
    <x v="3"/>
    <x v="0"/>
    <d v="2025-07-31T00:00:00"/>
    <x v="7"/>
    <s v="LTD-03"/>
    <x v="92"/>
    <n v="50.98"/>
    <n v="15022.69"/>
    <n v="4"/>
  </r>
  <r>
    <s v="31786"/>
    <s v="NP"/>
    <s v="0000190862"/>
    <x v="3"/>
    <x v="0"/>
    <d v="2025-07-31T00:00:00"/>
    <x v="7"/>
    <s v="LTD-03"/>
    <x v="64"/>
    <n v="33562.86"/>
    <n v="12094270.42"/>
    <n v="3058"/>
  </r>
  <r>
    <s v="31786"/>
    <s v="NP"/>
    <s v="0000190862"/>
    <x v="3"/>
    <x v="0"/>
    <d v="2025-07-31T00:00:00"/>
    <x v="7"/>
    <s v="LTD-03"/>
    <x v="65"/>
    <n v="40985.57"/>
    <n v="14742776.720000001"/>
    <n v="2982"/>
  </r>
  <r>
    <s v="31786"/>
    <s v="NP"/>
    <s v="0000190862"/>
    <x v="3"/>
    <x v="0"/>
    <d v="2025-07-31T00:00:00"/>
    <x v="7"/>
    <s v="LTD-03"/>
    <x v="66"/>
    <n v="56794.89"/>
    <n v="20445795.050000001"/>
    <n v="3600"/>
  </r>
  <r>
    <s v="31786"/>
    <s v="NP"/>
    <s v="0000190862"/>
    <x v="3"/>
    <x v="0"/>
    <d v="2025-07-31T00:00:00"/>
    <x v="7"/>
    <s v="LTD-03"/>
    <x v="26"/>
    <n v="66530.17"/>
    <n v="23931487.039999999"/>
    <n v="3869"/>
  </r>
  <r>
    <s v="31786"/>
    <s v="NP"/>
    <s v="0000190862"/>
    <x v="3"/>
    <x v="0"/>
    <d v="2025-07-31T00:00:00"/>
    <x v="7"/>
    <s v="LTD-03"/>
    <x v="27"/>
    <n v="69968.460000000006"/>
    <n v="25168298.84"/>
    <n v="3910"/>
  </r>
  <r>
    <s v="31786"/>
    <s v="NP"/>
    <s v="0000190862"/>
    <x v="3"/>
    <x v="0"/>
    <d v="2025-07-31T00:00:00"/>
    <x v="7"/>
    <s v="LTD-03"/>
    <x v="67"/>
    <n v="71393.16"/>
    <n v="25680711.52"/>
    <n v="4003"/>
  </r>
  <r>
    <s v="31786"/>
    <s v="NP"/>
    <s v="0000190862"/>
    <x v="3"/>
    <x v="0"/>
    <d v="2025-07-31T00:00:00"/>
    <x v="7"/>
    <s v="LTD-03"/>
    <x v="68"/>
    <n v="68785.5"/>
    <n v="24749369.010000002"/>
    <n v="3811"/>
  </r>
  <r>
    <s v="31786"/>
    <s v="NP"/>
    <s v="0000190862"/>
    <x v="3"/>
    <x v="0"/>
    <d v="2025-07-31T00:00:00"/>
    <x v="7"/>
    <s v="LTD-03"/>
    <x v="69"/>
    <n v="57675.09"/>
    <n v="20746260.640000001"/>
    <n v="3187"/>
  </r>
  <r>
    <s v="31786"/>
    <s v="NP"/>
    <s v="0000190862"/>
    <x v="3"/>
    <x v="0"/>
    <d v="2025-07-31T00:00:00"/>
    <x v="7"/>
    <s v="LTD-03"/>
    <x v="24"/>
    <n v="33438.559999999998"/>
    <n v="12028053.949999999"/>
    <n v="1688"/>
  </r>
  <r>
    <s v="31786"/>
    <s v="NP"/>
    <s v="0000190862"/>
    <x v="3"/>
    <x v="0"/>
    <d v="2025-07-31T00:00:00"/>
    <x v="7"/>
    <s v="LTD-03"/>
    <x v="45"/>
    <n v="19880.41"/>
    <n v="7151084.7599999998"/>
    <n v="936"/>
  </r>
  <r>
    <s v="31786"/>
    <s v="NP"/>
    <s v="0000190862"/>
    <x v="3"/>
    <x v="0"/>
    <d v="2025-07-31T00:00:00"/>
    <x v="7"/>
    <s v="LTD-04"/>
    <x v="70"/>
    <n v="105.94"/>
    <n v="176576.17"/>
    <n v="46"/>
  </r>
  <r>
    <s v="31786"/>
    <s v="NP"/>
    <s v="0000190862"/>
    <x v="3"/>
    <x v="0"/>
    <d v="2025-07-31T00:00:00"/>
    <x v="7"/>
    <s v="LTD-04"/>
    <x v="71"/>
    <n v="152.49"/>
    <n v="254171.47"/>
    <n v="54"/>
  </r>
  <r>
    <s v="31786"/>
    <s v="NP"/>
    <s v="0000190862"/>
    <x v="3"/>
    <x v="0"/>
    <d v="2025-07-31T00:00:00"/>
    <x v="7"/>
    <s v="LTD-04"/>
    <x v="72"/>
    <n v="238.2"/>
    <n v="237079.46"/>
    <n v="46"/>
  </r>
  <r>
    <s v="31786"/>
    <s v="NP"/>
    <s v="0000190862"/>
    <x v="3"/>
    <x v="0"/>
    <d v="2025-07-31T00:00:00"/>
    <x v="7"/>
    <s v="LTD-04"/>
    <x v="73"/>
    <n v="294.37"/>
    <n v="182243.19"/>
    <n v="36"/>
  </r>
  <r>
    <s v="31786"/>
    <s v="NP"/>
    <s v="0000190862"/>
    <x v="3"/>
    <x v="0"/>
    <d v="2025-07-31T00:00:00"/>
    <x v="7"/>
    <s v="LTD-04"/>
    <x v="74"/>
    <n v="295.54000000000002"/>
    <n v="144581.87"/>
    <n v="27"/>
  </r>
  <r>
    <s v="31786"/>
    <s v="NP"/>
    <s v="0000190862"/>
    <x v="3"/>
    <x v="0"/>
    <d v="2025-07-31T00:00:00"/>
    <x v="7"/>
    <s v="LTD-04"/>
    <x v="75"/>
    <n v="516.65"/>
    <n v="203219.21"/>
    <n v="30"/>
  </r>
  <r>
    <s v="31786"/>
    <s v="NP"/>
    <s v="0000190862"/>
    <x v="3"/>
    <x v="0"/>
    <d v="2025-07-31T00:00:00"/>
    <x v="7"/>
    <s v="LTD-04"/>
    <x v="28"/>
    <n v="230"/>
    <n v="78265.87"/>
    <n v="17"/>
  </r>
  <r>
    <s v="31786"/>
    <s v="NP"/>
    <s v="0000190862"/>
    <x v="3"/>
    <x v="0"/>
    <d v="2025-07-31T00:00:00"/>
    <x v="7"/>
    <s v="LTD-04"/>
    <x v="76"/>
    <n v="341.1"/>
    <n v="90227.44"/>
    <n v="21"/>
  </r>
  <r>
    <s v="31786"/>
    <s v="NP"/>
    <s v="0000190862"/>
    <x v="3"/>
    <x v="0"/>
    <d v="2025-07-31T00:00:00"/>
    <x v="7"/>
    <s v="LTD-04"/>
    <x v="77"/>
    <n v="82.62"/>
    <n v="26042.560000000001"/>
    <n v="5"/>
  </r>
  <r>
    <s v="31786"/>
    <s v="NP"/>
    <s v="0000190862"/>
    <x v="3"/>
    <x v="0"/>
    <d v="2025-07-31T00:00:00"/>
    <x v="7"/>
    <s v="LTD-04"/>
    <x v="78"/>
    <n v="71.900000000000006"/>
    <n v="26629.32"/>
    <n v="6"/>
  </r>
  <r>
    <s v="31786"/>
    <s v="NP"/>
    <s v="0000190862"/>
    <x v="3"/>
    <x v="0"/>
    <d v="2025-07-31T00:00:00"/>
    <x v="8"/>
    <s v="STD-A"/>
    <x v="93"/>
    <n v="63456.49"/>
    <n v="15555621.859999999"/>
    <n v="3027"/>
  </r>
  <r>
    <s v="31786"/>
    <s v="NP"/>
    <s v="0000190862"/>
    <x v="3"/>
    <x v="0"/>
    <d v="2025-07-31T00:00:00"/>
    <x v="8"/>
    <s v="STD-A"/>
    <x v="25"/>
    <n v="927.63"/>
    <n v="226248.92"/>
    <n v="58"/>
  </r>
  <r>
    <s v="31786"/>
    <s v="NP"/>
    <s v="0000190862"/>
    <x v="3"/>
    <x v="0"/>
    <d v="2025-07-31T00:00:00"/>
    <x v="8"/>
    <s v="STD-B"/>
    <x v="94"/>
    <n v="53401.8"/>
    <n v="16225511.15"/>
    <n v="2790"/>
  </r>
  <r>
    <s v="31786"/>
    <s v="NP"/>
    <s v="0000190862"/>
    <x v="3"/>
    <x v="0"/>
    <d v="2025-07-31T00:00:00"/>
    <x v="8"/>
    <s v="STD-B"/>
    <x v="29"/>
    <n v="302.13"/>
    <n v="91556.2"/>
    <n v="24"/>
  </r>
  <r>
    <s v="31786"/>
    <s v="NP"/>
    <s v="0000190862"/>
    <x v="3"/>
    <x v="4"/>
    <d v="2025-07-31T00:00:00"/>
    <x v="8"/>
    <s v="STD-A"/>
    <x v="95"/>
    <n v="0.56000000000000005"/>
    <n v="0"/>
    <n v="1"/>
  </r>
  <r>
    <s v="31786"/>
    <s v="NP"/>
    <s v="0000258005"/>
    <x v="4"/>
    <x v="2"/>
    <d v="2025-07-31T00:00:00"/>
    <x v="9"/>
    <s v="VISBAS"/>
    <x v="30"/>
    <n v="3.18"/>
    <n v="0"/>
    <n v="1"/>
  </r>
  <r>
    <s v="31786"/>
    <s v="NP"/>
    <s v="0000258005"/>
    <x v="4"/>
    <x v="2"/>
    <d v="2025-07-31T00:00:00"/>
    <x v="9"/>
    <s v="VISEXP"/>
    <x v="31"/>
    <n v="12.6"/>
    <n v="0"/>
    <n v="1"/>
  </r>
  <r>
    <s v="31786"/>
    <s v="NP"/>
    <s v="0000258005"/>
    <x v="4"/>
    <x v="3"/>
    <d v="2025-07-31T00:00:00"/>
    <x v="9"/>
    <s v="VISBAS"/>
    <x v="30"/>
    <n v="90.27"/>
    <n v="0"/>
    <n v="18"/>
  </r>
  <r>
    <s v="31786"/>
    <s v="NP"/>
    <s v="0000258005"/>
    <x v="4"/>
    <x v="3"/>
    <d v="2025-07-31T00:00:00"/>
    <x v="9"/>
    <s v="VISEXP"/>
    <x v="31"/>
    <n v="482.52"/>
    <n v="0"/>
    <n v="54"/>
  </r>
  <r>
    <s v="31786"/>
    <s v="NP"/>
    <s v="0000258005"/>
    <x v="4"/>
    <x v="0"/>
    <d v="2025-07-31T00:00:00"/>
    <x v="9"/>
    <s v="VISBAS"/>
    <x v="30"/>
    <n v="42523.98"/>
    <n v="0"/>
    <n v="7905"/>
  </r>
  <r>
    <s v="31786"/>
    <s v="NP"/>
    <s v="0000258005"/>
    <x v="4"/>
    <x v="0"/>
    <d v="2025-07-31T00:00:00"/>
    <x v="9"/>
    <s v="VISEXP"/>
    <x v="31"/>
    <n v="168495.3"/>
    <n v="0"/>
    <n v="15071"/>
  </r>
  <r>
    <s v="31786"/>
    <s v="NP"/>
    <s v="0000258005"/>
    <x v="4"/>
    <x v="4"/>
    <d v="2025-07-31T00:00:00"/>
    <x v="9"/>
    <s v="VISBAS"/>
    <x v="30"/>
    <n v="32360.29"/>
    <n v="0"/>
    <n v="6211"/>
  </r>
  <r>
    <s v="31786"/>
    <s v="NP"/>
    <s v="0000258005"/>
    <x v="4"/>
    <x v="4"/>
    <d v="2025-07-31T00:00:00"/>
    <x v="9"/>
    <s v="VISEXP"/>
    <x v="31"/>
    <n v="138794.79999999999"/>
    <n v="0"/>
    <n v="12871"/>
  </r>
  <r>
    <s v="31786"/>
    <s v="NP"/>
    <s v="0000258005"/>
    <x v="4"/>
    <x v="5"/>
    <d v="2025-07-31T00:00:00"/>
    <x v="9"/>
    <s v="VISBAS"/>
    <x v="30"/>
    <n v="10840.94"/>
    <n v="0"/>
    <n v="2359"/>
  </r>
  <r>
    <s v="31786"/>
    <s v="NP"/>
    <s v="0000258005"/>
    <x v="4"/>
    <x v="5"/>
    <d v="2025-07-31T00:00:00"/>
    <x v="9"/>
    <s v="VISEXP"/>
    <x v="31"/>
    <n v="64369.56"/>
    <n v="0"/>
    <n v="6707"/>
  </r>
  <r>
    <s v="31786"/>
    <s v="NP"/>
    <s v="0000000185"/>
    <x v="0"/>
    <x v="1"/>
    <d v="2025-07-31T00:00:00"/>
    <x v="15"/>
    <s v="PPRN"/>
    <x v="79"/>
    <n v="21.9"/>
    <n v="0"/>
    <n v="2"/>
  </r>
  <r>
    <s v="31786"/>
    <s v="NP"/>
    <s v="0000000185"/>
    <x v="0"/>
    <x v="1"/>
    <d v="2025-07-31T00:00:00"/>
    <x v="15"/>
    <s v="PPRN"/>
    <x v="79"/>
    <n v="5365.4"/>
    <n v="0"/>
    <n v="232"/>
  </r>
  <r>
    <s v="31786"/>
    <s v="NP"/>
    <s v="0000000185"/>
    <x v="0"/>
    <x v="2"/>
    <d v="2025-07-31T00:00:00"/>
    <x v="15"/>
    <s v="PPRN"/>
    <x v="79"/>
    <n v="303.32"/>
    <n v="0"/>
    <n v="17"/>
  </r>
  <r>
    <s v="31786"/>
    <s v="NP"/>
    <s v="0000000185"/>
    <x v="0"/>
    <x v="3"/>
    <d v="2025-07-31T00:00:00"/>
    <x v="15"/>
    <s v="PPRN"/>
    <x v="79"/>
    <n v="45.25"/>
    <n v="0"/>
    <n v="2"/>
  </r>
  <r>
    <s v="31786"/>
    <s v="NP"/>
    <s v="0000000185"/>
    <x v="0"/>
    <x v="0"/>
    <d v="2025-07-31T00:00:00"/>
    <x v="0"/>
    <s v="PPDN"/>
    <x v="0"/>
    <n v="-109.53"/>
    <n v="0"/>
    <n v="3"/>
  </r>
  <r>
    <s v="31786"/>
    <s v="NP"/>
    <s v="0000000185"/>
    <x v="0"/>
    <x v="0"/>
    <d v="2025-07-31T00:00:00"/>
    <x v="0"/>
    <s v="PPDN"/>
    <x v="0"/>
    <n v="253.55"/>
    <n v="0"/>
    <n v="14"/>
  </r>
  <r>
    <s v="31786"/>
    <s v="NP"/>
    <s v="0000000185"/>
    <x v="0"/>
    <x v="4"/>
    <d v="2025-07-31T00:00:00"/>
    <x v="0"/>
    <s v="PPDN"/>
    <x v="0"/>
    <n v="-58.76"/>
    <n v="0"/>
    <n v="4"/>
  </r>
  <r>
    <s v="31786"/>
    <s v="NP"/>
    <s v="0000000185"/>
    <x v="0"/>
    <x v="4"/>
    <d v="2025-07-31T00:00:00"/>
    <x v="0"/>
    <s v="PPDN"/>
    <x v="0"/>
    <n v="44.94"/>
    <n v="0"/>
    <n v="3"/>
  </r>
  <r>
    <s v="31786"/>
    <s v="NP"/>
    <s v="0000000185"/>
    <x v="0"/>
    <x v="5"/>
    <d v="2025-07-31T00:00:00"/>
    <x v="0"/>
    <s v="PPDN"/>
    <x v="0"/>
    <n v="83.06"/>
    <n v="0"/>
    <n v="4"/>
  </r>
  <r>
    <s v="31786"/>
    <s v="NP"/>
    <s v="0000000185"/>
    <x v="0"/>
    <x v="5"/>
    <d v="2025-07-31T00:00:00"/>
    <x v="15"/>
    <s v="PPRN"/>
    <x v="79"/>
    <n v="83.25"/>
    <n v="0"/>
    <n v="5"/>
  </r>
  <r>
    <s v="31786"/>
    <s v="NP"/>
    <s v="0000000192"/>
    <x v="1"/>
    <x v="1"/>
    <d v="2025-07-31T00:00:00"/>
    <x v="1"/>
    <s v="PDON"/>
    <x v="2"/>
    <n v="0"/>
    <n v="0"/>
    <n v="2"/>
  </r>
  <r>
    <s v="31786"/>
    <s v="NP"/>
    <s v="0000000192"/>
    <x v="1"/>
    <x v="1"/>
    <d v="2025-07-31T00:00:00"/>
    <x v="1"/>
    <s v="PDON"/>
    <x v="2"/>
    <n v="372.62"/>
    <n v="0"/>
    <n v="7"/>
  </r>
  <r>
    <s v="31786"/>
    <s v="NP"/>
    <s v="0000000192"/>
    <x v="1"/>
    <x v="1"/>
    <d v="2025-07-31T00:00:00"/>
    <x v="16"/>
    <s v="PDRN"/>
    <x v="80"/>
    <n v="-56.88"/>
    <n v="0"/>
    <n v="14"/>
  </r>
  <r>
    <s v="31786"/>
    <s v="NP"/>
    <s v="0000000192"/>
    <x v="1"/>
    <x v="1"/>
    <d v="2025-07-31T00:00:00"/>
    <x v="16"/>
    <s v="PDRN"/>
    <x v="80"/>
    <n v="65217.65"/>
    <n v="0"/>
    <n v="1507"/>
  </r>
  <r>
    <s v="31786"/>
    <s v="NP"/>
    <s v="0000000192"/>
    <x v="1"/>
    <x v="2"/>
    <d v="2025-07-31T00:00:00"/>
    <x v="1"/>
    <s v="PDON"/>
    <x v="2"/>
    <n v="238.88"/>
    <n v="0"/>
    <n v="6"/>
  </r>
  <r>
    <s v="31786"/>
    <s v="NP"/>
    <s v="0000000192"/>
    <x v="1"/>
    <x v="2"/>
    <d v="2025-07-31T00:00:00"/>
    <x v="16"/>
    <s v="PDRN"/>
    <x v="80"/>
    <n v="7570.22"/>
    <n v="0"/>
    <n v="184"/>
  </r>
  <r>
    <s v="31786"/>
    <s v="NP"/>
    <s v="0000000192"/>
    <x v="1"/>
    <x v="3"/>
    <d v="2025-07-31T00:00:00"/>
    <x v="16"/>
    <s v="PDRN"/>
    <x v="80"/>
    <n v="756.54"/>
    <n v="0"/>
    <n v="19"/>
  </r>
  <r>
    <s v="31786"/>
    <s v="NP"/>
    <s v="0000000192"/>
    <x v="1"/>
    <x v="0"/>
    <d v="2025-07-31T00:00:00"/>
    <x v="1"/>
    <s v="PDON"/>
    <x v="2"/>
    <n v="-41.05"/>
    <n v="0"/>
    <n v="2"/>
  </r>
  <r>
    <s v="31786"/>
    <s v="NP"/>
    <s v="0000000192"/>
    <x v="1"/>
    <x v="0"/>
    <d v="2025-07-31T00:00:00"/>
    <x v="1"/>
    <s v="PDON"/>
    <x v="2"/>
    <n v="3946.53"/>
    <n v="0"/>
    <n v="99"/>
  </r>
  <r>
    <s v="31786"/>
    <s v="NP"/>
    <s v="0000000192"/>
    <x v="1"/>
    <x v="4"/>
    <d v="2025-07-31T00:00:00"/>
    <x v="1"/>
    <s v="PDON"/>
    <x v="2"/>
    <n v="-385.09"/>
    <n v="0"/>
    <n v="11"/>
  </r>
  <r>
    <s v="31786"/>
    <s v="NP"/>
    <s v="0000000192"/>
    <x v="1"/>
    <x v="4"/>
    <d v="2025-07-31T00:00:00"/>
    <x v="1"/>
    <s v="PDON"/>
    <x v="2"/>
    <n v="1675.29"/>
    <n v="0"/>
    <n v="47"/>
  </r>
  <r>
    <s v="31786"/>
    <s v="NP"/>
    <s v="0000000192"/>
    <x v="1"/>
    <x v="5"/>
    <d v="2025-07-31T00:00:00"/>
    <x v="1"/>
    <s v="PDON"/>
    <x v="2"/>
    <n v="-41.46"/>
    <n v="0"/>
    <n v="8"/>
  </r>
  <r>
    <s v="31786"/>
    <s v="NP"/>
    <s v="0000000192"/>
    <x v="1"/>
    <x v="5"/>
    <d v="2025-07-31T00:00:00"/>
    <x v="1"/>
    <s v="PDON"/>
    <x v="2"/>
    <n v="733.6"/>
    <n v="0"/>
    <n v="26"/>
  </r>
  <r>
    <s v="31786"/>
    <s v="NP"/>
    <s v="0000157401"/>
    <x v="2"/>
    <x v="0"/>
    <d v="2025-07-31T00:00:00"/>
    <x v="2"/>
    <s v="BA1X"/>
    <x v="81"/>
    <n v="1.01"/>
    <n v="0"/>
    <n v="1"/>
  </r>
  <r>
    <s v="31786"/>
    <s v="NP"/>
    <s v="0000157401"/>
    <x v="2"/>
    <x v="0"/>
    <d v="2025-07-31T00:00:00"/>
    <x v="3"/>
    <s v="BL1X"/>
    <x v="83"/>
    <n v="8.59"/>
    <n v="0"/>
    <n v="1"/>
  </r>
  <r>
    <s v="31786"/>
    <s v="NP"/>
    <s v="0000157401"/>
    <x v="2"/>
    <x v="0"/>
    <d v="2025-07-31T00:00:00"/>
    <x v="5"/>
    <s v="VC0106"/>
    <x v="8"/>
    <n v="0.13"/>
    <n v="6000"/>
    <n v="1"/>
  </r>
  <r>
    <s v="31786"/>
    <s v="NP"/>
    <s v="0000157401"/>
    <x v="2"/>
    <x v="0"/>
    <d v="2025-07-31T00:00:00"/>
    <x v="5"/>
    <s v="VC0110"/>
    <x v="10"/>
    <n v="-0.21"/>
    <n v="10000"/>
    <n v="1"/>
  </r>
  <r>
    <s v="31786"/>
    <s v="NP"/>
    <s v="0000157401"/>
    <x v="2"/>
    <x v="0"/>
    <d v="2025-07-31T00:00:00"/>
    <x v="5"/>
    <s v="VC0125"/>
    <x v="11"/>
    <n v="-0.53"/>
    <n v="25000"/>
    <n v="1"/>
  </r>
  <r>
    <s v="31786"/>
    <s v="NP"/>
    <s v="0000157401"/>
    <x v="2"/>
    <x v="0"/>
    <d v="2025-07-31T00:00:00"/>
    <x v="5"/>
    <s v="VC0210"/>
    <x v="10"/>
    <n v="0.42"/>
    <n v="10000"/>
    <n v="1"/>
  </r>
  <r>
    <s v="31786"/>
    <s v="NP"/>
    <s v="0000157401"/>
    <x v="2"/>
    <x v="0"/>
    <d v="2025-07-31T00:00:00"/>
    <x v="4"/>
    <s v="VAD050"/>
    <x v="12"/>
    <n v="2.1"/>
    <n v="100000"/>
    <n v="2"/>
  </r>
  <r>
    <s v="31786"/>
    <s v="NP"/>
    <s v="0000157401"/>
    <x v="2"/>
    <x v="0"/>
    <d v="2025-07-31T00:00:00"/>
    <x v="4"/>
    <s v="VAD060"/>
    <x v="13"/>
    <n v="1.26"/>
    <n v="60000"/>
    <n v="1"/>
  </r>
  <r>
    <s v="31786"/>
    <s v="NP"/>
    <s v="0000157401"/>
    <x v="2"/>
    <x v="0"/>
    <d v="2025-07-31T00:00:00"/>
    <x v="4"/>
    <s v="VAD100"/>
    <x v="6"/>
    <n v="2.1"/>
    <n v="100000"/>
    <n v="1"/>
  </r>
  <r>
    <s v="31786"/>
    <s v="NP"/>
    <s v="0000157401"/>
    <x v="2"/>
    <x v="0"/>
    <d v="2025-07-31T00:00:00"/>
    <x v="4"/>
    <s v="VAD100"/>
    <x v="6"/>
    <n v="2.1"/>
    <n v="100000"/>
    <n v="1"/>
  </r>
  <r>
    <s v="31786"/>
    <s v="NP"/>
    <s v="0000157401"/>
    <x v="2"/>
    <x v="0"/>
    <d v="2025-07-31T00:00:00"/>
    <x v="4"/>
    <s v="VAD250"/>
    <x v="14"/>
    <n v="-10.5"/>
    <n v="500000"/>
    <n v="2"/>
  </r>
  <r>
    <s v="31786"/>
    <s v="NP"/>
    <s v="0000157401"/>
    <x v="2"/>
    <x v="0"/>
    <d v="2025-07-31T00:00:00"/>
    <x v="4"/>
    <s v="VAD500"/>
    <x v="15"/>
    <n v="10.5"/>
    <n v="500000"/>
    <n v="1"/>
  </r>
  <r>
    <s v="31786"/>
    <s v="NP"/>
    <s v="0000157401"/>
    <x v="2"/>
    <x v="0"/>
    <d v="2025-07-31T00:00:00"/>
    <x v="6"/>
    <s v="VSC100"/>
    <x v="18"/>
    <n v="-0.84"/>
    <n v="40000"/>
    <n v="1"/>
  </r>
  <r>
    <s v="31786"/>
    <s v="NP"/>
    <s v="0000157401"/>
    <x v="2"/>
    <x v="0"/>
    <d v="2025-07-31T00:00:00"/>
    <x v="6"/>
    <s v="VSC250"/>
    <x v="19"/>
    <n v="-2.1"/>
    <n v="100000"/>
    <n v="1"/>
  </r>
  <r>
    <s v="31786"/>
    <s v="NP"/>
    <s v="0000190862"/>
    <x v="3"/>
    <x v="0"/>
    <d v="2025-07-31T00:00:00"/>
    <x v="7"/>
    <s v="LTD-04"/>
    <x v="75"/>
    <n v="8.02"/>
    <n v="0"/>
    <n v="1"/>
  </r>
  <r>
    <s v="31786"/>
    <s v="NP"/>
    <s v="0000190862"/>
    <x v="3"/>
    <x v="0"/>
    <d v="2025-07-31T00:00:00"/>
    <x v="8"/>
    <s v="STD-A"/>
    <x v="93"/>
    <n v="-36.69"/>
    <n v="0"/>
    <n v="2"/>
  </r>
  <r>
    <s v="31786"/>
    <s v="NP"/>
    <s v="0000190862"/>
    <x v="3"/>
    <x v="0"/>
    <d v="2025-07-31T00:00:00"/>
    <x v="8"/>
    <s v="STD-A"/>
    <x v="93"/>
    <n v="62.7"/>
    <n v="0"/>
    <n v="4"/>
  </r>
  <r>
    <s v="31786"/>
    <s v="NP"/>
    <s v="0000190862"/>
    <x v="3"/>
    <x v="0"/>
    <d v="2025-07-31T00:00:00"/>
    <x v="8"/>
    <s v="STD-B"/>
    <x v="94"/>
    <n v="14.31"/>
    <n v="0"/>
    <n v="1"/>
  </r>
  <r>
    <s v="31786"/>
    <s v="NP"/>
    <s v="0000258005"/>
    <x v="4"/>
    <x v="1"/>
    <d v="2025-07-31T00:00:00"/>
    <x v="9"/>
    <s v="VISBAS"/>
    <x v="30"/>
    <n v="3.18"/>
    <n v="0"/>
    <n v="1"/>
  </r>
  <r>
    <s v="31786"/>
    <s v="NP"/>
    <s v="0000258005"/>
    <x v="4"/>
    <x v="1"/>
    <d v="2025-07-31T00:00:00"/>
    <x v="9"/>
    <s v="VISBAS"/>
    <x v="30"/>
    <n v="468.41"/>
    <n v="0"/>
    <n v="102"/>
  </r>
  <r>
    <s v="31786"/>
    <s v="NP"/>
    <s v="0000258005"/>
    <x v="4"/>
    <x v="1"/>
    <d v="2025-07-31T00:00:00"/>
    <x v="9"/>
    <s v="VISEXP"/>
    <x v="31"/>
    <n v="0.62"/>
    <n v="0"/>
    <n v="8"/>
  </r>
  <r>
    <s v="31786"/>
    <s v="NP"/>
    <s v="0000258005"/>
    <x v="4"/>
    <x v="1"/>
    <d v="2025-07-31T00:00:00"/>
    <x v="9"/>
    <s v="VISEXP"/>
    <x v="31"/>
    <n v="2796.36"/>
    <n v="0"/>
    <n v="306"/>
  </r>
  <r>
    <s v="31786"/>
    <s v="NP"/>
    <s v="0000258005"/>
    <x v="4"/>
    <x v="2"/>
    <d v="2025-07-31T00:00:00"/>
    <x v="9"/>
    <s v="VISBAS"/>
    <x v="30"/>
    <n v="77.62"/>
    <n v="0"/>
    <n v="16"/>
  </r>
  <r>
    <s v="31786"/>
    <s v="NP"/>
    <s v="0000258005"/>
    <x v="4"/>
    <x v="2"/>
    <d v="2025-07-31T00:00:00"/>
    <x v="9"/>
    <s v="VISEXP"/>
    <x v="31"/>
    <n v="500.96"/>
    <n v="0"/>
    <n v="54"/>
  </r>
  <r>
    <s v="31786"/>
    <s v="NP"/>
    <s v="0000258005"/>
    <x v="4"/>
    <x v="3"/>
    <d v="2025-07-31T00:00:00"/>
    <x v="9"/>
    <s v="VISEXP"/>
    <x v="31"/>
    <n v="6.3"/>
    <n v="0"/>
    <n v="1"/>
  </r>
  <r>
    <s v="31786"/>
    <s v="NP"/>
    <s v="0000258005"/>
    <x v="4"/>
    <x v="0"/>
    <d v="2025-07-31T00:00:00"/>
    <x v="9"/>
    <s v="VISBAS"/>
    <x v="30"/>
    <n v="133.44"/>
    <n v="0"/>
    <n v="26"/>
  </r>
  <r>
    <s v="31786"/>
    <s v="NP"/>
    <s v="0000258005"/>
    <x v="4"/>
    <x v="0"/>
    <d v="2025-07-31T00:00:00"/>
    <x v="9"/>
    <s v="VISEXP"/>
    <x v="31"/>
    <n v="-100.11"/>
    <n v="0"/>
    <n v="6"/>
  </r>
  <r>
    <s v="31786"/>
    <s v="NP"/>
    <s v="0000258005"/>
    <x v="4"/>
    <x v="0"/>
    <d v="2025-07-31T00:00:00"/>
    <x v="9"/>
    <s v="VISEXP"/>
    <x v="31"/>
    <n v="877.98"/>
    <n v="0"/>
    <n v="92"/>
  </r>
  <r>
    <s v="31786"/>
    <s v="NP"/>
    <s v="0000258005"/>
    <x v="4"/>
    <x v="4"/>
    <d v="2025-07-31T00:00:00"/>
    <x v="9"/>
    <s v="VISBAS"/>
    <x v="30"/>
    <n v="-12.06"/>
    <n v="0"/>
    <n v="2"/>
  </r>
  <r>
    <s v="31786"/>
    <s v="NP"/>
    <s v="0000258005"/>
    <x v="4"/>
    <x v="4"/>
    <d v="2025-07-31T00:00:00"/>
    <x v="9"/>
    <s v="VISBAS"/>
    <x v="30"/>
    <n v="35.11"/>
    <n v="0"/>
    <n v="8"/>
  </r>
  <r>
    <s v="31786"/>
    <s v="NP"/>
    <s v="0000258005"/>
    <x v="4"/>
    <x v="4"/>
    <d v="2025-07-31T00:00:00"/>
    <x v="9"/>
    <s v="VISEXP"/>
    <x v="31"/>
    <n v="-74"/>
    <n v="0"/>
    <n v="9"/>
  </r>
  <r>
    <s v="31786"/>
    <s v="NP"/>
    <s v="0000258005"/>
    <x v="4"/>
    <x v="4"/>
    <d v="2025-07-31T00:00:00"/>
    <x v="9"/>
    <s v="VISEXP"/>
    <x v="31"/>
    <n v="436.52"/>
    <n v="0"/>
    <n v="47"/>
  </r>
  <r>
    <s v="31786"/>
    <s v="NP"/>
    <s v="0000258005"/>
    <x v="4"/>
    <x v="5"/>
    <d v="2025-07-31T00:00:00"/>
    <x v="9"/>
    <s v="VISBAS"/>
    <x v="30"/>
    <n v="6.48"/>
    <n v="0"/>
    <n v="2"/>
  </r>
  <r>
    <s v="31786"/>
    <s v="NP"/>
    <s v="0000258005"/>
    <x v="4"/>
    <x v="5"/>
    <d v="2025-07-31T00:00:00"/>
    <x v="9"/>
    <s v="VISBAS"/>
    <x v="30"/>
    <n v="-28.26"/>
    <n v="0"/>
    <n v="5"/>
  </r>
  <r>
    <s v="31786"/>
    <s v="NP"/>
    <s v="0000258005"/>
    <x v="4"/>
    <x v="5"/>
    <d v="2025-07-31T00:00:00"/>
    <x v="9"/>
    <s v="VISBAS"/>
    <x v="30"/>
    <n v="18.78"/>
    <n v="0"/>
    <n v="4"/>
  </r>
  <r>
    <s v="31786"/>
    <s v="NP"/>
    <s v="0000258005"/>
    <x v="4"/>
    <x v="5"/>
    <d v="2025-07-31T00:00:00"/>
    <x v="9"/>
    <s v="VISEXP"/>
    <x v="31"/>
    <n v="-6.43"/>
    <n v="0"/>
    <n v="1"/>
  </r>
  <r>
    <s v="31786"/>
    <s v="NP"/>
    <s v="0000258005"/>
    <x v="4"/>
    <x v="5"/>
    <d v="2025-07-31T00:00:00"/>
    <x v="9"/>
    <s v="VISEXP"/>
    <x v="31"/>
    <n v="169.76"/>
    <n v="0"/>
    <n v="20"/>
  </r>
  <r>
    <s v="31786"/>
    <s v="TN"/>
    <s v="0000000185"/>
    <x v="0"/>
    <x v="0"/>
    <d v="2025-07-31T00:00:00"/>
    <x v="0"/>
    <s v="PPDN"/>
    <x v="0"/>
    <n v="44.07"/>
    <n v="0"/>
    <n v="3"/>
  </r>
  <r>
    <s v="31786"/>
    <s v="TN"/>
    <s v="0000000185"/>
    <x v="0"/>
    <x v="0"/>
    <d v="2025-07-31T00:00:00"/>
    <x v="0"/>
    <s v="PPDN"/>
    <x v="0"/>
    <n v="483.2"/>
    <n v="0"/>
    <n v="29"/>
  </r>
  <r>
    <s v="31786"/>
    <s v="TN"/>
    <s v="0000000192"/>
    <x v="1"/>
    <x v="0"/>
    <d v="2025-07-31T00:00:00"/>
    <x v="1"/>
    <s v="PDON"/>
    <x v="2"/>
    <n v="-499.34"/>
    <n v="0"/>
    <n v="19"/>
  </r>
  <r>
    <s v="31786"/>
    <s v="TN"/>
    <s v="0000000192"/>
    <x v="1"/>
    <x v="0"/>
    <d v="2025-07-31T00:00:00"/>
    <x v="1"/>
    <s v="PDON"/>
    <x v="2"/>
    <n v="4343.07"/>
    <n v="0"/>
    <n v="158"/>
  </r>
  <r>
    <s v="31786"/>
    <s v="TN"/>
    <s v="0000000192"/>
    <x v="1"/>
    <x v="0"/>
    <d v="2025-07-31T00:00:00"/>
    <x v="16"/>
    <s v="PDRN"/>
    <x v="80"/>
    <n v="27.82"/>
    <n v="0"/>
    <n v="1"/>
  </r>
  <r>
    <s v="31786"/>
    <s v="TN"/>
    <s v="0000157401"/>
    <x v="2"/>
    <x v="0"/>
    <d v="2025-07-31T00:00:00"/>
    <x v="5"/>
    <s v="VC0110"/>
    <x v="10"/>
    <n v="0.42"/>
    <n v="20000"/>
    <n v="2"/>
  </r>
  <r>
    <s v="31786"/>
    <s v="TN"/>
    <s v="0000157401"/>
    <x v="2"/>
    <x v="0"/>
    <d v="2025-07-31T00:00:00"/>
    <x v="5"/>
    <s v="VC0150"/>
    <x v="9"/>
    <n v="1.05"/>
    <n v="50000"/>
    <n v="1"/>
  </r>
  <r>
    <s v="31786"/>
    <s v="TN"/>
    <s v="0000157401"/>
    <x v="2"/>
    <x v="0"/>
    <d v="2025-07-31T00:00:00"/>
    <x v="5"/>
    <s v="VC0225"/>
    <x v="11"/>
    <n v="2.1"/>
    <n v="50000"/>
    <n v="2"/>
  </r>
  <r>
    <s v="31786"/>
    <s v="TN"/>
    <s v="0000157401"/>
    <x v="2"/>
    <x v="0"/>
    <d v="2025-07-31T00:00:00"/>
    <x v="5"/>
    <s v="VC0250"/>
    <x v="9"/>
    <n v="2.1"/>
    <n v="50000"/>
    <n v="1"/>
  </r>
  <r>
    <s v="31786"/>
    <s v="TN"/>
    <s v="0000157401"/>
    <x v="2"/>
    <x v="0"/>
    <d v="2025-07-31T00:00:00"/>
    <x v="5"/>
    <s v="VC0306"/>
    <x v="8"/>
    <n v="0.38"/>
    <n v="6000"/>
    <n v="1"/>
  </r>
  <r>
    <s v="31786"/>
    <s v="TN"/>
    <s v="0000157401"/>
    <x v="2"/>
    <x v="0"/>
    <d v="2025-07-31T00:00:00"/>
    <x v="5"/>
    <s v="VC0310"/>
    <x v="10"/>
    <n v="1.26"/>
    <n v="20000"/>
    <n v="2"/>
  </r>
  <r>
    <s v="31786"/>
    <s v="TN"/>
    <s v="0000157401"/>
    <x v="2"/>
    <x v="0"/>
    <d v="2025-07-31T00:00:00"/>
    <x v="5"/>
    <s v="VC0350"/>
    <x v="9"/>
    <n v="3.15"/>
    <n v="50000"/>
    <n v="1"/>
  </r>
  <r>
    <s v="31786"/>
    <s v="TN"/>
    <s v="0000157401"/>
    <x v="2"/>
    <x v="0"/>
    <d v="2025-07-31T00:00:00"/>
    <x v="4"/>
    <s v="VAD050"/>
    <x v="12"/>
    <n v="5.25"/>
    <n v="250000"/>
    <n v="5"/>
  </r>
  <r>
    <s v="31786"/>
    <s v="TN"/>
    <s v="0000157401"/>
    <x v="2"/>
    <x v="0"/>
    <d v="2025-07-31T00:00:00"/>
    <x v="4"/>
    <s v="VAD060"/>
    <x v="13"/>
    <n v="-1.26"/>
    <n v="420000"/>
    <n v="7"/>
  </r>
  <r>
    <s v="31786"/>
    <s v="TN"/>
    <s v="0000157401"/>
    <x v="2"/>
    <x v="0"/>
    <d v="2025-07-31T00:00:00"/>
    <x v="4"/>
    <s v="VAD060"/>
    <x v="13"/>
    <n v="7.56"/>
    <n v="360000"/>
    <n v="6"/>
  </r>
  <r>
    <s v="31786"/>
    <s v="TN"/>
    <s v="0000157401"/>
    <x v="2"/>
    <x v="0"/>
    <d v="2025-07-31T00:00:00"/>
    <x v="4"/>
    <s v="VAD100"/>
    <x v="6"/>
    <n v="18.899999999999999"/>
    <n v="900000"/>
    <n v="9"/>
  </r>
  <r>
    <s v="31786"/>
    <s v="TN"/>
    <s v="0000157401"/>
    <x v="2"/>
    <x v="0"/>
    <d v="2025-07-31T00:00:00"/>
    <x v="4"/>
    <s v="VAD250"/>
    <x v="14"/>
    <n v="15.75"/>
    <n v="750000"/>
    <n v="3"/>
  </r>
  <r>
    <s v="31786"/>
    <s v="TN"/>
    <s v="0000157401"/>
    <x v="2"/>
    <x v="0"/>
    <d v="2025-07-31T00:00:00"/>
    <x v="4"/>
    <s v="VAD500"/>
    <x v="15"/>
    <n v="94.5"/>
    <n v="4500000"/>
    <n v="9"/>
  </r>
  <r>
    <s v="31786"/>
    <s v="TN"/>
    <s v="0000157401"/>
    <x v="2"/>
    <x v="0"/>
    <d v="2025-07-31T00:00:00"/>
    <x v="6"/>
    <s v="VSC060"/>
    <x v="17"/>
    <n v="0.5"/>
    <n v="24000"/>
    <n v="1"/>
  </r>
  <r>
    <s v="31786"/>
    <s v="TN"/>
    <s v="0000157401"/>
    <x v="2"/>
    <x v="0"/>
    <d v="2025-07-31T00:00:00"/>
    <x v="6"/>
    <s v="VSC100"/>
    <x v="18"/>
    <n v="1.68"/>
    <n v="80000"/>
    <n v="2"/>
  </r>
  <r>
    <s v="31786"/>
    <s v="TN"/>
    <s v="0000157401"/>
    <x v="2"/>
    <x v="0"/>
    <d v="2025-07-31T00:00:00"/>
    <x v="6"/>
    <s v="VSC500"/>
    <x v="20"/>
    <n v="4.2"/>
    <n v="200000"/>
    <n v="1"/>
  </r>
  <r>
    <s v="31786"/>
    <s v="TN"/>
    <s v="0000157401"/>
    <x v="2"/>
    <x v="0"/>
    <d v="2025-07-31T00:00:00"/>
    <x v="6"/>
    <s v="VSO250"/>
    <x v="22"/>
    <n v="3.15"/>
    <n v="150000"/>
    <n v="1"/>
  </r>
  <r>
    <s v="31786"/>
    <s v="TN"/>
    <s v="0000157401"/>
    <x v="2"/>
    <x v="0"/>
    <d v="2025-07-31T00:00:00"/>
    <x v="6"/>
    <s v="VSO500"/>
    <x v="44"/>
    <n v="18.899999999999999"/>
    <n v="900000"/>
    <n v="3"/>
  </r>
  <r>
    <s v="31786"/>
    <s v="TN"/>
    <s v="0000190862"/>
    <x v="3"/>
    <x v="0"/>
    <d v="2025-07-31T00:00:00"/>
    <x v="8"/>
    <s v="STD-A"/>
    <x v="25"/>
    <n v="32.32"/>
    <n v="0"/>
    <n v="4"/>
  </r>
  <r>
    <s v="31786"/>
    <s v="TN"/>
    <s v="0000190862"/>
    <x v="3"/>
    <x v="0"/>
    <d v="2025-07-31T00:00:00"/>
    <x v="8"/>
    <s v="STD-A"/>
    <x v="25"/>
    <n v="424.48"/>
    <n v="0"/>
    <n v="23"/>
  </r>
  <r>
    <s v="31786"/>
    <s v="TN"/>
    <s v="0000190862"/>
    <x v="3"/>
    <x v="0"/>
    <d v="2025-07-31T00:00:00"/>
    <x v="8"/>
    <s v="STD-B"/>
    <x v="29"/>
    <n v="-13.1"/>
    <n v="0"/>
    <n v="1"/>
  </r>
  <r>
    <s v="31786"/>
    <s v="TN"/>
    <s v="0000190862"/>
    <x v="3"/>
    <x v="0"/>
    <d v="2025-07-31T00:00:00"/>
    <x v="8"/>
    <s v="STD-B"/>
    <x v="29"/>
    <n v="96.66"/>
    <n v="0"/>
    <n v="8"/>
  </r>
  <r>
    <s v="31786"/>
    <s v="TN"/>
    <s v="0000258005"/>
    <x v="4"/>
    <x v="0"/>
    <d v="2025-07-31T00:00:00"/>
    <x v="9"/>
    <s v="VISBAS"/>
    <x v="30"/>
    <n v="151.19999999999999"/>
    <n v="0"/>
    <n v="35"/>
  </r>
  <r>
    <s v="31786"/>
    <s v="TN"/>
    <s v="0000258005"/>
    <x v="4"/>
    <x v="0"/>
    <d v="2025-07-31T00:00:00"/>
    <x v="9"/>
    <s v="VISEXP"/>
    <x v="31"/>
    <n v="-141.84"/>
    <n v="0"/>
    <n v="14"/>
  </r>
  <r>
    <s v="31786"/>
    <s v="TN"/>
    <s v="0000258005"/>
    <x v="4"/>
    <x v="0"/>
    <d v="2025-07-31T00:00:00"/>
    <x v="9"/>
    <s v="VISEXP"/>
    <x v="31"/>
    <n v="1210.3399999999999"/>
    <n v="0"/>
    <n v="144"/>
  </r>
</pivotCacheRecords>
</file>

<file path=xl/pivotCache/pivotCacheRecords3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7">
  <r>
    <s v="31786"/>
    <s v="NP"/>
    <s v="0000000185"/>
    <x v="0"/>
    <x v="0"/>
    <d v="2025-09-30T00:00:00"/>
    <x v="0"/>
    <s v="PPDN"/>
    <x v="0"/>
    <n v="154.55000000000001"/>
    <n v="0"/>
    <n v="6"/>
  </r>
  <r>
    <s v="31786"/>
    <s v="NP"/>
    <s v="0000000185"/>
    <x v="0"/>
    <x v="0"/>
    <d v="2025-09-30T00:00:00"/>
    <x v="1"/>
    <s v="PPRN"/>
    <x v="1"/>
    <n v="58263.27"/>
    <n v="0"/>
    <n v="2811"/>
  </r>
  <r>
    <s v="31786"/>
    <s v="NP"/>
    <s v="0000000185"/>
    <x v="0"/>
    <x v="1"/>
    <d v="2025-09-30T00:00:00"/>
    <x v="1"/>
    <s v="PPRN"/>
    <x v="1"/>
    <n v="20633.34"/>
    <n v="0"/>
    <n v="1036"/>
  </r>
  <r>
    <s v="31786"/>
    <s v="NP"/>
    <s v="0000000185"/>
    <x v="0"/>
    <x v="2"/>
    <d v="2025-09-30T00:00:00"/>
    <x v="1"/>
    <s v="PPRN"/>
    <x v="1"/>
    <n v="2171.46"/>
    <n v="0"/>
    <n v="119"/>
  </r>
  <r>
    <s v="31786"/>
    <s v="NP"/>
    <s v="0000000192"/>
    <x v="1"/>
    <x v="0"/>
    <d v="2025-09-30T00:00:00"/>
    <x v="2"/>
    <s v="PDON"/>
    <x v="2"/>
    <n v="1782.71"/>
    <n v="0"/>
    <n v="46"/>
  </r>
  <r>
    <s v="31786"/>
    <s v="NP"/>
    <s v="0000000192"/>
    <x v="1"/>
    <x v="0"/>
    <d v="2025-09-30T00:00:00"/>
    <x v="3"/>
    <s v="PDRN"/>
    <x v="3"/>
    <n v="389941.06"/>
    <n v="0"/>
    <n v="9963"/>
  </r>
  <r>
    <s v="31786"/>
    <s v="NP"/>
    <s v="0000000192"/>
    <x v="1"/>
    <x v="1"/>
    <d v="2025-09-30T00:00:00"/>
    <x v="2"/>
    <s v="PDON"/>
    <x v="2"/>
    <n v="309.64"/>
    <n v="0"/>
    <n v="7"/>
  </r>
  <r>
    <s v="31786"/>
    <s v="NP"/>
    <s v="0000000192"/>
    <x v="1"/>
    <x v="1"/>
    <d v="2025-09-30T00:00:00"/>
    <x v="3"/>
    <s v="PDRN"/>
    <x v="3"/>
    <n v="294585.15000000002"/>
    <n v="0"/>
    <n v="7928"/>
  </r>
  <r>
    <s v="31786"/>
    <s v="NP"/>
    <s v="0000000192"/>
    <x v="1"/>
    <x v="2"/>
    <d v="2025-09-30T00:00:00"/>
    <x v="3"/>
    <s v="PDRN"/>
    <x v="3"/>
    <n v="19846.169999999998"/>
    <n v="0"/>
    <n v="555"/>
  </r>
  <r>
    <s v="31786"/>
    <s v="NP"/>
    <s v="0000258005"/>
    <x v="2"/>
    <x v="0"/>
    <d v="2025-09-30T00:00:00"/>
    <x v="4"/>
    <s v="VISBAS"/>
    <x v="4"/>
    <n v="3428.91"/>
    <n v="0"/>
    <n v="794"/>
  </r>
  <r>
    <s v="31786"/>
    <s v="NP"/>
    <s v="0000258005"/>
    <x v="2"/>
    <x v="0"/>
    <d v="2025-09-30T00:00:00"/>
    <x v="4"/>
    <s v="VISEXP"/>
    <x v="5"/>
    <n v="16648.14"/>
    <n v="0"/>
    <n v="1977"/>
  </r>
  <r>
    <s v="31786"/>
    <s v="NP"/>
    <s v="0000258005"/>
    <x v="2"/>
    <x v="1"/>
    <d v="2025-09-30T00:00:00"/>
    <x v="4"/>
    <s v="VISBAS"/>
    <x v="4"/>
    <n v="1936.88"/>
    <n v="0"/>
    <n v="456"/>
  </r>
  <r>
    <s v="31786"/>
    <s v="NP"/>
    <s v="0000258005"/>
    <x v="2"/>
    <x v="1"/>
    <d v="2025-09-30T00:00:00"/>
    <x v="4"/>
    <s v="VISEXP"/>
    <x v="5"/>
    <n v="8347.92"/>
    <n v="0"/>
    <n v="1052"/>
  </r>
  <r>
    <s v="31786"/>
    <s v="NP"/>
    <s v="0000258005"/>
    <x v="2"/>
    <x v="2"/>
    <d v="2025-09-30T00:00:00"/>
    <x v="4"/>
    <s v="VISBAS"/>
    <x v="4"/>
    <n v="18.75"/>
    <n v="0"/>
    <n v="5"/>
  </r>
  <r>
    <s v="31786"/>
    <s v="NP"/>
    <s v="0000258005"/>
    <x v="2"/>
    <x v="2"/>
    <d v="2025-09-30T00:00:00"/>
    <x v="4"/>
    <s v="VISEXP"/>
    <x v="5"/>
    <n v="107.1"/>
    <n v="0"/>
    <n v="16"/>
  </r>
  <r>
    <s v="31786"/>
    <s v="NP"/>
    <s v="0000000185"/>
    <x v="0"/>
    <x v="1"/>
    <d v="2025-09-30T00:00:00"/>
    <x v="1"/>
    <s v="PPRN"/>
    <x v="1"/>
    <n v="41.54"/>
    <n v="0"/>
    <n v="3"/>
  </r>
  <r>
    <s v="31786"/>
    <s v="NP"/>
    <s v="0000000185"/>
    <x v="0"/>
    <x v="2"/>
    <d v="2025-09-30T00:00:00"/>
    <x v="1"/>
    <s v="PPRN"/>
    <x v="1"/>
    <n v="157.37"/>
    <n v="0"/>
    <n v="6"/>
  </r>
  <r>
    <s v="31786"/>
    <s v="NP"/>
    <s v="0000000185"/>
    <x v="0"/>
    <x v="3"/>
    <d v="2025-09-30T00:00:00"/>
    <x v="0"/>
    <s v="PPDN"/>
    <x v="0"/>
    <n v="53870.77"/>
    <n v="0"/>
    <n v="4619"/>
  </r>
  <r>
    <s v="31786"/>
    <s v="NP"/>
    <s v="0000000185"/>
    <x v="0"/>
    <x v="3"/>
    <d v="2025-09-30T00:00:00"/>
    <x v="0"/>
    <s v="PPDN"/>
    <x v="6"/>
    <n v="53105.64"/>
    <n v="0"/>
    <n v="4557"/>
  </r>
  <r>
    <s v="31786"/>
    <s v="NP"/>
    <s v="0000000185"/>
    <x v="0"/>
    <x v="4"/>
    <d v="2025-09-30T00:00:00"/>
    <x v="0"/>
    <s v="PPDN"/>
    <x v="0"/>
    <n v="46273.62"/>
    <n v="0"/>
    <n v="2015"/>
  </r>
  <r>
    <s v="31786"/>
    <s v="NP"/>
    <s v="0000000185"/>
    <x v="0"/>
    <x v="5"/>
    <d v="2025-09-30T00:00:00"/>
    <x v="0"/>
    <s v="PPDN"/>
    <x v="0"/>
    <n v="21324.400000000001"/>
    <n v="0"/>
    <n v="1022"/>
  </r>
  <r>
    <s v="31786"/>
    <s v="NP"/>
    <s v="0000000192"/>
    <x v="1"/>
    <x v="1"/>
    <d v="2025-09-30T00:00:00"/>
    <x v="2"/>
    <s v="PDON"/>
    <x v="2"/>
    <n v="20.73"/>
    <n v="0"/>
    <n v="1"/>
  </r>
  <r>
    <s v="31786"/>
    <s v="NP"/>
    <s v="0000000192"/>
    <x v="1"/>
    <x v="1"/>
    <d v="2025-09-30T00:00:00"/>
    <x v="3"/>
    <s v="PDRN"/>
    <x v="3"/>
    <n v="14893.91"/>
    <n v="0"/>
    <n v="399"/>
  </r>
  <r>
    <s v="31786"/>
    <s v="NP"/>
    <s v="0000000192"/>
    <x v="1"/>
    <x v="2"/>
    <d v="2025-09-30T00:00:00"/>
    <x v="3"/>
    <s v="PDRN"/>
    <x v="3"/>
    <n v="2048.34"/>
    <n v="0"/>
    <n v="49"/>
  </r>
  <r>
    <s v="31786"/>
    <s v="NP"/>
    <s v="0000000192"/>
    <x v="1"/>
    <x v="3"/>
    <d v="2025-09-30T00:00:00"/>
    <x v="2"/>
    <s v="PDON"/>
    <x v="2"/>
    <n v="484189.1"/>
    <n v="0"/>
    <n v="21747"/>
  </r>
  <r>
    <s v="31786"/>
    <s v="NP"/>
    <s v="0000000192"/>
    <x v="1"/>
    <x v="3"/>
    <d v="2025-09-30T00:00:00"/>
    <x v="2"/>
    <s v="PDON"/>
    <x v="7"/>
    <n v="475768.36"/>
    <n v="0"/>
    <n v="21516"/>
  </r>
  <r>
    <s v="31786"/>
    <s v="NP"/>
    <s v="0000000192"/>
    <x v="1"/>
    <x v="4"/>
    <d v="2025-09-30T00:00:00"/>
    <x v="2"/>
    <s v="PDON"/>
    <x v="2"/>
    <n v="720085.7"/>
    <n v="0"/>
    <n v="16745"/>
  </r>
  <r>
    <s v="31786"/>
    <s v="NP"/>
    <s v="0000000192"/>
    <x v="1"/>
    <x v="5"/>
    <d v="2025-09-30T00:00:00"/>
    <x v="2"/>
    <s v="PDON"/>
    <x v="2"/>
    <n v="249072.17"/>
    <n v="0"/>
    <n v="6934"/>
  </r>
  <r>
    <s v="31786"/>
    <s v="NP"/>
    <s v="0000053684"/>
    <x v="3"/>
    <x v="3"/>
    <d v="2025-09-30T00:00:00"/>
    <x v="5"/>
    <s v=""/>
    <x v="8"/>
    <n v="39.01"/>
    <n v="0"/>
    <n v="2"/>
  </r>
  <r>
    <s v="31786"/>
    <s v="NP"/>
    <s v="0000053684"/>
    <x v="3"/>
    <x v="3"/>
    <d v="2025-09-30T00:00:00"/>
    <x v="6"/>
    <s v=""/>
    <x v="9"/>
    <n v="24055.67"/>
    <n v="0"/>
    <n v="715"/>
  </r>
  <r>
    <s v="31786"/>
    <s v="NP"/>
    <s v="0000157401"/>
    <x v="4"/>
    <x v="3"/>
    <d v="2025-09-30T00:00:00"/>
    <x v="7"/>
    <s v="BA1X"/>
    <x v="10"/>
    <n v="245.36"/>
    <n v="12908750"/>
    <n v="243"/>
  </r>
  <r>
    <s v="31786"/>
    <s v="NP"/>
    <s v="0000157401"/>
    <x v="4"/>
    <x v="3"/>
    <d v="2025-09-30T00:00:00"/>
    <x v="7"/>
    <s v="BA1X"/>
    <x v="11"/>
    <n v="43854.59"/>
    <n v="2307579600"/>
    <n v="31506"/>
  </r>
  <r>
    <s v="31786"/>
    <s v="NP"/>
    <s v="0000157401"/>
    <x v="4"/>
    <x v="3"/>
    <d v="2025-09-30T00:00:00"/>
    <x v="7"/>
    <s v="BA1XP"/>
    <x v="11"/>
    <n v="5.71"/>
    <n v="300300"/>
    <n v="4"/>
  </r>
  <r>
    <s v="31786"/>
    <s v="NP"/>
    <s v="0000157401"/>
    <x v="4"/>
    <x v="3"/>
    <d v="2025-09-30T00:00:00"/>
    <x v="7"/>
    <s v="BA50"/>
    <x v="12"/>
    <n v="70.3"/>
    <n v="3700000"/>
    <n v="74"/>
  </r>
  <r>
    <s v="31786"/>
    <s v="NP"/>
    <s v="0000157401"/>
    <x v="4"/>
    <x v="3"/>
    <d v="2025-09-30T00:00:00"/>
    <x v="7"/>
    <s v="BA50"/>
    <x v="13"/>
    <n v="857.85"/>
    <n v="45150000"/>
    <n v="903"/>
  </r>
  <r>
    <s v="31786"/>
    <s v="NP"/>
    <s v="0000157401"/>
    <x v="4"/>
    <x v="3"/>
    <d v="2025-09-30T00:00:00"/>
    <x v="8"/>
    <s v="BL1X"/>
    <x v="14"/>
    <n v="2101.84"/>
    <n v="12973750"/>
    <n v="244"/>
  </r>
  <r>
    <s v="31786"/>
    <s v="NP"/>
    <s v="0000157401"/>
    <x v="4"/>
    <x v="3"/>
    <d v="2025-09-30T00:00:00"/>
    <x v="8"/>
    <s v="BL1X"/>
    <x v="15"/>
    <n v="373798.67"/>
    <n v="2307684600"/>
    <n v="31508"/>
  </r>
  <r>
    <s v="31786"/>
    <s v="NP"/>
    <s v="0000157401"/>
    <x v="4"/>
    <x v="3"/>
    <d v="2025-09-30T00:00:00"/>
    <x v="8"/>
    <s v="BL1X"/>
    <x v="16"/>
    <n v="248128.63"/>
    <n v="1798867100"/>
    <n v="20785"/>
  </r>
  <r>
    <s v="31786"/>
    <s v="NP"/>
    <s v="0000157401"/>
    <x v="4"/>
    <x v="3"/>
    <d v="2025-09-30T00:00:00"/>
    <x v="8"/>
    <s v="BL1XP"/>
    <x v="15"/>
    <n v="48.65"/>
    <n v="300300"/>
    <n v="4"/>
  </r>
  <r>
    <s v="31786"/>
    <s v="NP"/>
    <s v="0000157401"/>
    <x v="4"/>
    <x v="3"/>
    <d v="2025-09-30T00:00:00"/>
    <x v="8"/>
    <s v="BL1XP"/>
    <x v="16"/>
    <n v="206.62"/>
    <n v="300300"/>
    <n v="4"/>
  </r>
  <r>
    <s v="31786"/>
    <s v="NP"/>
    <s v="0000157401"/>
    <x v="4"/>
    <x v="3"/>
    <d v="2025-09-30T00:00:00"/>
    <x v="8"/>
    <s v="BL50"/>
    <x v="17"/>
    <n v="599.4"/>
    <n v="3700000"/>
    <n v="74"/>
  </r>
  <r>
    <s v="31786"/>
    <s v="NP"/>
    <s v="0000157401"/>
    <x v="4"/>
    <x v="3"/>
    <d v="2025-09-30T00:00:00"/>
    <x v="8"/>
    <s v="BL50"/>
    <x v="18"/>
    <n v="7314.3"/>
    <n v="45150000"/>
    <n v="903"/>
  </r>
  <r>
    <s v="31786"/>
    <s v="NP"/>
    <s v="0000157401"/>
    <x v="4"/>
    <x v="3"/>
    <d v="2025-09-30T00:00:00"/>
    <x v="9"/>
    <s v=""/>
    <x v="19"/>
    <n v="348545.9"/>
    <n v="0"/>
    <n v="10252"/>
  </r>
  <r>
    <s v="31786"/>
    <s v="NP"/>
    <s v="0000157401"/>
    <x v="4"/>
    <x v="3"/>
    <d v="2025-09-30T00:00:00"/>
    <x v="10"/>
    <s v="VC0105"/>
    <x v="20"/>
    <n v="16.28"/>
    <n v="740000"/>
    <n v="148"/>
  </r>
  <r>
    <s v="31786"/>
    <s v="NP"/>
    <s v="0000157401"/>
    <x v="4"/>
    <x v="3"/>
    <d v="2025-09-30T00:00:00"/>
    <x v="10"/>
    <s v="VC0106"/>
    <x v="21"/>
    <n v="124.67"/>
    <n v="5776000"/>
    <n v="962"/>
  </r>
  <r>
    <s v="31786"/>
    <s v="NP"/>
    <s v="0000157401"/>
    <x v="4"/>
    <x v="3"/>
    <d v="2025-09-30T00:00:00"/>
    <x v="10"/>
    <s v="VC0110"/>
    <x v="22"/>
    <n v="81.69"/>
    <n v="3870000"/>
    <n v="387"/>
  </r>
  <r>
    <s v="31786"/>
    <s v="NP"/>
    <s v="0000157401"/>
    <x v="4"/>
    <x v="3"/>
    <d v="2025-09-30T00:00:00"/>
    <x v="10"/>
    <s v="VC0125"/>
    <x v="23"/>
    <n v="130.91"/>
    <n v="6175000"/>
    <n v="247"/>
  </r>
  <r>
    <s v="31786"/>
    <s v="NP"/>
    <s v="0000157401"/>
    <x v="4"/>
    <x v="3"/>
    <d v="2025-09-30T00:00:00"/>
    <x v="10"/>
    <s v="VC0150"/>
    <x v="24"/>
    <n v="353.85"/>
    <n v="16980000"/>
    <n v="342"/>
  </r>
  <r>
    <s v="31786"/>
    <s v="NP"/>
    <s v="0000157401"/>
    <x v="4"/>
    <x v="3"/>
    <d v="2025-09-30T00:00:00"/>
    <x v="10"/>
    <s v="VC0205"/>
    <x v="20"/>
    <n v="27.09"/>
    <n v="1290000"/>
    <n v="129"/>
  </r>
  <r>
    <s v="31786"/>
    <s v="NP"/>
    <s v="0000157401"/>
    <x v="4"/>
    <x v="3"/>
    <d v="2025-09-30T00:00:00"/>
    <x v="10"/>
    <s v="VC0206"/>
    <x v="21"/>
    <n v="219"/>
    <n v="10512000"/>
    <n v="876"/>
  </r>
  <r>
    <s v="31786"/>
    <s v="NP"/>
    <s v="0000157401"/>
    <x v="4"/>
    <x v="3"/>
    <d v="2025-09-30T00:00:00"/>
    <x v="10"/>
    <s v="VC0210"/>
    <x v="22"/>
    <n v="135.66"/>
    <n v="6490000"/>
    <n v="325"/>
  </r>
  <r>
    <s v="31786"/>
    <s v="NP"/>
    <s v="0000157401"/>
    <x v="4"/>
    <x v="3"/>
    <d v="2025-09-30T00:00:00"/>
    <x v="10"/>
    <s v="VC0225"/>
    <x v="23"/>
    <n v="280.35000000000002"/>
    <n v="13350000"/>
    <n v="267"/>
  </r>
  <r>
    <s v="31786"/>
    <s v="NP"/>
    <s v="0000157401"/>
    <x v="4"/>
    <x v="3"/>
    <d v="2025-09-30T00:00:00"/>
    <x v="10"/>
    <s v="VC0250"/>
    <x v="24"/>
    <n v="840"/>
    <n v="39900000"/>
    <n v="399"/>
  </r>
  <r>
    <s v="31786"/>
    <s v="NP"/>
    <s v="0000157401"/>
    <x v="4"/>
    <x v="3"/>
    <d v="2025-09-30T00:00:00"/>
    <x v="10"/>
    <s v="VC0305"/>
    <x v="20"/>
    <n v="6.72"/>
    <n v="315000"/>
    <n v="21"/>
  </r>
  <r>
    <s v="31786"/>
    <s v="NP"/>
    <s v="0000157401"/>
    <x v="4"/>
    <x v="3"/>
    <d v="2025-09-30T00:00:00"/>
    <x v="10"/>
    <s v="VC0306"/>
    <x v="21"/>
    <n v="91.58"/>
    <n v="4284000"/>
    <n v="238"/>
  </r>
  <r>
    <s v="31786"/>
    <s v="NP"/>
    <s v="0000157401"/>
    <x v="4"/>
    <x v="3"/>
    <d v="2025-09-30T00:00:00"/>
    <x v="10"/>
    <s v="VC0310"/>
    <x v="22"/>
    <n v="61.11"/>
    <n v="2920000"/>
    <n v="98"/>
  </r>
  <r>
    <s v="31786"/>
    <s v="NP"/>
    <s v="0000157401"/>
    <x v="4"/>
    <x v="3"/>
    <d v="2025-09-30T00:00:00"/>
    <x v="10"/>
    <s v="VC0325"/>
    <x v="23"/>
    <n v="145.36000000000001"/>
    <n v="6900000"/>
    <n v="92"/>
  </r>
  <r>
    <s v="31786"/>
    <s v="NP"/>
    <s v="0000157401"/>
    <x v="4"/>
    <x v="3"/>
    <d v="2025-09-30T00:00:00"/>
    <x v="10"/>
    <s v="VC0350"/>
    <x v="24"/>
    <n v="494.55"/>
    <n v="23410000"/>
    <n v="157"/>
  </r>
  <r>
    <s v="31786"/>
    <s v="NP"/>
    <s v="0000157401"/>
    <x v="4"/>
    <x v="3"/>
    <d v="2025-09-30T00:00:00"/>
    <x v="10"/>
    <s v="VC0405"/>
    <x v="20"/>
    <n v="2.52"/>
    <n v="120000"/>
    <n v="6"/>
  </r>
  <r>
    <s v="31786"/>
    <s v="NP"/>
    <s v="0000157401"/>
    <x v="4"/>
    <x v="3"/>
    <d v="2025-09-30T00:00:00"/>
    <x v="10"/>
    <s v="VC0406"/>
    <x v="21"/>
    <n v="33"/>
    <n v="1584000"/>
    <n v="66"/>
  </r>
  <r>
    <s v="31786"/>
    <s v="NP"/>
    <s v="0000157401"/>
    <x v="4"/>
    <x v="3"/>
    <d v="2025-09-30T00:00:00"/>
    <x v="10"/>
    <s v="VC0410"/>
    <x v="22"/>
    <n v="26.04"/>
    <n v="1240000"/>
    <n v="31"/>
  </r>
  <r>
    <s v="31786"/>
    <s v="NP"/>
    <s v="0000157401"/>
    <x v="4"/>
    <x v="3"/>
    <d v="2025-09-30T00:00:00"/>
    <x v="10"/>
    <s v="VC0425"/>
    <x v="23"/>
    <n v="48.3"/>
    <n v="2300000"/>
    <n v="23"/>
  </r>
  <r>
    <s v="31786"/>
    <s v="NP"/>
    <s v="0000157401"/>
    <x v="4"/>
    <x v="3"/>
    <d v="2025-09-30T00:00:00"/>
    <x v="10"/>
    <s v="VC0450"/>
    <x v="24"/>
    <n v="155.4"/>
    <n v="7600000"/>
    <n v="38"/>
  </r>
  <r>
    <s v="31786"/>
    <s v="NP"/>
    <s v="0000157401"/>
    <x v="4"/>
    <x v="3"/>
    <d v="2025-09-30T00:00:00"/>
    <x v="10"/>
    <s v="VC0505"/>
    <x v="20"/>
    <n v="0.53"/>
    <n v="25000"/>
    <n v="1"/>
  </r>
  <r>
    <s v="31786"/>
    <s v="NP"/>
    <s v="0000157401"/>
    <x v="4"/>
    <x v="3"/>
    <d v="2025-09-30T00:00:00"/>
    <x v="10"/>
    <s v="VC0506"/>
    <x v="21"/>
    <n v="11.34"/>
    <n v="540000"/>
    <n v="18"/>
  </r>
  <r>
    <s v="31786"/>
    <s v="NP"/>
    <s v="0000157401"/>
    <x v="4"/>
    <x v="3"/>
    <d v="2025-09-30T00:00:00"/>
    <x v="10"/>
    <s v="VC0510"/>
    <x v="22"/>
    <n v="6.3"/>
    <n v="300000"/>
    <n v="6"/>
  </r>
  <r>
    <s v="31786"/>
    <s v="NP"/>
    <s v="0000157401"/>
    <x v="4"/>
    <x v="3"/>
    <d v="2025-09-30T00:00:00"/>
    <x v="10"/>
    <s v="VC0525"/>
    <x v="23"/>
    <n v="15.78"/>
    <n v="750000"/>
    <n v="6"/>
  </r>
  <r>
    <s v="31786"/>
    <s v="NP"/>
    <s v="0000157401"/>
    <x v="4"/>
    <x v="3"/>
    <d v="2025-09-30T00:00:00"/>
    <x v="10"/>
    <s v="VC0550"/>
    <x v="24"/>
    <n v="63"/>
    <n v="3000000"/>
    <n v="12"/>
  </r>
  <r>
    <s v="31786"/>
    <s v="NP"/>
    <s v="0000157401"/>
    <x v="4"/>
    <x v="3"/>
    <d v="2025-09-30T00:00:00"/>
    <x v="10"/>
    <s v="VC0606"/>
    <x v="21"/>
    <n v="0.76"/>
    <n v="36000"/>
    <n v="1"/>
  </r>
  <r>
    <s v="31786"/>
    <s v="NP"/>
    <s v="0000157401"/>
    <x v="4"/>
    <x v="3"/>
    <d v="2025-09-30T00:00:00"/>
    <x v="10"/>
    <s v="VC0610"/>
    <x v="22"/>
    <n v="1.26"/>
    <n v="60000"/>
    <n v="1"/>
  </r>
  <r>
    <s v="31786"/>
    <s v="NP"/>
    <s v="0000157401"/>
    <x v="4"/>
    <x v="3"/>
    <d v="2025-09-30T00:00:00"/>
    <x v="10"/>
    <s v="VC0625"/>
    <x v="23"/>
    <n v="3.15"/>
    <n v="150000"/>
    <n v="1"/>
  </r>
  <r>
    <s v="31786"/>
    <s v="NP"/>
    <s v="0000157401"/>
    <x v="4"/>
    <x v="3"/>
    <d v="2025-09-30T00:00:00"/>
    <x v="10"/>
    <s v="VC0650"/>
    <x v="24"/>
    <n v="18.899999999999999"/>
    <n v="900000"/>
    <n v="3"/>
  </r>
  <r>
    <s v="31786"/>
    <s v="NP"/>
    <s v="0000157401"/>
    <x v="4"/>
    <x v="3"/>
    <d v="2025-09-30T00:00:00"/>
    <x v="10"/>
    <s v="VC0706"/>
    <x v="21"/>
    <n v="2.64"/>
    <n v="126000"/>
    <n v="3"/>
  </r>
  <r>
    <s v="31786"/>
    <s v="NP"/>
    <s v="0000157401"/>
    <x v="4"/>
    <x v="3"/>
    <d v="2025-09-30T00:00:00"/>
    <x v="10"/>
    <s v="VC0725"/>
    <x v="23"/>
    <n v="3.68"/>
    <n v="175000"/>
    <n v="1"/>
  </r>
  <r>
    <s v="31786"/>
    <s v="NP"/>
    <s v="0000157401"/>
    <x v="4"/>
    <x v="3"/>
    <d v="2025-09-30T00:00:00"/>
    <x v="10"/>
    <s v="VC0750"/>
    <x v="24"/>
    <n v="7.35"/>
    <n v="350000"/>
    <n v="1"/>
  </r>
  <r>
    <s v="31786"/>
    <s v="NP"/>
    <s v="0000157401"/>
    <x v="4"/>
    <x v="3"/>
    <d v="2025-09-30T00:00:00"/>
    <x v="10"/>
    <s v="VC0850"/>
    <x v="24"/>
    <n v="16.8"/>
    <n v="800000"/>
    <n v="2"/>
  </r>
  <r>
    <s v="31786"/>
    <s v="NP"/>
    <s v="0000157401"/>
    <x v="4"/>
    <x v="3"/>
    <d v="2025-09-30T00:00:00"/>
    <x v="11"/>
    <s v="VAD050"/>
    <x v="25"/>
    <n v="1368.15"/>
    <n v="65050000"/>
    <n v="1301"/>
  </r>
  <r>
    <s v="31786"/>
    <s v="NP"/>
    <s v="0000157401"/>
    <x v="4"/>
    <x v="3"/>
    <d v="2025-09-30T00:00:00"/>
    <x v="11"/>
    <s v="VAD060"/>
    <x v="26"/>
    <n v="7809.48"/>
    <n v="373090000"/>
    <n v="6222"/>
  </r>
  <r>
    <s v="31786"/>
    <s v="NP"/>
    <s v="0000157401"/>
    <x v="4"/>
    <x v="3"/>
    <d v="2025-09-30T00:00:00"/>
    <x v="11"/>
    <s v="VAD100"/>
    <x v="27"/>
    <n v="4858.1400000000003"/>
    <n v="231650000"/>
    <n v="2318"/>
  </r>
  <r>
    <s v="31786"/>
    <s v="NP"/>
    <s v="0000157401"/>
    <x v="4"/>
    <x v="3"/>
    <d v="2025-09-30T00:00:00"/>
    <x v="11"/>
    <s v="VAD250"/>
    <x v="28"/>
    <n v="8001"/>
    <n v="381850000"/>
    <n v="1529"/>
  </r>
  <r>
    <s v="31786"/>
    <s v="NP"/>
    <s v="0000157401"/>
    <x v="4"/>
    <x v="3"/>
    <d v="2025-09-30T00:00:00"/>
    <x v="11"/>
    <s v="VAD500"/>
    <x v="29"/>
    <n v="20433"/>
    <n v="974700000"/>
    <n v="1953"/>
  </r>
  <r>
    <s v="31786"/>
    <s v="NP"/>
    <s v="0000157401"/>
    <x v="4"/>
    <x v="3"/>
    <d v="2025-09-30T00:00:00"/>
    <x v="12"/>
    <s v="VSC050"/>
    <x v="30"/>
    <n v="74.760000000000005"/>
    <n v="3560000"/>
    <n v="178"/>
  </r>
  <r>
    <s v="31786"/>
    <s v="NP"/>
    <s v="0000157401"/>
    <x v="4"/>
    <x v="3"/>
    <d v="2025-09-30T00:00:00"/>
    <x v="12"/>
    <s v="VSC060"/>
    <x v="31"/>
    <n v="740.5"/>
    <n v="35544000"/>
    <n v="1481"/>
  </r>
  <r>
    <s v="31786"/>
    <s v="NP"/>
    <s v="0000157401"/>
    <x v="4"/>
    <x v="3"/>
    <d v="2025-09-30T00:00:00"/>
    <x v="12"/>
    <s v="VSC100"/>
    <x v="32"/>
    <n v="448.56"/>
    <n v="21500000"/>
    <n v="536"/>
  </r>
  <r>
    <s v="31786"/>
    <s v="NP"/>
    <s v="0000157401"/>
    <x v="4"/>
    <x v="3"/>
    <d v="2025-09-30T00:00:00"/>
    <x v="12"/>
    <s v="VSC250"/>
    <x v="33"/>
    <n v="894.6"/>
    <n v="42900000"/>
    <n v="429"/>
  </r>
  <r>
    <s v="31786"/>
    <s v="NP"/>
    <s v="0000157401"/>
    <x v="4"/>
    <x v="3"/>
    <d v="2025-09-30T00:00:00"/>
    <x v="12"/>
    <s v="VSC500"/>
    <x v="34"/>
    <n v="3011.4"/>
    <n v="144100000"/>
    <n v="721"/>
  </r>
  <r>
    <s v="31786"/>
    <s v="NP"/>
    <s v="0000157401"/>
    <x v="4"/>
    <x v="3"/>
    <d v="2025-09-30T00:00:00"/>
    <x v="12"/>
    <s v="VSO050"/>
    <x v="35"/>
    <n v="131.04"/>
    <n v="6210000"/>
    <n v="207"/>
  </r>
  <r>
    <s v="31786"/>
    <s v="NP"/>
    <s v="0000157401"/>
    <x v="4"/>
    <x v="3"/>
    <d v="2025-09-30T00:00:00"/>
    <x v="12"/>
    <s v="VSO060"/>
    <x v="36"/>
    <n v="959.12"/>
    <n v="46012000"/>
    <n v="1271"/>
  </r>
  <r>
    <s v="31786"/>
    <s v="NP"/>
    <s v="0000157401"/>
    <x v="4"/>
    <x v="3"/>
    <d v="2025-09-30T00:00:00"/>
    <x v="12"/>
    <s v="VSO100"/>
    <x v="37"/>
    <n v="618.66"/>
    <n v="29780000"/>
    <n v="495"/>
  </r>
  <r>
    <s v="31786"/>
    <s v="NP"/>
    <s v="0000157401"/>
    <x v="4"/>
    <x v="3"/>
    <d v="2025-09-30T00:00:00"/>
    <x v="12"/>
    <s v="VSO250"/>
    <x v="38"/>
    <n v="1093.05"/>
    <n v="52450000"/>
    <n v="350"/>
  </r>
  <r>
    <s v="31786"/>
    <s v="NP"/>
    <s v="0000157401"/>
    <x v="4"/>
    <x v="3"/>
    <d v="2025-09-30T00:00:00"/>
    <x v="12"/>
    <s v="VSO500"/>
    <x v="39"/>
    <n v="2576.6999999999998"/>
    <n v="122700000"/>
    <n v="409"/>
  </r>
  <r>
    <s v="31786"/>
    <s v="NP"/>
    <s v="0000190862"/>
    <x v="5"/>
    <x v="3"/>
    <d v="2025-09-30T00:00:00"/>
    <x v="13"/>
    <s v="LTD-01"/>
    <x v="40"/>
    <n v="53.21"/>
    <n v="88699.45"/>
    <n v="22"/>
  </r>
  <r>
    <s v="31786"/>
    <s v="NP"/>
    <s v="0000190862"/>
    <x v="5"/>
    <x v="3"/>
    <d v="2025-09-30T00:00:00"/>
    <x v="13"/>
    <s v="LTD-01"/>
    <x v="41"/>
    <n v="32.729999999999997"/>
    <n v="54542.400000000001"/>
    <n v="12"/>
  </r>
  <r>
    <s v="31786"/>
    <s v="NP"/>
    <s v="0000190862"/>
    <x v="5"/>
    <x v="3"/>
    <d v="2025-09-30T00:00:00"/>
    <x v="13"/>
    <s v="LTD-01"/>
    <x v="42"/>
    <n v="145.47999999999999"/>
    <n v="122651.99"/>
    <n v="25"/>
  </r>
  <r>
    <s v="31786"/>
    <s v="NP"/>
    <s v="0000190862"/>
    <x v="5"/>
    <x v="3"/>
    <d v="2025-09-30T00:00:00"/>
    <x v="13"/>
    <s v="LTD-01"/>
    <x v="43"/>
    <n v="255.69"/>
    <n v="151828.85"/>
    <n v="29"/>
  </r>
  <r>
    <s v="31786"/>
    <s v="NP"/>
    <s v="0000190862"/>
    <x v="5"/>
    <x v="3"/>
    <d v="2025-09-30T00:00:00"/>
    <x v="13"/>
    <s v="LTD-01"/>
    <x v="44"/>
    <n v="290.95"/>
    <n v="132241.37"/>
    <n v="24"/>
  </r>
  <r>
    <s v="31786"/>
    <s v="NP"/>
    <s v="0000190862"/>
    <x v="5"/>
    <x v="3"/>
    <d v="2025-09-30T00:00:00"/>
    <x v="13"/>
    <s v="LTD-01"/>
    <x v="45"/>
    <n v="350.36"/>
    <n v="130498.68"/>
    <n v="24"/>
  </r>
  <r>
    <s v="31786"/>
    <s v="NP"/>
    <s v="0000190862"/>
    <x v="5"/>
    <x v="3"/>
    <d v="2025-09-30T00:00:00"/>
    <x v="13"/>
    <s v="LTD-01"/>
    <x v="46"/>
    <n v="281.63"/>
    <n v="88010.36"/>
    <n v="17"/>
  </r>
  <r>
    <s v="31786"/>
    <s v="NP"/>
    <s v="0000190862"/>
    <x v="5"/>
    <x v="3"/>
    <d v="2025-09-30T00:00:00"/>
    <x v="13"/>
    <s v="LTD-01"/>
    <x v="47"/>
    <n v="342.38"/>
    <n v="81518.91"/>
    <n v="16"/>
  </r>
  <r>
    <s v="31786"/>
    <s v="NP"/>
    <s v="0000190862"/>
    <x v="5"/>
    <x v="3"/>
    <d v="2025-09-30T00:00:00"/>
    <x v="13"/>
    <s v="LTD-01"/>
    <x v="48"/>
    <n v="119.76"/>
    <n v="42774.19"/>
    <n v="6"/>
  </r>
  <r>
    <s v="31786"/>
    <s v="NP"/>
    <s v="0000190862"/>
    <x v="5"/>
    <x v="3"/>
    <d v="2025-09-30T00:00:00"/>
    <x v="13"/>
    <s v="LTD-01"/>
    <x v="49"/>
    <n v="48.03"/>
    <n v="17152.66"/>
    <n v="3"/>
  </r>
  <r>
    <s v="31786"/>
    <s v="NP"/>
    <s v="0000190862"/>
    <x v="5"/>
    <x v="3"/>
    <d v="2025-09-30T00:00:00"/>
    <x v="13"/>
    <s v="LTD-02"/>
    <x v="50"/>
    <n v="32.450000000000003"/>
    <n v="64887.03"/>
    <n v="16"/>
  </r>
  <r>
    <s v="31786"/>
    <s v="NP"/>
    <s v="0000190862"/>
    <x v="5"/>
    <x v="3"/>
    <d v="2025-09-30T00:00:00"/>
    <x v="13"/>
    <s v="LTD-02"/>
    <x v="51"/>
    <n v="59.5"/>
    <n v="118986.17"/>
    <n v="26"/>
  </r>
  <r>
    <s v="31786"/>
    <s v="NP"/>
    <s v="0000190862"/>
    <x v="5"/>
    <x v="3"/>
    <d v="2025-09-30T00:00:00"/>
    <x v="13"/>
    <s v="LTD-02"/>
    <x v="52"/>
    <n v="96.99"/>
    <n v="107778.54"/>
    <n v="18"/>
  </r>
  <r>
    <s v="31786"/>
    <s v="NP"/>
    <s v="0000190862"/>
    <x v="5"/>
    <x v="3"/>
    <d v="2025-09-30T00:00:00"/>
    <x v="13"/>
    <s v="LTD-02"/>
    <x v="53"/>
    <n v="182.75"/>
    <n v="130538.63"/>
    <n v="20"/>
  </r>
  <r>
    <s v="31786"/>
    <s v="NP"/>
    <s v="0000190862"/>
    <x v="5"/>
    <x v="3"/>
    <d v="2025-09-30T00:00:00"/>
    <x v="13"/>
    <s v="LTD-02"/>
    <x v="54"/>
    <n v="210.95"/>
    <n v="124070.72"/>
    <n v="17"/>
  </r>
  <r>
    <s v="31786"/>
    <s v="NP"/>
    <s v="0000190862"/>
    <x v="5"/>
    <x v="3"/>
    <d v="2025-09-30T00:00:00"/>
    <x v="13"/>
    <s v="LTD-02"/>
    <x v="55"/>
    <n v="228.64"/>
    <n v="108870.6"/>
    <n v="17"/>
  </r>
  <r>
    <s v="31786"/>
    <s v="NP"/>
    <s v="0000190862"/>
    <x v="5"/>
    <x v="3"/>
    <d v="2025-09-30T00:00:00"/>
    <x v="13"/>
    <s v="LTD-02"/>
    <x v="56"/>
    <n v="226.34"/>
    <n v="90540.46"/>
    <n v="14"/>
  </r>
  <r>
    <s v="31786"/>
    <s v="NP"/>
    <s v="0000190862"/>
    <x v="5"/>
    <x v="3"/>
    <d v="2025-09-30T00:00:00"/>
    <x v="13"/>
    <s v="LTD-02"/>
    <x v="57"/>
    <n v="360.07"/>
    <n v="110761.61"/>
    <n v="16"/>
  </r>
  <r>
    <s v="31786"/>
    <s v="NP"/>
    <s v="0000190862"/>
    <x v="5"/>
    <x v="3"/>
    <d v="2025-09-30T00:00:00"/>
    <x v="13"/>
    <s v="LTD-02"/>
    <x v="58"/>
    <n v="114.15"/>
    <n v="51885"/>
    <n v="5"/>
  </r>
  <r>
    <s v="31786"/>
    <s v="NP"/>
    <s v="0000190862"/>
    <x v="5"/>
    <x v="3"/>
    <d v="2025-09-30T00:00:00"/>
    <x v="13"/>
    <s v="LTD-02"/>
    <x v="59"/>
    <n v="83.42"/>
    <n v="37920.400000000001"/>
    <n v="5"/>
  </r>
  <r>
    <s v="31786"/>
    <s v="NP"/>
    <s v="0000190862"/>
    <x v="5"/>
    <x v="3"/>
    <d v="2025-09-30T00:00:00"/>
    <x v="13"/>
    <s v="LTD-03"/>
    <x v="60"/>
    <n v="18.29"/>
    <n v="26130.5"/>
    <n v="6"/>
  </r>
  <r>
    <s v="31786"/>
    <s v="NP"/>
    <s v="0000190862"/>
    <x v="5"/>
    <x v="3"/>
    <d v="2025-09-30T00:00:00"/>
    <x v="13"/>
    <s v="LTD-03"/>
    <x v="61"/>
    <n v="28.63"/>
    <n v="40900.65"/>
    <n v="6"/>
  </r>
  <r>
    <s v="31786"/>
    <s v="NP"/>
    <s v="0000190862"/>
    <x v="5"/>
    <x v="3"/>
    <d v="2025-09-30T00:00:00"/>
    <x v="13"/>
    <s v="LTD-03"/>
    <x v="62"/>
    <n v="48.72"/>
    <n v="34796.879999999997"/>
    <n v="5"/>
  </r>
  <r>
    <s v="31786"/>
    <s v="NP"/>
    <s v="0000190862"/>
    <x v="5"/>
    <x v="3"/>
    <d v="2025-09-30T00:00:00"/>
    <x v="13"/>
    <s v="LTD-03"/>
    <x v="63"/>
    <n v="44.45"/>
    <n v="21170.63"/>
    <n v="3"/>
  </r>
  <r>
    <s v="31786"/>
    <s v="NP"/>
    <s v="0000190862"/>
    <x v="5"/>
    <x v="3"/>
    <d v="2025-09-30T00:00:00"/>
    <x v="13"/>
    <s v="LTD-03"/>
    <x v="64"/>
    <n v="64.319999999999993"/>
    <n v="23823.01"/>
    <n v="3"/>
  </r>
  <r>
    <s v="31786"/>
    <s v="NP"/>
    <s v="0000190862"/>
    <x v="5"/>
    <x v="3"/>
    <d v="2025-09-30T00:00:00"/>
    <x v="13"/>
    <s v="LTD-03"/>
    <x v="65"/>
    <n v="73.790000000000006"/>
    <n v="22360.76"/>
    <n v="7"/>
  </r>
  <r>
    <s v="31786"/>
    <s v="NP"/>
    <s v="0000190862"/>
    <x v="5"/>
    <x v="3"/>
    <d v="2025-09-30T00:00:00"/>
    <x v="13"/>
    <s v="LTD-03"/>
    <x v="66"/>
    <n v="79.650000000000006"/>
    <n v="20422.02"/>
    <n v="5"/>
  </r>
  <r>
    <s v="31786"/>
    <s v="NP"/>
    <s v="0000190862"/>
    <x v="5"/>
    <x v="3"/>
    <d v="2025-09-30T00:00:00"/>
    <x v="13"/>
    <s v="LTD-03"/>
    <x v="67"/>
    <n v="37254.81"/>
    <n v="13400921.890000001"/>
    <n v="3181"/>
  </r>
  <r>
    <s v="31786"/>
    <s v="NP"/>
    <s v="0000190862"/>
    <x v="5"/>
    <x v="3"/>
    <d v="2025-09-30T00:00:00"/>
    <x v="13"/>
    <s v="LTD-03"/>
    <x v="68"/>
    <n v="45908.05"/>
    <n v="16524760.07"/>
    <n v="3150"/>
  </r>
  <r>
    <s v="31786"/>
    <s v="NP"/>
    <s v="0000190862"/>
    <x v="5"/>
    <x v="3"/>
    <d v="2025-09-30T00:00:00"/>
    <x v="13"/>
    <s v="LTD-03"/>
    <x v="69"/>
    <n v="61544.639999999999"/>
    <n v="22138168.41"/>
    <n v="3714"/>
  </r>
  <r>
    <s v="31786"/>
    <s v="NP"/>
    <s v="0000190862"/>
    <x v="5"/>
    <x v="3"/>
    <d v="2025-09-30T00:00:00"/>
    <x v="13"/>
    <s v="LTD-03"/>
    <x v="70"/>
    <n v="70849.36"/>
    <n v="25485233.899999999"/>
    <n v="3930"/>
  </r>
  <r>
    <s v="31786"/>
    <s v="NP"/>
    <s v="0000190862"/>
    <x v="5"/>
    <x v="3"/>
    <d v="2025-09-30T00:00:00"/>
    <x v="13"/>
    <s v="LTD-03"/>
    <x v="71"/>
    <n v="74959.679999999993"/>
    <n v="26973669"/>
    <n v="3994"/>
  </r>
  <r>
    <s v="31786"/>
    <s v="NP"/>
    <s v="0000190862"/>
    <x v="5"/>
    <x v="3"/>
    <d v="2025-09-30T00:00:00"/>
    <x v="13"/>
    <s v="LTD-03"/>
    <x v="72"/>
    <n v="75118.259999999995"/>
    <n v="27025388.960000001"/>
    <n v="4030"/>
  </r>
  <r>
    <s v="31786"/>
    <s v="NP"/>
    <s v="0000190862"/>
    <x v="5"/>
    <x v="3"/>
    <d v="2025-09-30T00:00:00"/>
    <x v="13"/>
    <s v="LTD-03"/>
    <x v="73"/>
    <n v="71422.97"/>
    <n v="25691426.640000001"/>
    <n v="3815"/>
  </r>
  <r>
    <s v="31786"/>
    <s v="NP"/>
    <s v="0000190862"/>
    <x v="5"/>
    <x v="3"/>
    <d v="2025-09-30T00:00:00"/>
    <x v="13"/>
    <s v="LTD-03"/>
    <x v="74"/>
    <n v="60453.45"/>
    <n v="21745690.789999999"/>
    <n v="3231"/>
  </r>
  <r>
    <s v="31786"/>
    <s v="NP"/>
    <s v="0000190862"/>
    <x v="5"/>
    <x v="3"/>
    <d v="2025-09-30T00:00:00"/>
    <x v="13"/>
    <s v="LTD-03"/>
    <x v="75"/>
    <n v="34065.43"/>
    <n v="12253585.26"/>
    <n v="1681"/>
  </r>
  <r>
    <s v="31786"/>
    <s v="NP"/>
    <s v="0000190862"/>
    <x v="5"/>
    <x v="3"/>
    <d v="2025-09-30T00:00:00"/>
    <x v="13"/>
    <s v="LTD-03"/>
    <x v="76"/>
    <n v="20651.13"/>
    <n v="7428392.3300000001"/>
    <n v="944"/>
  </r>
  <r>
    <s v="31786"/>
    <s v="NP"/>
    <s v="0000190862"/>
    <x v="5"/>
    <x v="3"/>
    <d v="2025-09-30T00:00:00"/>
    <x v="13"/>
    <s v="LTD-04"/>
    <x v="77"/>
    <n v="108.57"/>
    <n v="180930.48"/>
    <n v="45"/>
  </r>
  <r>
    <s v="31786"/>
    <s v="NP"/>
    <s v="0000190862"/>
    <x v="5"/>
    <x v="3"/>
    <d v="2025-09-30T00:00:00"/>
    <x v="13"/>
    <s v="LTD-04"/>
    <x v="78"/>
    <n v="157.97999999999999"/>
    <n v="263213.02"/>
    <n v="53"/>
  </r>
  <r>
    <s v="31786"/>
    <s v="NP"/>
    <s v="0000190862"/>
    <x v="5"/>
    <x v="3"/>
    <d v="2025-09-30T00:00:00"/>
    <x v="13"/>
    <s v="LTD-04"/>
    <x v="79"/>
    <n v="299.66000000000003"/>
    <n v="252209.68"/>
    <n v="47"/>
  </r>
  <r>
    <s v="31786"/>
    <s v="NP"/>
    <s v="0000190862"/>
    <x v="5"/>
    <x v="3"/>
    <d v="2025-09-30T00:00:00"/>
    <x v="13"/>
    <s v="LTD-04"/>
    <x v="80"/>
    <n v="379.62"/>
    <n v="223313.52"/>
    <n v="39"/>
  </r>
  <r>
    <s v="31786"/>
    <s v="NP"/>
    <s v="0000190862"/>
    <x v="5"/>
    <x v="3"/>
    <d v="2025-09-30T00:00:00"/>
    <x v="13"/>
    <s v="LTD-04"/>
    <x v="81"/>
    <n v="349.06"/>
    <n v="166222.75"/>
    <n v="29"/>
  </r>
  <r>
    <s v="31786"/>
    <s v="NP"/>
    <s v="0000190862"/>
    <x v="5"/>
    <x v="3"/>
    <d v="2025-09-30T00:00:00"/>
    <x v="13"/>
    <s v="LTD-04"/>
    <x v="82"/>
    <n v="539.12"/>
    <n v="208153.85"/>
    <n v="30"/>
  </r>
  <r>
    <s v="31786"/>
    <s v="NP"/>
    <s v="0000190862"/>
    <x v="5"/>
    <x v="3"/>
    <d v="2025-09-30T00:00:00"/>
    <x v="13"/>
    <s v="LTD-04"/>
    <x v="83"/>
    <n v="296.27999999999997"/>
    <n v="96622.62"/>
    <n v="19"/>
  </r>
  <r>
    <s v="31786"/>
    <s v="NP"/>
    <s v="0000190862"/>
    <x v="5"/>
    <x v="3"/>
    <d v="2025-09-30T00:00:00"/>
    <x v="13"/>
    <s v="LTD-04"/>
    <x v="84"/>
    <n v="393.26"/>
    <n v="95912.19"/>
    <n v="21"/>
  </r>
  <r>
    <s v="31786"/>
    <s v="NP"/>
    <s v="0000190862"/>
    <x v="5"/>
    <x v="3"/>
    <d v="2025-09-30T00:00:00"/>
    <x v="13"/>
    <s v="LTD-04"/>
    <x v="85"/>
    <n v="86.34"/>
    <n v="31977.9"/>
    <n v="6"/>
  </r>
  <r>
    <s v="31786"/>
    <s v="NP"/>
    <s v="0000190862"/>
    <x v="5"/>
    <x v="3"/>
    <d v="2025-09-30T00:00:00"/>
    <x v="13"/>
    <s v="LTD-04"/>
    <x v="86"/>
    <n v="75.55"/>
    <n v="27980.36"/>
    <n v="6"/>
  </r>
  <r>
    <s v="31786"/>
    <s v="NP"/>
    <s v="0000190862"/>
    <x v="5"/>
    <x v="3"/>
    <d v="2025-09-30T00:00:00"/>
    <x v="14"/>
    <s v="STD-A"/>
    <x v="87"/>
    <n v="70762.289999999994"/>
    <n v="17296342.870000001"/>
    <n v="3178"/>
  </r>
  <r>
    <s v="31786"/>
    <s v="NP"/>
    <s v="0000190862"/>
    <x v="5"/>
    <x v="3"/>
    <d v="2025-09-30T00:00:00"/>
    <x v="14"/>
    <s v="STD-A"/>
    <x v="88"/>
    <n v="1240.3599999999999"/>
    <n v="308383.65000000002"/>
    <n v="72"/>
  </r>
  <r>
    <s v="31786"/>
    <s v="NP"/>
    <s v="0000190862"/>
    <x v="5"/>
    <x v="3"/>
    <d v="2025-09-30T00:00:00"/>
    <x v="14"/>
    <s v="STD-B"/>
    <x v="89"/>
    <n v="57829.54"/>
    <n v="17584686.030000001"/>
    <n v="2908"/>
  </r>
  <r>
    <s v="31786"/>
    <s v="NP"/>
    <s v="0000190862"/>
    <x v="5"/>
    <x v="3"/>
    <d v="2025-09-30T00:00:00"/>
    <x v="14"/>
    <s v="STD-B"/>
    <x v="90"/>
    <n v="335.63"/>
    <n v="101705.68"/>
    <n v="24"/>
  </r>
  <r>
    <s v="31786"/>
    <s v="NP"/>
    <s v="0000258005"/>
    <x v="2"/>
    <x v="1"/>
    <d v="2025-09-30T00:00:00"/>
    <x v="4"/>
    <s v="VISBAS"/>
    <x v="4"/>
    <n v="3.18"/>
    <n v="0"/>
    <n v="1"/>
  </r>
  <r>
    <s v="31786"/>
    <s v="NP"/>
    <s v="0000258005"/>
    <x v="2"/>
    <x v="1"/>
    <d v="2025-09-30T00:00:00"/>
    <x v="4"/>
    <s v="VISEXP"/>
    <x v="5"/>
    <n v="25.2"/>
    <n v="0"/>
    <n v="2"/>
  </r>
  <r>
    <s v="31786"/>
    <s v="NP"/>
    <s v="0000258005"/>
    <x v="2"/>
    <x v="2"/>
    <d v="2025-09-30T00:00:00"/>
    <x v="4"/>
    <s v="VISBAS"/>
    <x v="4"/>
    <n v="83.91"/>
    <n v="0"/>
    <n v="17"/>
  </r>
  <r>
    <s v="31786"/>
    <s v="NP"/>
    <s v="0000258005"/>
    <x v="2"/>
    <x v="2"/>
    <d v="2025-09-30T00:00:00"/>
    <x v="4"/>
    <s v="VISEXP"/>
    <x v="5"/>
    <n v="482.52"/>
    <n v="0"/>
    <n v="53"/>
  </r>
  <r>
    <s v="31786"/>
    <s v="NP"/>
    <s v="0000258005"/>
    <x v="2"/>
    <x v="3"/>
    <d v="2025-09-30T00:00:00"/>
    <x v="4"/>
    <s v="VISBAS"/>
    <x v="4"/>
    <n v="43463"/>
    <n v="0"/>
    <n v="8140"/>
  </r>
  <r>
    <s v="31786"/>
    <s v="NP"/>
    <s v="0000258005"/>
    <x v="2"/>
    <x v="3"/>
    <d v="2025-09-30T00:00:00"/>
    <x v="4"/>
    <s v="VISEXP"/>
    <x v="5"/>
    <n v="169528.16"/>
    <n v="0"/>
    <n v="15188"/>
  </r>
  <r>
    <s v="31786"/>
    <s v="NP"/>
    <s v="0000258005"/>
    <x v="2"/>
    <x v="4"/>
    <d v="2025-09-30T00:00:00"/>
    <x v="4"/>
    <s v="VISBAS"/>
    <x v="4"/>
    <n v="33361.410000000003"/>
    <n v="0"/>
    <n v="6385"/>
  </r>
  <r>
    <s v="31786"/>
    <s v="NP"/>
    <s v="0000258005"/>
    <x v="2"/>
    <x v="4"/>
    <d v="2025-09-30T00:00:00"/>
    <x v="4"/>
    <s v="VISEXP"/>
    <x v="5"/>
    <n v="138923.70000000001"/>
    <n v="0"/>
    <n v="12841"/>
  </r>
  <r>
    <s v="31786"/>
    <s v="NP"/>
    <s v="0000258005"/>
    <x v="2"/>
    <x v="5"/>
    <d v="2025-09-30T00:00:00"/>
    <x v="4"/>
    <s v="VISBAS"/>
    <x v="4"/>
    <n v="10760.96"/>
    <n v="0"/>
    <n v="2374"/>
  </r>
  <r>
    <s v="31786"/>
    <s v="NP"/>
    <s v="0000258005"/>
    <x v="2"/>
    <x v="5"/>
    <d v="2025-09-30T00:00:00"/>
    <x v="4"/>
    <s v="VISEXP"/>
    <x v="5"/>
    <n v="64509.279999999999"/>
    <n v="0"/>
    <n v="6719"/>
  </r>
  <r>
    <s v="31786"/>
    <s v="TN"/>
    <s v="0000000185"/>
    <x v="0"/>
    <x v="3"/>
    <d v="2025-09-15T00:00:00"/>
    <x v="0"/>
    <s v="PPDN"/>
    <x v="0"/>
    <n v="2.64"/>
    <n v="0"/>
    <n v="2"/>
  </r>
  <r>
    <s v="31786"/>
    <s v="TN"/>
    <s v="0000000185"/>
    <x v="0"/>
    <x v="3"/>
    <d v="2025-09-15T00:00:00"/>
    <x v="0"/>
    <s v="PPDN"/>
    <x v="6"/>
    <n v="-15.25"/>
    <n v="0"/>
    <n v="1"/>
  </r>
  <r>
    <s v="31786"/>
    <s v="TN"/>
    <s v="0000000185"/>
    <x v="0"/>
    <x v="3"/>
    <d v="2025-09-30T00:00:00"/>
    <x v="0"/>
    <s v="PPDN"/>
    <x v="0"/>
    <n v="74450.11"/>
    <n v="0"/>
    <n v="6397"/>
  </r>
  <r>
    <s v="31786"/>
    <s v="TN"/>
    <s v="0000000185"/>
    <x v="0"/>
    <x v="3"/>
    <d v="2025-09-30T00:00:00"/>
    <x v="0"/>
    <s v="PPDN"/>
    <x v="6"/>
    <n v="74564.33"/>
    <n v="0"/>
    <n v="6396"/>
  </r>
  <r>
    <s v="31786"/>
    <s v="TN"/>
    <s v="0000000192"/>
    <x v="1"/>
    <x v="3"/>
    <d v="2025-09-15T00:00:00"/>
    <x v="2"/>
    <s v="PDON"/>
    <x v="2"/>
    <n v="16.850000000000001"/>
    <n v="0"/>
    <n v="4"/>
  </r>
  <r>
    <s v="31786"/>
    <s v="TN"/>
    <s v="0000000192"/>
    <x v="1"/>
    <x v="3"/>
    <d v="2025-09-15T00:00:00"/>
    <x v="2"/>
    <s v="PDON"/>
    <x v="7"/>
    <n v="-40.299999999999997"/>
    <n v="0"/>
    <n v="2"/>
  </r>
  <r>
    <s v="31786"/>
    <s v="TN"/>
    <s v="0000000192"/>
    <x v="1"/>
    <x v="3"/>
    <d v="2025-09-30T00:00:00"/>
    <x v="2"/>
    <s v="PDON"/>
    <x v="2"/>
    <n v="627367.06999999995"/>
    <n v="0"/>
    <n v="28198"/>
  </r>
  <r>
    <s v="31786"/>
    <s v="TN"/>
    <s v="0000000192"/>
    <x v="1"/>
    <x v="3"/>
    <d v="2025-09-30T00:00:00"/>
    <x v="2"/>
    <s v="PDON"/>
    <x v="7"/>
    <n v="630059.15"/>
    <n v="0"/>
    <n v="28209"/>
  </r>
  <r>
    <s v="31786"/>
    <s v="TN"/>
    <s v="0000053684"/>
    <x v="6"/>
    <x v="3"/>
    <d v="2025-09-30T00:00:00"/>
    <x v="5"/>
    <s v=""/>
    <x v="8"/>
    <n v="78.16"/>
    <n v="0"/>
    <n v="7"/>
  </r>
  <r>
    <s v="31786"/>
    <s v="TN"/>
    <s v="0000053684"/>
    <x v="6"/>
    <x v="3"/>
    <d v="2025-09-30T00:00:00"/>
    <x v="6"/>
    <s v=""/>
    <x v="9"/>
    <n v="27405.5"/>
    <n v="0"/>
    <n v="1346"/>
  </r>
  <r>
    <s v="31786"/>
    <s v="TN"/>
    <s v="0000157401"/>
    <x v="7"/>
    <x v="3"/>
    <d v="2025-09-30T00:00:00"/>
    <x v="9"/>
    <s v=""/>
    <x v="19"/>
    <n v="342129.01"/>
    <n v="0"/>
    <n v="12165"/>
  </r>
  <r>
    <s v="31786"/>
    <s v="TN"/>
    <s v="0000157401"/>
    <x v="4"/>
    <x v="3"/>
    <d v="2025-09-15T00:00:00"/>
    <x v="7"/>
    <s v="BA1X"/>
    <x v="11"/>
    <n v="-6.35"/>
    <n v="224000"/>
    <n v="4"/>
  </r>
  <r>
    <s v="31786"/>
    <s v="TN"/>
    <s v="0000157401"/>
    <x v="4"/>
    <x v="3"/>
    <d v="2025-09-15T00:00:00"/>
    <x v="8"/>
    <s v="BL1X"/>
    <x v="15"/>
    <n v="-54.11"/>
    <n v="224000"/>
    <n v="4"/>
  </r>
  <r>
    <s v="31786"/>
    <s v="TN"/>
    <s v="0000157401"/>
    <x v="4"/>
    <x v="3"/>
    <d v="2025-09-15T00:00:00"/>
    <x v="10"/>
    <s v="VC0425"/>
    <x v="23"/>
    <n v="2.1"/>
    <n v="100000"/>
    <n v="1"/>
  </r>
  <r>
    <s v="31786"/>
    <s v="TN"/>
    <s v="0000157401"/>
    <x v="4"/>
    <x v="3"/>
    <d v="2025-09-15T00:00:00"/>
    <x v="11"/>
    <s v="VAD250"/>
    <x v="28"/>
    <n v="10.5"/>
    <n v="500000"/>
    <n v="2"/>
  </r>
  <r>
    <s v="31786"/>
    <s v="TN"/>
    <s v="0000157401"/>
    <x v="4"/>
    <x v="3"/>
    <d v="2025-09-15T00:00:00"/>
    <x v="12"/>
    <s v="VSC250"/>
    <x v="33"/>
    <n v="2.1"/>
    <n v="100000"/>
    <n v="1"/>
  </r>
  <r>
    <s v="31786"/>
    <s v="TN"/>
    <s v="0000157401"/>
    <x v="4"/>
    <x v="3"/>
    <d v="2025-09-15T00:00:00"/>
    <x v="12"/>
    <s v="VSO060"/>
    <x v="36"/>
    <n v="0.76"/>
    <n v="36000"/>
    <n v="1"/>
  </r>
  <r>
    <s v="31786"/>
    <s v="TN"/>
    <s v="0000157401"/>
    <x v="4"/>
    <x v="3"/>
    <d v="2025-09-30T00:00:00"/>
    <x v="15"/>
    <s v="BADE2X"/>
    <x v="91"/>
    <n v="-7.98"/>
    <n v="60000"/>
    <n v="1"/>
  </r>
  <r>
    <s v="31786"/>
    <s v="TN"/>
    <s v="0000157401"/>
    <x v="4"/>
    <x v="3"/>
    <d v="2025-09-30T00:00:00"/>
    <x v="7"/>
    <s v="BA1X"/>
    <x v="11"/>
    <n v="56523.5"/>
    <n v="2973571450"/>
    <n v="40631"/>
  </r>
  <r>
    <s v="31786"/>
    <s v="TN"/>
    <s v="0000157401"/>
    <x v="4"/>
    <x v="3"/>
    <d v="2025-09-30T00:00:00"/>
    <x v="7"/>
    <s v="BA1XP"/>
    <x v="11"/>
    <n v="8.4700000000000006"/>
    <n v="445900"/>
    <n v="8"/>
  </r>
  <r>
    <s v="31786"/>
    <s v="TN"/>
    <s v="0000157401"/>
    <x v="4"/>
    <x v="3"/>
    <d v="2025-09-30T00:00:00"/>
    <x v="7"/>
    <s v="BA50"/>
    <x v="13"/>
    <n v="721.05"/>
    <n v="37950000"/>
    <n v="759"/>
  </r>
  <r>
    <s v="31786"/>
    <s v="TN"/>
    <s v="0000157401"/>
    <x v="4"/>
    <x v="3"/>
    <d v="2025-09-30T00:00:00"/>
    <x v="7"/>
    <s v="BADE40"/>
    <x v="92"/>
    <n v="-5.32"/>
    <n v="118000"/>
    <n v="1"/>
  </r>
  <r>
    <s v="31786"/>
    <s v="TN"/>
    <s v="0000157401"/>
    <x v="4"/>
    <x v="3"/>
    <d v="2025-09-30T00:00:00"/>
    <x v="16"/>
    <s v="BLES15"/>
    <x v="93"/>
    <n v="-31.92"/>
    <n v="30000"/>
    <n v="1"/>
  </r>
  <r>
    <s v="31786"/>
    <s v="TN"/>
    <s v="0000157401"/>
    <x v="4"/>
    <x v="3"/>
    <d v="2025-09-30T00:00:00"/>
    <x v="8"/>
    <s v="BL1X"/>
    <x v="15"/>
    <n v="481775.06"/>
    <n v="2973621450"/>
    <n v="40632"/>
  </r>
  <r>
    <s v="31786"/>
    <s v="TN"/>
    <s v="0000157401"/>
    <x v="4"/>
    <x v="3"/>
    <d v="2025-09-30T00:00:00"/>
    <x v="8"/>
    <s v="BL1X"/>
    <x v="16"/>
    <n v="264392.99"/>
    <n v="2458388900"/>
    <n v="29807"/>
  </r>
  <r>
    <s v="31786"/>
    <s v="TN"/>
    <s v="0000157401"/>
    <x v="4"/>
    <x v="3"/>
    <d v="2025-09-30T00:00:00"/>
    <x v="8"/>
    <s v="BL1XP"/>
    <x v="15"/>
    <n v="72.25"/>
    <n v="445900"/>
    <n v="8"/>
  </r>
  <r>
    <s v="31786"/>
    <s v="TN"/>
    <s v="0000157401"/>
    <x v="4"/>
    <x v="3"/>
    <d v="2025-09-30T00:00:00"/>
    <x v="8"/>
    <s v="BL1XP"/>
    <x v="16"/>
    <n v="157.08000000000001"/>
    <n v="334750"/>
    <n v="5"/>
  </r>
  <r>
    <s v="31786"/>
    <s v="TN"/>
    <s v="0000157401"/>
    <x v="4"/>
    <x v="3"/>
    <d v="2025-09-30T00:00:00"/>
    <x v="8"/>
    <s v="BL50"/>
    <x v="18"/>
    <n v="6147.9"/>
    <n v="37950000"/>
    <n v="759"/>
  </r>
  <r>
    <s v="31786"/>
    <s v="TN"/>
    <s v="0000157401"/>
    <x v="4"/>
    <x v="3"/>
    <d v="2025-09-30T00:00:00"/>
    <x v="8"/>
    <s v="BLER20"/>
    <x v="94"/>
    <n v="-21.28"/>
    <n v="118000"/>
    <n v="1"/>
  </r>
  <r>
    <s v="31786"/>
    <s v="TN"/>
    <s v="0000157401"/>
    <x v="4"/>
    <x v="3"/>
    <d v="2025-09-30T00:00:00"/>
    <x v="17"/>
    <s v="FB10AU"/>
    <x v="95"/>
    <n v="-548"/>
    <n v="100000"/>
    <n v="2"/>
  </r>
  <r>
    <s v="31786"/>
    <s v="TN"/>
    <s v="0000157401"/>
    <x v="4"/>
    <x v="3"/>
    <d v="2025-09-30T00:00:00"/>
    <x v="10"/>
    <s v="VC0105"/>
    <x v="20"/>
    <n v="22.99"/>
    <n v="1045000"/>
    <n v="209"/>
  </r>
  <r>
    <s v="31786"/>
    <s v="TN"/>
    <s v="0000157401"/>
    <x v="4"/>
    <x v="3"/>
    <d v="2025-09-30T00:00:00"/>
    <x v="10"/>
    <s v="VC0106"/>
    <x v="21"/>
    <n v="168.22"/>
    <n v="7770000"/>
    <n v="1294"/>
  </r>
  <r>
    <s v="31786"/>
    <s v="TN"/>
    <s v="0000157401"/>
    <x v="4"/>
    <x v="3"/>
    <d v="2025-09-30T00:00:00"/>
    <x v="10"/>
    <s v="VC0110"/>
    <x v="22"/>
    <n v="147.21"/>
    <n v="7012000"/>
    <n v="701"/>
  </r>
  <r>
    <s v="31786"/>
    <s v="TN"/>
    <s v="0000157401"/>
    <x v="4"/>
    <x v="3"/>
    <d v="2025-09-30T00:00:00"/>
    <x v="10"/>
    <s v="VC0125"/>
    <x v="23"/>
    <n v="291.5"/>
    <n v="13775000"/>
    <n v="551"/>
  </r>
  <r>
    <s v="31786"/>
    <s v="TN"/>
    <s v="0000157401"/>
    <x v="4"/>
    <x v="3"/>
    <d v="2025-09-30T00:00:00"/>
    <x v="10"/>
    <s v="VC0150"/>
    <x v="24"/>
    <n v="873.6"/>
    <n v="41650000"/>
    <n v="833"/>
  </r>
  <r>
    <s v="31786"/>
    <s v="TN"/>
    <s v="0000157401"/>
    <x v="4"/>
    <x v="3"/>
    <d v="2025-09-30T00:00:00"/>
    <x v="10"/>
    <s v="VC0205"/>
    <x v="20"/>
    <n v="35.909999999999997"/>
    <n v="1710000"/>
    <n v="171"/>
  </r>
  <r>
    <s v="31786"/>
    <s v="TN"/>
    <s v="0000157401"/>
    <x v="4"/>
    <x v="3"/>
    <d v="2025-09-30T00:00:00"/>
    <x v="10"/>
    <s v="VC0206"/>
    <x v="21"/>
    <n v="257"/>
    <n v="12396000"/>
    <n v="1033"/>
  </r>
  <r>
    <s v="31786"/>
    <s v="TN"/>
    <s v="0000157401"/>
    <x v="4"/>
    <x v="3"/>
    <d v="2025-09-30T00:00:00"/>
    <x v="10"/>
    <s v="VC0210"/>
    <x v="22"/>
    <n v="228.48"/>
    <n v="10944000"/>
    <n v="548"/>
  </r>
  <r>
    <s v="31786"/>
    <s v="TN"/>
    <s v="0000157401"/>
    <x v="4"/>
    <x v="3"/>
    <d v="2025-09-30T00:00:00"/>
    <x v="10"/>
    <s v="VC0225"/>
    <x v="23"/>
    <n v="560.70000000000005"/>
    <n v="26750000"/>
    <n v="535"/>
  </r>
  <r>
    <s v="31786"/>
    <s v="TN"/>
    <s v="0000157401"/>
    <x v="4"/>
    <x v="3"/>
    <d v="2025-09-30T00:00:00"/>
    <x v="10"/>
    <s v="VC0250"/>
    <x v="24"/>
    <n v="1631.7"/>
    <n v="77800000"/>
    <n v="778"/>
  </r>
  <r>
    <s v="31786"/>
    <s v="TN"/>
    <s v="0000157401"/>
    <x v="4"/>
    <x v="3"/>
    <d v="2025-09-30T00:00:00"/>
    <x v="10"/>
    <s v="VC0305"/>
    <x v="20"/>
    <n v="20.16"/>
    <n v="945000"/>
    <n v="63"/>
  </r>
  <r>
    <s v="31786"/>
    <s v="TN"/>
    <s v="0000157401"/>
    <x v="4"/>
    <x v="3"/>
    <d v="2025-09-30T00:00:00"/>
    <x v="10"/>
    <s v="VC0306"/>
    <x v="21"/>
    <n v="144.02000000000001"/>
    <n v="6822000"/>
    <n v="379"/>
  </r>
  <r>
    <s v="31786"/>
    <s v="TN"/>
    <s v="0000157401"/>
    <x v="4"/>
    <x v="3"/>
    <d v="2025-09-30T00:00:00"/>
    <x v="10"/>
    <s v="VC0310"/>
    <x v="22"/>
    <n v="136.08000000000001"/>
    <n v="6510000"/>
    <n v="217"/>
  </r>
  <r>
    <s v="31786"/>
    <s v="TN"/>
    <s v="0000157401"/>
    <x v="4"/>
    <x v="3"/>
    <d v="2025-09-30T00:00:00"/>
    <x v="10"/>
    <s v="VC0325"/>
    <x v="23"/>
    <n v="342.86"/>
    <n v="16356000"/>
    <n v="219"/>
  </r>
  <r>
    <s v="31786"/>
    <s v="TN"/>
    <s v="0000157401"/>
    <x v="4"/>
    <x v="3"/>
    <d v="2025-09-30T00:00:00"/>
    <x v="10"/>
    <s v="VC0350"/>
    <x v="24"/>
    <n v="1086.75"/>
    <n v="51600000"/>
    <n v="344"/>
  </r>
  <r>
    <s v="31786"/>
    <s v="TN"/>
    <s v="0000157401"/>
    <x v="4"/>
    <x v="3"/>
    <d v="2025-09-30T00:00:00"/>
    <x v="10"/>
    <s v="VC0405"/>
    <x v="20"/>
    <n v="5.04"/>
    <n v="240000"/>
    <n v="12"/>
  </r>
  <r>
    <s v="31786"/>
    <s v="TN"/>
    <s v="0000157401"/>
    <x v="4"/>
    <x v="3"/>
    <d v="2025-09-30T00:00:00"/>
    <x v="10"/>
    <s v="VC0406"/>
    <x v="21"/>
    <n v="46.5"/>
    <n v="2232000"/>
    <n v="93"/>
  </r>
  <r>
    <s v="31786"/>
    <s v="TN"/>
    <s v="0000157401"/>
    <x v="4"/>
    <x v="3"/>
    <d v="2025-09-30T00:00:00"/>
    <x v="10"/>
    <s v="VC0410"/>
    <x v="22"/>
    <n v="42.84"/>
    <n v="2040000"/>
    <n v="51"/>
  </r>
  <r>
    <s v="31786"/>
    <s v="TN"/>
    <s v="0000157401"/>
    <x v="4"/>
    <x v="3"/>
    <d v="2025-09-30T00:00:00"/>
    <x v="10"/>
    <s v="VC0425"/>
    <x v="23"/>
    <n v="117.6"/>
    <n v="5600000"/>
    <n v="56"/>
  </r>
  <r>
    <s v="31786"/>
    <s v="TN"/>
    <s v="0000157401"/>
    <x v="4"/>
    <x v="3"/>
    <d v="2025-09-30T00:00:00"/>
    <x v="10"/>
    <s v="VC0450"/>
    <x v="24"/>
    <n v="441"/>
    <n v="21212000"/>
    <n v="107"/>
  </r>
  <r>
    <s v="31786"/>
    <s v="TN"/>
    <s v="0000157401"/>
    <x v="4"/>
    <x v="3"/>
    <d v="2025-09-30T00:00:00"/>
    <x v="10"/>
    <s v="VC0505"/>
    <x v="20"/>
    <n v="3.18"/>
    <n v="150000"/>
    <n v="6"/>
  </r>
  <r>
    <s v="31786"/>
    <s v="TN"/>
    <s v="0000157401"/>
    <x v="4"/>
    <x v="3"/>
    <d v="2025-09-30T00:00:00"/>
    <x v="10"/>
    <s v="VC0506"/>
    <x v="21"/>
    <n v="14.49"/>
    <n v="690000"/>
    <n v="23"/>
  </r>
  <r>
    <s v="31786"/>
    <s v="TN"/>
    <s v="0000157401"/>
    <x v="4"/>
    <x v="3"/>
    <d v="2025-09-30T00:00:00"/>
    <x v="10"/>
    <s v="VC0510"/>
    <x v="22"/>
    <n v="15.75"/>
    <n v="750000"/>
    <n v="15"/>
  </r>
  <r>
    <s v="31786"/>
    <s v="TN"/>
    <s v="0000157401"/>
    <x v="4"/>
    <x v="3"/>
    <d v="2025-09-30T00:00:00"/>
    <x v="10"/>
    <s v="VC0525"/>
    <x v="23"/>
    <n v="34.19"/>
    <n v="1625000"/>
    <n v="13"/>
  </r>
  <r>
    <s v="31786"/>
    <s v="TN"/>
    <s v="0000157401"/>
    <x v="4"/>
    <x v="3"/>
    <d v="2025-09-30T00:00:00"/>
    <x v="10"/>
    <s v="VC0550"/>
    <x v="24"/>
    <n v="157.5"/>
    <n v="7500000"/>
    <n v="30"/>
  </r>
  <r>
    <s v="31786"/>
    <s v="TN"/>
    <s v="0000157401"/>
    <x v="4"/>
    <x v="3"/>
    <d v="2025-09-30T00:00:00"/>
    <x v="10"/>
    <s v="VC0606"/>
    <x v="21"/>
    <n v="4.5599999999999996"/>
    <n v="216000"/>
    <n v="6"/>
  </r>
  <r>
    <s v="31786"/>
    <s v="TN"/>
    <s v="0000157401"/>
    <x v="4"/>
    <x v="3"/>
    <d v="2025-09-30T00:00:00"/>
    <x v="10"/>
    <s v="VC0610"/>
    <x v="22"/>
    <n v="5.04"/>
    <n v="240000"/>
    <n v="4"/>
  </r>
  <r>
    <s v="31786"/>
    <s v="TN"/>
    <s v="0000157401"/>
    <x v="4"/>
    <x v="3"/>
    <d v="2025-09-30T00:00:00"/>
    <x v="10"/>
    <s v="VC0625"/>
    <x v="23"/>
    <n v="6.3"/>
    <n v="300000"/>
    <n v="2"/>
  </r>
  <r>
    <s v="31786"/>
    <s v="TN"/>
    <s v="0000157401"/>
    <x v="4"/>
    <x v="3"/>
    <d v="2025-09-30T00:00:00"/>
    <x v="10"/>
    <s v="VC0650"/>
    <x v="24"/>
    <n v="69.3"/>
    <n v="3300000"/>
    <n v="11"/>
  </r>
  <r>
    <s v="31786"/>
    <s v="TN"/>
    <s v="0000157401"/>
    <x v="4"/>
    <x v="3"/>
    <d v="2025-09-30T00:00:00"/>
    <x v="10"/>
    <s v="VC0705"/>
    <x v="20"/>
    <n v="0.74"/>
    <n v="35000"/>
    <n v="1"/>
  </r>
  <r>
    <s v="31786"/>
    <s v="TN"/>
    <s v="0000157401"/>
    <x v="4"/>
    <x v="3"/>
    <d v="2025-09-30T00:00:00"/>
    <x v="10"/>
    <s v="VC0706"/>
    <x v="21"/>
    <n v="3.52"/>
    <n v="168000"/>
    <n v="4"/>
  </r>
  <r>
    <s v="31786"/>
    <s v="TN"/>
    <s v="0000157401"/>
    <x v="4"/>
    <x v="3"/>
    <d v="2025-09-30T00:00:00"/>
    <x v="10"/>
    <s v="VC0710"/>
    <x v="22"/>
    <n v="4.41"/>
    <n v="210000"/>
    <n v="3"/>
  </r>
  <r>
    <s v="31786"/>
    <s v="TN"/>
    <s v="0000157401"/>
    <x v="4"/>
    <x v="3"/>
    <d v="2025-09-30T00:00:00"/>
    <x v="10"/>
    <s v="VC0725"/>
    <x v="23"/>
    <n v="3.68"/>
    <n v="175000"/>
    <n v="1"/>
  </r>
  <r>
    <s v="31786"/>
    <s v="TN"/>
    <s v="0000157401"/>
    <x v="4"/>
    <x v="3"/>
    <d v="2025-09-30T00:00:00"/>
    <x v="10"/>
    <s v="VC0750"/>
    <x v="24"/>
    <n v="29.4"/>
    <n v="1400000"/>
    <n v="4"/>
  </r>
  <r>
    <s v="31786"/>
    <s v="TN"/>
    <s v="0000157401"/>
    <x v="4"/>
    <x v="3"/>
    <d v="2025-09-30T00:00:00"/>
    <x v="10"/>
    <s v="VC0805"/>
    <x v="20"/>
    <n v="0.84"/>
    <n v="40000"/>
    <n v="1"/>
  </r>
  <r>
    <s v="31786"/>
    <s v="TN"/>
    <s v="0000157401"/>
    <x v="4"/>
    <x v="3"/>
    <d v="2025-09-30T00:00:00"/>
    <x v="10"/>
    <s v="VC0810"/>
    <x v="22"/>
    <n v="3.36"/>
    <n v="160000"/>
    <n v="2"/>
  </r>
  <r>
    <s v="31786"/>
    <s v="TN"/>
    <s v="0000157401"/>
    <x v="4"/>
    <x v="3"/>
    <d v="2025-09-30T00:00:00"/>
    <x v="10"/>
    <s v="VC0850"/>
    <x v="24"/>
    <n v="25.2"/>
    <n v="1200000"/>
    <n v="3"/>
  </r>
  <r>
    <s v="31786"/>
    <s v="TN"/>
    <s v="0000157401"/>
    <x v="4"/>
    <x v="3"/>
    <d v="2025-09-30T00:00:00"/>
    <x v="10"/>
    <s v="VC0906"/>
    <x v="21"/>
    <n v="2.2599999999999998"/>
    <n v="108000"/>
    <n v="2"/>
  </r>
  <r>
    <s v="31786"/>
    <s v="TN"/>
    <s v="0000157401"/>
    <x v="4"/>
    <x v="3"/>
    <d v="2025-09-30T00:00:00"/>
    <x v="10"/>
    <s v="VC0910"/>
    <x v="22"/>
    <n v="1.89"/>
    <n v="90000"/>
    <n v="1"/>
  </r>
  <r>
    <s v="31786"/>
    <s v="TN"/>
    <s v="0000157401"/>
    <x v="4"/>
    <x v="3"/>
    <d v="2025-09-30T00:00:00"/>
    <x v="11"/>
    <s v="VAD050"/>
    <x v="25"/>
    <n v="1921.5"/>
    <n v="91500000"/>
    <n v="1830"/>
  </r>
  <r>
    <s v="31786"/>
    <s v="TN"/>
    <s v="0000157401"/>
    <x v="4"/>
    <x v="3"/>
    <d v="2025-09-30T00:00:00"/>
    <x v="11"/>
    <s v="VAD060"/>
    <x v="26"/>
    <n v="10759.14"/>
    <n v="512640000"/>
    <n v="8544"/>
  </r>
  <r>
    <s v="31786"/>
    <s v="TN"/>
    <s v="0000157401"/>
    <x v="4"/>
    <x v="3"/>
    <d v="2025-09-30T00:00:00"/>
    <x v="11"/>
    <s v="VAD100"/>
    <x v="27"/>
    <n v="8490.2999999999993"/>
    <n v="404800000"/>
    <n v="4048"/>
  </r>
  <r>
    <s v="31786"/>
    <s v="TN"/>
    <s v="0000157401"/>
    <x v="4"/>
    <x v="3"/>
    <d v="2025-09-30T00:00:00"/>
    <x v="11"/>
    <s v="VAD250"/>
    <x v="28"/>
    <n v="16810.5"/>
    <n v="801850000"/>
    <n v="3208"/>
  </r>
  <r>
    <s v="31786"/>
    <s v="TN"/>
    <s v="0000157401"/>
    <x v="4"/>
    <x v="3"/>
    <d v="2025-09-30T00:00:00"/>
    <x v="11"/>
    <s v="VAD500"/>
    <x v="29"/>
    <n v="44457"/>
    <n v="2117000000"/>
    <n v="4234"/>
  </r>
  <r>
    <s v="31786"/>
    <s v="TN"/>
    <s v="0000157401"/>
    <x v="4"/>
    <x v="3"/>
    <d v="2025-09-30T00:00:00"/>
    <x v="12"/>
    <s v="VSC050"/>
    <x v="30"/>
    <n v="89.46"/>
    <n v="4260000"/>
    <n v="213"/>
  </r>
  <r>
    <s v="31786"/>
    <s v="TN"/>
    <s v="0000157401"/>
    <x v="4"/>
    <x v="3"/>
    <d v="2025-09-30T00:00:00"/>
    <x v="12"/>
    <s v="VSC060"/>
    <x v="31"/>
    <n v="867.5"/>
    <n v="41700000"/>
    <n v="1737"/>
  </r>
  <r>
    <s v="31786"/>
    <s v="TN"/>
    <s v="0000157401"/>
    <x v="4"/>
    <x v="3"/>
    <d v="2025-09-30T00:00:00"/>
    <x v="12"/>
    <s v="VSC100"/>
    <x v="32"/>
    <n v="755.16"/>
    <n v="36064000"/>
    <n v="902"/>
  </r>
  <r>
    <s v="31786"/>
    <s v="TN"/>
    <s v="0000157401"/>
    <x v="4"/>
    <x v="3"/>
    <d v="2025-09-30T00:00:00"/>
    <x v="12"/>
    <s v="VSC250"/>
    <x v="33"/>
    <n v="1795.5"/>
    <n v="85600000"/>
    <n v="856"/>
  </r>
  <r>
    <s v="31786"/>
    <s v="TN"/>
    <s v="0000157401"/>
    <x v="4"/>
    <x v="3"/>
    <d v="2025-09-30T00:00:00"/>
    <x v="12"/>
    <s v="VSC500"/>
    <x v="34"/>
    <n v="5842.2"/>
    <n v="278200000"/>
    <n v="1391"/>
  </r>
  <r>
    <s v="31786"/>
    <s v="TN"/>
    <s v="0000157401"/>
    <x v="4"/>
    <x v="3"/>
    <d v="2025-09-30T00:00:00"/>
    <x v="12"/>
    <s v="VSO050"/>
    <x v="35"/>
    <n v="170.73"/>
    <n v="8130000"/>
    <n v="271"/>
  </r>
  <r>
    <s v="31786"/>
    <s v="TN"/>
    <s v="0000157401"/>
    <x v="4"/>
    <x v="3"/>
    <d v="2025-09-30T00:00:00"/>
    <x v="12"/>
    <s v="VSO060"/>
    <x v="36"/>
    <n v="1164.32"/>
    <n v="55324000"/>
    <n v="1535"/>
  </r>
  <r>
    <s v="31786"/>
    <s v="TN"/>
    <s v="0000157401"/>
    <x v="4"/>
    <x v="3"/>
    <d v="2025-09-30T00:00:00"/>
    <x v="12"/>
    <s v="VSO100"/>
    <x v="37"/>
    <n v="957.6"/>
    <n v="45480000"/>
    <n v="758"/>
  </r>
  <r>
    <s v="31786"/>
    <s v="TN"/>
    <s v="0000157401"/>
    <x v="4"/>
    <x v="3"/>
    <d v="2025-09-30T00:00:00"/>
    <x v="12"/>
    <s v="VSO250"/>
    <x v="38"/>
    <n v="2012.85"/>
    <n v="96000000"/>
    <n v="640"/>
  </r>
  <r>
    <s v="31786"/>
    <s v="TN"/>
    <s v="0000157401"/>
    <x v="4"/>
    <x v="3"/>
    <d v="2025-09-30T00:00:00"/>
    <x v="12"/>
    <s v="VSO500"/>
    <x v="39"/>
    <n v="4788"/>
    <n v="228000000"/>
    <n v="760"/>
  </r>
  <r>
    <s v="31786"/>
    <s v="TN"/>
    <s v="0000190862"/>
    <x v="5"/>
    <x v="3"/>
    <d v="2025-09-15T00:00:00"/>
    <x v="13"/>
    <s v="LTD-03"/>
    <x v="67"/>
    <n v="-20.62"/>
    <n v="5183.8500000000004"/>
    <n v="1"/>
  </r>
  <r>
    <s v="31786"/>
    <s v="TN"/>
    <s v="0000190862"/>
    <x v="5"/>
    <x v="3"/>
    <d v="2025-09-15T00:00:00"/>
    <x v="13"/>
    <s v="LTD-03"/>
    <x v="68"/>
    <n v="-12.11"/>
    <n v="5060"/>
    <n v="1"/>
  </r>
  <r>
    <s v="31786"/>
    <s v="TN"/>
    <s v="0000190862"/>
    <x v="5"/>
    <x v="3"/>
    <d v="2025-09-15T00:00:00"/>
    <x v="13"/>
    <s v="LTD-03"/>
    <x v="70"/>
    <n v="-27.62"/>
    <n v="5465.3"/>
    <n v="1"/>
  </r>
  <r>
    <s v="31786"/>
    <s v="TN"/>
    <s v="0000190862"/>
    <x v="5"/>
    <x v="3"/>
    <d v="2025-09-30T00:00:00"/>
    <x v="13"/>
    <s v="LTD-01"/>
    <x v="40"/>
    <n v="198.57"/>
    <n v="335548.99"/>
    <n v="73"/>
  </r>
  <r>
    <s v="31786"/>
    <s v="TN"/>
    <s v="0000190862"/>
    <x v="5"/>
    <x v="3"/>
    <d v="2025-09-30T00:00:00"/>
    <x v="13"/>
    <s v="LTD-01"/>
    <x v="41"/>
    <n v="134.30000000000001"/>
    <n v="223784.75"/>
    <n v="43"/>
  </r>
  <r>
    <s v="31786"/>
    <s v="TN"/>
    <s v="0000190862"/>
    <x v="5"/>
    <x v="3"/>
    <d v="2025-09-30T00:00:00"/>
    <x v="13"/>
    <s v="LTD-01"/>
    <x v="42"/>
    <n v="270.35000000000002"/>
    <n v="227645.36"/>
    <n v="46"/>
  </r>
  <r>
    <s v="31786"/>
    <s v="TN"/>
    <s v="0000190862"/>
    <x v="5"/>
    <x v="3"/>
    <d v="2025-09-30T00:00:00"/>
    <x v="13"/>
    <s v="LTD-01"/>
    <x v="43"/>
    <n v="280.32"/>
    <n v="164859.66"/>
    <n v="30"/>
  </r>
  <r>
    <s v="31786"/>
    <s v="TN"/>
    <s v="0000190862"/>
    <x v="5"/>
    <x v="3"/>
    <d v="2025-09-30T00:00:00"/>
    <x v="13"/>
    <s v="LTD-01"/>
    <x v="44"/>
    <n v="481.89"/>
    <n v="219029.05"/>
    <n v="44"/>
  </r>
  <r>
    <s v="31786"/>
    <s v="TN"/>
    <s v="0000190862"/>
    <x v="5"/>
    <x v="3"/>
    <d v="2025-09-30T00:00:00"/>
    <x v="13"/>
    <s v="LTD-01"/>
    <x v="45"/>
    <n v="515.4"/>
    <n v="191999.25"/>
    <n v="35"/>
  </r>
  <r>
    <s v="31786"/>
    <s v="TN"/>
    <s v="0000190862"/>
    <x v="5"/>
    <x v="3"/>
    <d v="2025-09-30T00:00:00"/>
    <x v="13"/>
    <s v="LTD-01"/>
    <x v="46"/>
    <n v="549.02"/>
    <n v="175341.5"/>
    <n v="37"/>
  </r>
  <r>
    <s v="31786"/>
    <s v="TN"/>
    <s v="0000190862"/>
    <x v="5"/>
    <x v="3"/>
    <d v="2025-09-30T00:00:00"/>
    <x v="13"/>
    <s v="LTD-01"/>
    <x v="47"/>
    <n v="395.67"/>
    <n v="94205.3"/>
    <n v="20"/>
  </r>
  <r>
    <s v="31786"/>
    <s v="TN"/>
    <s v="0000190862"/>
    <x v="5"/>
    <x v="3"/>
    <d v="2025-09-30T00:00:00"/>
    <x v="13"/>
    <s v="LTD-01"/>
    <x v="48"/>
    <n v="164.83"/>
    <n v="58863.17"/>
    <n v="10"/>
  </r>
  <r>
    <s v="31786"/>
    <s v="TN"/>
    <s v="0000190862"/>
    <x v="5"/>
    <x v="3"/>
    <d v="2025-09-30T00:00:00"/>
    <x v="13"/>
    <s v="LTD-02"/>
    <x v="50"/>
    <n v="94.22"/>
    <n v="188443"/>
    <n v="39"/>
  </r>
  <r>
    <s v="31786"/>
    <s v="TN"/>
    <s v="0000190862"/>
    <x v="5"/>
    <x v="3"/>
    <d v="2025-09-30T00:00:00"/>
    <x v="13"/>
    <s v="LTD-02"/>
    <x v="51"/>
    <n v="89.78"/>
    <n v="176646.5"/>
    <n v="37"/>
  </r>
  <r>
    <s v="31786"/>
    <s v="TN"/>
    <s v="0000190862"/>
    <x v="5"/>
    <x v="3"/>
    <d v="2025-09-30T00:00:00"/>
    <x v="13"/>
    <s v="LTD-02"/>
    <x v="52"/>
    <n v="152.97"/>
    <n v="177550.3"/>
    <n v="35"/>
  </r>
  <r>
    <s v="31786"/>
    <s v="TN"/>
    <s v="0000190862"/>
    <x v="5"/>
    <x v="3"/>
    <d v="2025-09-30T00:00:00"/>
    <x v="13"/>
    <s v="LTD-02"/>
    <x v="53"/>
    <n v="220.84"/>
    <n v="157730.45000000001"/>
    <n v="27"/>
  </r>
  <r>
    <s v="31786"/>
    <s v="TN"/>
    <s v="0000190862"/>
    <x v="5"/>
    <x v="3"/>
    <d v="2025-09-30T00:00:00"/>
    <x v="13"/>
    <s v="LTD-02"/>
    <x v="54"/>
    <n v="478.14"/>
    <n v="281250.21999999997"/>
    <n v="47"/>
  </r>
  <r>
    <s v="31786"/>
    <s v="TN"/>
    <s v="0000190862"/>
    <x v="5"/>
    <x v="3"/>
    <d v="2025-09-30T00:00:00"/>
    <x v="13"/>
    <s v="LTD-02"/>
    <x v="55"/>
    <n v="397.93"/>
    <n v="195361.75"/>
    <n v="36"/>
  </r>
  <r>
    <s v="31786"/>
    <s v="TN"/>
    <s v="0000190862"/>
    <x v="5"/>
    <x v="3"/>
    <d v="2025-09-30T00:00:00"/>
    <x v="13"/>
    <s v="LTD-02"/>
    <x v="56"/>
    <n v="452.27"/>
    <n v="180891.95"/>
    <n v="35"/>
  </r>
  <r>
    <s v="31786"/>
    <s v="TN"/>
    <s v="0000190862"/>
    <x v="5"/>
    <x v="3"/>
    <d v="2025-09-30T00:00:00"/>
    <x v="13"/>
    <s v="LTD-02"/>
    <x v="57"/>
    <n v="585.47"/>
    <n v="177403.4"/>
    <n v="28"/>
  </r>
  <r>
    <s v="31786"/>
    <s v="TN"/>
    <s v="0000190862"/>
    <x v="5"/>
    <x v="3"/>
    <d v="2025-09-30T00:00:00"/>
    <x v="13"/>
    <s v="LTD-02"/>
    <x v="58"/>
    <n v="65.55"/>
    <n v="29798"/>
    <n v="6"/>
  </r>
  <r>
    <s v="31786"/>
    <s v="TN"/>
    <s v="0000190862"/>
    <x v="5"/>
    <x v="3"/>
    <d v="2025-09-30T00:00:00"/>
    <x v="13"/>
    <s v="LTD-02"/>
    <x v="59"/>
    <n v="36.43"/>
    <n v="16559"/>
    <n v="3"/>
  </r>
  <r>
    <s v="31786"/>
    <s v="TN"/>
    <s v="0000190862"/>
    <x v="5"/>
    <x v="3"/>
    <d v="2025-09-30T00:00:00"/>
    <x v="13"/>
    <s v="LTD-03"/>
    <x v="63"/>
    <n v="73.62"/>
    <n v="4557"/>
    <n v="1"/>
  </r>
  <r>
    <s v="31786"/>
    <s v="TN"/>
    <s v="0000190862"/>
    <x v="5"/>
    <x v="3"/>
    <d v="2025-09-30T00:00:00"/>
    <x v="13"/>
    <s v="LTD-03"/>
    <x v="67"/>
    <n v="66006.53"/>
    <n v="23743615.66"/>
    <n v="4814"/>
  </r>
  <r>
    <s v="31786"/>
    <s v="TN"/>
    <s v="0000190862"/>
    <x v="5"/>
    <x v="3"/>
    <d v="2025-09-30T00:00:00"/>
    <x v="13"/>
    <s v="LTD-03"/>
    <x v="68"/>
    <n v="71609"/>
    <n v="25758655.809999999"/>
    <n v="4419"/>
  </r>
  <r>
    <s v="31786"/>
    <s v="TN"/>
    <s v="0000190862"/>
    <x v="5"/>
    <x v="3"/>
    <d v="2025-09-30T00:00:00"/>
    <x v="13"/>
    <s v="LTD-03"/>
    <x v="69"/>
    <n v="85733.77"/>
    <n v="30839494.039999999"/>
    <n v="4820"/>
  </r>
  <r>
    <s v="31786"/>
    <s v="TN"/>
    <s v="0000190862"/>
    <x v="5"/>
    <x v="3"/>
    <d v="2025-09-30T00:00:00"/>
    <x v="13"/>
    <s v="LTD-03"/>
    <x v="70"/>
    <n v="87522.61"/>
    <n v="31482920.440000001"/>
    <n v="4727"/>
  </r>
  <r>
    <s v="31786"/>
    <s v="TN"/>
    <s v="0000190862"/>
    <x v="5"/>
    <x v="3"/>
    <d v="2025-09-30T00:00:00"/>
    <x v="13"/>
    <s v="LTD-03"/>
    <x v="71"/>
    <n v="96722.91"/>
    <n v="34792208.850000001"/>
    <n v="5118"/>
  </r>
  <r>
    <s v="31786"/>
    <s v="TN"/>
    <s v="0000190862"/>
    <x v="5"/>
    <x v="3"/>
    <d v="2025-09-30T00:00:00"/>
    <x v="13"/>
    <s v="LTD-03"/>
    <x v="72"/>
    <n v="99899.63"/>
    <n v="35934952.079999998"/>
    <n v="5276"/>
  </r>
  <r>
    <s v="31786"/>
    <s v="TN"/>
    <s v="0000190862"/>
    <x v="5"/>
    <x v="3"/>
    <d v="2025-09-30T00:00:00"/>
    <x v="13"/>
    <s v="LTD-03"/>
    <x v="73"/>
    <n v="92262.55"/>
    <n v="33187701.760000002"/>
    <n v="4821"/>
  </r>
  <r>
    <s v="31786"/>
    <s v="TN"/>
    <s v="0000190862"/>
    <x v="5"/>
    <x v="3"/>
    <d v="2025-09-30T00:00:00"/>
    <x v="13"/>
    <s v="LTD-03"/>
    <x v="74"/>
    <n v="67820.92"/>
    <n v="24395831.859999999"/>
    <n v="3665"/>
  </r>
  <r>
    <s v="31786"/>
    <s v="TN"/>
    <s v="0000190862"/>
    <x v="5"/>
    <x v="3"/>
    <d v="2025-09-30T00:00:00"/>
    <x v="13"/>
    <s v="LTD-03"/>
    <x v="75"/>
    <n v="30703.69"/>
    <n v="11044397.050000001"/>
    <n v="1611"/>
  </r>
  <r>
    <s v="31786"/>
    <s v="TN"/>
    <s v="0000190862"/>
    <x v="5"/>
    <x v="3"/>
    <d v="2025-09-30T00:00:00"/>
    <x v="13"/>
    <s v="LTD-03"/>
    <x v="76"/>
    <n v="14057.77"/>
    <n v="5056673.93"/>
    <n v="715"/>
  </r>
  <r>
    <s v="31786"/>
    <s v="TN"/>
    <s v="0000190862"/>
    <x v="5"/>
    <x v="3"/>
    <d v="2025-09-30T00:00:00"/>
    <x v="13"/>
    <s v="LTD-04"/>
    <x v="77"/>
    <n v="601.33000000000004"/>
    <n v="1000374.74"/>
    <n v="208"/>
  </r>
  <r>
    <s v="31786"/>
    <s v="TN"/>
    <s v="0000190862"/>
    <x v="5"/>
    <x v="3"/>
    <d v="2025-09-30T00:00:00"/>
    <x v="13"/>
    <s v="LTD-04"/>
    <x v="78"/>
    <n v="545.86"/>
    <n v="909763.5"/>
    <n v="177"/>
  </r>
  <r>
    <s v="31786"/>
    <s v="TN"/>
    <s v="0000190862"/>
    <x v="5"/>
    <x v="3"/>
    <d v="2025-09-30T00:00:00"/>
    <x v="13"/>
    <s v="LTD-04"/>
    <x v="79"/>
    <n v="791.98"/>
    <n v="664714.57999999996"/>
    <n v="119"/>
  </r>
  <r>
    <s v="31786"/>
    <s v="TN"/>
    <s v="0000190862"/>
    <x v="5"/>
    <x v="3"/>
    <d v="2025-09-30T00:00:00"/>
    <x v="13"/>
    <s v="LTD-04"/>
    <x v="80"/>
    <n v="799.53"/>
    <n v="470327.01"/>
    <n v="82"/>
  </r>
  <r>
    <s v="31786"/>
    <s v="TN"/>
    <s v="0000190862"/>
    <x v="5"/>
    <x v="3"/>
    <d v="2025-09-30T00:00:00"/>
    <x v="13"/>
    <s v="LTD-04"/>
    <x v="81"/>
    <n v="972.08"/>
    <n v="462882.95"/>
    <n v="80"/>
  </r>
  <r>
    <s v="31786"/>
    <s v="TN"/>
    <s v="0000190862"/>
    <x v="5"/>
    <x v="3"/>
    <d v="2025-09-30T00:00:00"/>
    <x v="13"/>
    <s v="LTD-04"/>
    <x v="82"/>
    <n v="1092.1300000000001"/>
    <n v="420047.05"/>
    <n v="78"/>
  </r>
  <r>
    <s v="31786"/>
    <s v="TN"/>
    <s v="0000190862"/>
    <x v="5"/>
    <x v="3"/>
    <d v="2025-09-30T00:00:00"/>
    <x v="13"/>
    <s v="LTD-04"/>
    <x v="83"/>
    <n v="923.2"/>
    <n v="304097.71000000002"/>
    <n v="47"/>
  </r>
  <r>
    <s v="31786"/>
    <s v="TN"/>
    <s v="0000190862"/>
    <x v="5"/>
    <x v="3"/>
    <d v="2025-09-30T00:00:00"/>
    <x v="13"/>
    <s v="LTD-04"/>
    <x v="84"/>
    <n v="755.2"/>
    <n v="185476.84"/>
    <n v="38"/>
  </r>
  <r>
    <s v="31786"/>
    <s v="TN"/>
    <s v="0000190862"/>
    <x v="5"/>
    <x v="3"/>
    <d v="2025-09-30T00:00:00"/>
    <x v="13"/>
    <s v="LTD-04"/>
    <x v="85"/>
    <n v="161.19999999999999"/>
    <n v="65175"/>
    <n v="12"/>
  </r>
  <r>
    <s v="31786"/>
    <s v="TN"/>
    <s v="0000190862"/>
    <x v="5"/>
    <x v="3"/>
    <d v="2025-09-30T00:00:00"/>
    <x v="13"/>
    <s v="LTD-04"/>
    <x v="86"/>
    <n v="132.83000000000001"/>
    <n v="49196.17"/>
    <n v="7"/>
  </r>
  <r>
    <s v="31786"/>
    <s v="TN"/>
    <s v="0000190862"/>
    <x v="5"/>
    <x v="3"/>
    <d v="2025-09-30T00:00:00"/>
    <x v="14"/>
    <s v="STD-A"/>
    <x v="88"/>
    <n v="80058.559999999998"/>
    <n v="19553053.91"/>
    <n v="3684"/>
  </r>
  <r>
    <s v="31786"/>
    <s v="TN"/>
    <s v="0000190862"/>
    <x v="5"/>
    <x v="3"/>
    <d v="2025-09-30T00:00:00"/>
    <x v="14"/>
    <s v="STD-B"/>
    <x v="90"/>
    <n v="74210.2"/>
    <n v="22511967.989999998"/>
    <n v="3968"/>
  </r>
  <r>
    <s v="31786"/>
    <s v="TN"/>
    <s v="0000258005"/>
    <x v="2"/>
    <x v="3"/>
    <d v="2025-09-15T00:00:00"/>
    <x v="4"/>
    <s v="VISEXP"/>
    <x v="5"/>
    <n v="-6.3"/>
    <n v="0"/>
    <n v="5"/>
  </r>
  <r>
    <s v="31786"/>
    <s v="TN"/>
    <s v="0000258005"/>
    <x v="2"/>
    <x v="3"/>
    <d v="2025-09-30T00:00:00"/>
    <x v="4"/>
    <s v="VISBAS"/>
    <x v="4"/>
    <n v="51206.22"/>
    <n v="0"/>
    <n v="9186"/>
  </r>
  <r>
    <s v="31786"/>
    <s v="TN"/>
    <s v="0000258005"/>
    <x v="2"/>
    <x v="3"/>
    <d v="2025-09-30T00:00:00"/>
    <x v="4"/>
    <s v="VISEXP"/>
    <x v="5"/>
    <n v="242544.62"/>
    <n v="0"/>
    <n v="21875"/>
  </r>
  <r>
    <s v="31786"/>
    <s v="TN"/>
    <s v="0000000185"/>
    <x v="0"/>
    <x v="3"/>
    <d v="2025-09-15T00:00:00"/>
    <x v="0"/>
    <s v="PPDN"/>
    <x v="0"/>
    <n v="3.96"/>
    <n v="0"/>
    <n v="11"/>
  </r>
  <r>
    <s v="31786"/>
    <s v="TN"/>
    <s v="0000000192"/>
    <x v="1"/>
    <x v="3"/>
    <d v="2025-08-29T00:00:00"/>
    <x v="2"/>
    <s v="PDON"/>
    <x v="2"/>
    <n v="-47.33"/>
    <n v="0"/>
    <n v="3"/>
  </r>
  <r>
    <s v="31786"/>
    <s v="TN"/>
    <s v="0000000192"/>
    <x v="1"/>
    <x v="3"/>
    <d v="2025-08-29T00:00:00"/>
    <x v="2"/>
    <s v="PDON"/>
    <x v="7"/>
    <n v="-37.18"/>
    <n v="0"/>
    <n v="2"/>
  </r>
  <r>
    <s v="31786"/>
    <s v="TN"/>
    <s v="0000000192"/>
    <x v="1"/>
    <x v="3"/>
    <d v="2025-09-15T00:00:00"/>
    <x v="2"/>
    <s v="PDON"/>
    <x v="2"/>
    <n v="194.36"/>
    <n v="0"/>
    <n v="68"/>
  </r>
  <r>
    <s v="31786"/>
    <s v="TN"/>
    <s v="0000000192"/>
    <x v="1"/>
    <x v="3"/>
    <d v="2025-09-15T00:00:00"/>
    <x v="2"/>
    <s v="PDON"/>
    <x v="7"/>
    <n v="251.44"/>
    <n v="0"/>
    <n v="14"/>
  </r>
  <r>
    <s v="31786"/>
    <s v="TN"/>
    <s v="0000157401"/>
    <x v="4"/>
    <x v="3"/>
    <d v="2025-08-29T00:00:00"/>
    <x v="7"/>
    <s v="BA1X"/>
    <x v="11"/>
    <n v="-1.94"/>
    <n v="102000"/>
    <n v="2"/>
  </r>
  <r>
    <s v="31786"/>
    <s v="TN"/>
    <s v="0000157401"/>
    <x v="4"/>
    <x v="3"/>
    <d v="2025-08-29T00:00:00"/>
    <x v="8"/>
    <s v="BL1X"/>
    <x v="15"/>
    <n v="-16.52"/>
    <n v="102000"/>
    <n v="2"/>
  </r>
  <r>
    <s v="31786"/>
    <s v="TN"/>
    <s v="0000157401"/>
    <x v="4"/>
    <x v="3"/>
    <d v="2025-08-29T00:00:00"/>
    <x v="8"/>
    <s v="BL1X"/>
    <x v="16"/>
    <n v="-0.16"/>
    <n v="52000"/>
    <n v="1"/>
  </r>
  <r>
    <s v="31786"/>
    <s v="TN"/>
    <s v="0000157401"/>
    <x v="4"/>
    <x v="3"/>
    <d v="2025-09-15T00:00:00"/>
    <x v="7"/>
    <s v="BA1X"/>
    <x v="11"/>
    <n v="-1.69"/>
    <n v="189000"/>
    <n v="3"/>
  </r>
  <r>
    <s v="31786"/>
    <s v="TN"/>
    <s v="0000157401"/>
    <x v="4"/>
    <x v="3"/>
    <d v="2025-09-15T00:00:00"/>
    <x v="7"/>
    <s v="BADE40"/>
    <x v="92"/>
    <n v="0.76"/>
    <n v="50000"/>
    <n v="1"/>
  </r>
  <r>
    <s v="31786"/>
    <s v="TN"/>
    <s v="0000157401"/>
    <x v="4"/>
    <x v="3"/>
    <d v="2025-09-15T00:00:00"/>
    <x v="8"/>
    <s v="BL1X"/>
    <x v="15"/>
    <n v="-14.42"/>
    <n v="189000"/>
    <n v="3"/>
  </r>
  <r>
    <s v="31786"/>
    <s v="TN"/>
    <s v="0000157401"/>
    <x v="4"/>
    <x v="3"/>
    <d v="2025-09-15T00:00:00"/>
    <x v="8"/>
    <s v="BLER20"/>
    <x v="94"/>
    <n v="3.04"/>
    <n v="50000"/>
    <n v="1"/>
  </r>
  <r>
    <s v="31786"/>
    <s v="TN"/>
    <s v="0000157401"/>
    <x v="4"/>
    <x v="3"/>
    <d v="2025-09-15T00:00:00"/>
    <x v="10"/>
    <s v="VC0105"/>
    <x v="20"/>
    <n v="-0.11"/>
    <n v="6000"/>
    <n v="1"/>
  </r>
  <r>
    <s v="31786"/>
    <s v="TN"/>
    <s v="0000157401"/>
    <x v="4"/>
    <x v="3"/>
    <d v="2025-09-15T00:00:00"/>
    <x v="10"/>
    <s v="VC0106"/>
    <x v="21"/>
    <n v="0.39"/>
    <n v="114000"/>
    <n v="19"/>
  </r>
  <r>
    <s v="31786"/>
    <s v="TN"/>
    <s v="0000157401"/>
    <x v="4"/>
    <x v="3"/>
    <d v="2025-09-15T00:00:00"/>
    <x v="10"/>
    <s v="VC0110"/>
    <x v="22"/>
    <n v="0.84"/>
    <n v="40000"/>
    <n v="4"/>
  </r>
  <r>
    <s v="31786"/>
    <s v="TN"/>
    <s v="0000157401"/>
    <x v="4"/>
    <x v="3"/>
    <d v="2025-09-15T00:00:00"/>
    <x v="10"/>
    <s v="VC0125"/>
    <x v="23"/>
    <n v="1.06"/>
    <n v="93000"/>
    <n v="6"/>
  </r>
  <r>
    <s v="31786"/>
    <s v="TN"/>
    <s v="0000157401"/>
    <x v="4"/>
    <x v="3"/>
    <d v="2025-09-15T00:00:00"/>
    <x v="10"/>
    <s v="VC0150"/>
    <x v="24"/>
    <n v="1.05"/>
    <n v="206000"/>
    <n v="5"/>
  </r>
  <r>
    <s v="31786"/>
    <s v="TN"/>
    <s v="0000157401"/>
    <x v="4"/>
    <x v="3"/>
    <d v="2025-09-15T00:00:00"/>
    <x v="10"/>
    <s v="VC0205"/>
    <x v="20"/>
    <n v="0.21"/>
    <n v="10000"/>
    <n v="1"/>
  </r>
  <r>
    <s v="31786"/>
    <s v="TN"/>
    <s v="0000157401"/>
    <x v="4"/>
    <x v="3"/>
    <d v="2025-09-15T00:00:00"/>
    <x v="10"/>
    <s v="VC0206"/>
    <x v="21"/>
    <n v="-2"/>
    <n v="102000"/>
    <n v="14"/>
  </r>
  <r>
    <s v="31786"/>
    <s v="TN"/>
    <s v="0000157401"/>
    <x v="4"/>
    <x v="3"/>
    <d v="2025-09-15T00:00:00"/>
    <x v="10"/>
    <s v="VC0210"/>
    <x v="22"/>
    <n v="-0.84"/>
    <n v="64000"/>
    <n v="6"/>
  </r>
  <r>
    <s v="31786"/>
    <s v="TN"/>
    <s v="0000157401"/>
    <x v="4"/>
    <x v="3"/>
    <d v="2025-09-15T00:00:00"/>
    <x v="10"/>
    <s v="VC0225"/>
    <x v="23"/>
    <n v="-5.25"/>
    <n v="118000"/>
    <n v="5"/>
  </r>
  <r>
    <s v="31786"/>
    <s v="TN"/>
    <s v="0000157401"/>
    <x v="4"/>
    <x v="3"/>
    <d v="2025-09-15T00:00:00"/>
    <x v="10"/>
    <s v="VC0250"/>
    <x v="24"/>
    <n v="-2.1"/>
    <n v="218000"/>
    <n v="5"/>
  </r>
  <r>
    <s v="31786"/>
    <s v="TN"/>
    <s v="0000157401"/>
    <x v="4"/>
    <x v="3"/>
    <d v="2025-09-15T00:00:00"/>
    <x v="10"/>
    <s v="VC0305"/>
    <x v="20"/>
    <n v="-0.32"/>
    <n v="6000"/>
    <n v="1"/>
  </r>
  <r>
    <s v="31786"/>
    <s v="TN"/>
    <s v="0000157401"/>
    <x v="4"/>
    <x v="3"/>
    <d v="2025-09-15T00:00:00"/>
    <x v="10"/>
    <s v="VC0306"/>
    <x v="21"/>
    <n v="-1.1399999999999999"/>
    <n v="18000"/>
    <n v="3"/>
  </r>
  <r>
    <s v="31786"/>
    <s v="TN"/>
    <s v="0000157401"/>
    <x v="4"/>
    <x v="3"/>
    <d v="2025-09-15T00:00:00"/>
    <x v="10"/>
    <s v="VC0325"/>
    <x v="23"/>
    <n v="-6.32"/>
    <n v="12000"/>
    <n v="2"/>
  </r>
  <r>
    <s v="31786"/>
    <s v="TN"/>
    <s v="0000157401"/>
    <x v="4"/>
    <x v="3"/>
    <d v="2025-09-15T00:00:00"/>
    <x v="10"/>
    <s v="VC0350"/>
    <x v="24"/>
    <n v="3.15"/>
    <n v="450000"/>
    <n v="3"/>
  </r>
  <r>
    <s v="31786"/>
    <s v="TN"/>
    <s v="0000157401"/>
    <x v="4"/>
    <x v="3"/>
    <d v="2025-09-15T00:00:00"/>
    <x v="10"/>
    <s v="VC0425"/>
    <x v="23"/>
    <n v="6.3"/>
    <n v="100000"/>
    <n v="1"/>
  </r>
  <r>
    <s v="31786"/>
    <s v="TN"/>
    <s v="0000157401"/>
    <x v="4"/>
    <x v="3"/>
    <d v="2025-09-15T00:00:00"/>
    <x v="10"/>
    <s v="VC0506"/>
    <x v="21"/>
    <n v="0.63"/>
    <n v="30000"/>
    <n v="1"/>
  </r>
  <r>
    <s v="31786"/>
    <s v="TN"/>
    <s v="0000157401"/>
    <x v="4"/>
    <x v="3"/>
    <d v="2025-09-15T00:00:00"/>
    <x v="10"/>
    <s v="VC0510"/>
    <x v="22"/>
    <n v="-1.05"/>
    <n v="6000"/>
    <n v="1"/>
  </r>
  <r>
    <s v="31786"/>
    <s v="TN"/>
    <s v="0000157401"/>
    <x v="4"/>
    <x v="3"/>
    <d v="2025-09-15T00:00:00"/>
    <x v="10"/>
    <s v="VC0606"/>
    <x v="21"/>
    <n v="-0.76"/>
    <n v="6000"/>
    <n v="1"/>
  </r>
  <r>
    <s v="31786"/>
    <s v="TN"/>
    <s v="0000157401"/>
    <x v="4"/>
    <x v="3"/>
    <d v="2025-09-15T00:00:00"/>
    <x v="11"/>
    <s v="VAD050"/>
    <x v="25"/>
    <n v="1.05"/>
    <n v="450000"/>
    <n v="6"/>
  </r>
  <r>
    <s v="31786"/>
    <s v="TN"/>
    <s v="0000157401"/>
    <x v="4"/>
    <x v="3"/>
    <d v="2025-09-15T00:00:00"/>
    <x v="11"/>
    <s v="VAD060"/>
    <x v="26"/>
    <n v="5.04"/>
    <n v="640000"/>
    <n v="10"/>
  </r>
  <r>
    <s v="31786"/>
    <s v="TN"/>
    <s v="0000157401"/>
    <x v="4"/>
    <x v="3"/>
    <d v="2025-09-15T00:00:00"/>
    <x v="11"/>
    <s v="VAD100"/>
    <x v="27"/>
    <n v="6.3"/>
    <n v="500000"/>
    <n v="5"/>
  </r>
  <r>
    <s v="31786"/>
    <s v="TN"/>
    <s v="0000157401"/>
    <x v="4"/>
    <x v="3"/>
    <d v="2025-09-15T00:00:00"/>
    <x v="11"/>
    <s v="VAD250"/>
    <x v="28"/>
    <n v="5.25"/>
    <n v="950000"/>
    <n v="5"/>
  </r>
  <r>
    <s v="31786"/>
    <s v="TN"/>
    <s v="0000157401"/>
    <x v="4"/>
    <x v="3"/>
    <d v="2025-09-15T00:00:00"/>
    <x v="11"/>
    <s v="VAD500"/>
    <x v="29"/>
    <n v="42"/>
    <n v="4000000"/>
    <n v="8"/>
  </r>
  <r>
    <s v="31786"/>
    <s v="TN"/>
    <s v="0000157401"/>
    <x v="4"/>
    <x v="3"/>
    <d v="2025-09-15T00:00:00"/>
    <x v="12"/>
    <s v="VSC050"/>
    <x v="30"/>
    <n v="-0.42"/>
    <n v="100000"/>
    <n v="1"/>
  </r>
  <r>
    <s v="31786"/>
    <s v="TN"/>
    <s v="0000157401"/>
    <x v="4"/>
    <x v="3"/>
    <d v="2025-09-15T00:00:00"/>
    <x v="12"/>
    <s v="VSC060"/>
    <x v="31"/>
    <n v="-2"/>
    <n v="500000"/>
    <n v="4"/>
  </r>
  <r>
    <s v="31786"/>
    <s v="TN"/>
    <s v="0000157401"/>
    <x v="4"/>
    <x v="3"/>
    <d v="2025-09-15T00:00:00"/>
    <x v="12"/>
    <s v="VSC100"/>
    <x v="32"/>
    <n v="0.84"/>
    <n v="40000"/>
    <n v="1"/>
  </r>
  <r>
    <s v="31786"/>
    <s v="TN"/>
    <s v="0000157401"/>
    <x v="4"/>
    <x v="3"/>
    <d v="2025-09-15T00:00:00"/>
    <x v="12"/>
    <s v="VSC250"/>
    <x v="33"/>
    <n v="-2.1"/>
    <n v="100000"/>
    <n v="1"/>
  </r>
  <r>
    <s v="31786"/>
    <s v="TN"/>
    <s v="0000157401"/>
    <x v="4"/>
    <x v="3"/>
    <d v="2025-09-15T00:00:00"/>
    <x v="12"/>
    <s v="VSO050"/>
    <x v="35"/>
    <n v="1.26"/>
    <n v="60000"/>
    <n v="2"/>
  </r>
  <r>
    <s v="31786"/>
    <s v="TN"/>
    <s v="0000157401"/>
    <x v="4"/>
    <x v="3"/>
    <d v="2025-09-15T00:00:00"/>
    <x v="12"/>
    <s v="VSO060"/>
    <x v="36"/>
    <n v="3.04"/>
    <n v="144000"/>
    <n v="4"/>
  </r>
  <r>
    <s v="31786"/>
    <s v="TN"/>
    <s v="0000157401"/>
    <x v="4"/>
    <x v="3"/>
    <d v="2025-09-15T00:00:00"/>
    <x v="12"/>
    <s v="VSO100"/>
    <x v="37"/>
    <n v="1.26"/>
    <n v="180000"/>
    <n v="3"/>
  </r>
  <r>
    <s v="31786"/>
    <s v="TN"/>
    <s v="0000157401"/>
    <x v="4"/>
    <x v="3"/>
    <d v="2025-09-15T00:00:00"/>
    <x v="12"/>
    <s v="VSO250"/>
    <x v="38"/>
    <n v="9.4499999999999993"/>
    <n v="450000"/>
    <n v="3"/>
  </r>
  <r>
    <s v="31786"/>
    <s v="TN"/>
    <s v="0000157401"/>
    <x v="4"/>
    <x v="3"/>
    <d v="2025-09-15T00:00:00"/>
    <x v="12"/>
    <s v="VSO500"/>
    <x v="39"/>
    <n v="6.3"/>
    <n v="300000"/>
    <n v="1"/>
  </r>
  <r>
    <s v="31786"/>
    <s v="TN"/>
    <s v="0000190862"/>
    <x v="5"/>
    <x v="3"/>
    <d v="2025-08-29T00:00:00"/>
    <x v="13"/>
    <s v="LTD-03"/>
    <x v="67"/>
    <n v="-10.83"/>
    <n v="3896"/>
    <n v="1"/>
  </r>
  <r>
    <s v="31786"/>
    <s v="TN"/>
    <s v="0000190862"/>
    <x v="5"/>
    <x v="3"/>
    <d v="2025-08-29T00:00:00"/>
    <x v="13"/>
    <s v="LTD-03"/>
    <x v="68"/>
    <n v="-11.88"/>
    <n v="4275"/>
    <n v="1"/>
  </r>
  <r>
    <s v="31786"/>
    <s v="TN"/>
    <s v="0000190862"/>
    <x v="5"/>
    <x v="3"/>
    <d v="2025-08-29T00:00:00"/>
    <x v="14"/>
    <s v="STD-B"/>
    <x v="90"/>
    <n v="-12.86"/>
    <n v="3896"/>
    <n v="1"/>
  </r>
  <r>
    <s v="31786"/>
    <s v="TN"/>
    <s v="0000190862"/>
    <x v="5"/>
    <x v="3"/>
    <d v="2025-09-15T00:00:00"/>
    <x v="13"/>
    <s v="LTD-02"/>
    <x v="56"/>
    <n v="14.2"/>
    <n v="5681.25"/>
    <n v="1"/>
  </r>
  <r>
    <s v="31786"/>
    <s v="TN"/>
    <s v="0000190862"/>
    <x v="5"/>
    <x v="3"/>
    <d v="2025-09-15T00:00:00"/>
    <x v="13"/>
    <s v="LTD-03"/>
    <x v="67"/>
    <n v="10.31"/>
    <n v="3710"/>
    <n v="1"/>
  </r>
  <r>
    <s v="31786"/>
    <s v="TN"/>
    <s v="0000190862"/>
    <x v="5"/>
    <x v="3"/>
    <d v="2025-09-15T00:00:00"/>
    <x v="13"/>
    <s v="LTD-03"/>
    <x v="68"/>
    <n v="-9.17"/>
    <n v="3297"/>
    <n v="1"/>
  </r>
  <r>
    <s v="31786"/>
    <s v="TN"/>
    <s v="0000190862"/>
    <x v="5"/>
    <x v="3"/>
    <d v="2025-09-15T00:00:00"/>
    <x v="13"/>
    <s v="LTD-03"/>
    <x v="69"/>
    <n v="-20.46"/>
    <n v="7358"/>
    <n v="1"/>
  </r>
  <r>
    <s v="31786"/>
    <s v="TN"/>
    <s v="0000190862"/>
    <x v="5"/>
    <x v="3"/>
    <d v="2025-09-15T00:00:00"/>
    <x v="13"/>
    <s v="LTD-04"/>
    <x v="79"/>
    <n v="9.9499999999999993"/>
    <n v="8292"/>
    <n v="1"/>
  </r>
  <r>
    <s v="31786"/>
    <s v="TN"/>
    <s v="0000190862"/>
    <x v="5"/>
    <x v="3"/>
    <d v="2025-09-15T00:00:00"/>
    <x v="13"/>
    <s v="LTD-04"/>
    <x v="80"/>
    <n v="5.0599999999999996"/>
    <n v="4217"/>
    <n v="1"/>
  </r>
  <r>
    <s v="31786"/>
    <s v="TN"/>
    <s v="0000190862"/>
    <x v="5"/>
    <x v="3"/>
    <d v="2025-09-15T00:00:00"/>
    <x v="14"/>
    <s v="STD-A"/>
    <x v="88"/>
    <n v="150.08000000000001"/>
    <n v="62805"/>
    <n v="12"/>
  </r>
  <r>
    <s v="31786"/>
    <s v="TN"/>
    <s v="0000190862"/>
    <x v="5"/>
    <x v="3"/>
    <d v="2025-09-15T00:00:00"/>
    <x v="14"/>
    <s v="STD-B"/>
    <x v="90"/>
    <n v="62.85"/>
    <n v="27576"/>
    <n v="6"/>
  </r>
  <r>
    <s v="31786"/>
    <s v="TN"/>
    <s v="0000258005"/>
    <x v="2"/>
    <x v="3"/>
    <d v="2025-08-29T00:00:00"/>
    <x v="4"/>
    <s v="VISEXP"/>
    <x v="5"/>
    <n v="-25.2"/>
    <n v="0"/>
    <n v="3"/>
  </r>
  <r>
    <s v="31786"/>
    <s v="TN"/>
    <s v="0000258005"/>
    <x v="2"/>
    <x v="3"/>
    <d v="2025-09-15T00:00:00"/>
    <x v="4"/>
    <s v="VISBAS"/>
    <x v="4"/>
    <n v="61.54"/>
    <n v="0"/>
    <n v="22"/>
  </r>
  <r>
    <s v="31786"/>
    <s v="TN"/>
    <s v="0000258005"/>
    <x v="2"/>
    <x v="3"/>
    <d v="2025-09-15T00:00:00"/>
    <x v="4"/>
    <s v="VISEXP"/>
    <x v="5"/>
    <n v="19.91"/>
    <n v="0"/>
    <n v="60"/>
  </r>
  <r>
    <s v="31786"/>
    <s v="NP"/>
    <s v="0000000185"/>
    <x v="0"/>
    <x v="0"/>
    <d v="2025-09-30T00:00:00"/>
    <x v="1"/>
    <s v="PPRN"/>
    <x v="1"/>
    <n v="-48.96"/>
    <n v="0"/>
    <n v="3"/>
  </r>
  <r>
    <s v="31786"/>
    <s v="NP"/>
    <s v="0000000185"/>
    <x v="0"/>
    <x v="0"/>
    <d v="2025-09-30T00:00:00"/>
    <x v="1"/>
    <s v="PPRN"/>
    <x v="1"/>
    <n v="5455.57"/>
    <n v="0"/>
    <n v="236"/>
  </r>
  <r>
    <s v="31786"/>
    <s v="NP"/>
    <s v="0000000185"/>
    <x v="0"/>
    <x v="1"/>
    <d v="2025-09-30T00:00:00"/>
    <x v="1"/>
    <s v="PPRN"/>
    <x v="1"/>
    <n v="-32.64"/>
    <n v="0"/>
    <n v="2"/>
  </r>
  <r>
    <s v="31786"/>
    <s v="NP"/>
    <s v="0000000185"/>
    <x v="0"/>
    <x v="1"/>
    <d v="2025-09-30T00:00:00"/>
    <x v="1"/>
    <s v="PPRN"/>
    <x v="1"/>
    <n v="366.13"/>
    <n v="0"/>
    <n v="19"/>
  </r>
  <r>
    <s v="31786"/>
    <s v="NP"/>
    <s v="0000000185"/>
    <x v="0"/>
    <x v="2"/>
    <d v="2025-09-30T00:00:00"/>
    <x v="1"/>
    <s v="PPRN"/>
    <x v="1"/>
    <n v="45.25"/>
    <n v="0"/>
    <n v="2"/>
  </r>
  <r>
    <s v="31786"/>
    <s v="NP"/>
    <s v="0000000185"/>
    <x v="0"/>
    <x v="3"/>
    <d v="2025-09-30T00:00:00"/>
    <x v="0"/>
    <s v="PPDN"/>
    <x v="0"/>
    <n v="-29.96"/>
    <n v="0"/>
    <n v="2"/>
  </r>
  <r>
    <s v="31786"/>
    <s v="NP"/>
    <s v="0000000185"/>
    <x v="0"/>
    <x v="3"/>
    <d v="2025-09-30T00:00:00"/>
    <x v="0"/>
    <s v="PPDN"/>
    <x v="0"/>
    <n v="457.24"/>
    <n v="0"/>
    <n v="24"/>
  </r>
  <r>
    <s v="31786"/>
    <s v="NP"/>
    <s v="0000000185"/>
    <x v="0"/>
    <x v="4"/>
    <d v="2025-09-30T00:00:00"/>
    <x v="0"/>
    <s v="PPDN"/>
    <x v="0"/>
    <n v="-29.38"/>
    <n v="0"/>
    <n v="2"/>
  </r>
  <r>
    <s v="31786"/>
    <s v="NP"/>
    <s v="0000000185"/>
    <x v="0"/>
    <x v="4"/>
    <d v="2025-09-30T00:00:00"/>
    <x v="0"/>
    <s v="PPDN"/>
    <x v="0"/>
    <n v="119.55"/>
    <n v="0"/>
    <n v="8"/>
  </r>
  <r>
    <s v="31786"/>
    <s v="NP"/>
    <s v="0000000185"/>
    <x v="0"/>
    <x v="5"/>
    <d v="2025-09-30T00:00:00"/>
    <x v="0"/>
    <s v="PPDN"/>
    <x v="0"/>
    <n v="98.04"/>
    <n v="0"/>
    <n v="5"/>
  </r>
  <r>
    <s v="31786"/>
    <s v="NP"/>
    <s v="0000000185"/>
    <x v="0"/>
    <x v="5"/>
    <d v="2025-09-30T00:00:00"/>
    <x v="1"/>
    <s v="PPRN"/>
    <x v="1"/>
    <n v="16.649999999999999"/>
    <n v="0"/>
    <n v="1"/>
  </r>
  <r>
    <s v="31786"/>
    <s v="NP"/>
    <s v="0000000192"/>
    <x v="1"/>
    <x v="0"/>
    <d v="2025-09-30T00:00:00"/>
    <x v="2"/>
    <s v="PDON"/>
    <x v="2"/>
    <n v="225.23"/>
    <n v="0"/>
    <n v="7"/>
  </r>
  <r>
    <s v="31786"/>
    <s v="NP"/>
    <s v="0000000192"/>
    <x v="1"/>
    <x v="0"/>
    <d v="2025-09-30T00:00:00"/>
    <x v="3"/>
    <s v="PDRN"/>
    <x v="3"/>
    <n v="205.79"/>
    <n v="0"/>
    <n v="21"/>
  </r>
  <r>
    <s v="31786"/>
    <s v="NP"/>
    <s v="0000000192"/>
    <x v="1"/>
    <x v="0"/>
    <d v="2025-09-30T00:00:00"/>
    <x v="3"/>
    <s v="PDRN"/>
    <x v="3"/>
    <n v="68998.929999999993"/>
    <n v="0"/>
    <n v="1595"/>
  </r>
  <r>
    <s v="31786"/>
    <s v="NP"/>
    <s v="0000000192"/>
    <x v="1"/>
    <x v="1"/>
    <d v="2025-09-30T00:00:00"/>
    <x v="2"/>
    <s v="PDON"/>
    <x v="2"/>
    <n v="116.6"/>
    <n v="0"/>
    <n v="3"/>
  </r>
  <r>
    <s v="31786"/>
    <s v="NP"/>
    <s v="0000000192"/>
    <x v="1"/>
    <x v="1"/>
    <d v="2025-09-30T00:00:00"/>
    <x v="3"/>
    <s v="PDRN"/>
    <x v="3"/>
    <n v="-351.39"/>
    <n v="0"/>
    <n v="9"/>
  </r>
  <r>
    <s v="31786"/>
    <s v="NP"/>
    <s v="0000000192"/>
    <x v="1"/>
    <x v="1"/>
    <d v="2025-09-30T00:00:00"/>
    <x v="3"/>
    <s v="PDRN"/>
    <x v="3"/>
    <n v="8543.39"/>
    <n v="0"/>
    <n v="207"/>
  </r>
  <r>
    <s v="31786"/>
    <s v="NP"/>
    <s v="0000000192"/>
    <x v="1"/>
    <x v="2"/>
    <d v="2025-09-30T00:00:00"/>
    <x v="3"/>
    <s v="PDRN"/>
    <x v="3"/>
    <n v="-53.76"/>
    <n v="0"/>
    <n v="1"/>
  </r>
  <r>
    <s v="31786"/>
    <s v="NP"/>
    <s v="0000000192"/>
    <x v="1"/>
    <x v="2"/>
    <d v="2025-09-30T00:00:00"/>
    <x v="3"/>
    <s v="PDRN"/>
    <x v="3"/>
    <n v="702.78"/>
    <n v="0"/>
    <n v="18"/>
  </r>
  <r>
    <s v="31786"/>
    <s v="NP"/>
    <s v="0000000192"/>
    <x v="1"/>
    <x v="3"/>
    <d v="2025-09-30T00:00:00"/>
    <x v="2"/>
    <s v="PDON"/>
    <x v="2"/>
    <n v="-512.27"/>
    <n v="0"/>
    <n v="8"/>
  </r>
  <r>
    <s v="31786"/>
    <s v="NP"/>
    <s v="0000000192"/>
    <x v="1"/>
    <x v="3"/>
    <d v="2025-09-30T00:00:00"/>
    <x v="2"/>
    <s v="PDON"/>
    <x v="2"/>
    <n v="3680.54"/>
    <n v="0"/>
    <n v="104"/>
  </r>
  <r>
    <s v="31786"/>
    <s v="NP"/>
    <s v="0000000192"/>
    <x v="1"/>
    <x v="4"/>
    <d v="2025-09-30T00:00:00"/>
    <x v="2"/>
    <s v="PDON"/>
    <x v="2"/>
    <n v="-942.09"/>
    <n v="0"/>
    <n v="18"/>
  </r>
  <r>
    <s v="31786"/>
    <s v="NP"/>
    <s v="0000000192"/>
    <x v="1"/>
    <x v="4"/>
    <d v="2025-09-30T00:00:00"/>
    <x v="2"/>
    <s v="PDON"/>
    <x v="2"/>
    <n v="2249.12"/>
    <n v="0"/>
    <n v="62"/>
  </r>
  <r>
    <s v="31786"/>
    <s v="NP"/>
    <s v="0000000192"/>
    <x v="1"/>
    <x v="5"/>
    <d v="2025-09-30T00:00:00"/>
    <x v="2"/>
    <s v="PDON"/>
    <x v="2"/>
    <n v="-288.51"/>
    <n v="0"/>
    <n v="14"/>
  </r>
  <r>
    <s v="31786"/>
    <s v="NP"/>
    <s v="0000000192"/>
    <x v="1"/>
    <x v="5"/>
    <d v="2025-09-30T00:00:00"/>
    <x v="2"/>
    <s v="PDON"/>
    <x v="2"/>
    <n v="939.5"/>
    <n v="0"/>
    <n v="34"/>
  </r>
  <r>
    <s v="31786"/>
    <s v="NP"/>
    <s v="0000157401"/>
    <x v="4"/>
    <x v="3"/>
    <d v="2025-09-30T00:00:00"/>
    <x v="10"/>
    <s v="VC0210"/>
    <x v="22"/>
    <n v="0.42"/>
    <n v="10000"/>
    <n v="1"/>
  </r>
  <r>
    <s v="31786"/>
    <s v="NP"/>
    <s v="0000157401"/>
    <x v="4"/>
    <x v="3"/>
    <d v="2025-09-30T00:00:00"/>
    <x v="11"/>
    <s v="VAD050"/>
    <x v="25"/>
    <n v="1.05"/>
    <n v="50000"/>
    <n v="1"/>
  </r>
  <r>
    <s v="31786"/>
    <s v="NP"/>
    <s v="0000157401"/>
    <x v="4"/>
    <x v="3"/>
    <d v="2025-09-30T00:00:00"/>
    <x v="11"/>
    <s v="VAD060"/>
    <x v="26"/>
    <n v="1.26"/>
    <n v="60000"/>
    <n v="1"/>
  </r>
  <r>
    <s v="31786"/>
    <s v="NP"/>
    <s v="0000157401"/>
    <x v="4"/>
    <x v="3"/>
    <d v="2025-09-30T00:00:00"/>
    <x v="11"/>
    <s v="VAD100"/>
    <x v="27"/>
    <n v="-2.1"/>
    <n v="100000"/>
    <n v="1"/>
  </r>
  <r>
    <s v="31786"/>
    <s v="NP"/>
    <s v="0000157401"/>
    <x v="4"/>
    <x v="3"/>
    <d v="2025-09-30T00:00:00"/>
    <x v="11"/>
    <s v="VAD100"/>
    <x v="27"/>
    <n v="2.1"/>
    <n v="100000"/>
    <n v="1"/>
  </r>
  <r>
    <s v="31786"/>
    <s v="NP"/>
    <s v="0000157401"/>
    <x v="4"/>
    <x v="3"/>
    <d v="2025-09-30T00:00:00"/>
    <x v="11"/>
    <s v="VAD500"/>
    <x v="29"/>
    <n v="10.5"/>
    <n v="500000"/>
    <n v="1"/>
  </r>
  <r>
    <s v="31786"/>
    <s v="NP"/>
    <s v="0000157401"/>
    <x v="4"/>
    <x v="3"/>
    <d v="2025-09-30T00:00:00"/>
    <x v="12"/>
    <s v="VSO060"/>
    <x v="36"/>
    <n v="0.76"/>
    <n v="36000"/>
    <n v="1"/>
  </r>
  <r>
    <s v="31786"/>
    <s v="NP"/>
    <s v="0000190862"/>
    <x v="5"/>
    <x v="3"/>
    <d v="2025-09-30T00:00:00"/>
    <x v="13"/>
    <s v="LTD-04"/>
    <x v="82"/>
    <n v="8.23"/>
    <n v="0"/>
    <n v="1"/>
  </r>
  <r>
    <s v="31786"/>
    <s v="NP"/>
    <s v="0000190862"/>
    <x v="5"/>
    <x v="3"/>
    <d v="2025-09-30T00:00:00"/>
    <x v="14"/>
    <s v="STD-A"/>
    <x v="87"/>
    <n v="27.89"/>
    <n v="0"/>
    <n v="2"/>
  </r>
  <r>
    <s v="31786"/>
    <s v="NP"/>
    <s v="0000190862"/>
    <x v="5"/>
    <x v="3"/>
    <d v="2025-09-30T00:00:00"/>
    <x v="14"/>
    <s v="STD-B"/>
    <x v="89"/>
    <n v="25.14"/>
    <n v="0"/>
    <n v="2"/>
  </r>
  <r>
    <s v="31786"/>
    <s v="NP"/>
    <s v="0000258005"/>
    <x v="2"/>
    <x v="0"/>
    <d v="2025-09-30T00:00:00"/>
    <x v="4"/>
    <s v="VISBAS"/>
    <x v="4"/>
    <n v="517.95000000000005"/>
    <n v="0"/>
    <n v="112"/>
  </r>
  <r>
    <s v="31786"/>
    <s v="NP"/>
    <s v="0000258005"/>
    <x v="2"/>
    <x v="0"/>
    <d v="2025-09-30T00:00:00"/>
    <x v="4"/>
    <s v="VISEXP"/>
    <x v="5"/>
    <n v="24.12"/>
    <n v="0"/>
    <n v="8"/>
  </r>
  <r>
    <s v="31786"/>
    <s v="NP"/>
    <s v="0000258005"/>
    <x v="2"/>
    <x v="0"/>
    <d v="2025-09-30T00:00:00"/>
    <x v="4"/>
    <s v="VISEXP"/>
    <x v="5"/>
    <n v="2800.77"/>
    <n v="0"/>
    <n v="307"/>
  </r>
  <r>
    <s v="31786"/>
    <s v="NP"/>
    <s v="0000258005"/>
    <x v="2"/>
    <x v="1"/>
    <d v="2025-09-30T00:00:00"/>
    <x v="4"/>
    <s v="VISBAS"/>
    <x v="4"/>
    <n v="-9.2100000000000009"/>
    <n v="0"/>
    <n v="2"/>
  </r>
  <r>
    <s v="31786"/>
    <s v="NP"/>
    <s v="0000258005"/>
    <x v="2"/>
    <x v="1"/>
    <d v="2025-09-30T00:00:00"/>
    <x v="4"/>
    <s v="VISBAS"/>
    <x v="4"/>
    <n v="109"/>
    <n v="0"/>
    <n v="22"/>
  </r>
  <r>
    <s v="31786"/>
    <s v="NP"/>
    <s v="0000258005"/>
    <x v="2"/>
    <x v="1"/>
    <d v="2025-09-30T00:00:00"/>
    <x v="4"/>
    <s v="VISEXP"/>
    <x v="5"/>
    <n v="611.26"/>
    <n v="0"/>
    <n v="67"/>
  </r>
  <r>
    <s v="31786"/>
    <s v="NP"/>
    <s v="0000258005"/>
    <x v="2"/>
    <x v="2"/>
    <d v="2025-09-30T00:00:00"/>
    <x v="4"/>
    <s v="VISEXP"/>
    <x v="5"/>
    <n v="6.3"/>
    <n v="0"/>
    <n v="1"/>
  </r>
  <r>
    <s v="31786"/>
    <s v="NP"/>
    <s v="0000258005"/>
    <x v="2"/>
    <x v="3"/>
    <d v="2025-09-30T00:00:00"/>
    <x v="4"/>
    <s v="VISBAS"/>
    <x v="4"/>
    <n v="-47.55"/>
    <n v="0"/>
    <n v="8"/>
  </r>
  <r>
    <s v="31786"/>
    <s v="NP"/>
    <s v="0000258005"/>
    <x v="2"/>
    <x v="3"/>
    <d v="2025-09-30T00:00:00"/>
    <x v="4"/>
    <s v="VISBAS"/>
    <x v="4"/>
    <n v="176.7"/>
    <n v="0"/>
    <n v="34"/>
  </r>
  <r>
    <s v="31786"/>
    <s v="NP"/>
    <s v="0000258005"/>
    <x v="2"/>
    <x v="3"/>
    <d v="2025-09-30T00:00:00"/>
    <x v="4"/>
    <s v="VISEXP"/>
    <x v="5"/>
    <n v="-12.86"/>
    <n v="0"/>
    <n v="2"/>
  </r>
  <r>
    <s v="31786"/>
    <s v="NP"/>
    <s v="0000258005"/>
    <x v="2"/>
    <x v="3"/>
    <d v="2025-09-30T00:00:00"/>
    <x v="4"/>
    <s v="VISEXP"/>
    <x v="5"/>
    <n v="953.58"/>
    <n v="0"/>
    <n v="106"/>
  </r>
  <r>
    <s v="31786"/>
    <s v="NP"/>
    <s v="0000258005"/>
    <x v="2"/>
    <x v="4"/>
    <d v="2025-09-30T00:00:00"/>
    <x v="4"/>
    <s v="VISBAS"/>
    <x v="4"/>
    <n v="63.02"/>
    <n v="0"/>
    <n v="11"/>
  </r>
  <r>
    <s v="31786"/>
    <s v="NP"/>
    <s v="0000258005"/>
    <x v="2"/>
    <x v="4"/>
    <d v="2025-09-30T00:00:00"/>
    <x v="4"/>
    <s v="VISEXP"/>
    <x v="5"/>
    <n v="-56.35"/>
    <n v="0"/>
    <n v="5"/>
  </r>
  <r>
    <s v="31786"/>
    <s v="NP"/>
    <s v="0000258005"/>
    <x v="2"/>
    <x v="4"/>
    <d v="2025-09-30T00:00:00"/>
    <x v="4"/>
    <s v="VISEXP"/>
    <x v="5"/>
    <n v="701.86"/>
    <n v="0"/>
    <n v="71"/>
  </r>
  <r>
    <s v="31786"/>
    <s v="NP"/>
    <s v="0000258005"/>
    <x v="2"/>
    <x v="5"/>
    <d v="2025-09-30T00:00:00"/>
    <x v="4"/>
    <s v="VISBAS"/>
    <x v="4"/>
    <n v="-6.48"/>
    <n v="0"/>
    <n v="2"/>
  </r>
  <r>
    <s v="31786"/>
    <s v="NP"/>
    <s v="0000258005"/>
    <x v="2"/>
    <x v="5"/>
    <d v="2025-09-30T00:00:00"/>
    <x v="4"/>
    <s v="VISBAS"/>
    <x v="4"/>
    <n v="-19.440000000000001"/>
    <n v="0"/>
    <n v="6"/>
  </r>
  <r>
    <s v="31786"/>
    <s v="NP"/>
    <s v="0000258005"/>
    <x v="2"/>
    <x v="5"/>
    <d v="2025-09-30T00:00:00"/>
    <x v="4"/>
    <s v="VISBAS"/>
    <x v="4"/>
    <n v="18.78"/>
    <n v="0"/>
    <n v="4"/>
  </r>
  <r>
    <s v="31786"/>
    <s v="NP"/>
    <s v="0000258005"/>
    <x v="2"/>
    <x v="5"/>
    <d v="2025-09-30T00:00:00"/>
    <x v="4"/>
    <s v="VISEXP"/>
    <x v="5"/>
    <n v="-24.44"/>
    <n v="0"/>
    <n v="2"/>
  </r>
  <r>
    <s v="31786"/>
    <s v="NP"/>
    <s v="0000258005"/>
    <x v="2"/>
    <x v="5"/>
    <d v="2025-09-30T00:00:00"/>
    <x v="4"/>
    <s v="VISEXP"/>
    <x v="5"/>
    <n v="194.2"/>
    <n v="0"/>
    <n v="22"/>
  </r>
  <r>
    <s v="31786"/>
    <s v="TN"/>
    <s v="0000000185"/>
    <x v="0"/>
    <x v="3"/>
    <d v="2025-09-30T00:00:00"/>
    <x v="0"/>
    <s v="PPDN"/>
    <x v="0"/>
    <n v="-36.71"/>
    <n v="0"/>
    <n v="4"/>
  </r>
  <r>
    <s v="31786"/>
    <s v="TN"/>
    <s v="0000000185"/>
    <x v="0"/>
    <x v="3"/>
    <d v="2025-09-30T00:00:00"/>
    <x v="0"/>
    <s v="PPDN"/>
    <x v="0"/>
    <n v="628.57000000000005"/>
    <n v="0"/>
    <n v="34"/>
  </r>
  <r>
    <s v="31786"/>
    <s v="TN"/>
    <s v="0000000192"/>
    <x v="1"/>
    <x v="3"/>
    <d v="2025-09-30T00:00:00"/>
    <x v="2"/>
    <s v="PDON"/>
    <x v="2"/>
    <n v="-1021.32"/>
    <n v="0"/>
    <n v="49"/>
  </r>
  <r>
    <s v="31786"/>
    <s v="TN"/>
    <s v="0000000192"/>
    <x v="1"/>
    <x v="3"/>
    <d v="2025-09-30T00:00:00"/>
    <x v="2"/>
    <s v="PDON"/>
    <x v="2"/>
    <n v="4928.4399999999996"/>
    <n v="0"/>
    <n v="156"/>
  </r>
  <r>
    <s v="31786"/>
    <s v="TN"/>
    <s v="0000000192"/>
    <x v="1"/>
    <x v="3"/>
    <d v="2025-09-30T00:00:00"/>
    <x v="3"/>
    <s v="PDRN"/>
    <x v="3"/>
    <n v="27.82"/>
    <n v="0"/>
    <n v="1"/>
  </r>
  <r>
    <s v="31786"/>
    <s v="TN"/>
    <s v="0000157401"/>
    <x v="4"/>
    <x v="3"/>
    <d v="2025-09-30T00:00:00"/>
    <x v="10"/>
    <s v="VC0110"/>
    <x v="22"/>
    <n v="-0.21"/>
    <n v="10000"/>
    <n v="1"/>
  </r>
  <r>
    <s v="31786"/>
    <s v="TN"/>
    <s v="0000157401"/>
    <x v="4"/>
    <x v="3"/>
    <d v="2025-09-30T00:00:00"/>
    <x v="10"/>
    <s v="VC0110"/>
    <x v="22"/>
    <n v="0.21"/>
    <n v="10000"/>
    <n v="1"/>
  </r>
  <r>
    <s v="31786"/>
    <s v="TN"/>
    <s v="0000157401"/>
    <x v="4"/>
    <x v="3"/>
    <d v="2025-09-30T00:00:00"/>
    <x v="10"/>
    <s v="VC0150"/>
    <x v="24"/>
    <n v="1.05"/>
    <n v="50000"/>
    <n v="1"/>
  </r>
  <r>
    <s v="31786"/>
    <s v="TN"/>
    <s v="0000157401"/>
    <x v="4"/>
    <x v="3"/>
    <d v="2025-09-30T00:00:00"/>
    <x v="10"/>
    <s v="VC0306"/>
    <x v="21"/>
    <n v="0.38"/>
    <n v="6000"/>
    <n v="1"/>
  </r>
  <r>
    <s v="31786"/>
    <s v="TN"/>
    <s v="0000157401"/>
    <x v="4"/>
    <x v="3"/>
    <d v="2025-09-30T00:00:00"/>
    <x v="10"/>
    <s v="VC0350"/>
    <x v="24"/>
    <n v="-3.15"/>
    <n v="50000"/>
    <n v="1"/>
  </r>
  <r>
    <s v="31786"/>
    <s v="TN"/>
    <s v="0000157401"/>
    <x v="4"/>
    <x v="3"/>
    <d v="2025-09-30T00:00:00"/>
    <x v="10"/>
    <s v="VC0350"/>
    <x v="24"/>
    <n v="6.3"/>
    <n v="100000"/>
    <n v="2"/>
  </r>
  <r>
    <s v="31786"/>
    <s v="TN"/>
    <s v="0000157401"/>
    <x v="4"/>
    <x v="3"/>
    <d v="2025-09-30T00:00:00"/>
    <x v="11"/>
    <s v="VAD050"/>
    <x v="25"/>
    <n v="-6.3"/>
    <n v="300000"/>
    <n v="6"/>
  </r>
  <r>
    <s v="31786"/>
    <s v="TN"/>
    <s v="0000157401"/>
    <x v="4"/>
    <x v="3"/>
    <d v="2025-09-30T00:00:00"/>
    <x v="11"/>
    <s v="VAD060"/>
    <x v="26"/>
    <n v="-7.56"/>
    <n v="360000"/>
    <n v="6"/>
  </r>
  <r>
    <s v="31786"/>
    <s v="TN"/>
    <s v="0000157401"/>
    <x v="4"/>
    <x v="3"/>
    <d v="2025-09-30T00:00:00"/>
    <x v="11"/>
    <s v="VAD060"/>
    <x v="26"/>
    <n v="6.3"/>
    <n v="300000"/>
    <n v="5"/>
  </r>
  <r>
    <s v="31786"/>
    <s v="TN"/>
    <s v="0000157401"/>
    <x v="4"/>
    <x v="3"/>
    <d v="2025-09-30T00:00:00"/>
    <x v="11"/>
    <s v="VAD100"/>
    <x v="27"/>
    <n v="-2.1"/>
    <n v="100000"/>
    <n v="1"/>
  </r>
  <r>
    <s v="31786"/>
    <s v="TN"/>
    <s v="0000157401"/>
    <x v="4"/>
    <x v="3"/>
    <d v="2025-09-30T00:00:00"/>
    <x v="11"/>
    <s v="VAD100"/>
    <x v="27"/>
    <n v="8.4"/>
    <n v="400000"/>
    <n v="4"/>
  </r>
  <r>
    <s v="31786"/>
    <s v="TN"/>
    <s v="0000157401"/>
    <x v="4"/>
    <x v="3"/>
    <d v="2025-09-30T00:00:00"/>
    <x v="11"/>
    <s v="VAD500"/>
    <x v="29"/>
    <n v="-10.5"/>
    <n v="500000"/>
    <n v="1"/>
  </r>
  <r>
    <s v="31786"/>
    <s v="TN"/>
    <s v="0000157401"/>
    <x v="4"/>
    <x v="3"/>
    <d v="2025-09-30T00:00:00"/>
    <x v="11"/>
    <s v="VAD500"/>
    <x v="29"/>
    <n v="52.5"/>
    <n v="2500000"/>
    <n v="5"/>
  </r>
  <r>
    <s v="31786"/>
    <s v="TN"/>
    <s v="0000157401"/>
    <x v="4"/>
    <x v="3"/>
    <d v="2025-09-30T00:00:00"/>
    <x v="12"/>
    <s v="VSC060"/>
    <x v="31"/>
    <n v="0.5"/>
    <n v="24000"/>
    <n v="1"/>
  </r>
  <r>
    <s v="31786"/>
    <s v="TN"/>
    <s v="0000157401"/>
    <x v="4"/>
    <x v="3"/>
    <d v="2025-09-30T00:00:00"/>
    <x v="12"/>
    <s v="VSC500"/>
    <x v="34"/>
    <n v="4.2"/>
    <n v="200000"/>
    <n v="1"/>
  </r>
  <r>
    <s v="31786"/>
    <s v="TN"/>
    <s v="0000157401"/>
    <x v="4"/>
    <x v="3"/>
    <d v="2025-09-30T00:00:00"/>
    <x v="12"/>
    <s v="VSO060"/>
    <x v="36"/>
    <n v="1.52"/>
    <n v="72000"/>
    <n v="2"/>
  </r>
  <r>
    <s v="31786"/>
    <s v="TN"/>
    <s v="0000157401"/>
    <x v="4"/>
    <x v="3"/>
    <d v="2025-09-30T00:00:00"/>
    <x v="12"/>
    <s v="VSO500"/>
    <x v="39"/>
    <n v="6.3"/>
    <n v="300000"/>
    <n v="1"/>
  </r>
  <r>
    <s v="31786"/>
    <s v="TN"/>
    <s v="0000190862"/>
    <x v="5"/>
    <x v="3"/>
    <d v="2025-09-30T00:00:00"/>
    <x v="13"/>
    <s v="LTD-04"/>
    <x v="84"/>
    <n v="28.22"/>
    <n v="0"/>
    <n v="2"/>
  </r>
  <r>
    <s v="31786"/>
    <s v="TN"/>
    <s v="0000190862"/>
    <x v="5"/>
    <x v="3"/>
    <d v="2025-09-30T00:00:00"/>
    <x v="14"/>
    <s v="STD-A"/>
    <x v="88"/>
    <n v="-108.9"/>
    <n v="0"/>
    <n v="6"/>
  </r>
  <r>
    <s v="31786"/>
    <s v="TN"/>
    <s v="0000190862"/>
    <x v="5"/>
    <x v="3"/>
    <d v="2025-09-30T00:00:00"/>
    <x v="14"/>
    <s v="STD-A"/>
    <x v="88"/>
    <n v="156.27000000000001"/>
    <n v="0"/>
    <n v="9"/>
  </r>
  <r>
    <s v="31786"/>
    <s v="TN"/>
    <s v="0000190862"/>
    <x v="5"/>
    <x v="3"/>
    <d v="2025-09-30T00:00:00"/>
    <x v="14"/>
    <s v="STD-B"/>
    <x v="90"/>
    <n v="-103.65"/>
    <n v="0"/>
    <n v="10"/>
  </r>
  <r>
    <s v="31786"/>
    <s v="TN"/>
    <s v="0000190862"/>
    <x v="5"/>
    <x v="3"/>
    <d v="2025-09-30T00:00:00"/>
    <x v="14"/>
    <s v="STD-B"/>
    <x v="90"/>
    <n v="112.79"/>
    <n v="0"/>
    <n v="8"/>
  </r>
  <r>
    <s v="31786"/>
    <s v="TN"/>
    <s v="0000258005"/>
    <x v="2"/>
    <x v="3"/>
    <d v="2025-09-30T00:00:00"/>
    <x v="4"/>
    <s v="VISBAS"/>
    <x v="4"/>
    <n v="-38.4"/>
    <n v="0"/>
    <n v="12"/>
  </r>
  <r>
    <s v="31786"/>
    <s v="TN"/>
    <s v="0000258005"/>
    <x v="2"/>
    <x v="3"/>
    <d v="2025-09-30T00:00:00"/>
    <x v="4"/>
    <s v="VISBAS"/>
    <x v="4"/>
    <n v="128.44"/>
    <n v="0"/>
    <n v="35"/>
  </r>
  <r>
    <s v="31786"/>
    <s v="TN"/>
    <s v="0000258005"/>
    <x v="2"/>
    <x v="3"/>
    <d v="2025-09-30T00:00:00"/>
    <x v="4"/>
    <s v="VISEXP"/>
    <x v="5"/>
    <n v="-178.09"/>
    <n v="0"/>
    <n v="25"/>
  </r>
  <r>
    <s v="31786"/>
    <s v="TN"/>
    <s v="0000258005"/>
    <x v="2"/>
    <x v="3"/>
    <d v="2025-09-30T00:00:00"/>
    <x v="4"/>
    <s v="VISEXP"/>
    <x v="5"/>
    <n v="1393.68"/>
    <n v="0"/>
    <n v="153"/>
  </r>
</pivotCacheRecords>
</file>

<file path=xl/pivotCache/pivotCacheRecords3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2">
  <r>
    <s v="31786"/>
    <s v="TN"/>
    <s v="0000000185"/>
    <x v="0"/>
    <x v="0"/>
    <d v="2025-10-01T00:00:00"/>
    <x v="0"/>
    <x v="0"/>
    <x v="0"/>
    <n v="22.59"/>
    <n v="0"/>
    <n v="2"/>
  </r>
  <r>
    <s v="31786"/>
    <s v="TN"/>
    <s v="0000000185"/>
    <x v="0"/>
    <x v="0"/>
    <d v="2025-10-15T00:00:00"/>
    <x v="0"/>
    <x v="0"/>
    <x v="0"/>
    <n v="-34.81"/>
    <n v="0"/>
    <n v="15"/>
  </r>
  <r>
    <s v="31786"/>
    <s v="TN"/>
    <s v="0000000185"/>
    <x v="0"/>
    <x v="0"/>
    <d v="2025-10-15T00:00:00"/>
    <x v="0"/>
    <x v="0"/>
    <x v="1"/>
    <n v="15.25"/>
    <n v="0"/>
    <n v="1"/>
  </r>
  <r>
    <s v="31786"/>
    <s v="TN"/>
    <s v="0000000192"/>
    <x v="1"/>
    <x v="0"/>
    <d v="2025-09-30T00:00:00"/>
    <x v="1"/>
    <x v="1"/>
    <x v="2"/>
    <n v="-41.37"/>
    <n v="0"/>
    <n v="1"/>
  </r>
  <r>
    <s v="31786"/>
    <s v="TN"/>
    <s v="0000000192"/>
    <x v="1"/>
    <x v="0"/>
    <d v="2025-09-30T00:00:00"/>
    <x v="1"/>
    <x v="1"/>
    <x v="3"/>
    <n v="-41.38"/>
    <n v="0"/>
    <n v="1"/>
  </r>
  <r>
    <s v="31786"/>
    <s v="TN"/>
    <s v="0000000192"/>
    <x v="1"/>
    <x v="0"/>
    <d v="2025-10-01T00:00:00"/>
    <x v="1"/>
    <x v="1"/>
    <x v="2"/>
    <n v="37.17"/>
    <n v="0"/>
    <n v="2"/>
  </r>
  <r>
    <s v="31786"/>
    <s v="TN"/>
    <s v="0000000192"/>
    <x v="1"/>
    <x v="0"/>
    <d v="2025-10-15T00:00:00"/>
    <x v="1"/>
    <x v="1"/>
    <x v="2"/>
    <n v="373.4"/>
    <n v="0"/>
    <n v="62"/>
  </r>
  <r>
    <s v="31786"/>
    <s v="TN"/>
    <s v="0000000192"/>
    <x v="1"/>
    <x v="0"/>
    <d v="2025-10-15T00:00:00"/>
    <x v="1"/>
    <x v="1"/>
    <x v="3"/>
    <n v="330.61"/>
    <n v="0"/>
    <n v="14"/>
  </r>
  <r>
    <s v="31786"/>
    <s v="TN"/>
    <s v="0000053684"/>
    <x v="2"/>
    <x v="0"/>
    <d v="2025-09-30T00:00:00"/>
    <x v="2"/>
    <x v="2"/>
    <x v="4"/>
    <n v="-38.15"/>
    <n v="0"/>
    <n v="1"/>
  </r>
  <r>
    <s v="31786"/>
    <s v="TN"/>
    <s v="0000157401"/>
    <x v="3"/>
    <x v="0"/>
    <d v="2025-09-30T00:00:00"/>
    <x v="3"/>
    <x v="2"/>
    <x v="5"/>
    <n v="-22.04"/>
    <n v="0"/>
    <n v="1"/>
  </r>
  <r>
    <s v="31786"/>
    <s v="TN"/>
    <s v="0000157401"/>
    <x v="4"/>
    <x v="0"/>
    <d v="2025-09-30T00:00:00"/>
    <x v="4"/>
    <x v="3"/>
    <x v="6"/>
    <n v="-0.69"/>
    <n v="36450"/>
    <n v="1"/>
  </r>
  <r>
    <s v="31786"/>
    <s v="TN"/>
    <s v="0000157401"/>
    <x v="4"/>
    <x v="0"/>
    <d v="2025-09-30T00:00:00"/>
    <x v="5"/>
    <x v="4"/>
    <x v="7"/>
    <n v="-5.9"/>
    <n v="36450"/>
    <n v="1"/>
  </r>
  <r>
    <s v="31786"/>
    <s v="TN"/>
    <s v="0000157401"/>
    <x v="4"/>
    <x v="0"/>
    <d v="2025-09-30T00:00:00"/>
    <x v="6"/>
    <x v="5"/>
    <x v="8"/>
    <n v="-0.13"/>
    <n v="6000"/>
    <n v="1"/>
  </r>
  <r>
    <s v="31786"/>
    <s v="TN"/>
    <s v="0000157401"/>
    <x v="4"/>
    <x v="0"/>
    <d v="2025-09-30T00:00:00"/>
    <x v="7"/>
    <x v="6"/>
    <x v="9"/>
    <n v="-1.26"/>
    <n v="60000"/>
    <n v="1"/>
  </r>
  <r>
    <s v="31786"/>
    <s v="TN"/>
    <s v="0000157401"/>
    <x v="4"/>
    <x v="0"/>
    <d v="2025-09-30T00:00:00"/>
    <x v="8"/>
    <x v="7"/>
    <x v="10"/>
    <n v="-0.5"/>
    <n v="24000"/>
    <n v="1"/>
  </r>
  <r>
    <s v="31786"/>
    <s v="TN"/>
    <s v="0000157401"/>
    <x v="4"/>
    <x v="0"/>
    <d v="2025-10-01T00:00:00"/>
    <x v="6"/>
    <x v="8"/>
    <x v="11"/>
    <n v="0.53"/>
    <n v="25000"/>
    <n v="1"/>
  </r>
  <r>
    <s v="31786"/>
    <s v="TN"/>
    <s v="0000157401"/>
    <x v="4"/>
    <x v="0"/>
    <d v="2025-10-01T00:00:00"/>
    <x v="7"/>
    <x v="6"/>
    <x v="9"/>
    <n v="2.52"/>
    <n v="120000"/>
    <n v="2"/>
  </r>
  <r>
    <s v="31786"/>
    <s v="TN"/>
    <s v="0000157401"/>
    <x v="4"/>
    <x v="0"/>
    <d v="2025-10-01T00:00:00"/>
    <x v="7"/>
    <x v="9"/>
    <x v="12"/>
    <n v="5.25"/>
    <n v="250000"/>
    <n v="1"/>
  </r>
  <r>
    <s v="31786"/>
    <s v="TN"/>
    <s v="0000157401"/>
    <x v="4"/>
    <x v="0"/>
    <d v="2025-10-01T00:00:00"/>
    <x v="7"/>
    <x v="10"/>
    <x v="13"/>
    <n v="10.5"/>
    <n v="500000"/>
    <n v="1"/>
  </r>
  <r>
    <s v="31786"/>
    <s v="TN"/>
    <s v="0000157401"/>
    <x v="4"/>
    <x v="0"/>
    <d v="2025-10-01T00:00:00"/>
    <x v="8"/>
    <x v="11"/>
    <x v="14"/>
    <n v="2.1"/>
    <n v="100000"/>
    <n v="1"/>
  </r>
  <r>
    <s v="31786"/>
    <s v="TN"/>
    <s v="0000157401"/>
    <x v="4"/>
    <x v="0"/>
    <d v="2025-10-15T00:00:00"/>
    <x v="6"/>
    <x v="12"/>
    <x v="15"/>
    <n v="-0.22"/>
    <n v="50000"/>
    <n v="2"/>
  </r>
  <r>
    <s v="31786"/>
    <s v="TN"/>
    <s v="0000157401"/>
    <x v="4"/>
    <x v="0"/>
    <d v="2025-10-15T00:00:00"/>
    <x v="6"/>
    <x v="5"/>
    <x v="8"/>
    <n v="-0.13"/>
    <n v="56000"/>
    <n v="3"/>
  </r>
  <r>
    <s v="31786"/>
    <s v="TN"/>
    <s v="0000157401"/>
    <x v="4"/>
    <x v="0"/>
    <d v="2025-10-15T00:00:00"/>
    <x v="6"/>
    <x v="13"/>
    <x v="16"/>
    <n v="-0.42"/>
    <n v="20000"/>
    <n v="2"/>
  </r>
  <r>
    <s v="31786"/>
    <s v="TN"/>
    <s v="0000157401"/>
    <x v="4"/>
    <x v="0"/>
    <d v="2025-10-15T00:00:00"/>
    <x v="6"/>
    <x v="14"/>
    <x v="17"/>
    <n v="1.05"/>
    <n v="50000"/>
    <n v="1"/>
  </r>
  <r>
    <s v="31786"/>
    <s v="TN"/>
    <s v="0000157401"/>
    <x v="4"/>
    <x v="0"/>
    <d v="2025-10-15T00:00:00"/>
    <x v="6"/>
    <x v="15"/>
    <x v="8"/>
    <n v="0.5"/>
    <n v="24000"/>
    <n v="2"/>
  </r>
  <r>
    <s v="31786"/>
    <s v="TN"/>
    <s v="0000157401"/>
    <x v="4"/>
    <x v="0"/>
    <d v="2025-10-15T00:00:00"/>
    <x v="6"/>
    <x v="16"/>
    <x v="16"/>
    <n v="0.42"/>
    <n v="20000"/>
    <n v="1"/>
  </r>
  <r>
    <s v="31786"/>
    <s v="TN"/>
    <s v="0000157401"/>
    <x v="4"/>
    <x v="0"/>
    <d v="2025-10-15T00:00:00"/>
    <x v="6"/>
    <x v="17"/>
    <x v="8"/>
    <n v="-0.76"/>
    <n v="50000"/>
    <n v="2"/>
  </r>
  <r>
    <s v="31786"/>
    <s v="TN"/>
    <s v="0000157401"/>
    <x v="4"/>
    <x v="0"/>
    <d v="2025-10-15T00:00:00"/>
    <x v="6"/>
    <x v="18"/>
    <x v="16"/>
    <n v="-0.63"/>
    <n v="25000"/>
    <n v="1"/>
  </r>
  <r>
    <s v="31786"/>
    <s v="TN"/>
    <s v="0000157401"/>
    <x v="4"/>
    <x v="0"/>
    <d v="2025-10-15T00:00:00"/>
    <x v="7"/>
    <x v="19"/>
    <x v="18"/>
    <n v="-2.1"/>
    <n v="450000"/>
    <n v="6"/>
  </r>
  <r>
    <s v="31786"/>
    <s v="TN"/>
    <s v="0000157401"/>
    <x v="4"/>
    <x v="0"/>
    <d v="2025-10-15T00:00:00"/>
    <x v="7"/>
    <x v="6"/>
    <x v="9"/>
    <n v="6.3"/>
    <n v="240000"/>
    <n v="4"/>
  </r>
  <r>
    <s v="31786"/>
    <s v="TN"/>
    <s v="0000157401"/>
    <x v="4"/>
    <x v="0"/>
    <d v="2025-10-15T00:00:00"/>
    <x v="7"/>
    <x v="20"/>
    <x v="19"/>
    <n v="2.1"/>
    <n v="260000"/>
    <n v="3"/>
  </r>
  <r>
    <s v="31786"/>
    <s v="TN"/>
    <s v="0000157401"/>
    <x v="4"/>
    <x v="0"/>
    <d v="2025-10-15T00:00:00"/>
    <x v="7"/>
    <x v="9"/>
    <x v="12"/>
    <n v="15.75"/>
    <n v="2100000"/>
    <n v="9"/>
  </r>
  <r>
    <s v="31786"/>
    <s v="TN"/>
    <s v="0000157401"/>
    <x v="4"/>
    <x v="0"/>
    <d v="2025-10-15T00:00:00"/>
    <x v="7"/>
    <x v="10"/>
    <x v="13"/>
    <n v="31.5"/>
    <n v="3100000"/>
    <n v="7"/>
  </r>
  <r>
    <s v="31786"/>
    <s v="TN"/>
    <s v="0000157401"/>
    <x v="4"/>
    <x v="0"/>
    <d v="2025-10-15T00:00:00"/>
    <x v="8"/>
    <x v="21"/>
    <x v="20"/>
    <n v="-0.42"/>
    <n v="100000"/>
    <n v="1"/>
  </r>
  <r>
    <s v="31786"/>
    <s v="TN"/>
    <s v="0000157401"/>
    <x v="4"/>
    <x v="0"/>
    <d v="2025-10-15T00:00:00"/>
    <x v="8"/>
    <x v="7"/>
    <x v="10"/>
    <n v="-1"/>
    <n v="200000"/>
    <n v="2"/>
  </r>
  <r>
    <s v="31786"/>
    <s v="TN"/>
    <s v="0000157401"/>
    <x v="4"/>
    <x v="0"/>
    <d v="2025-10-15T00:00:00"/>
    <x v="8"/>
    <x v="22"/>
    <x v="21"/>
    <n v="-0.84"/>
    <n v="100000"/>
    <n v="1"/>
  </r>
  <r>
    <s v="31786"/>
    <s v="TN"/>
    <s v="0000157401"/>
    <x v="4"/>
    <x v="0"/>
    <d v="2025-10-15T00:00:00"/>
    <x v="8"/>
    <x v="11"/>
    <x v="14"/>
    <n v="-2.1"/>
    <n v="500000"/>
    <n v="5"/>
  </r>
  <r>
    <s v="31786"/>
    <s v="TN"/>
    <s v="0000157401"/>
    <x v="4"/>
    <x v="0"/>
    <d v="2025-10-15T00:00:00"/>
    <x v="8"/>
    <x v="23"/>
    <x v="22"/>
    <n v="-21"/>
    <n v="700000"/>
    <n v="5"/>
  </r>
  <r>
    <s v="31786"/>
    <s v="TN"/>
    <s v="0000157401"/>
    <x v="4"/>
    <x v="0"/>
    <d v="2025-10-15T00:00:00"/>
    <x v="8"/>
    <x v="24"/>
    <x v="23"/>
    <n v="-1.52"/>
    <n v="208000"/>
    <n v="4"/>
  </r>
  <r>
    <s v="31786"/>
    <s v="TN"/>
    <s v="0000157401"/>
    <x v="4"/>
    <x v="0"/>
    <d v="2025-10-15T00:00:00"/>
    <x v="8"/>
    <x v="25"/>
    <x v="24"/>
    <n v="9.4499999999999993"/>
    <n v="450000"/>
    <n v="3"/>
  </r>
  <r>
    <s v="31786"/>
    <s v="TN"/>
    <s v="0000157401"/>
    <x v="4"/>
    <x v="0"/>
    <d v="2025-10-15T00:00:00"/>
    <x v="8"/>
    <x v="26"/>
    <x v="25"/>
    <n v="-18.899999999999999"/>
    <n v="200000"/>
    <n v="2"/>
  </r>
  <r>
    <s v="31786"/>
    <s v="TN"/>
    <s v="0000190862"/>
    <x v="5"/>
    <x v="0"/>
    <d v="2025-09-30T00:00:00"/>
    <x v="9"/>
    <x v="27"/>
    <x v="26"/>
    <n v="-19.12"/>
    <n v="6876"/>
    <n v="1"/>
  </r>
  <r>
    <s v="31786"/>
    <s v="TN"/>
    <s v="0000190862"/>
    <x v="5"/>
    <x v="0"/>
    <d v="2025-10-15T00:00:00"/>
    <x v="9"/>
    <x v="28"/>
    <x v="27"/>
    <n v="4.17"/>
    <n v="6940.1"/>
    <n v="2"/>
  </r>
  <r>
    <s v="31786"/>
    <s v="TN"/>
    <s v="0000190862"/>
    <x v="5"/>
    <x v="0"/>
    <d v="2025-10-15T00:00:00"/>
    <x v="9"/>
    <x v="29"/>
    <x v="28"/>
    <n v="5.78"/>
    <n v="3400"/>
    <n v="1"/>
  </r>
  <r>
    <s v="31786"/>
    <s v="TN"/>
    <s v="0000190862"/>
    <x v="5"/>
    <x v="0"/>
    <d v="2025-10-15T00:00:00"/>
    <x v="9"/>
    <x v="30"/>
    <x v="29"/>
    <n v="7.17"/>
    <n v="4217"/>
    <n v="1"/>
  </r>
  <r>
    <s v="31786"/>
    <s v="TN"/>
    <s v="0000190862"/>
    <x v="5"/>
    <x v="0"/>
    <d v="2025-10-15T00:00:00"/>
    <x v="9"/>
    <x v="30"/>
    <x v="30"/>
    <n v="14.55"/>
    <n v="4693"/>
    <n v="1"/>
  </r>
  <r>
    <s v="31786"/>
    <s v="TN"/>
    <s v="0000190862"/>
    <x v="5"/>
    <x v="0"/>
    <d v="2025-10-15T00:00:00"/>
    <x v="10"/>
    <x v="31"/>
    <x v="31"/>
    <n v="213.22"/>
    <n v="59334.1"/>
    <n v="14"/>
  </r>
  <r>
    <s v="31786"/>
    <s v="TN"/>
    <s v="0000190862"/>
    <x v="5"/>
    <x v="0"/>
    <d v="2025-10-15T00:00:00"/>
    <x v="10"/>
    <x v="32"/>
    <x v="32"/>
    <n v="17.59"/>
    <n v="35381.199999999997"/>
    <n v="8"/>
  </r>
  <r>
    <s v="31786"/>
    <s v="TN"/>
    <s v="0000258005"/>
    <x v="6"/>
    <x v="0"/>
    <d v="2025-09-30T00:00:00"/>
    <x v="11"/>
    <x v="33"/>
    <x v="33"/>
    <n v="-18.54"/>
    <n v="0"/>
    <n v="1"/>
  </r>
  <r>
    <s v="31786"/>
    <s v="TN"/>
    <s v="0000258005"/>
    <x v="6"/>
    <x v="0"/>
    <d v="2025-10-01T00:00:00"/>
    <x v="11"/>
    <x v="33"/>
    <x v="33"/>
    <n v="12.6"/>
    <n v="0"/>
    <n v="2"/>
  </r>
  <r>
    <s v="31786"/>
    <s v="TN"/>
    <s v="0000258005"/>
    <x v="6"/>
    <x v="0"/>
    <d v="2025-10-15T00:00:00"/>
    <x v="11"/>
    <x v="34"/>
    <x v="34"/>
    <n v="56.25"/>
    <n v="0"/>
    <n v="23"/>
  </r>
  <r>
    <s v="31786"/>
    <s v="TN"/>
    <s v="0000258005"/>
    <x v="6"/>
    <x v="0"/>
    <d v="2025-10-15T00:00:00"/>
    <x v="11"/>
    <x v="33"/>
    <x v="33"/>
    <n v="117.28"/>
    <n v="0"/>
    <n v="54"/>
  </r>
  <r>
    <s v="31786"/>
    <s v="TN"/>
    <s v="0000000185"/>
    <x v="0"/>
    <x v="0"/>
    <d v="2025-10-31T00:00:00"/>
    <x v="0"/>
    <x v="0"/>
    <x v="0"/>
    <n v="74368.58"/>
    <n v="0"/>
    <n v="6399"/>
  </r>
  <r>
    <s v="31786"/>
    <s v="TN"/>
    <s v="0000000185"/>
    <x v="0"/>
    <x v="0"/>
    <d v="2025-10-31T00:00:00"/>
    <x v="0"/>
    <x v="0"/>
    <x v="1"/>
    <n v="74571.14"/>
    <n v="0"/>
    <n v="6404"/>
  </r>
  <r>
    <s v="31786"/>
    <s v="TN"/>
    <s v="0000000192"/>
    <x v="1"/>
    <x v="0"/>
    <d v="2025-10-15T00:00:00"/>
    <x v="1"/>
    <x v="1"/>
    <x v="2"/>
    <n v="-10.16"/>
    <n v="0"/>
    <n v="1"/>
  </r>
  <r>
    <s v="31786"/>
    <s v="TN"/>
    <s v="0000000192"/>
    <x v="1"/>
    <x v="0"/>
    <d v="2025-10-15T00:00:00"/>
    <x v="1"/>
    <x v="1"/>
    <x v="3"/>
    <n v="-10.16"/>
    <n v="0"/>
    <n v="1"/>
  </r>
  <r>
    <s v="31786"/>
    <s v="TN"/>
    <s v="0000000192"/>
    <x v="1"/>
    <x v="0"/>
    <d v="2025-10-31T00:00:00"/>
    <x v="1"/>
    <x v="1"/>
    <x v="2"/>
    <n v="628199.68999999994"/>
    <n v="0"/>
    <n v="28180"/>
  </r>
  <r>
    <s v="31786"/>
    <s v="TN"/>
    <s v="0000000192"/>
    <x v="1"/>
    <x v="0"/>
    <d v="2025-10-31T00:00:00"/>
    <x v="1"/>
    <x v="1"/>
    <x v="3"/>
    <n v="630432.65"/>
    <n v="0"/>
    <n v="28194"/>
  </r>
  <r>
    <s v="31786"/>
    <s v="TN"/>
    <s v="0000053684"/>
    <x v="2"/>
    <x v="0"/>
    <d v="2025-10-31T00:00:00"/>
    <x v="12"/>
    <x v="2"/>
    <x v="35"/>
    <n v="78.16"/>
    <n v="0"/>
    <n v="7"/>
  </r>
  <r>
    <s v="31786"/>
    <s v="TN"/>
    <s v="0000053684"/>
    <x v="2"/>
    <x v="0"/>
    <d v="2025-10-31T00:00:00"/>
    <x v="2"/>
    <x v="2"/>
    <x v="4"/>
    <n v="26820.42"/>
    <n v="0"/>
    <n v="1319"/>
  </r>
  <r>
    <s v="31786"/>
    <s v="TN"/>
    <s v="0000157401"/>
    <x v="3"/>
    <x v="0"/>
    <d v="2025-10-31T00:00:00"/>
    <x v="3"/>
    <x v="2"/>
    <x v="5"/>
    <n v="340991.16"/>
    <n v="0"/>
    <n v="12118"/>
  </r>
  <r>
    <s v="31786"/>
    <s v="TN"/>
    <s v="0000157401"/>
    <x v="4"/>
    <x v="0"/>
    <d v="2025-10-15T00:00:00"/>
    <x v="4"/>
    <x v="3"/>
    <x v="6"/>
    <n v="-1.39"/>
    <n v="73000"/>
    <n v="1"/>
  </r>
  <r>
    <s v="31786"/>
    <s v="TN"/>
    <s v="0000157401"/>
    <x v="4"/>
    <x v="0"/>
    <d v="2025-10-15T00:00:00"/>
    <x v="5"/>
    <x v="4"/>
    <x v="7"/>
    <n v="-11.83"/>
    <n v="73000"/>
    <n v="1"/>
  </r>
  <r>
    <s v="31786"/>
    <s v="TN"/>
    <s v="0000157401"/>
    <x v="4"/>
    <x v="0"/>
    <d v="2025-10-15T00:00:00"/>
    <x v="7"/>
    <x v="6"/>
    <x v="9"/>
    <n v="-1.26"/>
    <n v="60000"/>
    <n v="1"/>
  </r>
  <r>
    <s v="31786"/>
    <s v="TN"/>
    <s v="0000157401"/>
    <x v="4"/>
    <x v="0"/>
    <d v="2025-10-31T00:00:00"/>
    <x v="4"/>
    <x v="3"/>
    <x v="6"/>
    <n v="56480.39"/>
    <n v="2971676300"/>
    <n v="40625"/>
  </r>
  <r>
    <s v="31786"/>
    <s v="TN"/>
    <s v="0000157401"/>
    <x v="4"/>
    <x v="0"/>
    <d v="2025-10-31T00:00:00"/>
    <x v="4"/>
    <x v="35"/>
    <x v="6"/>
    <n v="8.4700000000000006"/>
    <n v="445900"/>
    <n v="8"/>
  </r>
  <r>
    <s v="31786"/>
    <s v="TN"/>
    <s v="0000157401"/>
    <x v="4"/>
    <x v="0"/>
    <d v="2025-10-31T00:00:00"/>
    <x v="4"/>
    <x v="36"/>
    <x v="36"/>
    <n v="746.7"/>
    <n v="39300000"/>
    <n v="786"/>
  </r>
  <r>
    <s v="31786"/>
    <s v="TN"/>
    <s v="0000157401"/>
    <x v="4"/>
    <x v="0"/>
    <d v="2025-10-31T00:00:00"/>
    <x v="5"/>
    <x v="4"/>
    <x v="7"/>
    <n v="481408.57"/>
    <n v="2971726300"/>
    <n v="40626"/>
  </r>
  <r>
    <s v="31786"/>
    <s v="TN"/>
    <s v="0000157401"/>
    <x v="4"/>
    <x v="0"/>
    <d v="2025-10-31T00:00:00"/>
    <x v="5"/>
    <x v="4"/>
    <x v="37"/>
    <n v="261613.4"/>
    <n v="2454631100"/>
    <n v="29756"/>
  </r>
  <r>
    <s v="31786"/>
    <s v="TN"/>
    <s v="0000157401"/>
    <x v="4"/>
    <x v="0"/>
    <d v="2025-10-31T00:00:00"/>
    <x v="5"/>
    <x v="37"/>
    <x v="7"/>
    <n v="72.25"/>
    <n v="445900"/>
    <n v="8"/>
  </r>
  <r>
    <s v="31786"/>
    <s v="TN"/>
    <s v="0000157401"/>
    <x v="4"/>
    <x v="0"/>
    <d v="2025-10-31T00:00:00"/>
    <x v="5"/>
    <x v="37"/>
    <x v="37"/>
    <n v="157.08000000000001"/>
    <n v="334750"/>
    <n v="5"/>
  </r>
  <r>
    <s v="31786"/>
    <s v="TN"/>
    <s v="0000157401"/>
    <x v="4"/>
    <x v="0"/>
    <d v="2025-10-31T00:00:00"/>
    <x v="5"/>
    <x v="38"/>
    <x v="38"/>
    <n v="6366.6"/>
    <n v="39300000"/>
    <n v="786"/>
  </r>
  <r>
    <s v="31786"/>
    <s v="TN"/>
    <s v="0000157401"/>
    <x v="4"/>
    <x v="0"/>
    <d v="2025-10-31T00:00:00"/>
    <x v="6"/>
    <x v="12"/>
    <x v="15"/>
    <n v="22.66"/>
    <n v="1030000"/>
    <n v="206"/>
  </r>
  <r>
    <s v="31786"/>
    <s v="TN"/>
    <s v="0000157401"/>
    <x v="4"/>
    <x v="0"/>
    <d v="2025-10-31T00:00:00"/>
    <x v="6"/>
    <x v="5"/>
    <x v="8"/>
    <n v="167.44"/>
    <n v="7722000"/>
    <n v="1288"/>
  </r>
  <r>
    <s v="31786"/>
    <s v="TN"/>
    <s v="0000157401"/>
    <x v="4"/>
    <x v="0"/>
    <d v="2025-10-31T00:00:00"/>
    <x v="6"/>
    <x v="13"/>
    <x v="16"/>
    <n v="147"/>
    <n v="7000000"/>
    <n v="700"/>
  </r>
  <r>
    <s v="31786"/>
    <s v="TN"/>
    <s v="0000157401"/>
    <x v="4"/>
    <x v="0"/>
    <d v="2025-10-31T00:00:00"/>
    <x v="6"/>
    <x v="8"/>
    <x v="11"/>
    <n v="290.44"/>
    <n v="13700000"/>
    <n v="548"/>
  </r>
  <r>
    <s v="31786"/>
    <s v="TN"/>
    <s v="0000157401"/>
    <x v="4"/>
    <x v="0"/>
    <d v="2025-10-31T00:00:00"/>
    <x v="6"/>
    <x v="14"/>
    <x v="17"/>
    <n v="884.1"/>
    <n v="42150000"/>
    <n v="843"/>
  </r>
  <r>
    <s v="31786"/>
    <s v="TN"/>
    <s v="0000157401"/>
    <x v="4"/>
    <x v="0"/>
    <d v="2025-10-31T00:00:00"/>
    <x v="6"/>
    <x v="39"/>
    <x v="15"/>
    <n v="35.909999999999997"/>
    <n v="1720000"/>
    <n v="172"/>
  </r>
  <r>
    <s v="31786"/>
    <s v="TN"/>
    <s v="0000157401"/>
    <x v="4"/>
    <x v="0"/>
    <d v="2025-10-31T00:00:00"/>
    <x v="6"/>
    <x v="15"/>
    <x v="8"/>
    <n v="256.5"/>
    <n v="12312000"/>
    <n v="1026"/>
  </r>
  <r>
    <s v="31786"/>
    <s v="TN"/>
    <s v="0000157401"/>
    <x v="4"/>
    <x v="0"/>
    <d v="2025-10-31T00:00:00"/>
    <x v="6"/>
    <x v="16"/>
    <x v="16"/>
    <n v="228.06"/>
    <n v="10860000"/>
    <n v="543"/>
  </r>
  <r>
    <s v="31786"/>
    <s v="TN"/>
    <s v="0000157401"/>
    <x v="4"/>
    <x v="0"/>
    <d v="2025-10-31T00:00:00"/>
    <x v="6"/>
    <x v="40"/>
    <x v="11"/>
    <n v="562.79999999999995"/>
    <n v="26800000"/>
    <n v="536"/>
  </r>
  <r>
    <s v="31786"/>
    <s v="TN"/>
    <s v="0000157401"/>
    <x v="4"/>
    <x v="0"/>
    <d v="2025-10-31T00:00:00"/>
    <x v="6"/>
    <x v="41"/>
    <x v="17"/>
    <n v="1640.1"/>
    <n v="78200000"/>
    <n v="782"/>
  </r>
  <r>
    <s v="31786"/>
    <s v="TN"/>
    <s v="0000157401"/>
    <x v="4"/>
    <x v="0"/>
    <d v="2025-10-31T00:00:00"/>
    <x v="6"/>
    <x v="42"/>
    <x v="15"/>
    <n v="19.52"/>
    <n v="915000"/>
    <n v="61"/>
  </r>
  <r>
    <s v="31786"/>
    <s v="TN"/>
    <s v="0000157401"/>
    <x v="4"/>
    <x v="0"/>
    <d v="2025-10-31T00:00:00"/>
    <x v="6"/>
    <x v="17"/>
    <x v="8"/>
    <n v="139.84"/>
    <n v="6624000"/>
    <n v="368"/>
  </r>
  <r>
    <s v="31786"/>
    <s v="TN"/>
    <s v="0000157401"/>
    <x v="4"/>
    <x v="0"/>
    <d v="2025-10-31T00:00:00"/>
    <x v="6"/>
    <x v="18"/>
    <x v="16"/>
    <n v="136.08000000000001"/>
    <n v="6480000"/>
    <n v="216"/>
  </r>
  <r>
    <s v="31786"/>
    <s v="TN"/>
    <s v="0000157401"/>
    <x v="4"/>
    <x v="0"/>
    <d v="2025-10-31T00:00:00"/>
    <x v="6"/>
    <x v="43"/>
    <x v="11"/>
    <n v="347.6"/>
    <n v="16500000"/>
    <n v="220"/>
  </r>
  <r>
    <s v="31786"/>
    <s v="TN"/>
    <s v="0000157401"/>
    <x v="4"/>
    <x v="0"/>
    <d v="2025-10-31T00:00:00"/>
    <x v="6"/>
    <x v="44"/>
    <x v="17"/>
    <n v="1089.9000000000001"/>
    <n v="52225000"/>
    <n v="349"/>
  </r>
  <r>
    <s v="31786"/>
    <s v="TN"/>
    <s v="0000157401"/>
    <x v="4"/>
    <x v="0"/>
    <d v="2025-10-31T00:00:00"/>
    <x v="6"/>
    <x v="45"/>
    <x v="15"/>
    <n v="4.2"/>
    <n v="220000"/>
    <n v="11"/>
  </r>
  <r>
    <s v="31786"/>
    <s v="TN"/>
    <s v="0000157401"/>
    <x v="4"/>
    <x v="0"/>
    <d v="2025-10-31T00:00:00"/>
    <x v="6"/>
    <x v="46"/>
    <x v="8"/>
    <n v="46"/>
    <n v="2208000"/>
    <n v="92"/>
  </r>
  <r>
    <s v="31786"/>
    <s v="TN"/>
    <s v="0000157401"/>
    <x v="4"/>
    <x v="0"/>
    <d v="2025-10-31T00:00:00"/>
    <x v="6"/>
    <x v="47"/>
    <x v="16"/>
    <n v="43.68"/>
    <n v="2080000"/>
    <n v="52"/>
  </r>
  <r>
    <s v="31786"/>
    <s v="TN"/>
    <s v="0000157401"/>
    <x v="4"/>
    <x v="0"/>
    <d v="2025-10-31T00:00:00"/>
    <x v="6"/>
    <x v="48"/>
    <x v="11"/>
    <n v="126"/>
    <n v="5800000"/>
    <n v="58"/>
  </r>
  <r>
    <s v="31786"/>
    <s v="TN"/>
    <s v="0000157401"/>
    <x v="4"/>
    <x v="0"/>
    <d v="2025-10-31T00:00:00"/>
    <x v="6"/>
    <x v="49"/>
    <x v="17"/>
    <n v="436.8"/>
    <n v="20800000"/>
    <n v="104"/>
  </r>
  <r>
    <s v="31786"/>
    <s v="TN"/>
    <s v="0000157401"/>
    <x v="4"/>
    <x v="0"/>
    <d v="2025-10-31T00:00:00"/>
    <x v="6"/>
    <x v="50"/>
    <x v="15"/>
    <n v="3.18"/>
    <n v="150000"/>
    <n v="6"/>
  </r>
  <r>
    <s v="31786"/>
    <s v="TN"/>
    <s v="0000157401"/>
    <x v="4"/>
    <x v="0"/>
    <d v="2025-10-31T00:00:00"/>
    <x v="6"/>
    <x v="51"/>
    <x v="8"/>
    <n v="14.49"/>
    <n v="690000"/>
    <n v="23"/>
  </r>
  <r>
    <s v="31786"/>
    <s v="TN"/>
    <s v="0000157401"/>
    <x v="4"/>
    <x v="0"/>
    <d v="2025-10-31T00:00:00"/>
    <x v="6"/>
    <x v="52"/>
    <x v="16"/>
    <n v="15.75"/>
    <n v="750000"/>
    <n v="15"/>
  </r>
  <r>
    <s v="31786"/>
    <s v="TN"/>
    <s v="0000157401"/>
    <x v="4"/>
    <x v="0"/>
    <d v="2025-10-31T00:00:00"/>
    <x v="6"/>
    <x v="53"/>
    <x v="11"/>
    <n v="31.56"/>
    <n v="1775000"/>
    <n v="15"/>
  </r>
  <r>
    <s v="31786"/>
    <s v="TN"/>
    <s v="0000157401"/>
    <x v="4"/>
    <x v="0"/>
    <d v="2025-10-31T00:00:00"/>
    <x v="6"/>
    <x v="54"/>
    <x v="17"/>
    <n v="157.5"/>
    <n v="7500000"/>
    <n v="30"/>
  </r>
  <r>
    <s v="31786"/>
    <s v="TN"/>
    <s v="0000157401"/>
    <x v="4"/>
    <x v="0"/>
    <d v="2025-10-31T00:00:00"/>
    <x v="6"/>
    <x v="55"/>
    <x v="8"/>
    <n v="4.5599999999999996"/>
    <n v="216000"/>
    <n v="6"/>
  </r>
  <r>
    <s v="31786"/>
    <s v="TN"/>
    <s v="0000157401"/>
    <x v="4"/>
    <x v="0"/>
    <d v="2025-10-31T00:00:00"/>
    <x v="6"/>
    <x v="56"/>
    <x v="16"/>
    <n v="5.04"/>
    <n v="240000"/>
    <n v="4"/>
  </r>
  <r>
    <s v="31786"/>
    <s v="TN"/>
    <s v="0000157401"/>
    <x v="4"/>
    <x v="0"/>
    <d v="2025-10-31T00:00:00"/>
    <x v="6"/>
    <x v="57"/>
    <x v="11"/>
    <n v="6.3"/>
    <n v="300000"/>
    <n v="2"/>
  </r>
  <r>
    <s v="31786"/>
    <s v="TN"/>
    <s v="0000157401"/>
    <x v="4"/>
    <x v="0"/>
    <d v="2025-10-31T00:00:00"/>
    <x v="6"/>
    <x v="58"/>
    <x v="17"/>
    <n v="63"/>
    <n v="3000000"/>
    <n v="10"/>
  </r>
  <r>
    <s v="31786"/>
    <s v="TN"/>
    <s v="0000157401"/>
    <x v="4"/>
    <x v="0"/>
    <d v="2025-10-31T00:00:00"/>
    <x v="6"/>
    <x v="59"/>
    <x v="15"/>
    <n v="0.74"/>
    <n v="35000"/>
    <n v="1"/>
  </r>
  <r>
    <s v="31786"/>
    <s v="TN"/>
    <s v="0000157401"/>
    <x v="4"/>
    <x v="0"/>
    <d v="2025-10-31T00:00:00"/>
    <x v="6"/>
    <x v="60"/>
    <x v="8"/>
    <n v="3.52"/>
    <n v="168000"/>
    <n v="4"/>
  </r>
  <r>
    <s v="31786"/>
    <s v="TN"/>
    <s v="0000157401"/>
    <x v="4"/>
    <x v="0"/>
    <d v="2025-10-31T00:00:00"/>
    <x v="6"/>
    <x v="61"/>
    <x v="16"/>
    <n v="2.94"/>
    <n v="140000"/>
    <n v="2"/>
  </r>
  <r>
    <s v="31786"/>
    <s v="TN"/>
    <s v="0000157401"/>
    <x v="4"/>
    <x v="0"/>
    <d v="2025-10-31T00:00:00"/>
    <x v="6"/>
    <x v="62"/>
    <x v="11"/>
    <n v="3.68"/>
    <n v="175000"/>
    <n v="1"/>
  </r>
  <r>
    <s v="31786"/>
    <s v="TN"/>
    <s v="0000157401"/>
    <x v="4"/>
    <x v="0"/>
    <d v="2025-10-31T00:00:00"/>
    <x v="6"/>
    <x v="63"/>
    <x v="17"/>
    <n v="29.4"/>
    <n v="1400000"/>
    <n v="4"/>
  </r>
  <r>
    <s v="31786"/>
    <s v="TN"/>
    <s v="0000157401"/>
    <x v="4"/>
    <x v="0"/>
    <d v="2025-10-31T00:00:00"/>
    <x v="6"/>
    <x v="64"/>
    <x v="15"/>
    <n v="0.84"/>
    <n v="40000"/>
    <n v="1"/>
  </r>
  <r>
    <s v="31786"/>
    <s v="TN"/>
    <s v="0000157401"/>
    <x v="4"/>
    <x v="0"/>
    <d v="2025-10-31T00:00:00"/>
    <x v="6"/>
    <x v="65"/>
    <x v="16"/>
    <n v="3.36"/>
    <n v="160000"/>
    <n v="2"/>
  </r>
  <r>
    <s v="31786"/>
    <s v="TN"/>
    <s v="0000157401"/>
    <x v="4"/>
    <x v="0"/>
    <d v="2025-10-31T00:00:00"/>
    <x v="6"/>
    <x v="66"/>
    <x v="17"/>
    <n v="25.2"/>
    <n v="1200000"/>
    <n v="3"/>
  </r>
  <r>
    <s v="31786"/>
    <s v="TN"/>
    <s v="0000157401"/>
    <x v="4"/>
    <x v="0"/>
    <d v="2025-10-31T00:00:00"/>
    <x v="6"/>
    <x v="67"/>
    <x v="8"/>
    <n v="2.2599999999999998"/>
    <n v="108000"/>
    <n v="2"/>
  </r>
  <r>
    <s v="31786"/>
    <s v="TN"/>
    <s v="0000157401"/>
    <x v="4"/>
    <x v="0"/>
    <d v="2025-10-31T00:00:00"/>
    <x v="6"/>
    <x v="68"/>
    <x v="16"/>
    <n v="1.89"/>
    <n v="90000"/>
    <n v="1"/>
  </r>
  <r>
    <s v="31786"/>
    <s v="TN"/>
    <s v="0000157401"/>
    <x v="4"/>
    <x v="0"/>
    <d v="2025-10-31T00:00:00"/>
    <x v="7"/>
    <x v="19"/>
    <x v="18"/>
    <n v="1911"/>
    <n v="91200000"/>
    <n v="1824"/>
  </r>
  <r>
    <s v="31786"/>
    <s v="TN"/>
    <s v="0000157401"/>
    <x v="4"/>
    <x v="0"/>
    <d v="2025-10-31T00:00:00"/>
    <x v="7"/>
    <x v="6"/>
    <x v="9"/>
    <n v="10677.24"/>
    <n v="509160000"/>
    <n v="8487"/>
  </r>
  <r>
    <s v="31786"/>
    <s v="TN"/>
    <s v="0000157401"/>
    <x v="4"/>
    <x v="0"/>
    <d v="2025-10-31T00:00:00"/>
    <x v="7"/>
    <x v="20"/>
    <x v="19"/>
    <n v="8496.6"/>
    <n v="405100000"/>
    <n v="4051"/>
  </r>
  <r>
    <s v="31786"/>
    <s v="TN"/>
    <s v="0000157401"/>
    <x v="4"/>
    <x v="0"/>
    <d v="2025-10-31T00:00:00"/>
    <x v="7"/>
    <x v="9"/>
    <x v="12"/>
    <n v="16847.25"/>
    <n v="802500000"/>
    <n v="3210"/>
  </r>
  <r>
    <s v="31786"/>
    <s v="TN"/>
    <s v="0000157401"/>
    <x v="4"/>
    <x v="0"/>
    <d v="2025-10-31T00:00:00"/>
    <x v="7"/>
    <x v="10"/>
    <x v="13"/>
    <n v="44688"/>
    <n v="2132500000"/>
    <n v="4265"/>
  </r>
  <r>
    <s v="31786"/>
    <s v="TN"/>
    <s v="0000157401"/>
    <x v="4"/>
    <x v="0"/>
    <d v="2025-10-31T00:00:00"/>
    <x v="8"/>
    <x v="21"/>
    <x v="20"/>
    <n v="86.94"/>
    <n v="4180000"/>
    <n v="209"/>
  </r>
  <r>
    <s v="31786"/>
    <s v="TN"/>
    <s v="0000157401"/>
    <x v="4"/>
    <x v="0"/>
    <d v="2025-10-31T00:00:00"/>
    <x v="8"/>
    <x v="7"/>
    <x v="10"/>
    <n v="859"/>
    <n v="41232000"/>
    <n v="1718"/>
  </r>
  <r>
    <s v="31786"/>
    <s v="TN"/>
    <s v="0000157401"/>
    <x v="4"/>
    <x v="0"/>
    <d v="2025-10-31T00:00:00"/>
    <x v="8"/>
    <x v="22"/>
    <x v="21"/>
    <n v="750.12"/>
    <n v="35860000"/>
    <n v="895"/>
  </r>
  <r>
    <s v="31786"/>
    <s v="TN"/>
    <s v="0000157401"/>
    <x v="4"/>
    <x v="0"/>
    <d v="2025-10-31T00:00:00"/>
    <x v="8"/>
    <x v="11"/>
    <x v="14"/>
    <n v="1799.7"/>
    <n v="85700000"/>
    <n v="857"/>
  </r>
  <r>
    <s v="31786"/>
    <s v="TN"/>
    <s v="0000157401"/>
    <x v="4"/>
    <x v="0"/>
    <d v="2025-10-31T00:00:00"/>
    <x v="8"/>
    <x v="23"/>
    <x v="22"/>
    <n v="5833.8"/>
    <n v="278400000"/>
    <n v="1392"/>
  </r>
  <r>
    <s v="31786"/>
    <s v="TN"/>
    <s v="0000157401"/>
    <x v="4"/>
    <x v="0"/>
    <d v="2025-10-31T00:00:00"/>
    <x v="8"/>
    <x v="69"/>
    <x v="39"/>
    <n v="167.58"/>
    <n v="7980000"/>
    <n v="266"/>
  </r>
  <r>
    <s v="31786"/>
    <s v="TN"/>
    <s v="0000157401"/>
    <x v="4"/>
    <x v="0"/>
    <d v="2025-10-31T00:00:00"/>
    <x v="8"/>
    <x v="24"/>
    <x v="23"/>
    <n v="1152.1600000000001"/>
    <n v="54852000"/>
    <n v="1523"/>
  </r>
  <r>
    <s v="31786"/>
    <s v="TN"/>
    <s v="0000157401"/>
    <x v="4"/>
    <x v="0"/>
    <d v="2025-10-31T00:00:00"/>
    <x v="8"/>
    <x v="70"/>
    <x v="40"/>
    <n v="948.78"/>
    <n v="45400000"/>
    <n v="756"/>
  </r>
  <r>
    <s v="31786"/>
    <s v="TN"/>
    <s v="0000157401"/>
    <x v="4"/>
    <x v="0"/>
    <d v="2025-10-31T00:00:00"/>
    <x v="8"/>
    <x v="25"/>
    <x v="24"/>
    <n v="2025.45"/>
    <n v="96450000"/>
    <n v="643"/>
  </r>
  <r>
    <s v="31786"/>
    <s v="TN"/>
    <s v="0000157401"/>
    <x v="4"/>
    <x v="0"/>
    <d v="2025-10-31T00:00:00"/>
    <x v="8"/>
    <x v="26"/>
    <x v="25"/>
    <n v="4788"/>
    <n v="229000000"/>
    <n v="764"/>
  </r>
  <r>
    <s v="31786"/>
    <s v="TN"/>
    <s v="0000190862"/>
    <x v="5"/>
    <x v="0"/>
    <d v="2025-10-15T00:00:00"/>
    <x v="9"/>
    <x v="29"/>
    <x v="41"/>
    <n v="-19.84"/>
    <n v="6011"/>
    <n v="1"/>
  </r>
  <r>
    <s v="31786"/>
    <s v="TN"/>
    <s v="0000190862"/>
    <x v="5"/>
    <x v="0"/>
    <d v="2025-10-15T00:00:00"/>
    <x v="10"/>
    <x v="32"/>
    <x v="32"/>
    <n v="-19.84"/>
    <n v="6011"/>
    <n v="1"/>
  </r>
  <r>
    <s v="31786"/>
    <s v="TN"/>
    <s v="0000190862"/>
    <x v="5"/>
    <x v="0"/>
    <d v="2025-10-31T00:00:00"/>
    <x v="9"/>
    <x v="28"/>
    <x v="27"/>
    <n v="198.26"/>
    <n v="335017.09000000003"/>
    <n v="73"/>
  </r>
  <r>
    <s v="31786"/>
    <s v="TN"/>
    <s v="0000190862"/>
    <x v="5"/>
    <x v="0"/>
    <d v="2025-10-31T00:00:00"/>
    <x v="9"/>
    <x v="28"/>
    <x v="42"/>
    <n v="126.01"/>
    <n v="209962.75"/>
    <n v="40"/>
  </r>
  <r>
    <s v="31786"/>
    <s v="TN"/>
    <s v="0000190862"/>
    <x v="5"/>
    <x v="0"/>
    <d v="2025-10-31T00:00:00"/>
    <x v="9"/>
    <x v="28"/>
    <x v="43"/>
    <n v="276.11"/>
    <n v="237250.36"/>
    <n v="48"/>
  </r>
  <r>
    <s v="31786"/>
    <s v="TN"/>
    <s v="0000190862"/>
    <x v="5"/>
    <x v="0"/>
    <d v="2025-10-31T00:00:00"/>
    <x v="9"/>
    <x v="28"/>
    <x v="44"/>
    <n v="274.63"/>
    <n v="161514.56"/>
    <n v="29"/>
  </r>
  <r>
    <s v="31786"/>
    <s v="TN"/>
    <s v="0000190862"/>
    <x v="5"/>
    <x v="0"/>
    <d v="2025-10-31T00:00:00"/>
    <x v="9"/>
    <x v="28"/>
    <x v="45"/>
    <n v="459.68"/>
    <n v="209693.15"/>
    <n v="43"/>
  </r>
  <r>
    <s v="31786"/>
    <s v="TN"/>
    <s v="0000190862"/>
    <x v="5"/>
    <x v="0"/>
    <d v="2025-10-31T00:00:00"/>
    <x v="9"/>
    <x v="28"/>
    <x v="46"/>
    <n v="533.07000000000005"/>
    <n v="199912.25"/>
    <n v="36"/>
  </r>
  <r>
    <s v="31786"/>
    <s v="TN"/>
    <s v="0000190862"/>
    <x v="5"/>
    <x v="0"/>
    <d v="2025-10-31T00:00:00"/>
    <x v="9"/>
    <x v="28"/>
    <x v="47"/>
    <n v="583.16999999999996"/>
    <n v="192564.5"/>
    <n v="40"/>
  </r>
  <r>
    <s v="31786"/>
    <s v="TN"/>
    <s v="0000190862"/>
    <x v="5"/>
    <x v="0"/>
    <d v="2025-10-31T00:00:00"/>
    <x v="9"/>
    <x v="28"/>
    <x v="48"/>
    <n v="406.56"/>
    <n v="96798.3"/>
    <n v="21"/>
  </r>
  <r>
    <s v="31786"/>
    <s v="TN"/>
    <s v="0000190862"/>
    <x v="5"/>
    <x v="0"/>
    <d v="2025-10-31T00:00:00"/>
    <x v="9"/>
    <x v="28"/>
    <x v="49"/>
    <n v="164.83"/>
    <n v="58863.17"/>
    <n v="10"/>
  </r>
  <r>
    <s v="31786"/>
    <s v="TN"/>
    <s v="0000190862"/>
    <x v="5"/>
    <x v="0"/>
    <d v="2025-10-31T00:00:00"/>
    <x v="9"/>
    <x v="29"/>
    <x v="50"/>
    <n v="88.31"/>
    <n v="176628.75"/>
    <n v="38"/>
  </r>
  <r>
    <s v="31786"/>
    <s v="TN"/>
    <s v="0000190862"/>
    <x v="5"/>
    <x v="0"/>
    <d v="2025-10-31T00:00:00"/>
    <x v="9"/>
    <x v="29"/>
    <x v="51"/>
    <n v="94.62"/>
    <n v="189266.75"/>
    <n v="39"/>
  </r>
  <r>
    <s v="31786"/>
    <s v="TN"/>
    <s v="0000190862"/>
    <x v="5"/>
    <x v="0"/>
    <d v="2025-10-31T00:00:00"/>
    <x v="9"/>
    <x v="29"/>
    <x v="52"/>
    <n v="152.37"/>
    <n v="176889.3"/>
    <n v="35"/>
  </r>
  <r>
    <s v="31786"/>
    <s v="TN"/>
    <s v="0000190862"/>
    <x v="5"/>
    <x v="0"/>
    <d v="2025-10-31T00:00:00"/>
    <x v="9"/>
    <x v="29"/>
    <x v="53"/>
    <n v="231.47"/>
    <n v="166754.45000000001"/>
    <n v="29"/>
  </r>
  <r>
    <s v="31786"/>
    <s v="TN"/>
    <s v="0000190862"/>
    <x v="5"/>
    <x v="0"/>
    <d v="2025-10-31T00:00:00"/>
    <x v="9"/>
    <x v="29"/>
    <x v="28"/>
    <n v="491.25"/>
    <n v="289883.21999999997"/>
    <n v="49"/>
  </r>
  <r>
    <s v="31786"/>
    <s v="TN"/>
    <s v="0000190862"/>
    <x v="5"/>
    <x v="0"/>
    <d v="2025-10-31T00:00:00"/>
    <x v="9"/>
    <x v="29"/>
    <x v="54"/>
    <n v="365.78"/>
    <n v="180051.75"/>
    <n v="34"/>
  </r>
  <r>
    <s v="31786"/>
    <s v="TN"/>
    <s v="0000190862"/>
    <x v="5"/>
    <x v="0"/>
    <d v="2025-10-31T00:00:00"/>
    <x v="9"/>
    <x v="29"/>
    <x v="55"/>
    <n v="484.42"/>
    <n v="196201.95"/>
    <n v="37"/>
  </r>
  <r>
    <s v="31786"/>
    <s v="TN"/>
    <s v="0000190862"/>
    <x v="5"/>
    <x v="0"/>
    <d v="2025-10-31T00:00:00"/>
    <x v="9"/>
    <x v="29"/>
    <x v="41"/>
    <n v="550.17999999999995"/>
    <n v="171392.4"/>
    <n v="27"/>
  </r>
  <r>
    <s v="31786"/>
    <s v="TN"/>
    <s v="0000190862"/>
    <x v="5"/>
    <x v="0"/>
    <d v="2025-10-31T00:00:00"/>
    <x v="9"/>
    <x v="29"/>
    <x v="56"/>
    <n v="65.55"/>
    <n v="29798"/>
    <n v="6"/>
  </r>
  <r>
    <s v="31786"/>
    <s v="TN"/>
    <s v="0000190862"/>
    <x v="5"/>
    <x v="0"/>
    <d v="2025-10-31T00:00:00"/>
    <x v="9"/>
    <x v="29"/>
    <x v="57"/>
    <n v="36.43"/>
    <n v="16559"/>
    <n v="3"/>
  </r>
  <r>
    <s v="31786"/>
    <s v="TN"/>
    <s v="0000190862"/>
    <x v="5"/>
    <x v="0"/>
    <d v="2025-10-31T00:00:00"/>
    <x v="9"/>
    <x v="27"/>
    <x v="58"/>
    <n v="65704.3"/>
    <n v="23634931.18"/>
    <n v="4814"/>
  </r>
  <r>
    <s v="31786"/>
    <s v="TN"/>
    <s v="0000190862"/>
    <x v="5"/>
    <x v="0"/>
    <d v="2025-10-31T00:00:00"/>
    <x v="9"/>
    <x v="27"/>
    <x v="59"/>
    <n v="71081.490000000005"/>
    <n v="25568881.030000001"/>
    <n v="4395"/>
  </r>
  <r>
    <s v="31786"/>
    <s v="TN"/>
    <s v="0000190862"/>
    <x v="5"/>
    <x v="0"/>
    <d v="2025-10-31T00:00:00"/>
    <x v="9"/>
    <x v="27"/>
    <x v="60"/>
    <n v="85729.66"/>
    <n v="30838019.84"/>
    <n v="4830"/>
  </r>
  <r>
    <s v="31786"/>
    <s v="TN"/>
    <s v="0000190862"/>
    <x v="5"/>
    <x v="0"/>
    <d v="2025-10-31T00:00:00"/>
    <x v="9"/>
    <x v="27"/>
    <x v="61"/>
    <n v="87718.85"/>
    <n v="31553505.25"/>
    <n v="4743"/>
  </r>
  <r>
    <s v="31786"/>
    <s v="TN"/>
    <s v="0000190862"/>
    <x v="5"/>
    <x v="0"/>
    <d v="2025-10-31T00:00:00"/>
    <x v="9"/>
    <x v="27"/>
    <x v="62"/>
    <n v="97447.92"/>
    <n v="35052998.950000003"/>
    <n v="5156"/>
  </r>
  <r>
    <s v="31786"/>
    <s v="TN"/>
    <s v="0000190862"/>
    <x v="5"/>
    <x v="0"/>
    <d v="2025-10-31T00:00:00"/>
    <x v="9"/>
    <x v="27"/>
    <x v="63"/>
    <n v="99327.91"/>
    <n v="35729282.829999998"/>
    <n v="5251"/>
  </r>
  <r>
    <s v="31786"/>
    <s v="TN"/>
    <s v="0000190862"/>
    <x v="5"/>
    <x v="0"/>
    <d v="2025-10-31T00:00:00"/>
    <x v="9"/>
    <x v="27"/>
    <x v="64"/>
    <n v="92687.35"/>
    <n v="33343671.84"/>
    <n v="4837"/>
  </r>
  <r>
    <s v="31786"/>
    <s v="TN"/>
    <s v="0000190862"/>
    <x v="5"/>
    <x v="0"/>
    <d v="2025-10-31T00:00:00"/>
    <x v="9"/>
    <x v="27"/>
    <x v="65"/>
    <n v="67465.259999999995"/>
    <n v="24267918.48"/>
    <n v="3646"/>
  </r>
  <r>
    <s v="31786"/>
    <s v="TN"/>
    <s v="0000190862"/>
    <x v="5"/>
    <x v="0"/>
    <d v="2025-10-31T00:00:00"/>
    <x v="9"/>
    <x v="27"/>
    <x v="66"/>
    <n v="31032.3"/>
    <n v="11162591.33"/>
    <n v="1629"/>
  </r>
  <r>
    <s v="31786"/>
    <s v="TN"/>
    <s v="0000190862"/>
    <x v="5"/>
    <x v="0"/>
    <d v="2025-10-31T00:00:00"/>
    <x v="9"/>
    <x v="27"/>
    <x v="26"/>
    <n v="14305.39"/>
    <n v="5145744.91"/>
    <n v="729"/>
  </r>
  <r>
    <s v="31786"/>
    <s v="TN"/>
    <s v="0000190862"/>
    <x v="5"/>
    <x v="0"/>
    <d v="2025-10-31T00:00:00"/>
    <x v="9"/>
    <x v="30"/>
    <x v="67"/>
    <n v="595.67999999999995"/>
    <n v="994682.94"/>
    <n v="208"/>
  </r>
  <r>
    <s v="31786"/>
    <s v="TN"/>
    <s v="0000190862"/>
    <x v="5"/>
    <x v="0"/>
    <d v="2025-10-31T00:00:00"/>
    <x v="9"/>
    <x v="30"/>
    <x v="68"/>
    <n v="550.99"/>
    <n v="918299.6"/>
    <n v="180"/>
  </r>
  <r>
    <s v="31786"/>
    <s v="TN"/>
    <s v="0000190862"/>
    <x v="5"/>
    <x v="0"/>
    <d v="2025-10-31T00:00:00"/>
    <x v="9"/>
    <x v="30"/>
    <x v="69"/>
    <n v="776.41"/>
    <n v="659665.57999999996"/>
    <n v="118"/>
  </r>
  <r>
    <s v="31786"/>
    <s v="TN"/>
    <s v="0000190862"/>
    <x v="5"/>
    <x v="0"/>
    <d v="2025-10-31T00:00:00"/>
    <x v="9"/>
    <x v="30"/>
    <x v="70"/>
    <n v="819.16"/>
    <n v="483721.95"/>
    <n v="84"/>
  </r>
  <r>
    <s v="31786"/>
    <s v="TN"/>
    <s v="0000190862"/>
    <x v="5"/>
    <x v="0"/>
    <d v="2025-10-31T00:00:00"/>
    <x v="9"/>
    <x v="30"/>
    <x v="29"/>
    <n v="955.13"/>
    <n v="454812.95"/>
    <n v="79"/>
  </r>
  <r>
    <s v="31786"/>
    <s v="TN"/>
    <s v="0000190862"/>
    <x v="5"/>
    <x v="0"/>
    <d v="2025-10-31T00:00:00"/>
    <x v="9"/>
    <x v="30"/>
    <x v="71"/>
    <n v="998.08"/>
    <n v="389633.05"/>
    <n v="76"/>
  </r>
  <r>
    <s v="31786"/>
    <s v="TN"/>
    <s v="0000190862"/>
    <x v="5"/>
    <x v="0"/>
    <d v="2025-10-31T00:00:00"/>
    <x v="9"/>
    <x v="30"/>
    <x v="30"/>
    <n v="939.78"/>
    <n v="311672.71000000002"/>
    <n v="47"/>
  </r>
  <r>
    <s v="31786"/>
    <s v="TN"/>
    <s v="0000190862"/>
    <x v="5"/>
    <x v="0"/>
    <d v="2025-10-31T00:00:00"/>
    <x v="9"/>
    <x v="30"/>
    <x v="72"/>
    <n v="738.3"/>
    <n v="186070.84"/>
    <n v="37"/>
  </r>
  <r>
    <s v="31786"/>
    <s v="TN"/>
    <s v="0000190862"/>
    <x v="5"/>
    <x v="0"/>
    <d v="2025-10-31T00:00:00"/>
    <x v="9"/>
    <x v="30"/>
    <x v="73"/>
    <n v="178.11"/>
    <n v="64766"/>
    <n v="12"/>
  </r>
  <r>
    <s v="31786"/>
    <s v="TN"/>
    <s v="0000190862"/>
    <x v="5"/>
    <x v="0"/>
    <d v="2025-10-31T00:00:00"/>
    <x v="9"/>
    <x v="30"/>
    <x v="74"/>
    <n v="132.83000000000001"/>
    <n v="49196.17"/>
    <n v="7"/>
  </r>
  <r>
    <s v="31786"/>
    <s v="TN"/>
    <s v="0000190862"/>
    <x v="5"/>
    <x v="0"/>
    <d v="2025-10-31T00:00:00"/>
    <x v="10"/>
    <x v="31"/>
    <x v="31"/>
    <n v="80564.350000000006"/>
    <n v="19680216.550000001"/>
    <n v="3719"/>
  </r>
  <r>
    <s v="31786"/>
    <s v="TN"/>
    <s v="0000190862"/>
    <x v="5"/>
    <x v="0"/>
    <d v="2025-10-31T00:00:00"/>
    <x v="10"/>
    <x v="32"/>
    <x v="32"/>
    <n v="74092.61"/>
    <n v="22494514.07"/>
    <n v="3972"/>
  </r>
  <r>
    <s v="31786"/>
    <s v="TN"/>
    <s v="0000258005"/>
    <x v="6"/>
    <x v="0"/>
    <d v="2025-10-15T00:00:00"/>
    <x v="11"/>
    <x v="33"/>
    <x v="33"/>
    <n v="-6.3"/>
    <n v="0"/>
    <n v="1"/>
  </r>
  <r>
    <s v="31786"/>
    <s v="TN"/>
    <s v="0000258005"/>
    <x v="6"/>
    <x v="0"/>
    <d v="2025-10-31T00:00:00"/>
    <x v="11"/>
    <x v="34"/>
    <x v="34"/>
    <n v="51242.85"/>
    <n v="0"/>
    <n v="9192"/>
  </r>
  <r>
    <s v="31786"/>
    <s v="TN"/>
    <s v="0000258005"/>
    <x v="6"/>
    <x v="0"/>
    <d v="2025-10-31T00:00:00"/>
    <x v="11"/>
    <x v="33"/>
    <x v="33"/>
    <n v="242591.3"/>
    <n v="0"/>
    <n v="21857"/>
  </r>
  <r>
    <s v="31786"/>
    <s v="NP"/>
    <s v="0000000185"/>
    <x v="0"/>
    <x v="1"/>
    <d v="2025-10-31T00:00:00"/>
    <x v="13"/>
    <x v="71"/>
    <x v="75"/>
    <n v="57.86"/>
    <n v="0"/>
    <n v="2"/>
  </r>
  <r>
    <s v="31786"/>
    <s v="NP"/>
    <s v="0000000185"/>
    <x v="0"/>
    <x v="2"/>
    <d v="2025-10-31T00:00:00"/>
    <x v="13"/>
    <x v="71"/>
    <x v="75"/>
    <n v="157.37"/>
    <n v="0"/>
    <n v="6"/>
  </r>
  <r>
    <s v="31786"/>
    <s v="NP"/>
    <s v="0000000185"/>
    <x v="0"/>
    <x v="0"/>
    <d v="2025-10-31T00:00:00"/>
    <x v="0"/>
    <x v="0"/>
    <x v="0"/>
    <n v="53884.93"/>
    <n v="0"/>
    <n v="4609"/>
  </r>
  <r>
    <s v="31786"/>
    <s v="NP"/>
    <s v="0000000185"/>
    <x v="0"/>
    <x v="0"/>
    <d v="2025-10-31T00:00:00"/>
    <x v="0"/>
    <x v="0"/>
    <x v="1"/>
    <n v="53010.43"/>
    <n v="0"/>
    <n v="4554"/>
  </r>
  <r>
    <s v="31786"/>
    <s v="NP"/>
    <s v="0000000185"/>
    <x v="0"/>
    <x v="3"/>
    <d v="2025-10-31T00:00:00"/>
    <x v="0"/>
    <x v="0"/>
    <x v="0"/>
    <n v="45941.919999999998"/>
    <n v="0"/>
    <n v="2029"/>
  </r>
  <r>
    <s v="31786"/>
    <s v="NP"/>
    <s v="0000000185"/>
    <x v="0"/>
    <x v="4"/>
    <d v="2025-10-31T00:00:00"/>
    <x v="0"/>
    <x v="0"/>
    <x v="0"/>
    <n v="21973.16"/>
    <n v="0"/>
    <n v="1046"/>
  </r>
  <r>
    <s v="31786"/>
    <s v="NP"/>
    <s v="0000000192"/>
    <x v="1"/>
    <x v="1"/>
    <d v="2025-10-31T00:00:00"/>
    <x v="1"/>
    <x v="1"/>
    <x v="2"/>
    <n v="20.73"/>
    <n v="0"/>
    <n v="1"/>
  </r>
  <r>
    <s v="31786"/>
    <s v="NP"/>
    <s v="0000000192"/>
    <x v="1"/>
    <x v="1"/>
    <d v="2025-10-31T00:00:00"/>
    <x v="14"/>
    <x v="72"/>
    <x v="76"/>
    <n v="14606.46"/>
    <n v="0"/>
    <n v="400"/>
  </r>
  <r>
    <s v="31786"/>
    <s v="NP"/>
    <s v="0000000192"/>
    <x v="1"/>
    <x v="2"/>
    <d v="2025-10-31T00:00:00"/>
    <x v="14"/>
    <x v="72"/>
    <x v="76"/>
    <n v="2048.34"/>
    <n v="0"/>
    <n v="49"/>
  </r>
  <r>
    <s v="31786"/>
    <s v="NP"/>
    <s v="0000000192"/>
    <x v="1"/>
    <x v="0"/>
    <d v="2025-10-31T00:00:00"/>
    <x v="1"/>
    <x v="1"/>
    <x v="2"/>
    <n v="482575.03"/>
    <n v="0"/>
    <n v="21761"/>
  </r>
  <r>
    <s v="31786"/>
    <s v="NP"/>
    <s v="0000000192"/>
    <x v="1"/>
    <x v="0"/>
    <d v="2025-10-31T00:00:00"/>
    <x v="1"/>
    <x v="1"/>
    <x v="3"/>
    <n v="475645.38"/>
    <n v="0"/>
    <n v="21514"/>
  </r>
  <r>
    <s v="31786"/>
    <s v="NP"/>
    <s v="0000000192"/>
    <x v="1"/>
    <x v="3"/>
    <d v="2025-10-31T00:00:00"/>
    <x v="1"/>
    <x v="1"/>
    <x v="2"/>
    <n v="718765.07"/>
    <n v="0"/>
    <n v="16744"/>
  </r>
  <r>
    <s v="31786"/>
    <s v="NP"/>
    <s v="0000000192"/>
    <x v="1"/>
    <x v="4"/>
    <d v="2025-10-31T00:00:00"/>
    <x v="1"/>
    <x v="1"/>
    <x v="2"/>
    <n v="249326.75"/>
    <n v="0"/>
    <n v="6955"/>
  </r>
  <r>
    <s v="31786"/>
    <s v="NP"/>
    <s v="0000053684"/>
    <x v="7"/>
    <x v="0"/>
    <d v="2025-10-31T00:00:00"/>
    <x v="12"/>
    <x v="2"/>
    <x v="35"/>
    <n v="39.01"/>
    <n v="0"/>
    <n v="2"/>
  </r>
  <r>
    <s v="31786"/>
    <s v="NP"/>
    <s v="0000053684"/>
    <x v="7"/>
    <x v="0"/>
    <d v="2025-10-31T00:00:00"/>
    <x v="2"/>
    <x v="2"/>
    <x v="4"/>
    <n v="23872.87"/>
    <n v="0"/>
    <n v="707"/>
  </r>
  <r>
    <s v="31786"/>
    <s v="NP"/>
    <s v="0000157401"/>
    <x v="4"/>
    <x v="0"/>
    <d v="2025-10-31T00:00:00"/>
    <x v="4"/>
    <x v="3"/>
    <x v="77"/>
    <n v="240.93"/>
    <n v="12826250"/>
    <n v="241"/>
  </r>
  <r>
    <s v="31786"/>
    <s v="NP"/>
    <s v="0000157401"/>
    <x v="4"/>
    <x v="0"/>
    <d v="2025-10-31T00:00:00"/>
    <x v="4"/>
    <x v="3"/>
    <x v="6"/>
    <n v="43826.15"/>
    <n v="2305992350"/>
    <n v="31512"/>
  </r>
  <r>
    <s v="31786"/>
    <s v="NP"/>
    <s v="0000157401"/>
    <x v="4"/>
    <x v="0"/>
    <d v="2025-10-31T00:00:00"/>
    <x v="4"/>
    <x v="35"/>
    <x v="6"/>
    <n v="4.47"/>
    <n v="235300"/>
    <n v="3"/>
  </r>
  <r>
    <s v="31786"/>
    <s v="NP"/>
    <s v="0000157401"/>
    <x v="4"/>
    <x v="0"/>
    <d v="2025-10-31T00:00:00"/>
    <x v="4"/>
    <x v="36"/>
    <x v="78"/>
    <n v="75.05"/>
    <n v="3950000"/>
    <n v="79"/>
  </r>
  <r>
    <s v="31786"/>
    <s v="NP"/>
    <s v="0000157401"/>
    <x v="4"/>
    <x v="0"/>
    <d v="2025-10-31T00:00:00"/>
    <x v="4"/>
    <x v="36"/>
    <x v="36"/>
    <n v="886.35"/>
    <n v="46650000"/>
    <n v="933"/>
  </r>
  <r>
    <s v="31786"/>
    <s v="NP"/>
    <s v="0000157401"/>
    <x v="4"/>
    <x v="0"/>
    <d v="2025-10-31T00:00:00"/>
    <x v="5"/>
    <x v="4"/>
    <x v="79"/>
    <n v="2076.3200000000002"/>
    <n v="12816250"/>
    <n v="241"/>
  </r>
  <r>
    <s v="31786"/>
    <s v="NP"/>
    <s v="0000157401"/>
    <x v="4"/>
    <x v="0"/>
    <d v="2025-10-31T00:00:00"/>
    <x v="5"/>
    <x v="4"/>
    <x v="7"/>
    <n v="373544.17"/>
    <n v="2306097350"/>
    <n v="31514"/>
  </r>
  <r>
    <s v="31786"/>
    <s v="NP"/>
    <s v="0000157401"/>
    <x v="4"/>
    <x v="0"/>
    <d v="2025-10-31T00:00:00"/>
    <x v="5"/>
    <x v="4"/>
    <x v="37"/>
    <n v="245400.46"/>
    <n v="1794969800"/>
    <n v="20741"/>
  </r>
  <r>
    <s v="31786"/>
    <s v="NP"/>
    <s v="0000157401"/>
    <x v="4"/>
    <x v="0"/>
    <d v="2025-10-31T00:00:00"/>
    <x v="5"/>
    <x v="37"/>
    <x v="7"/>
    <n v="38.119999999999997"/>
    <n v="235300"/>
    <n v="3"/>
  </r>
  <r>
    <s v="31786"/>
    <s v="NP"/>
    <s v="0000157401"/>
    <x v="4"/>
    <x v="0"/>
    <d v="2025-10-31T00:00:00"/>
    <x v="5"/>
    <x v="37"/>
    <x v="37"/>
    <n v="175.72"/>
    <n v="235300"/>
    <n v="3"/>
  </r>
  <r>
    <s v="31786"/>
    <s v="NP"/>
    <s v="0000157401"/>
    <x v="4"/>
    <x v="0"/>
    <d v="2025-10-31T00:00:00"/>
    <x v="5"/>
    <x v="38"/>
    <x v="80"/>
    <n v="639.9"/>
    <n v="3950000"/>
    <n v="79"/>
  </r>
  <r>
    <s v="31786"/>
    <s v="NP"/>
    <s v="0000157401"/>
    <x v="4"/>
    <x v="0"/>
    <d v="2025-10-31T00:00:00"/>
    <x v="5"/>
    <x v="38"/>
    <x v="38"/>
    <n v="7557.3"/>
    <n v="46650000"/>
    <n v="933"/>
  </r>
  <r>
    <s v="31786"/>
    <s v="NP"/>
    <s v="0000157401"/>
    <x v="4"/>
    <x v="0"/>
    <d v="2025-10-31T00:00:00"/>
    <x v="3"/>
    <x v="2"/>
    <x v="5"/>
    <n v="347481.77"/>
    <n v="0"/>
    <n v="10242"/>
  </r>
  <r>
    <s v="31786"/>
    <s v="NP"/>
    <s v="0000157401"/>
    <x v="4"/>
    <x v="0"/>
    <d v="2025-10-31T00:00:00"/>
    <x v="6"/>
    <x v="12"/>
    <x v="15"/>
    <n v="16.39"/>
    <n v="745000"/>
    <n v="149"/>
  </r>
  <r>
    <s v="31786"/>
    <s v="NP"/>
    <s v="0000157401"/>
    <x v="4"/>
    <x v="0"/>
    <d v="2025-10-31T00:00:00"/>
    <x v="6"/>
    <x v="5"/>
    <x v="8"/>
    <n v="122.2"/>
    <n v="7300000"/>
    <n v="958"/>
  </r>
  <r>
    <s v="31786"/>
    <s v="NP"/>
    <s v="0000157401"/>
    <x v="4"/>
    <x v="0"/>
    <d v="2025-10-31T00:00:00"/>
    <x v="6"/>
    <x v="13"/>
    <x v="16"/>
    <n v="81.06"/>
    <n v="4070000"/>
    <n v="388"/>
  </r>
  <r>
    <s v="31786"/>
    <s v="NP"/>
    <s v="0000157401"/>
    <x v="4"/>
    <x v="0"/>
    <d v="2025-10-31T00:00:00"/>
    <x v="6"/>
    <x v="8"/>
    <x v="11"/>
    <n v="128.79"/>
    <n v="6300000"/>
    <n v="245"/>
  </r>
  <r>
    <s v="31786"/>
    <s v="NP"/>
    <s v="0000157401"/>
    <x v="4"/>
    <x v="0"/>
    <d v="2025-10-31T00:00:00"/>
    <x v="6"/>
    <x v="14"/>
    <x v="17"/>
    <n v="355.95"/>
    <n v="17300000"/>
    <n v="343"/>
  </r>
  <r>
    <s v="31786"/>
    <s v="NP"/>
    <s v="0000157401"/>
    <x v="4"/>
    <x v="0"/>
    <d v="2025-10-31T00:00:00"/>
    <x v="6"/>
    <x v="39"/>
    <x v="15"/>
    <n v="26.46"/>
    <n v="1260000"/>
    <n v="126"/>
  </r>
  <r>
    <s v="31786"/>
    <s v="NP"/>
    <s v="0000157401"/>
    <x v="4"/>
    <x v="0"/>
    <d v="2025-10-31T00:00:00"/>
    <x v="6"/>
    <x v="15"/>
    <x v="8"/>
    <n v="215.25"/>
    <n v="10956000"/>
    <n v="866"/>
  </r>
  <r>
    <s v="31786"/>
    <s v="NP"/>
    <s v="0000157401"/>
    <x v="4"/>
    <x v="0"/>
    <d v="2025-10-31T00:00:00"/>
    <x v="6"/>
    <x v="16"/>
    <x v="16"/>
    <n v="135.66"/>
    <n v="6440000"/>
    <n v="322"/>
  </r>
  <r>
    <s v="31786"/>
    <s v="NP"/>
    <s v="0000157401"/>
    <x v="4"/>
    <x v="0"/>
    <d v="2025-10-31T00:00:00"/>
    <x v="6"/>
    <x v="40"/>
    <x v="11"/>
    <n v="275.10000000000002"/>
    <n v="13450000"/>
    <n v="266"/>
  </r>
  <r>
    <s v="31786"/>
    <s v="NP"/>
    <s v="0000157401"/>
    <x v="4"/>
    <x v="0"/>
    <d v="2025-10-31T00:00:00"/>
    <x v="6"/>
    <x v="41"/>
    <x v="17"/>
    <n v="854.7"/>
    <n v="39900000"/>
    <n v="399"/>
  </r>
  <r>
    <s v="31786"/>
    <s v="NP"/>
    <s v="0000157401"/>
    <x v="4"/>
    <x v="0"/>
    <d v="2025-10-31T00:00:00"/>
    <x v="6"/>
    <x v="42"/>
    <x v="15"/>
    <n v="6.98"/>
    <n v="345000"/>
    <n v="23"/>
  </r>
  <r>
    <s v="31786"/>
    <s v="NP"/>
    <s v="0000157401"/>
    <x v="4"/>
    <x v="0"/>
    <d v="2025-10-31T00:00:00"/>
    <x v="6"/>
    <x v="17"/>
    <x v="8"/>
    <n v="88.16"/>
    <n v="4612000"/>
    <n v="236"/>
  </r>
  <r>
    <s v="31786"/>
    <s v="NP"/>
    <s v="0000157401"/>
    <x v="4"/>
    <x v="0"/>
    <d v="2025-10-31T00:00:00"/>
    <x v="6"/>
    <x v="18"/>
    <x v="16"/>
    <n v="60.48"/>
    <n v="3080000"/>
    <n v="97"/>
  </r>
  <r>
    <s v="31786"/>
    <s v="NP"/>
    <s v="0000157401"/>
    <x v="4"/>
    <x v="0"/>
    <d v="2025-10-31T00:00:00"/>
    <x v="6"/>
    <x v="43"/>
    <x v="11"/>
    <n v="143.78"/>
    <n v="6825000"/>
    <n v="91"/>
  </r>
  <r>
    <s v="31786"/>
    <s v="NP"/>
    <s v="0000157401"/>
    <x v="4"/>
    <x v="0"/>
    <d v="2025-10-31T00:00:00"/>
    <x v="6"/>
    <x v="44"/>
    <x v="17"/>
    <n v="456.75"/>
    <n v="23650000"/>
    <n v="157"/>
  </r>
  <r>
    <s v="31786"/>
    <s v="NP"/>
    <s v="0000157401"/>
    <x v="4"/>
    <x v="0"/>
    <d v="2025-10-31T00:00:00"/>
    <x v="6"/>
    <x v="45"/>
    <x v="15"/>
    <n v="1.68"/>
    <n v="300000"/>
    <n v="6"/>
  </r>
  <r>
    <s v="31786"/>
    <s v="NP"/>
    <s v="0000157401"/>
    <x v="4"/>
    <x v="0"/>
    <d v="2025-10-31T00:00:00"/>
    <x v="6"/>
    <x v="46"/>
    <x v="8"/>
    <n v="31"/>
    <n v="1712000"/>
    <n v="64"/>
  </r>
  <r>
    <s v="31786"/>
    <s v="NP"/>
    <s v="0000157401"/>
    <x v="4"/>
    <x v="0"/>
    <d v="2025-10-31T00:00:00"/>
    <x v="6"/>
    <x v="47"/>
    <x v="16"/>
    <n v="25.2"/>
    <n v="1480000"/>
    <n v="33"/>
  </r>
  <r>
    <s v="31786"/>
    <s v="NP"/>
    <s v="0000157401"/>
    <x v="4"/>
    <x v="0"/>
    <d v="2025-10-31T00:00:00"/>
    <x v="6"/>
    <x v="48"/>
    <x v="11"/>
    <n v="48.3"/>
    <n v="2300000"/>
    <n v="23"/>
  </r>
  <r>
    <s v="31786"/>
    <s v="NP"/>
    <s v="0000157401"/>
    <x v="4"/>
    <x v="0"/>
    <d v="2025-10-31T00:00:00"/>
    <x v="6"/>
    <x v="49"/>
    <x v="17"/>
    <n v="163.80000000000001"/>
    <n v="7600000"/>
    <n v="38"/>
  </r>
  <r>
    <s v="31786"/>
    <s v="NP"/>
    <s v="0000157401"/>
    <x v="4"/>
    <x v="0"/>
    <d v="2025-10-31T00:00:00"/>
    <x v="6"/>
    <x v="50"/>
    <x v="15"/>
    <n v="0.53"/>
    <n v="25000"/>
    <n v="1"/>
  </r>
  <r>
    <s v="31786"/>
    <s v="NP"/>
    <s v="0000157401"/>
    <x v="4"/>
    <x v="0"/>
    <d v="2025-10-31T00:00:00"/>
    <x v="6"/>
    <x v="51"/>
    <x v="8"/>
    <n v="11.34"/>
    <n v="540000"/>
    <n v="18"/>
  </r>
  <r>
    <s v="31786"/>
    <s v="NP"/>
    <s v="0000157401"/>
    <x v="4"/>
    <x v="0"/>
    <d v="2025-10-31T00:00:00"/>
    <x v="6"/>
    <x v="52"/>
    <x v="16"/>
    <n v="5.25"/>
    <n v="250000"/>
    <n v="5"/>
  </r>
  <r>
    <s v="31786"/>
    <s v="NP"/>
    <s v="0000157401"/>
    <x v="4"/>
    <x v="0"/>
    <d v="2025-10-31T00:00:00"/>
    <x v="6"/>
    <x v="53"/>
    <x v="11"/>
    <n v="18.41"/>
    <n v="875000"/>
    <n v="7"/>
  </r>
  <r>
    <s v="31786"/>
    <s v="NP"/>
    <s v="0000157401"/>
    <x v="4"/>
    <x v="0"/>
    <d v="2025-10-31T00:00:00"/>
    <x v="6"/>
    <x v="54"/>
    <x v="17"/>
    <n v="63"/>
    <n v="3000000"/>
    <n v="12"/>
  </r>
  <r>
    <s v="31786"/>
    <s v="NP"/>
    <s v="0000157401"/>
    <x v="4"/>
    <x v="0"/>
    <d v="2025-10-31T00:00:00"/>
    <x v="6"/>
    <x v="55"/>
    <x v="8"/>
    <n v="0.76"/>
    <n v="36000"/>
    <n v="1"/>
  </r>
  <r>
    <s v="31786"/>
    <s v="NP"/>
    <s v="0000157401"/>
    <x v="4"/>
    <x v="0"/>
    <d v="2025-10-31T00:00:00"/>
    <x v="6"/>
    <x v="56"/>
    <x v="16"/>
    <n v="1.26"/>
    <n v="60000"/>
    <n v="1"/>
  </r>
  <r>
    <s v="31786"/>
    <s v="NP"/>
    <s v="0000157401"/>
    <x v="4"/>
    <x v="0"/>
    <d v="2025-10-31T00:00:00"/>
    <x v="6"/>
    <x v="57"/>
    <x v="11"/>
    <n v="3.15"/>
    <n v="150000"/>
    <n v="1"/>
  </r>
  <r>
    <s v="31786"/>
    <s v="NP"/>
    <s v="0000157401"/>
    <x v="4"/>
    <x v="0"/>
    <d v="2025-10-31T00:00:00"/>
    <x v="6"/>
    <x v="58"/>
    <x v="17"/>
    <n v="18.899999999999999"/>
    <n v="900000"/>
    <n v="3"/>
  </r>
  <r>
    <s v="31786"/>
    <s v="NP"/>
    <s v="0000157401"/>
    <x v="4"/>
    <x v="0"/>
    <d v="2025-10-31T00:00:00"/>
    <x v="6"/>
    <x v="60"/>
    <x v="8"/>
    <n v="2.64"/>
    <n v="126000"/>
    <n v="3"/>
  </r>
  <r>
    <s v="31786"/>
    <s v="NP"/>
    <s v="0000157401"/>
    <x v="4"/>
    <x v="0"/>
    <d v="2025-10-31T00:00:00"/>
    <x v="6"/>
    <x v="62"/>
    <x v="11"/>
    <n v="3.68"/>
    <n v="175000"/>
    <n v="1"/>
  </r>
  <r>
    <s v="31786"/>
    <s v="NP"/>
    <s v="0000157401"/>
    <x v="4"/>
    <x v="0"/>
    <d v="2025-10-31T00:00:00"/>
    <x v="6"/>
    <x v="63"/>
    <x v="17"/>
    <n v="7.35"/>
    <n v="350000"/>
    <n v="1"/>
  </r>
  <r>
    <s v="31786"/>
    <s v="NP"/>
    <s v="0000157401"/>
    <x v="4"/>
    <x v="0"/>
    <d v="2025-10-31T00:00:00"/>
    <x v="6"/>
    <x v="66"/>
    <x v="17"/>
    <n v="16.8"/>
    <n v="800000"/>
    <n v="2"/>
  </r>
  <r>
    <s v="31786"/>
    <s v="NP"/>
    <s v="0000157401"/>
    <x v="4"/>
    <x v="0"/>
    <d v="2025-10-31T00:00:00"/>
    <x v="7"/>
    <x v="19"/>
    <x v="18"/>
    <n v="1363.95"/>
    <n v="65380000"/>
    <n v="1307"/>
  </r>
  <r>
    <s v="31786"/>
    <s v="NP"/>
    <s v="0000157401"/>
    <x v="4"/>
    <x v="0"/>
    <d v="2025-10-31T00:00:00"/>
    <x v="7"/>
    <x v="6"/>
    <x v="9"/>
    <n v="7726.32"/>
    <n v="370620000"/>
    <n v="6178"/>
  </r>
  <r>
    <s v="31786"/>
    <s v="NP"/>
    <s v="0000157401"/>
    <x v="4"/>
    <x v="0"/>
    <d v="2025-10-31T00:00:00"/>
    <x v="7"/>
    <x v="20"/>
    <x v="19"/>
    <n v="4848.8999999999996"/>
    <n v="231320000"/>
    <n v="2316"/>
  </r>
  <r>
    <s v="31786"/>
    <s v="NP"/>
    <s v="0000157401"/>
    <x v="4"/>
    <x v="0"/>
    <d v="2025-10-31T00:00:00"/>
    <x v="7"/>
    <x v="9"/>
    <x v="12"/>
    <n v="8010.24"/>
    <n v="383680000"/>
    <n v="1536"/>
  </r>
  <r>
    <s v="31786"/>
    <s v="NP"/>
    <s v="0000157401"/>
    <x v="4"/>
    <x v="0"/>
    <d v="2025-10-31T00:00:00"/>
    <x v="7"/>
    <x v="10"/>
    <x v="13"/>
    <n v="20359.5"/>
    <n v="973360000"/>
    <n v="1952"/>
  </r>
  <r>
    <s v="31786"/>
    <s v="NP"/>
    <s v="0000157401"/>
    <x v="4"/>
    <x v="0"/>
    <d v="2025-10-31T00:00:00"/>
    <x v="8"/>
    <x v="21"/>
    <x v="20"/>
    <n v="72.66"/>
    <n v="3530000"/>
    <n v="176"/>
  </r>
  <r>
    <s v="31786"/>
    <s v="NP"/>
    <s v="0000157401"/>
    <x v="4"/>
    <x v="0"/>
    <d v="2025-10-31T00:00:00"/>
    <x v="8"/>
    <x v="7"/>
    <x v="10"/>
    <n v="716.5"/>
    <n v="35286000"/>
    <n v="1467"/>
  </r>
  <r>
    <s v="31786"/>
    <s v="NP"/>
    <s v="0000157401"/>
    <x v="4"/>
    <x v="0"/>
    <d v="2025-10-31T00:00:00"/>
    <x v="8"/>
    <x v="22"/>
    <x v="21"/>
    <n v="448.56"/>
    <n v="21470000"/>
    <n v="537"/>
  </r>
  <r>
    <s v="31786"/>
    <s v="NP"/>
    <s v="0000157401"/>
    <x v="4"/>
    <x v="0"/>
    <d v="2025-10-31T00:00:00"/>
    <x v="8"/>
    <x v="11"/>
    <x v="14"/>
    <n v="875.7"/>
    <n v="42390000"/>
    <n v="426"/>
  </r>
  <r>
    <s v="31786"/>
    <s v="NP"/>
    <s v="0000157401"/>
    <x v="4"/>
    <x v="0"/>
    <d v="2025-10-31T00:00:00"/>
    <x v="8"/>
    <x v="23"/>
    <x v="22"/>
    <n v="3010.07"/>
    <n v="144060000"/>
    <n v="722"/>
  </r>
  <r>
    <s v="31786"/>
    <s v="NP"/>
    <s v="0000157401"/>
    <x v="4"/>
    <x v="0"/>
    <d v="2025-10-31T00:00:00"/>
    <x v="8"/>
    <x v="69"/>
    <x v="39"/>
    <n v="127.26"/>
    <n v="6210000"/>
    <n v="207"/>
  </r>
  <r>
    <s v="31786"/>
    <s v="NP"/>
    <s v="0000157401"/>
    <x v="4"/>
    <x v="0"/>
    <d v="2025-10-31T00:00:00"/>
    <x v="8"/>
    <x v="24"/>
    <x v="23"/>
    <n v="950"/>
    <n v="45534000"/>
    <n v="1267"/>
  </r>
  <r>
    <s v="31786"/>
    <s v="NP"/>
    <s v="0000157401"/>
    <x v="4"/>
    <x v="0"/>
    <d v="2025-10-31T00:00:00"/>
    <x v="8"/>
    <x v="70"/>
    <x v="40"/>
    <n v="608.58000000000004"/>
    <n v="29310000"/>
    <n v="490"/>
  </r>
  <r>
    <s v="31786"/>
    <s v="NP"/>
    <s v="0000157401"/>
    <x v="4"/>
    <x v="0"/>
    <d v="2025-10-31T00:00:00"/>
    <x v="8"/>
    <x v="25"/>
    <x v="24"/>
    <n v="1098.8499999999999"/>
    <n v="52572000"/>
    <n v="352"/>
  </r>
  <r>
    <s v="31786"/>
    <s v="NP"/>
    <s v="0000157401"/>
    <x v="4"/>
    <x v="0"/>
    <d v="2025-10-31T00:00:00"/>
    <x v="8"/>
    <x v="26"/>
    <x v="25"/>
    <n v="2532.6"/>
    <n v="121590000"/>
    <n v="408"/>
  </r>
  <r>
    <s v="31786"/>
    <s v="NP"/>
    <s v="0000190862"/>
    <x v="5"/>
    <x v="0"/>
    <d v="2025-10-31T00:00:00"/>
    <x v="9"/>
    <x v="28"/>
    <x v="27"/>
    <n v="58.15"/>
    <n v="96940.19"/>
    <n v="23"/>
  </r>
  <r>
    <s v="31786"/>
    <s v="NP"/>
    <s v="0000190862"/>
    <x v="5"/>
    <x v="0"/>
    <d v="2025-10-31T00:00:00"/>
    <x v="9"/>
    <x v="28"/>
    <x v="42"/>
    <n v="37.79"/>
    <n v="62976.81"/>
    <n v="14"/>
  </r>
  <r>
    <s v="31786"/>
    <s v="NP"/>
    <s v="0000190862"/>
    <x v="5"/>
    <x v="0"/>
    <d v="2025-10-31T00:00:00"/>
    <x v="9"/>
    <x v="28"/>
    <x v="43"/>
    <n v="147.91"/>
    <n v="124679.57"/>
    <n v="25"/>
  </r>
  <r>
    <s v="31786"/>
    <s v="NP"/>
    <s v="0000190862"/>
    <x v="5"/>
    <x v="0"/>
    <d v="2025-10-31T00:00:00"/>
    <x v="9"/>
    <x v="28"/>
    <x v="44"/>
    <n v="257.29000000000002"/>
    <n v="152765.51999999999"/>
    <n v="29"/>
  </r>
  <r>
    <s v="31786"/>
    <s v="NP"/>
    <s v="0000190862"/>
    <x v="5"/>
    <x v="0"/>
    <d v="2025-10-31T00:00:00"/>
    <x v="9"/>
    <x v="28"/>
    <x v="45"/>
    <n v="297.43"/>
    <n v="136054.70000000001"/>
    <n v="25"/>
  </r>
  <r>
    <s v="31786"/>
    <s v="NP"/>
    <s v="0000190862"/>
    <x v="5"/>
    <x v="0"/>
    <d v="2025-10-31T00:00:00"/>
    <x v="9"/>
    <x v="28"/>
    <x v="46"/>
    <n v="350.36"/>
    <n v="130498.68"/>
    <n v="24"/>
  </r>
  <r>
    <s v="31786"/>
    <s v="NP"/>
    <s v="0000190862"/>
    <x v="5"/>
    <x v="0"/>
    <d v="2025-10-31T00:00:00"/>
    <x v="9"/>
    <x v="28"/>
    <x v="47"/>
    <n v="260.29000000000002"/>
    <n v="81341.36"/>
    <n v="16"/>
  </r>
  <r>
    <s v="31786"/>
    <s v="NP"/>
    <s v="0000190862"/>
    <x v="5"/>
    <x v="0"/>
    <d v="2025-10-31T00:00:00"/>
    <x v="9"/>
    <x v="28"/>
    <x v="48"/>
    <n v="321.10000000000002"/>
    <n v="76451.83"/>
    <n v="15"/>
  </r>
  <r>
    <s v="31786"/>
    <s v="NP"/>
    <s v="0000190862"/>
    <x v="5"/>
    <x v="0"/>
    <d v="2025-10-31T00:00:00"/>
    <x v="9"/>
    <x v="28"/>
    <x v="49"/>
    <n v="99.75"/>
    <n v="35626.78"/>
    <n v="5"/>
  </r>
  <r>
    <s v="31786"/>
    <s v="NP"/>
    <s v="0000190862"/>
    <x v="5"/>
    <x v="0"/>
    <d v="2025-10-31T00:00:00"/>
    <x v="9"/>
    <x v="28"/>
    <x v="81"/>
    <n v="68.040000000000006"/>
    <n v="24300.07"/>
    <n v="4"/>
  </r>
  <r>
    <s v="31786"/>
    <s v="NP"/>
    <s v="0000190862"/>
    <x v="5"/>
    <x v="0"/>
    <d v="2025-10-31T00:00:00"/>
    <x v="9"/>
    <x v="29"/>
    <x v="50"/>
    <n v="29.94"/>
    <n v="59871.95"/>
    <n v="15"/>
  </r>
  <r>
    <s v="31786"/>
    <s v="NP"/>
    <s v="0000190862"/>
    <x v="5"/>
    <x v="0"/>
    <d v="2025-10-31T00:00:00"/>
    <x v="9"/>
    <x v="29"/>
    <x v="51"/>
    <n v="56.34"/>
    <n v="112692.08"/>
    <n v="26"/>
  </r>
  <r>
    <s v="31786"/>
    <s v="NP"/>
    <s v="0000190862"/>
    <x v="5"/>
    <x v="0"/>
    <d v="2025-10-31T00:00:00"/>
    <x v="9"/>
    <x v="29"/>
    <x v="52"/>
    <n v="94.7"/>
    <n v="105226.63"/>
    <n v="17"/>
  </r>
  <r>
    <s v="31786"/>
    <s v="NP"/>
    <s v="0000190862"/>
    <x v="5"/>
    <x v="0"/>
    <d v="2025-10-31T00:00:00"/>
    <x v="9"/>
    <x v="29"/>
    <x v="53"/>
    <n v="172.67"/>
    <n v="124527.88"/>
    <n v="19"/>
  </r>
  <r>
    <s v="31786"/>
    <s v="NP"/>
    <s v="0000190862"/>
    <x v="5"/>
    <x v="0"/>
    <d v="2025-10-31T00:00:00"/>
    <x v="9"/>
    <x v="29"/>
    <x v="28"/>
    <n v="194.53"/>
    <n v="115017.97"/>
    <n v="17"/>
  </r>
  <r>
    <s v="31786"/>
    <s v="NP"/>
    <s v="0000190862"/>
    <x v="5"/>
    <x v="0"/>
    <d v="2025-10-31T00:00:00"/>
    <x v="9"/>
    <x v="29"/>
    <x v="54"/>
    <n v="220.76"/>
    <n v="105118.19"/>
    <n v="16"/>
  </r>
  <r>
    <s v="31786"/>
    <s v="NP"/>
    <s v="0000190862"/>
    <x v="5"/>
    <x v="0"/>
    <d v="2025-10-31T00:00:00"/>
    <x v="9"/>
    <x v="29"/>
    <x v="55"/>
    <n v="233.65"/>
    <n v="93465.46"/>
    <n v="15"/>
  </r>
  <r>
    <s v="31786"/>
    <s v="NP"/>
    <s v="0000190862"/>
    <x v="5"/>
    <x v="0"/>
    <d v="2025-10-31T00:00:00"/>
    <x v="9"/>
    <x v="29"/>
    <x v="41"/>
    <n v="372.54"/>
    <n v="114541.36"/>
    <n v="17"/>
  </r>
  <r>
    <s v="31786"/>
    <s v="NP"/>
    <s v="0000190862"/>
    <x v="5"/>
    <x v="0"/>
    <d v="2025-10-31T00:00:00"/>
    <x v="9"/>
    <x v="29"/>
    <x v="56"/>
    <n v="114.15"/>
    <n v="51885"/>
    <n v="5"/>
  </r>
  <r>
    <s v="31786"/>
    <s v="NP"/>
    <s v="0000190862"/>
    <x v="5"/>
    <x v="0"/>
    <d v="2025-10-31T00:00:00"/>
    <x v="9"/>
    <x v="29"/>
    <x v="57"/>
    <n v="83.42"/>
    <n v="37920.400000000001"/>
    <n v="5"/>
  </r>
  <r>
    <s v="31786"/>
    <s v="NP"/>
    <s v="0000190862"/>
    <x v="5"/>
    <x v="0"/>
    <d v="2025-10-31T00:00:00"/>
    <x v="9"/>
    <x v="27"/>
    <x v="82"/>
    <n v="20.100000000000001"/>
    <n v="28712.83"/>
    <n v="7"/>
  </r>
  <r>
    <s v="31786"/>
    <s v="NP"/>
    <s v="0000190862"/>
    <x v="5"/>
    <x v="0"/>
    <d v="2025-10-31T00:00:00"/>
    <x v="9"/>
    <x v="27"/>
    <x v="83"/>
    <n v="28.63"/>
    <n v="40900.65"/>
    <n v="6"/>
  </r>
  <r>
    <s v="31786"/>
    <s v="NP"/>
    <s v="0000190862"/>
    <x v="5"/>
    <x v="0"/>
    <d v="2025-10-31T00:00:00"/>
    <x v="9"/>
    <x v="27"/>
    <x v="84"/>
    <n v="29.19"/>
    <n v="20847.38"/>
    <n v="3"/>
  </r>
  <r>
    <s v="31786"/>
    <s v="NP"/>
    <s v="0000190862"/>
    <x v="5"/>
    <x v="0"/>
    <d v="2025-10-31T00:00:00"/>
    <x v="9"/>
    <x v="27"/>
    <x v="85"/>
    <n v="49.1"/>
    <n v="24495.13"/>
    <n v="4"/>
  </r>
  <r>
    <s v="31786"/>
    <s v="NP"/>
    <s v="0000190862"/>
    <x v="5"/>
    <x v="0"/>
    <d v="2025-10-31T00:00:00"/>
    <x v="9"/>
    <x v="27"/>
    <x v="86"/>
    <n v="64.319999999999993"/>
    <n v="23823.01"/>
    <n v="3"/>
  </r>
  <r>
    <s v="31786"/>
    <s v="NP"/>
    <s v="0000190862"/>
    <x v="5"/>
    <x v="0"/>
    <d v="2025-10-31T00:00:00"/>
    <x v="9"/>
    <x v="27"/>
    <x v="87"/>
    <n v="65.900000000000006"/>
    <n v="19968.599999999999"/>
    <n v="6"/>
  </r>
  <r>
    <s v="31786"/>
    <s v="NP"/>
    <s v="0000190862"/>
    <x v="5"/>
    <x v="0"/>
    <d v="2025-10-31T00:00:00"/>
    <x v="9"/>
    <x v="27"/>
    <x v="88"/>
    <n v="56.9"/>
    <n v="14588.69"/>
    <n v="4"/>
  </r>
  <r>
    <s v="31786"/>
    <s v="NP"/>
    <s v="0000190862"/>
    <x v="5"/>
    <x v="0"/>
    <d v="2025-10-31T00:00:00"/>
    <x v="9"/>
    <x v="27"/>
    <x v="58"/>
    <n v="37430.959999999999"/>
    <n v="13473295.82"/>
    <n v="3210"/>
  </r>
  <r>
    <s v="31786"/>
    <s v="NP"/>
    <s v="0000190862"/>
    <x v="5"/>
    <x v="0"/>
    <d v="2025-10-31T00:00:00"/>
    <x v="9"/>
    <x v="27"/>
    <x v="59"/>
    <n v="46312.34"/>
    <n v="16675348.68"/>
    <n v="3168"/>
  </r>
  <r>
    <s v="31786"/>
    <s v="NP"/>
    <s v="0000190862"/>
    <x v="5"/>
    <x v="0"/>
    <d v="2025-10-31T00:00:00"/>
    <x v="9"/>
    <x v="27"/>
    <x v="60"/>
    <n v="61470.26"/>
    <n v="22111707.260000002"/>
    <n v="3713"/>
  </r>
  <r>
    <s v="31786"/>
    <s v="NP"/>
    <s v="0000190862"/>
    <x v="5"/>
    <x v="0"/>
    <d v="2025-10-31T00:00:00"/>
    <x v="9"/>
    <x v="27"/>
    <x v="61"/>
    <n v="70761.570000000007"/>
    <n v="25453646.789999999"/>
    <n v="3923"/>
  </r>
  <r>
    <s v="31786"/>
    <s v="NP"/>
    <s v="0000190862"/>
    <x v="5"/>
    <x v="0"/>
    <d v="2025-10-31T00:00:00"/>
    <x v="9"/>
    <x v="27"/>
    <x v="62"/>
    <n v="74835.94"/>
    <n v="26922984.93"/>
    <n v="3995"/>
  </r>
  <r>
    <s v="31786"/>
    <s v="NP"/>
    <s v="0000190862"/>
    <x v="5"/>
    <x v="0"/>
    <d v="2025-10-31T00:00:00"/>
    <x v="9"/>
    <x v="27"/>
    <x v="63"/>
    <n v="75086.59"/>
    <n v="27017010.879999999"/>
    <n v="4030"/>
  </r>
  <r>
    <s v="31786"/>
    <s v="NP"/>
    <s v="0000190862"/>
    <x v="5"/>
    <x v="0"/>
    <d v="2025-10-31T00:00:00"/>
    <x v="9"/>
    <x v="27"/>
    <x v="64"/>
    <n v="71529.460000000006"/>
    <n v="25725472.800000001"/>
    <n v="3815"/>
  </r>
  <r>
    <s v="31786"/>
    <s v="NP"/>
    <s v="0000190862"/>
    <x v="5"/>
    <x v="0"/>
    <d v="2025-10-31T00:00:00"/>
    <x v="9"/>
    <x v="27"/>
    <x v="65"/>
    <n v="60524.29"/>
    <n v="21780735.050000001"/>
    <n v="3229"/>
  </r>
  <r>
    <s v="31786"/>
    <s v="NP"/>
    <s v="0000190862"/>
    <x v="5"/>
    <x v="0"/>
    <d v="2025-10-31T00:00:00"/>
    <x v="9"/>
    <x v="27"/>
    <x v="66"/>
    <n v="34510.400000000001"/>
    <n v="12421153.699999999"/>
    <n v="1696"/>
  </r>
  <r>
    <s v="31786"/>
    <s v="NP"/>
    <s v="0000190862"/>
    <x v="5"/>
    <x v="0"/>
    <d v="2025-10-31T00:00:00"/>
    <x v="9"/>
    <x v="27"/>
    <x v="26"/>
    <n v="21021.55"/>
    <n v="7561631.3099999996"/>
    <n v="958"/>
  </r>
  <r>
    <s v="31786"/>
    <s v="NP"/>
    <s v="0000190862"/>
    <x v="5"/>
    <x v="0"/>
    <d v="2025-10-31T00:00:00"/>
    <x v="9"/>
    <x v="30"/>
    <x v="67"/>
    <n v="107.61"/>
    <n v="179323.29"/>
    <n v="46"/>
  </r>
  <r>
    <s v="31786"/>
    <s v="NP"/>
    <s v="0000190862"/>
    <x v="5"/>
    <x v="0"/>
    <d v="2025-10-31T00:00:00"/>
    <x v="9"/>
    <x v="30"/>
    <x v="68"/>
    <n v="145.87"/>
    <n v="243037.02"/>
    <n v="49"/>
  </r>
  <r>
    <s v="31786"/>
    <s v="NP"/>
    <s v="0000190862"/>
    <x v="5"/>
    <x v="0"/>
    <d v="2025-10-31T00:00:00"/>
    <x v="9"/>
    <x v="30"/>
    <x v="69"/>
    <n v="310.32"/>
    <n v="265638.18"/>
    <n v="49"/>
  </r>
  <r>
    <s v="31786"/>
    <s v="NP"/>
    <s v="0000190862"/>
    <x v="5"/>
    <x v="0"/>
    <d v="2025-10-31T00:00:00"/>
    <x v="9"/>
    <x v="30"/>
    <x v="70"/>
    <n v="381.09"/>
    <n v="224178.68"/>
    <n v="39"/>
  </r>
  <r>
    <s v="31786"/>
    <s v="NP"/>
    <s v="0000190862"/>
    <x v="5"/>
    <x v="0"/>
    <d v="2025-10-31T00:00:00"/>
    <x v="9"/>
    <x v="30"/>
    <x v="29"/>
    <n v="349.06"/>
    <n v="166222.75"/>
    <n v="29"/>
  </r>
  <r>
    <s v="31786"/>
    <s v="NP"/>
    <s v="0000190862"/>
    <x v="5"/>
    <x v="0"/>
    <d v="2025-10-31T00:00:00"/>
    <x v="9"/>
    <x v="30"/>
    <x v="71"/>
    <n v="553.98"/>
    <n v="213868.43"/>
    <n v="31"/>
  </r>
  <r>
    <s v="31786"/>
    <s v="NP"/>
    <s v="0000190862"/>
    <x v="5"/>
    <x v="0"/>
    <d v="2025-10-31T00:00:00"/>
    <x v="9"/>
    <x v="30"/>
    <x v="30"/>
    <n v="261.81"/>
    <n v="85502.79"/>
    <n v="17"/>
  </r>
  <r>
    <s v="31786"/>
    <s v="NP"/>
    <s v="0000190862"/>
    <x v="5"/>
    <x v="0"/>
    <d v="2025-10-31T00:00:00"/>
    <x v="9"/>
    <x v="30"/>
    <x v="72"/>
    <n v="402.01"/>
    <n v="99774.52"/>
    <n v="21"/>
  </r>
  <r>
    <s v="31786"/>
    <s v="NP"/>
    <s v="0000190862"/>
    <x v="5"/>
    <x v="0"/>
    <d v="2025-10-31T00:00:00"/>
    <x v="9"/>
    <x v="30"/>
    <x v="73"/>
    <n v="86.34"/>
    <n v="31977.9"/>
    <n v="6"/>
  </r>
  <r>
    <s v="31786"/>
    <s v="NP"/>
    <s v="0000190862"/>
    <x v="5"/>
    <x v="0"/>
    <d v="2025-10-31T00:00:00"/>
    <x v="9"/>
    <x v="30"/>
    <x v="74"/>
    <n v="75.55"/>
    <n v="27980.36"/>
    <n v="6"/>
  </r>
  <r>
    <s v="31786"/>
    <s v="NP"/>
    <s v="0000190862"/>
    <x v="5"/>
    <x v="0"/>
    <d v="2025-10-31T00:00:00"/>
    <x v="10"/>
    <x v="31"/>
    <x v="89"/>
    <n v="70289.27"/>
    <n v="17319140.719999999"/>
    <n v="3182"/>
  </r>
  <r>
    <s v="31786"/>
    <s v="NP"/>
    <s v="0000190862"/>
    <x v="5"/>
    <x v="0"/>
    <d v="2025-10-31T00:00:00"/>
    <x v="10"/>
    <x v="31"/>
    <x v="31"/>
    <n v="1156.45"/>
    <n v="282069.83"/>
    <n v="68"/>
  </r>
  <r>
    <s v="31786"/>
    <s v="NP"/>
    <s v="0000190862"/>
    <x v="5"/>
    <x v="0"/>
    <d v="2025-10-31T00:00:00"/>
    <x v="10"/>
    <x v="32"/>
    <x v="90"/>
    <n v="57668.65"/>
    <n v="17647257.109999999"/>
    <n v="2923"/>
  </r>
  <r>
    <s v="31786"/>
    <s v="NP"/>
    <s v="0000190862"/>
    <x v="5"/>
    <x v="0"/>
    <d v="2025-10-31T00:00:00"/>
    <x v="10"/>
    <x v="32"/>
    <x v="32"/>
    <n v="335.63"/>
    <n v="101705.68"/>
    <n v="24"/>
  </r>
  <r>
    <s v="31786"/>
    <s v="NP"/>
    <s v="0000258005"/>
    <x v="6"/>
    <x v="1"/>
    <d v="2025-10-31T00:00:00"/>
    <x v="11"/>
    <x v="34"/>
    <x v="34"/>
    <n v="3.18"/>
    <n v="0"/>
    <n v="1"/>
  </r>
  <r>
    <s v="31786"/>
    <s v="NP"/>
    <s v="0000258005"/>
    <x v="6"/>
    <x v="1"/>
    <d v="2025-10-31T00:00:00"/>
    <x v="11"/>
    <x v="33"/>
    <x v="33"/>
    <n v="18.899999999999999"/>
    <n v="0"/>
    <n v="2"/>
  </r>
  <r>
    <s v="31786"/>
    <s v="NP"/>
    <s v="0000258005"/>
    <x v="6"/>
    <x v="2"/>
    <d v="2025-10-31T00:00:00"/>
    <x v="11"/>
    <x v="34"/>
    <x v="34"/>
    <n v="83.91"/>
    <n v="0"/>
    <n v="17"/>
  </r>
  <r>
    <s v="31786"/>
    <s v="NP"/>
    <s v="0000258005"/>
    <x v="6"/>
    <x v="2"/>
    <d v="2025-10-31T00:00:00"/>
    <x v="11"/>
    <x v="33"/>
    <x v="33"/>
    <n v="482.52"/>
    <n v="0"/>
    <n v="53"/>
  </r>
  <r>
    <s v="31786"/>
    <s v="NP"/>
    <s v="0000258005"/>
    <x v="6"/>
    <x v="0"/>
    <d v="2025-10-31T00:00:00"/>
    <x v="11"/>
    <x v="34"/>
    <x v="34"/>
    <n v="43390.47"/>
    <n v="0"/>
    <n v="8179"/>
  </r>
  <r>
    <s v="31786"/>
    <s v="NP"/>
    <s v="0000258005"/>
    <x v="6"/>
    <x v="0"/>
    <d v="2025-10-31T00:00:00"/>
    <x v="11"/>
    <x v="33"/>
    <x v="33"/>
    <n v="168946.5"/>
    <n v="0"/>
    <n v="15162"/>
  </r>
  <r>
    <s v="31786"/>
    <s v="NP"/>
    <s v="0000258005"/>
    <x v="6"/>
    <x v="3"/>
    <d v="2025-10-31T00:00:00"/>
    <x v="11"/>
    <x v="34"/>
    <x v="34"/>
    <n v="33316.14"/>
    <n v="0"/>
    <n v="6419"/>
  </r>
  <r>
    <s v="31786"/>
    <s v="NP"/>
    <s v="0000258005"/>
    <x v="6"/>
    <x v="3"/>
    <d v="2025-10-31T00:00:00"/>
    <x v="11"/>
    <x v="33"/>
    <x v="33"/>
    <n v="138321.16"/>
    <n v="0"/>
    <n v="12834"/>
  </r>
  <r>
    <s v="31786"/>
    <s v="NP"/>
    <s v="0000258005"/>
    <x v="6"/>
    <x v="4"/>
    <d v="2025-10-31T00:00:00"/>
    <x v="11"/>
    <x v="34"/>
    <x v="34"/>
    <n v="10927.48"/>
    <n v="0"/>
    <n v="2370"/>
  </r>
  <r>
    <s v="31786"/>
    <s v="NP"/>
    <s v="0000258005"/>
    <x v="6"/>
    <x v="4"/>
    <d v="2025-10-31T00:00:00"/>
    <x v="11"/>
    <x v="33"/>
    <x v="33"/>
    <n v="64684.24"/>
    <n v="0"/>
    <n v="6743"/>
  </r>
  <r>
    <s v="31786"/>
    <s v="NP"/>
    <s v="0000000185"/>
    <x v="0"/>
    <x v="5"/>
    <d v="2025-10-31T00:00:00"/>
    <x v="0"/>
    <x v="0"/>
    <x v="0"/>
    <n v="124.59"/>
    <n v="0"/>
    <n v="6"/>
  </r>
  <r>
    <s v="31786"/>
    <s v="NP"/>
    <s v="0000000185"/>
    <x v="0"/>
    <x v="5"/>
    <d v="2025-10-31T00:00:00"/>
    <x v="13"/>
    <x v="71"/>
    <x v="75"/>
    <n v="58318.16"/>
    <n v="0"/>
    <n v="2805"/>
  </r>
  <r>
    <s v="31786"/>
    <s v="NP"/>
    <s v="0000000185"/>
    <x v="0"/>
    <x v="1"/>
    <d v="2025-10-31T00:00:00"/>
    <x v="13"/>
    <x v="71"/>
    <x v="75"/>
    <n v="20748.63"/>
    <n v="0"/>
    <n v="1035"/>
  </r>
  <r>
    <s v="31786"/>
    <s v="NP"/>
    <s v="0000000185"/>
    <x v="0"/>
    <x v="2"/>
    <d v="2025-10-31T00:00:00"/>
    <x v="13"/>
    <x v="71"/>
    <x v="75"/>
    <n v="2377.6799999999998"/>
    <n v="0"/>
    <n v="119"/>
  </r>
  <r>
    <s v="31786"/>
    <s v="NP"/>
    <s v="0000000192"/>
    <x v="1"/>
    <x v="5"/>
    <d v="2025-10-31T00:00:00"/>
    <x v="1"/>
    <x v="1"/>
    <x v="2"/>
    <n v="1679.76"/>
    <n v="0"/>
    <n v="48"/>
  </r>
  <r>
    <s v="31786"/>
    <s v="NP"/>
    <s v="0000000192"/>
    <x v="1"/>
    <x v="5"/>
    <d v="2025-10-31T00:00:00"/>
    <x v="14"/>
    <x v="72"/>
    <x v="76"/>
    <n v="392910.6"/>
    <n v="0"/>
    <n v="10009"/>
  </r>
  <r>
    <s v="31786"/>
    <s v="NP"/>
    <s v="0000000192"/>
    <x v="1"/>
    <x v="1"/>
    <d v="2025-10-31T00:00:00"/>
    <x v="1"/>
    <x v="1"/>
    <x v="2"/>
    <n v="268.88"/>
    <n v="0"/>
    <n v="7"/>
  </r>
  <r>
    <s v="31786"/>
    <s v="NP"/>
    <s v="0000000192"/>
    <x v="1"/>
    <x v="1"/>
    <d v="2025-10-31T00:00:00"/>
    <x v="14"/>
    <x v="72"/>
    <x v="76"/>
    <n v="295362.94"/>
    <n v="0"/>
    <n v="7923"/>
  </r>
  <r>
    <s v="31786"/>
    <s v="NP"/>
    <s v="0000000192"/>
    <x v="1"/>
    <x v="2"/>
    <d v="2025-10-31T00:00:00"/>
    <x v="14"/>
    <x v="72"/>
    <x v="76"/>
    <n v="19843.830000000002"/>
    <n v="0"/>
    <n v="555"/>
  </r>
  <r>
    <s v="31786"/>
    <s v="NP"/>
    <s v="0000258005"/>
    <x v="6"/>
    <x v="5"/>
    <d v="2025-10-31T00:00:00"/>
    <x v="11"/>
    <x v="34"/>
    <x v="34"/>
    <n v="3538.85"/>
    <n v="0"/>
    <n v="809"/>
  </r>
  <r>
    <s v="31786"/>
    <s v="NP"/>
    <s v="0000258005"/>
    <x v="6"/>
    <x v="5"/>
    <d v="2025-10-31T00:00:00"/>
    <x v="11"/>
    <x v="33"/>
    <x v="33"/>
    <n v="16516.72"/>
    <n v="0"/>
    <n v="1968"/>
  </r>
  <r>
    <s v="31786"/>
    <s v="NP"/>
    <s v="0000258005"/>
    <x v="6"/>
    <x v="1"/>
    <d v="2025-10-31T00:00:00"/>
    <x v="11"/>
    <x v="34"/>
    <x v="34"/>
    <n v="1910.8"/>
    <n v="0"/>
    <n v="452"/>
  </r>
  <r>
    <s v="31786"/>
    <s v="NP"/>
    <s v="0000258005"/>
    <x v="6"/>
    <x v="1"/>
    <d v="2025-10-31T00:00:00"/>
    <x v="11"/>
    <x v="33"/>
    <x v="33"/>
    <n v="8352.52"/>
    <n v="0"/>
    <n v="1049"/>
  </r>
  <r>
    <s v="31786"/>
    <s v="NP"/>
    <s v="0000258005"/>
    <x v="6"/>
    <x v="2"/>
    <d v="2025-10-31T00:00:00"/>
    <x v="11"/>
    <x v="34"/>
    <x v="34"/>
    <n v="18.75"/>
    <n v="0"/>
    <n v="5"/>
  </r>
  <r>
    <s v="31786"/>
    <s v="NP"/>
    <s v="0000258005"/>
    <x v="6"/>
    <x v="2"/>
    <d v="2025-10-31T00:00:00"/>
    <x v="11"/>
    <x v="33"/>
    <x v="33"/>
    <n v="100.8"/>
    <n v="0"/>
    <n v="15"/>
  </r>
  <r>
    <s v="31786"/>
    <s v="NP"/>
    <s v="0000000185"/>
    <x v="0"/>
    <x v="5"/>
    <d v="2025-10-31T00:00:00"/>
    <x v="13"/>
    <x v="71"/>
    <x v="75"/>
    <n v="-86.79"/>
    <n v="0"/>
    <n v="3"/>
  </r>
  <r>
    <s v="31786"/>
    <s v="NP"/>
    <s v="0000000185"/>
    <x v="0"/>
    <x v="5"/>
    <d v="2025-10-31T00:00:00"/>
    <x v="13"/>
    <x v="71"/>
    <x v="75"/>
    <n v="5476.84"/>
    <n v="0"/>
    <n v="237"/>
  </r>
  <r>
    <s v="31786"/>
    <s v="NP"/>
    <s v="0000000185"/>
    <x v="0"/>
    <x v="1"/>
    <d v="2025-10-31T00:00:00"/>
    <x v="13"/>
    <x v="71"/>
    <x v="75"/>
    <n v="303.32"/>
    <n v="0"/>
    <n v="17"/>
  </r>
  <r>
    <s v="31786"/>
    <s v="NP"/>
    <s v="0000000185"/>
    <x v="0"/>
    <x v="2"/>
    <d v="2025-10-31T00:00:00"/>
    <x v="13"/>
    <x v="71"/>
    <x v="75"/>
    <n v="45.25"/>
    <n v="0"/>
    <n v="2"/>
  </r>
  <r>
    <s v="31786"/>
    <s v="NP"/>
    <s v="0000000185"/>
    <x v="0"/>
    <x v="0"/>
    <d v="2025-10-31T00:00:00"/>
    <x v="0"/>
    <x v="0"/>
    <x v="0"/>
    <n v="293.93"/>
    <n v="0"/>
    <n v="17"/>
  </r>
  <r>
    <s v="31786"/>
    <s v="NP"/>
    <s v="0000000185"/>
    <x v="0"/>
    <x v="3"/>
    <d v="2025-10-31T00:00:00"/>
    <x v="0"/>
    <x v="0"/>
    <x v="0"/>
    <n v="-14.69"/>
    <n v="0"/>
    <n v="1"/>
  </r>
  <r>
    <s v="31786"/>
    <s v="NP"/>
    <s v="0000000185"/>
    <x v="0"/>
    <x v="3"/>
    <d v="2025-10-31T00:00:00"/>
    <x v="0"/>
    <x v="0"/>
    <x v="0"/>
    <n v="134.82"/>
    <n v="0"/>
    <n v="9"/>
  </r>
  <r>
    <s v="31786"/>
    <s v="NP"/>
    <s v="0000000185"/>
    <x v="0"/>
    <x v="4"/>
    <d v="2025-10-31T00:00:00"/>
    <x v="0"/>
    <x v="0"/>
    <x v="0"/>
    <n v="83.06"/>
    <n v="0"/>
    <n v="4"/>
  </r>
  <r>
    <s v="31786"/>
    <s v="NP"/>
    <s v="0000000185"/>
    <x v="0"/>
    <x v="4"/>
    <d v="2025-10-31T00:00:00"/>
    <x v="13"/>
    <x v="71"/>
    <x v="75"/>
    <n v="16.649999999999999"/>
    <n v="0"/>
    <n v="1"/>
  </r>
  <r>
    <s v="31786"/>
    <s v="NP"/>
    <s v="0000000192"/>
    <x v="1"/>
    <x v="5"/>
    <d v="2025-10-31T00:00:00"/>
    <x v="1"/>
    <x v="1"/>
    <x v="2"/>
    <n v="245.96"/>
    <n v="0"/>
    <n v="8"/>
  </r>
  <r>
    <s v="31786"/>
    <s v="NP"/>
    <s v="0000000192"/>
    <x v="1"/>
    <x v="5"/>
    <d v="2025-10-31T00:00:00"/>
    <x v="14"/>
    <x v="72"/>
    <x v="76"/>
    <n v="-830.73"/>
    <n v="0"/>
    <n v="28"/>
  </r>
  <r>
    <s v="31786"/>
    <s v="NP"/>
    <s v="0000000192"/>
    <x v="1"/>
    <x v="5"/>
    <d v="2025-10-31T00:00:00"/>
    <x v="14"/>
    <x v="72"/>
    <x v="76"/>
    <n v="67956.160000000003"/>
    <n v="0"/>
    <n v="1571"/>
  </r>
  <r>
    <s v="31786"/>
    <s v="NP"/>
    <s v="0000000192"/>
    <x v="1"/>
    <x v="1"/>
    <d v="2025-10-31T00:00:00"/>
    <x v="1"/>
    <x v="1"/>
    <x v="2"/>
    <n v="116.6"/>
    <n v="0"/>
    <n v="3"/>
  </r>
  <r>
    <s v="31786"/>
    <s v="NP"/>
    <s v="0000000192"/>
    <x v="1"/>
    <x v="1"/>
    <d v="2025-10-31T00:00:00"/>
    <x v="14"/>
    <x v="72"/>
    <x v="76"/>
    <n v="-53.76"/>
    <n v="0"/>
    <n v="5"/>
  </r>
  <r>
    <s v="31786"/>
    <s v="NP"/>
    <s v="0000000192"/>
    <x v="1"/>
    <x v="1"/>
    <d v="2025-10-31T00:00:00"/>
    <x v="14"/>
    <x v="72"/>
    <x v="76"/>
    <n v="8154.29"/>
    <n v="0"/>
    <n v="197"/>
  </r>
  <r>
    <s v="31786"/>
    <s v="NP"/>
    <s v="0000000192"/>
    <x v="1"/>
    <x v="2"/>
    <d v="2025-10-31T00:00:00"/>
    <x v="14"/>
    <x v="72"/>
    <x v="76"/>
    <n v="-53.76"/>
    <n v="0"/>
    <n v="1"/>
  </r>
  <r>
    <s v="31786"/>
    <s v="NP"/>
    <s v="0000000192"/>
    <x v="1"/>
    <x v="2"/>
    <d v="2025-10-31T00:00:00"/>
    <x v="14"/>
    <x v="72"/>
    <x v="76"/>
    <n v="702.78"/>
    <n v="0"/>
    <n v="18"/>
  </r>
  <r>
    <s v="31786"/>
    <s v="NP"/>
    <s v="0000000192"/>
    <x v="1"/>
    <x v="0"/>
    <d v="2025-10-31T00:00:00"/>
    <x v="1"/>
    <x v="1"/>
    <x v="2"/>
    <n v="-20.73"/>
    <n v="0"/>
    <n v="1"/>
  </r>
  <r>
    <s v="31786"/>
    <s v="NP"/>
    <s v="0000000192"/>
    <x v="1"/>
    <x v="0"/>
    <d v="2025-10-31T00:00:00"/>
    <x v="1"/>
    <x v="1"/>
    <x v="2"/>
    <n v="4380.12"/>
    <n v="0"/>
    <n v="128"/>
  </r>
  <r>
    <s v="31786"/>
    <s v="NP"/>
    <s v="0000000192"/>
    <x v="1"/>
    <x v="3"/>
    <d v="2025-10-31T00:00:00"/>
    <x v="1"/>
    <x v="1"/>
    <x v="2"/>
    <n v="-125.17"/>
    <n v="0"/>
    <n v="2"/>
  </r>
  <r>
    <s v="31786"/>
    <s v="NP"/>
    <s v="0000000192"/>
    <x v="1"/>
    <x v="3"/>
    <d v="2025-10-31T00:00:00"/>
    <x v="1"/>
    <x v="1"/>
    <x v="2"/>
    <n v="2327.0500000000002"/>
    <n v="0"/>
    <n v="64"/>
  </r>
  <r>
    <s v="31786"/>
    <s v="NP"/>
    <s v="0000000192"/>
    <x v="1"/>
    <x v="4"/>
    <d v="2025-10-31T00:00:00"/>
    <x v="1"/>
    <x v="1"/>
    <x v="2"/>
    <n v="-648.05999999999995"/>
    <n v="0"/>
    <n v="17"/>
  </r>
  <r>
    <s v="31786"/>
    <s v="NP"/>
    <s v="0000000192"/>
    <x v="1"/>
    <x v="4"/>
    <d v="2025-10-31T00:00:00"/>
    <x v="1"/>
    <x v="1"/>
    <x v="2"/>
    <n v="906.01"/>
    <n v="0"/>
    <n v="31"/>
  </r>
  <r>
    <s v="31786"/>
    <s v="NP"/>
    <s v="0000157401"/>
    <x v="4"/>
    <x v="0"/>
    <d v="2025-10-31T00:00:00"/>
    <x v="7"/>
    <x v="19"/>
    <x v="18"/>
    <n v="1.05"/>
    <n v="50000"/>
    <n v="1"/>
  </r>
  <r>
    <s v="31786"/>
    <s v="NP"/>
    <s v="0000157401"/>
    <x v="4"/>
    <x v="0"/>
    <d v="2025-10-31T00:00:00"/>
    <x v="7"/>
    <x v="6"/>
    <x v="9"/>
    <n v="3.78"/>
    <n v="180000"/>
    <n v="3"/>
  </r>
  <r>
    <s v="31786"/>
    <s v="NP"/>
    <s v="0000157401"/>
    <x v="4"/>
    <x v="0"/>
    <d v="2025-10-31T00:00:00"/>
    <x v="7"/>
    <x v="10"/>
    <x v="13"/>
    <n v="10.5"/>
    <n v="500000"/>
    <n v="1"/>
  </r>
  <r>
    <s v="31786"/>
    <s v="NP"/>
    <s v="0000157401"/>
    <x v="4"/>
    <x v="0"/>
    <d v="2025-10-31T00:00:00"/>
    <x v="8"/>
    <x v="24"/>
    <x v="23"/>
    <n v="0.76"/>
    <n v="36000"/>
    <n v="1"/>
  </r>
  <r>
    <s v="31786"/>
    <s v="NP"/>
    <s v="0000190862"/>
    <x v="5"/>
    <x v="0"/>
    <d v="2025-10-31T00:00:00"/>
    <x v="10"/>
    <x v="31"/>
    <x v="89"/>
    <n v="50.09"/>
    <n v="0"/>
    <n v="3"/>
  </r>
  <r>
    <s v="31786"/>
    <s v="NP"/>
    <s v="0000190862"/>
    <x v="5"/>
    <x v="0"/>
    <d v="2025-10-31T00:00:00"/>
    <x v="10"/>
    <x v="32"/>
    <x v="90"/>
    <n v="25.28"/>
    <n v="0"/>
    <n v="2"/>
  </r>
  <r>
    <s v="31786"/>
    <s v="NP"/>
    <s v="0000258005"/>
    <x v="6"/>
    <x v="5"/>
    <d v="2025-10-31T00:00:00"/>
    <x v="11"/>
    <x v="34"/>
    <x v="34"/>
    <n v="-9.5399999999999991"/>
    <n v="0"/>
    <n v="3"/>
  </r>
  <r>
    <s v="31786"/>
    <s v="NP"/>
    <s v="0000258005"/>
    <x v="6"/>
    <x v="5"/>
    <d v="2025-10-31T00:00:00"/>
    <x v="11"/>
    <x v="34"/>
    <x v="34"/>
    <n v="527.82000000000005"/>
    <n v="0"/>
    <n v="116"/>
  </r>
  <r>
    <s v="31786"/>
    <s v="NP"/>
    <s v="0000258005"/>
    <x v="6"/>
    <x v="5"/>
    <d v="2025-10-31T00:00:00"/>
    <x v="11"/>
    <x v="33"/>
    <x v="33"/>
    <n v="-12.6"/>
    <n v="0"/>
    <n v="3"/>
  </r>
  <r>
    <s v="31786"/>
    <s v="NP"/>
    <s v="0000258005"/>
    <x v="6"/>
    <x v="5"/>
    <d v="2025-10-31T00:00:00"/>
    <x v="11"/>
    <x v="33"/>
    <x v="33"/>
    <n v="2784.09"/>
    <n v="0"/>
    <n v="308"/>
  </r>
  <r>
    <s v="31786"/>
    <s v="NP"/>
    <s v="0000258005"/>
    <x v="6"/>
    <x v="1"/>
    <d v="2025-10-31T00:00:00"/>
    <x v="11"/>
    <x v="34"/>
    <x v="34"/>
    <n v="80.8"/>
    <n v="0"/>
    <n v="17"/>
  </r>
  <r>
    <s v="31786"/>
    <s v="NP"/>
    <s v="0000258005"/>
    <x v="6"/>
    <x v="1"/>
    <d v="2025-10-31T00:00:00"/>
    <x v="11"/>
    <x v="33"/>
    <x v="33"/>
    <n v="-30.26"/>
    <n v="0"/>
    <n v="5"/>
  </r>
  <r>
    <s v="31786"/>
    <s v="NP"/>
    <s v="0000258005"/>
    <x v="6"/>
    <x v="1"/>
    <d v="2025-10-31T00:00:00"/>
    <x v="11"/>
    <x v="33"/>
    <x v="33"/>
    <n v="574.08000000000004"/>
    <n v="0"/>
    <n v="62"/>
  </r>
  <r>
    <s v="31786"/>
    <s v="NP"/>
    <s v="0000258005"/>
    <x v="6"/>
    <x v="2"/>
    <d v="2025-10-31T00:00:00"/>
    <x v="11"/>
    <x v="33"/>
    <x v="33"/>
    <n v="6.3"/>
    <n v="0"/>
    <n v="1"/>
  </r>
  <r>
    <s v="31786"/>
    <s v="NP"/>
    <s v="0000258005"/>
    <x v="6"/>
    <x v="0"/>
    <d v="2025-10-31T00:00:00"/>
    <x v="11"/>
    <x v="34"/>
    <x v="34"/>
    <n v="154.28"/>
    <n v="0"/>
    <n v="30"/>
  </r>
  <r>
    <s v="31786"/>
    <s v="NP"/>
    <s v="0000258005"/>
    <x v="6"/>
    <x v="0"/>
    <d v="2025-10-31T00:00:00"/>
    <x v="11"/>
    <x v="33"/>
    <x v="33"/>
    <n v="-6.43"/>
    <n v="0"/>
    <n v="1"/>
  </r>
  <r>
    <s v="31786"/>
    <s v="NP"/>
    <s v="0000258005"/>
    <x v="6"/>
    <x v="0"/>
    <d v="2025-10-31T00:00:00"/>
    <x v="11"/>
    <x v="33"/>
    <x v="33"/>
    <n v="999.44"/>
    <n v="0"/>
    <n v="110"/>
  </r>
  <r>
    <s v="31786"/>
    <s v="NP"/>
    <s v="0000258005"/>
    <x v="6"/>
    <x v="3"/>
    <d v="2025-10-31T00:00:00"/>
    <x v="11"/>
    <x v="34"/>
    <x v="34"/>
    <n v="-3.24"/>
    <n v="0"/>
    <n v="1"/>
  </r>
  <r>
    <s v="31786"/>
    <s v="NP"/>
    <s v="0000258005"/>
    <x v="6"/>
    <x v="3"/>
    <d v="2025-10-31T00:00:00"/>
    <x v="11"/>
    <x v="34"/>
    <x v="34"/>
    <n v="66.59"/>
    <n v="0"/>
    <n v="13"/>
  </r>
  <r>
    <s v="31786"/>
    <s v="NP"/>
    <s v="0000258005"/>
    <x v="6"/>
    <x v="3"/>
    <d v="2025-10-31T00:00:00"/>
    <x v="11"/>
    <x v="33"/>
    <x v="33"/>
    <n v="-37.43"/>
    <n v="0"/>
    <n v="3"/>
  </r>
  <r>
    <s v="31786"/>
    <s v="NP"/>
    <s v="0000258005"/>
    <x v="6"/>
    <x v="3"/>
    <d v="2025-10-31T00:00:00"/>
    <x v="11"/>
    <x v="33"/>
    <x v="33"/>
    <n v="539.36"/>
    <n v="0"/>
    <n v="59"/>
  </r>
  <r>
    <s v="31786"/>
    <s v="NP"/>
    <s v="0000258005"/>
    <x v="6"/>
    <x v="4"/>
    <d v="2025-10-31T00:00:00"/>
    <x v="11"/>
    <x v="34"/>
    <x v="34"/>
    <n v="34.979999999999997"/>
    <n v="0"/>
    <n v="7"/>
  </r>
  <r>
    <s v="31786"/>
    <s v="NP"/>
    <s v="0000258005"/>
    <x v="6"/>
    <x v="4"/>
    <d v="2025-10-31T00:00:00"/>
    <x v="11"/>
    <x v="33"/>
    <x v="33"/>
    <n v="176.19"/>
    <n v="0"/>
    <n v="21"/>
  </r>
  <r>
    <s v="31786"/>
    <s v="TN"/>
    <s v="0000000185"/>
    <x v="0"/>
    <x v="0"/>
    <d v="2025-10-31T00:00:00"/>
    <x v="0"/>
    <x v="0"/>
    <x v="0"/>
    <n v="691.52"/>
    <n v="0"/>
    <n v="36"/>
  </r>
  <r>
    <s v="31786"/>
    <s v="TN"/>
    <s v="0000000192"/>
    <x v="1"/>
    <x v="0"/>
    <d v="2025-10-31T00:00:00"/>
    <x v="1"/>
    <x v="1"/>
    <x v="2"/>
    <n v="-745.19"/>
    <n v="0"/>
    <n v="25"/>
  </r>
  <r>
    <s v="31786"/>
    <s v="TN"/>
    <s v="0000000192"/>
    <x v="1"/>
    <x v="0"/>
    <d v="2025-10-31T00:00:00"/>
    <x v="1"/>
    <x v="1"/>
    <x v="2"/>
    <n v="4753.45"/>
    <n v="0"/>
    <n v="152"/>
  </r>
  <r>
    <s v="31786"/>
    <s v="TN"/>
    <s v="0000000192"/>
    <x v="1"/>
    <x v="0"/>
    <d v="2025-10-31T00:00:00"/>
    <x v="14"/>
    <x v="72"/>
    <x v="76"/>
    <n v="27.82"/>
    <n v="0"/>
    <n v="1"/>
  </r>
  <r>
    <s v="31786"/>
    <s v="TN"/>
    <s v="0000157401"/>
    <x v="4"/>
    <x v="0"/>
    <d v="2025-10-31T00:00:00"/>
    <x v="6"/>
    <x v="13"/>
    <x v="16"/>
    <n v="-0.42"/>
    <n v="20000"/>
    <n v="2"/>
  </r>
  <r>
    <s v="31786"/>
    <s v="TN"/>
    <s v="0000157401"/>
    <x v="4"/>
    <x v="0"/>
    <d v="2025-10-31T00:00:00"/>
    <x v="6"/>
    <x v="13"/>
    <x v="16"/>
    <n v="0.84"/>
    <n v="40000"/>
    <n v="4"/>
  </r>
  <r>
    <s v="31786"/>
    <s v="TN"/>
    <s v="0000157401"/>
    <x v="4"/>
    <x v="0"/>
    <d v="2025-10-31T00:00:00"/>
    <x v="6"/>
    <x v="14"/>
    <x v="17"/>
    <n v="2.1"/>
    <n v="100000"/>
    <n v="2"/>
  </r>
  <r>
    <s v="31786"/>
    <s v="TN"/>
    <s v="0000157401"/>
    <x v="4"/>
    <x v="0"/>
    <d v="2025-10-31T00:00:00"/>
    <x v="6"/>
    <x v="15"/>
    <x v="8"/>
    <n v="0.5"/>
    <n v="12000"/>
    <n v="2"/>
  </r>
  <r>
    <s v="31786"/>
    <s v="TN"/>
    <s v="0000157401"/>
    <x v="4"/>
    <x v="0"/>
    <d v="2025-10-31T00:00:00"/>
    <x v="6"/>
    <x v="40"/>
    <x v="11"/>
    <n v="-3.15"/>
    <n v="75000"/>
    <n v="3"/>
  </r>
  <r>
    <s v="31786"/>
    <s v="TN"/>
    <s v="0000157401"/>
    <x v="4"/>
    <x v="0"/>
    <d v="2025-10-31T00:00:00"/>
    <x v="6"/>
    <x v="41"/>
    <x v="17"/>
    <n v="6.3"/>
    <n v="150000"/>
    <n v="3"/>
  </r>
  <r>
    <s v="31786"/>
    <s v="TN"/>
    <s v="0000157401"/>
    <x v="4"/>
    <x v="0"/>
    <d v="2025-10-31T00:00:00"/>
    <x v="6"/>
    <x v="17"/>
    <x v="8"/>
    <n v="0.38"/>
    <n v="6000"/>
    <n v="1"/>
  </r>
  <r>
    <s v="31786"/>
    <s v="TN"/>
    <s v="0000157401"/>
    <x v="4"/>
    <x v="0"/>
    <d v="2025-10-31T00:00:00"/>
    <x v="6"/>
    <x v="44"/>
    <x v="17"/>
    <n v="3.15"/>
    <n v="50000"/>
    <n v="1"/>
  </r>
  <r>
    <s v="31786"/>
    <s v="TN"/>
    <s v="0000157401"/>
    <x v="4"/>
    <x v="0"/>
    <d v="2025-10-31T00:00:00"/>
    <x v="6"/>
    <x v="46"/>
    <x v="8"/>
    <n v="2"/>
    <n v="24000"/>
    <n v="4"/>
  </r>
  <r>
    <s v="31786"/>
    <s v="TN"/>
    <s v="0000157401"/>
    <x v="4"/>
    <x v="0"/>
    <d v="2025-10-31T00:00:00"/>
    <x v="7"/>
    <x v="19"/>
    <x v="18"/>
    <n v="1.05"/>
    <n v="50000"/>
    <n v="1"/>
  </r>
  <r>
    <s v="31786"/>
    <s v="TN"/>
    <s v="0000157401"/>
    <x v="4"/>
    <x v="0"/>
    <d v="2025-10-31T00:00:00"/>
    <x v="7"/>
    <x v="6"/>
    <x v="9"/>
    <n v="-2.52"/>
    <n v="120000"/>
    <n v="2"/>
  </r>
  <r>
    <s v="31786"/>
    <s v="TN"/>
    <s v="0000157401"/>
    <x v="4"/>
    <x v="0"/>
    <d v="2025-10-31T00:00:00"/>
    <x v="7"/>
    <x v="6"/>
    <x v="9"/>
    <n v="22.68"/>
    <n v="1080000"/>
    <n v="18"/>
  </r>
  <r>
    <s v="31786"/>
    <s v="TN"/>
    <s v="0000157401"/>
    <x v="4"/>
    <x v="0"/>
    <d v="2025-10-31T00:00:00"/>
    <x v="7"/>
    <x v="20"/>
    <x v="19"/>
    <n v="-12.6"/>
    <n v="600000"/>
    <n v="6"/>
  </r>
  <r>
    <s v="31786"/>
    <s v="TN"/>
    <s v="0000157401"/>
    <x v="4"/>
    <x v="0"/>
    <d v="2025-10-31T00:00:00"/>
    <x v="7"/>
    <x v="20"/>
    <x v="19"/>
    <n v="14.7"/>
    <n v="700000"/>
    <n v="7"/>
  </r>
  <r>
    <s v="31786"/>
    <s v="TN"/>
    <s v="0000157401"/>
    <x v="4"/>
    <x v="0"/>
    <d v="2025-10-31T00:00:00"/>
    <x v="7"/>
    <x v="9"/>
    <x v="12"/>
    <n v="-15.75"/>
    <n v="750000"/>
    <n v="3"/>
  </r>
  <r>
    <s v="31786"/>
    <s v="TN"/>
    <s v="0000157401"/>
    <x v="4"/>
    <x v="0"/>
    <d v="2025-10-31T00:00:00"/>
    <x v="7"/>
    <x v="10"/>
    <x v="13"/>
    <n v="84"/>
    <n v="4000000"/>
    <n v="8"/>
  </r>
  <r>
    <s v="31786"/>
    <s v="TN"/>
    <s v="0000157401"/>
    <x v="4"/>
    <x v="0"/>
    <d v="2025-10-31T00:00:00"/>
    <x v="8"/>
    <x v="7"/>
    <x v="10"/>
    <n v="2.5"/>
    <n v="120000"/>
    <n v="5"/>
  </r>
  <r>
    <s v="31786"/>
    <s v="TN"/>
    <s v="0000157401"/>
    <x v="4"/>
    <x v="0"/>
    <d v="2025-10-31T00:00:00"/>
    <x v="8"/>
    <x v="23"/>
    <x v="22"/>
    <n v="8.4"/>
    <n v="400000"/>
    <n v="2"/>
  </r>
  <r>
    <s v="31786"/>
    <s v="TN"/>
    <s v="0000157401"/>
    <x v="4"/>
    <x v="0"/>
    <d v="2025-10-31T00:00:00"/>
    <x v="8"/>
    <x v="24"/>
    <x v="23"/>
    <n v="3.8"/>
    <n v="180000"/>
    <n v="5"/>
  </r>
  <r>
    <s v="31786"/>
    <s v="TN"/>
    <s v="0000190862"/>
    <x v="5"/>
    <x v="0"/>
    <d v="2025-10-31T00:00:00"/>
    <x v="9"/>
    <x v="30"/>
    <x v="72"/>
    <n v="36.65"/>
    <n v="0"/>
    <n v="2"/>
  </r>
  <r>
    <s v="31786"/>
    <s v="TN"/>
    <s v="0000190862"/>
    <x v="5"/>
    <x v="0"/>
    <d v="2025-10-31T00:00:00"/>
    <x v="10"/>
    <x v="31"/>
    <x v="31"/>
    <n v="-98.67"/>
    <n v="0"/>
    <n v="8"/>
  </r>
  <r>
    <s v="31786"/>
    <s v="TN"/>
    <s v="0000190862"/>
    <x v="5"/>
    <x v="0"/>
    <d v="2025-10-31T00:00:00"/>
    <x v="10"/>
    <x v="31"/>
    <x v="31"/>
    <n v="155.80000000000001"/>
    <n v="0"/>
    <n v="9"/>
  </r>
  <r>
    <s v="31786"/>
    <s v="TN"/>
    <s v="0000190862"/>
    <x v="5"/>
    <x v="0"/>
    <d v="2025-10-31T00:00:00"/>
    <x v="10"/>
    <x v="32"/>
    <x v="32"/>
    <n v="-55.69"/>
    <n v="0"/>
    <n v="4"/>
  </r>
  <r>
    <s v="31786"/>
    <s v="TN"/>
    <s v="0000190862"/>
    <x v="5"/>
    <x v="0"/>
    <d v="2025-10-31T00:00:00"/>
    <x v="10"/>
    <x v="32"/>
    <x v="32"/>
    <n v="174.51"/>
    <n v="0"/>
    <n v="14"/>
  </r>
  <r>
    <s v="31786"/>
    <s v="TN"/>
    <s v="0000258005"/>
    <x v="6"/>
    <x v="0"/>
    <d v="2025-10-31T00:00:00"/>
    <x v="11"/>
    <x v="34"/>
    <x v="34"/>
    <n v="-3.18"/>
    <n v="0"/>
    <n v="1"/>
  </r>
  <r>
    <s v="31786"/>
    <s v="TN"/>
    <s v="0000258005"/>
    <x v="6"/>
    <x v="0"/>
    <d v="2025-10-31T00:00:00"/>
    <x v="11"/>
    <x v="34"/>
    <x v="34"/>
    <n v="149.62"/>
    <n v="0"/>
    <n v="32"/>
  </r>
  <r>
    <s v="31786"/>
    <s v="TN"/>
    <s v="0000258005"/>
    <x v="6"/>
    <x v="0"/>
    <d v="2025-10-31T00:00:00"/>
    <x v="11"/>
    <x v="33"/>
    <x v="33"/>
    <n v="-158.02000000000001"/>
    <n v="0"/>
    <n v="20"/>
  </r>
  <r>
    <s v="31786"/>
    <s v="TN"/>
    <s v="0000258005"/>
    <x v="6"/>
    <x v="0"/>
    <d v="2025-10-31T00:00:00"/>
    <x v="11"/>
    <x v="33"/>
    <x v="33"/>
    <n v="1289.3"/>
    <n v="0"/>
    <n v="142"/>
  </r>
</pivotCacheRecords>
</file>

<file path=xl/pivotCache/pivotCacheRecords3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1">
  <r>
    <s v="31786"/>
    <s v="NP"/>
    <s v="0000000185"/>
    <x v="0"/>
    <x v="0"/>
    <d v="2025-11-26T00:00:00"/>
    <x v="0"/>
    <s v="PPDN"/>
    <x v="0"/>
    <n v="124.59"/>
    <n v="0"/>
    <n v="6"/>
  </r>
  <r>
    <s v="31786"/>
    <s v="NP"/>
    <s v="0000000185"/>
    <x v="0"/>
    <x v="0"/>
    <d v="2025-11-26T00:00:00"/>
    <x v="1"/>
    <s v="PPRN"/>
    <x v="1"/>
    <n v="58120.3"/>
    <n v="0"/>
    <n v="2804"/>
  </r>
  <r>
    <s v="31786"/>
    <s v="NP"/>
    <s v="0000000185"/>
    <x v="0"/>
    <x v="1"/>
    <d v="2025-11-26T00:00:00"/>
    <x v="1"/>
    <s v="PPRN"/>
    <x v="1"/>
    <n v="20658.13"/>
    <n v="0"/>
    <n v="1032"/>
  </r>
  <r>
    <s v="31786"/>
    <s v="NP"/>
    <s v="0000000185"/>
    <x v="0"/>
    <x v="2"/>
    <d v="2025-11-26T00:00:00"/>
    <x v="1"/>
    <s v="PPRN"/>
    <x v="1"/>
    <n v="2361.36"/>
    <n v="0"/>
    <n v="119"/>
  </r>
  <r>
    <s v="31786"/>
    <s v="NP"/>
    <s v="0000190862"/>
    <x v="1"/>
    <x v="0"/>
    <d v="2025-11-26T00:00:00"/>
    <x v="2"/>
    <s v="PDON"/>
    <x v="2"/>
    <n v="1702.68"/>
    <n v="0"/>
    <n v="47"/>
  </r>
  <r>
    <s v="31786"/>
    <s v="NP"/>
    <s v="0000190862"/>
    <x v="1"/>
    <x v="0"/>
    <d v="2025-11-26T00:00:00"/>
    <x v="3"/>
    <s v="PDRN"/>
    <x v="3"/>
    <n v="394543.98"/>
    <n v="0"/>
    <n v="10050"/>
  </r>
  <r>
    <s v="31786"/>
    <s v="NP"/>
    <s v="0000190862"/>
    <x v="1"/>
    <x v="1"/>
    <d v="2025-11-26T00:00:00"/>
    <x v="2"/>
    <s v="PDON"/>
    <x v="2"/>
    <n v="310.33999999999997"/>
    <n v="0"/>
    <n v="8"/>
  </r>
  <r>
    <s v="31786"/>
    <s v="NP"/>
    <s v="0000190862"/>
    <x v="1"/>
    <x v="1"/>
    <d v="2025-11-26T00:00:00"/>
    <x v="3"/>
    <s v="PDRN"/>
    <x v="3"/>
    <n v="293786.44"/>
    <n v="0"/>
    <n v="7914"/>
  </r>
  <r>
    <s v="31786"/>
    <s v="NP"/>
    <s v="0000190862"/>
    <x v="1"/>
    <x v="2"/>
    <d v="2025-11-26T00:00:00"/>
    <x v="3"/>
    <s v="PDRN"/>
    <x v="3"/>
    <n v="19762.02"/>
    <n v="0"/>
    <n v="552"/>
  </r>
  <r>
    <s v="31786"/>
    <s v="NP"/>
    <s v="0000258005"/>
    <x v="2"/>
    <x v="0"/>
    <d v="2025-11-26T00:00:00"/>
    <x v="4"/>
    <s v="VISBAS"/>
    <x v="4"/>
    <n v="3557.19"/>
    <n v="0"/>
    <n v="818"/>
  </r>
  <r>
    <s v="31786"/>
    <s v="NP"/>
    <s v="0000258005"/>
    <x v="2"/>
    <x v="0"/>
    <d v="2025-11-26T00:00:00"/>
    <x v="4"/>
    <s v="VISEXP"/>
    <x v="5"/>
    <n v="16546.46"/>
    <n v="0"/>
    <n v="1956"/>
  </r>
  <r>
    <s v="31786"/>
    <s v="NP"/>
    <s v="0000258005"/>
    <x v="2"/>
    <x v="1"/>
    <d v="2025-11-26T00:00:00"/>
    <x v="4"/>
    <s v="VISBAS"/>
    <x v="4"/>
    <n v="1910.56"/>
    <n v="0"/>
    <n v="451"/>
  </r>
  <r>
    <s v="31786"/>
    <s v="NP"/>
    <s v="0000258005"/>
    <x v="2"/>
    <x v="1"/>
    <d v="2025-11-26T00:00:00"/>
    <x v="4"/>
    <s v="VISEXP"/>
    <x v="5"/>
    <n v="8124.22"/>
    <n v="0"/>
    <n v="1027"/>
  </r>
  <r>
    <s v="31786"/>
    <s v="NP"/>
    <s v="0000258005"/>
    <x v="2"/>
    <x v="2"/>
    <d v="2025-11-26T00:00:00"/>
    <x v="4"/>
    <s v="VISBAS"/>
    <x v="4"/>
    <n v="18.75"/>
    <n v="0"/>
    <n v="5"/>
  </r>
  <r>
    <s v="31786"/>
    <s v="NP"/>
    <s v="0000258005"/>
    <x v="2"/>
    <x v="2"/>
    <d v="2025-11-26T00:00:00"/>
    <x v="4"/>
    <s v="VISEXP"/>
    <x v="5"/>
    <n v="100.8"/>
    <n v="0"/>
    <n v="15"/>
  </r>
  <r>
    <s v="31786"/>
    <s v="NP"/>
    <s v="0000000185"/>
    <x v="0"/>
    <x v="1"/>
    <d v="2025-11-26T00:00:00"/>
    <x v="1"/>
    <s v="PPRN"/>
    <x v="1"/>
    <n v="74.180000000000007"/>
    <n v="0"/>
    <n v="3"/>
  </r>
  <r>
    <s v="31786"/>
    <s v="NP"/>
    <s v="0000000185"/>
    <x v="0"/>
    <x v="2"/>
    <d v="2025-11-26T00:00:00"/>
    <x v="1"/>
    <s v="PPRN"/>
    <x v="1"/>
    <n v="157.37"/>
    <n v="0"/>
    <n v="6"/>
  </r>
  <r>
    <s v="31786"/>
    <s v="NP"/>
    <s v="0000000185"/>
    <x v="0"/>
    <x v="3"/>
    <d v="2025-11-26T00:00:00"/>
    <x v="0"/>
    <s v="PPDN"/>
    <x v="0"/>
    <n v="53905.95"/>
    <n v="0"/>
    <n v="4600"/>
  </r>
  <r>
    <s v="31786"/>
    <s v="NP"/>
    <s v="0000000185"/>
    <x v="0"/>
    <x v="3"/>
    <d v="2025-11-26T00:00:00"/>
    <x v="0"/>
    <s v="PPDN"/>
    <x v="6"/>
    <n v="53000.08"/>
    <n v="0"/>
    <n v="4553"/>
  </r>
  <r>
    <s v="31786"/>
    <s v="NP"/>
    <s v="0000000185"/>
    <x v="0"/>
    <x v="4"/>
    <d v="2025-11-26T00:00:00"/>
    <x v="0"/>
    <s v="PPDN"/>
    <x v="0"/>
    <n v="46176.87"/>
    <n v="0"/>
    <n v="2029"/>
  </r>
  <r>
    <s v="31786"/>
    <s v="NP"/>
    <s v="0000000185"/>
    <x v="0"/>
    <x v="5"/>
    <d v="2025-11-26T00:00:00"/>
    <x v="0"/>
    <s v="PPDN"/>
    <x v="0"/>
    <n v="21939.55"/>
    <n v="0"/>
    <n v="1046"/>
  </r>
  <r>
    <s v="31786"/>
    <s v="NP"/>
    <s v="0000053684"/>
    <x v="3"/>
    <x v="3"/>
    <d v="2025-11-26T00:00:00"/>
    <x v="5"/>
    <s v=""/>
    <x v="7"/>
    <n v="39.01"/>
    <n v="0"/>
    <n v="2"/>
  </r>
  <r>
    <s v="31786"/>
    <s v="NP"/>
    <s v="0000053684"/>
    <x v="3"/>
    <x v="3"/>
    <d v="2025-11-26T00:00:00"/>
    <x v="6"/>
    <s v=""/>
    <x v="8"/>
    <n v="23821.87"/>
    <n v="0"/>
    <n v="705"/>
  </r>
  <r>
    <s v="31786"/>
    <s v="NP"/>
    <s v="0000157401"/>
    <x v="4"/>
    <x v="3"/>
    <d v="2025-11-26T00:00:00"/>
    <x v="7"/>
    <s v="BA1X"/>
    <x v="9"/>
    <n v="233.88"/>
    <n v="12305250"/>
    <n v="231"/>
  </r>
  <r>
    <s v="31786"/>
    <s v="NP"/>
    <s v="0000157401"/>
    <x v="4"/>
    <x v="3"/>
    <d v="2025-11-26T00:00:00"/>
    <x v="7"/>
    <s v="BA1X"/>
    <x v="10"/>
    <n v="43853.13"/>
    <n v="2307205000"/>
    <n v="31565"/>
  </r>
  <r>
    <s v="31786"/>
    <s v="NP"/>
    <s v="0000157401"/>
    <x v="4"/>
    <x v="3"/>
    <d v="2025-11-26T00:00:00"/>
    <x v="7"/>
    <s v="BA1XP"/>
    <x v="10"/>
    <n v="4.47"/>
    <n v="235300"/>
    <n v="3"/>
  </r>
  <r>
    <s v="31786"/>
    <s v="NP"/>
    <s v="0000157401"/>
    <x v="4"/>
    <x v="3"/>
    <d v="2025-11-26T00:00:00"/>
    <x v="7"/>
    <s v="BA50"/>
    <x v="11"/>
    <n v="72.2"/>
    <n v="3800000"/>
    <n v="76"/>
  </r>
  <r>
    <s v="31786"/>
    <s v="NP"/>
    <s v="0000157401"/>
    <x v="4"/>
    <x v="3"/>
    <d v="2025-11-26T00:00:00"/>
    <x v="7"/>
    <s v="BA50"/>
    <x v="12"/>
    <n v="914.85"/>
    <n v="48150000"/>
    <n v="963"/>
  </r>
  <r>
    <s v="31786"/>
    <s v="NP"/>
    <s v="0000157401"/>
    <x v="4"/>
    <x v="3"/>
    <d v="2025-11-26T00:00:00"/>
    <x v="8"/>
    <s v="BL1X"/>
    <x v="13"/>
    <n v="2004.06"/>
    <n v="12370250"/>
    <n v="232"/>
  </r>
  <r>
    <s v="31786"/>
    <s v="NP"/>
    <s v="0000157401"/>
    <x v="4"/>
    <x v="3"/>
    <d v="2025-11-26T00:00:00"/>
    <x v="8"/>
    <s v="BL1X"/>
    <x v="14"/>
    <n v="373785.63"/>
    <n v="2307310000"/>
    <n v="31567"/>
  </r>
  <r>
    <s v="31786"/>
    <s v="NP"/>
    <s v="0000157401"/>
    <x v="4"/>
    <x v="3"/>
    <d v="2025-11-26T00:00:00"/>
    <x v="8"/>
    <s v="BL1X"/>
    <x v="15"/>
    <n v="242935.1"/>
    <n v="1794201600"/>
    <n v="20748"/>
  </r>
  <r>
    <s v="31786"/>
    <s v="NP"/>
    <s v="0000157401"/>
    <x v="4"/>
    <x v="3"/>
    <d v="2025-11-26T00:00:00"/>
    <x v="8"/>
    <s v="BL1XP"/>
    <x v="14"/>
    <n v="38.119999999999997"/>
    <n v="235300"/>
    <n v="3"/>
  </r>
  <r>
    <s v="31786"/>
    <s v="NP"/>
    <s v="0000157401"/>
    <x v="4"/>
    <x v="3"/>
    <d v="2025-11-26T00:00:00"/>
    <x v="8"/>
    <s v="BL1XP"/>
    <x v="15"/>
    <n v="175.72"/>
    <n v="235300"/>
    <n v="3"/>
  </r>
  <r>
    <s v="31786"/>
    <s v="NP"/>
    <s v="0000157401"/>
    <x v="4"/>
    <x v="3"/>
    <d v="2025-11-26T00:00:00"/>
    <x v="8"/>
    <s v="BL50"/>
    <x v="16"/>
    <n v="615.6"/>
    <n v="3800000"/>
    <n v="76"/>
  </r>
  <r>
    <s v="31786"/>
    <s v="NP"/>
    <s v="0000157401"/>
    <x v="4"/>
    <x v="3"/>
    <d v="2025-11-26T00:00:00"/>
    <x v="8"/>
    <s v="BL50"/>
    <x v="17"/>
    <n v="7808.4"/>
    <n v="48200000"/>
    <n v="964"/>
  </r>
  <r>
    <s v="31786"/>
    <s v="NP"/>
    <s v="0000157401"/>
    <x v="4"/>
    <x v="3"/>
    <d v="2025-11-26T00:00:00"/>
    <x v="9"/>
    <s v=""/>
    <x v="18"/>
    <n v="345433.27"/>
    <n v="0"/>
    <n v="10176"/>
  </r>
  <r>
    <s v="31786"/>
    <s v="NP"/>
    <s v="0000157401"/>
    <x v="4"/>
    <x v="3"/>
    <d v="2025-11-26T00:00:00"/>
    <x v="10"/>
    <s v="VC0105"/>
    <x v="19"/>
    <n v="15.95"/>
    <n v="725000"/>
    <n v="145"/>
  </r>
  <r>
    <s v="31786"/>
    <s v="NP"/>
    <s v="0000157401"/>
    <x v="4"/>
    <x v="3"/>
    <d v="2025-11-26T00:00:00"/>
    <x v="10"/>
    <s v="VC0106"/>
    <x v="20"/>
    <n v="123.5"/>
    <n v="5694000"/>
    <n v="949"/>
  </r>
  <r>
    <s v="31786"/>
    <s v="NP"/>
    <s v="0000157401"/>
    <x v="4"/>
    <x v="3"/>
    <d v="2025-11-26T00:00:00"/>
    <x v="10"/>
    <s v="VC0110"/>
    <x v="21"/>
    <n v="81.27"/>
    <n v="3870000"/>
    <n v="387"/>
  </r>
  <r>
    <s v="31786"/>
    <s v="NP"/>
    <s v="0000157401"/>
    <x v="4"/>
    <x v="3"/>
    <d v="2025-11-26T00:00:00"/>
    <x v="10"/>
    <s v="VC0125"/>
    <x v="22"/>
    <n v="134.62"/>
    <n v="6125000"/>
    <n v="245"/>
  </r>
  <r>
    <s v="31786"/>
    <s v="NP"/>
    <s v="0000157401"/>
    <x v="4"/>
    <x v="3"/>
    <d v="2025-11-26T00:00:00"/>
    <x v="10"/>
    <s v="VC0150"/>
    <x v="23"/>
    <n v="362.25"/>
    <n v="17325000"/>
    <n v="347"/>
  </r>
  <r>
    <s v="31786"/>
    <s v="NP"/>
    <s v="0000157401"/>
    <x v="4"/>
    <x v="3"/>
    <d v="2025-11-26T00:00:00"/>
    <x v="10"/>
    <s v="VC0205"/>
    <x v="19"/>
    <n v="26.25"/>
    <n v="1250000"/>
    <n v="125"/>
  </r>
  <r>
    <s v="31786"/>
    <s v="NP"/>
    <s v="0000157401"/>
    <x v="4"/>
    <x v="3"/>
    <d v="2025-11-26T00:00:00"/>
    <x v="10"/>
    <s v="VC0206"/>
    <x v="20"/>
    <n v="214.75"/>
    <n v="10296000"/>
    <n v="858"/>
  </r>
  <r>
    <s v="31786"/>
    <s v="NP"/>
    <s v="0000157401"/>
    <x v="4"/>
    <x v="3"/>
    <d v="2025-11-26T00:00:00"/>
    <x v="10"/>
    <s v="VC0210"/>
    <x v="21"/>
    <n v="134.82"/>
    <n v="6420000"/>
    <n v="321"/>
  </r>
  <r>
    <s v="31786"/>
    <s v="NP"/>
    <s v="0000157401"/>
    <x v="4"/>
    <x v="3"/>
    <d v="2025-11-26T00:00:00"/>
    <x v="10"/>
    <s v="VC0225"/>
    <x v="22"/>
    <n v="268.8"/>
    <n v="13350000"/>
    <n v="268"/>
  </r>
  <r>
    <s v="31786"/>
    <s v="NP"/>
    <s v="0000157401"/>
    <x v="4"/>
    <x v="3"/>
    <d v="2025-11-26T00:00:00"/>
    <x v="10"/>
    <s v="VC0250"/>
    <x v="23"/>
    <n v="835.8"/>
    <n v="39800000"/>
    <n v="398"/>
  </r>
  <r>
    <s v="31786"/>
    <s v="NP"/>
    <s v="0000157401"/>
    <x v="4"/>
    <x v="3"/>
    <d v="2025-11-26T00:00:00"/>
    <x v="10"/>
    <s v="VC0305"/>
    <x v="19"/>
    <n v="7.04"/>
    <n v="345000"/>
    <n v="23"/>
  </r>
  <r>
    <s v="31786"/>
    <s v="NP"/>
    <s v="0000157401"/>
    <x v="4"/>
    <x v="3"/>
    <d v="2025-11-26T00:00:00"/>
    <x v="10"/>
    <s v="VC0306"/>
    <x v="20"/>
    <n v="87.02"/>
    <n v="4147000"/>
    <n v="230"/>
  </r>
  <r>
    <s v="31786"/>
    <s v="NP"/>
    <s v="0000157401"/>
    <x v="4"/>
    <x v="3"/>
    <d v="2025-11-26T00:00:00"/>
    <x v="10"/>
    <s v="VC0310"/>
    <x v="21"/>
    <n v="58.59"/>
    <n v="2875000"/>
    <n v="96"/>
  </r>
  <r>
    <s v="31786"/>
    <s v="NP"/>
    <s v="0000157401"/>
    <x v="4"/>
    <x v="3"/>
    <d v="2025-11-26T00:00:00"/>
    <x v="10"/>
    <s v="VC0325"/>
    <x v="22"/>
    <n v="143.78"/>
    <n v="6825000"/>
    <n v="91"/>
  </r>
  <r>
    <s v="31786"/>
    <s v="NP"/>
    <s v="0000157401"/>
    <x v="4"/>
    <x v="3"/>
    <d v="2025-11-26T00:00:00"/>
    <x v="10"/>
    <s v="VC0350"/>
    <x v="23"/>
    <n v="475.65"/>
    <n v="22650000"/>
    <n v="151"/>
  </r>
  <r>
    <s v="31786"/>
    <s v="NP"/>
    <s v="0000157401"/>
    <x v="4"/>
    <x v="3"/>
    <d v="2025-11-26T00:00:00"/>
    <x v="10"/>
    <s v="VC0405"/>
    <x v="19"/>
    <n v="2.1"/>
    <n v="100000"/>
    <n v="5"/>
  </r>
  <r>
    <s v="31786"/>
    <s v="NP"/>
    <s v="0000157401"/>
    <x v="4"/>
    <x v="3"/>
    <d v="2025-11-26T00:00:00"/>
    <x v="10"/>
    <s v="VC0406"/>
    <x v="20"/>
    <n v="30"/>
    <n v="1489000"/>
    <n v="62"/>
  </r>
  <r>
    <s v="31786"/>
    <s v="NP"/>
    <s v="0000157401"/>
    <x v="4"/>
    <x v="3"/>
    <d v="2025-11-26T00:00:00"/>
    <x v="10"/>
    <s v="VC0410"/>
    <x v="21"/>
    <n v="26.88"/>
    <n v="1280000"/>
    <n v="32"/>
  </r>
  <r>
    <s v="31786"/>
    <s v="NP"/>
    <s v="0000157401"/>
    <x v="4"/>
    <x v="3"/>
    <d v="2025-11-26T00:00:00"/>
    <x v="10"/>
    <s v="VC0425"/>
    <x v="22"/>
    <n v="48.3"/>
    <n v="2300000"/>
    <n v="23"/>
  </r>
  <r>
    <s v="31786"/>
    <s v="NP"/>
    <s v="0000157401"/>
    <x v="4"/>
    <x v="3"/>
    <d v="2025-11-26T00:00:00"/>
    <x v="10"/>
    <s v="VC0450"/>
    <x v="23"/>
    <n v="163.80000000000001"/>
    <n v="7800000"/>
    <n v="39"/>
  </r>
  <r>
    <s v="31786"/>
    <s v="NP"/>
    <s v="0000157401"/>
    <x v="4"/>
    <x v="3"/>
    <d v="2025-11-26T00:00:00"/>
    <x v="10"/>
    <s v="VC0505"/>
    <x v="19"/>
    <n v="0.53"/>
    <n v="25000"/>
    <n v="1"/>
  </r>
  <r>
    <s v="31786"/>
    <s v="NP"/>
    <s v="0000157401"/>
    <x v="4"/>
    <x v="3"/>
    <d v="2025-11-26T00:00:00"/>
    <x v="10"/>
    <s v="VC0506"/>
    <x v="20"/>
    <n v="11.34"/>
    <n v="540000"/>
    <n v="18"/>
  </r>
  <r>
    <s v="31786"/>
    <s v="NP"/>
    <s v="0000157401"/>
    <x v="4"/>
    <x v="3"/>
    <d v="2025-11-26T00:00:00"/>
    <x v="10"/>
    <s v="VC0510"/>
    <x v="21"/>
    <n v="4.2"/>
    <n v="200000"/>
    <n v="4"/>
  </r>
  <r>
    <s v="31786"/>
    <s v="NP"/>
    <s v="0000157401"/>
    <x v="4"/>
    <x v="3"/>
    <d v="2025-11-26T00:00:00"/>
    <x v="10"/>
    <s v="VC0525"/>
    <x v="22"/>
    <n v="18.41"/>
    <n v="875000"/>
    <n v="7"/>
  </r>
  <r>
    <s v="31786"/>
    <s v="NP"/>
    <s v="0000157401"/>
    <x v="4"/>
    <x v="3"/>
    <d v="2025-11-26T00:00:00"/>
    <x v="10"/>
    <s v="VC0550"/>
    <x v="23"/>
    <n v="57.75"/>
    <n v="2750000"/>
    <n v="11"/>
  </r>
  <r>
    <s v="31786"/>
    <s v="NP"/>
    <s v="0000157401"/>
    <x v="4"/>
    <x v="3"/>
    <d v="2025-11-26T00:00:00"/>
    <x v="10"/>
    <s v="VC0606"/>
    <x v="20"/>
    <n v="0.76"/>
    <n v="36000"/>
    <n v="1"/>
  </r>
  <r>
    <s v="31786"/>
    <s v="NP"/>
    <s v="0000157401"/>
    <x v="4"/>
    <x v="3"/>
    <d v="2025-11-26T00:00:00"/>
    <x v="10"/>
    <s v="VC0610"/>
    <x v="21"/>
    <n v="1.26"/>
    <n v="60000"/>
    <n v="1"/>
  </r>
  <r>
    <s v="31786"/>
    <s v="NP"/>
    <s v="0000157401"/>
    <x v="4"/>
    <x v="3"/>
    <d v="2025-11-26T00:00:00"/>
    <x v="10"/>
    <s v="VC0625"/>
    <x v="22"/>
    <n v="3.15"/>
    <n v="150000"/>
    <n v="1"/>
  </r>
  <r>
    <s v="31786"/>
    <s v="NP"/>
    <s v="0000157401"/>
    <x v="4"/>
    <x v="3"/>
    <d v="2025-11-26T00:00:00"/>
    <x v="10"/>
    <s v="VC0650"/>
    <x v="23"/>
    <n v="18.899999999999999"/>
    <n v="900000"/>
    <n v="3"/>
  </r>
  <r>
    <s v="31786"/>
    <s v="NP"/>
    <s v="0000157401"/>
    <x v="4"/>
    <x v="3"/>
    <d v="2025-11-26T00:00:00"/>
    <x v="10"/>
    <s v="VC0706"/>
    <x v="20"/>
    <n v="2.64"/>
    <n v="126000"/>
    <n v="3"/>
  </r>
  <r>
    <s v="31786"/>
    <s v="NP"/>
    <s v="0000157401"/>
    <x v="4"/>
    <x v="3"/>
    <d v="2025-11-26T00:00:00"/>
    <x v="10"/>
    <s v="VC0725"/>
    <x v="22"/>
    <n v="3.68"/>
    <n v="175000"/>
    <n v="1"/>
  </r>
  <r>
    <s v="31786"/>
    <s v="NP"/>
    <s v="0000157401"/>
    <x v="4"/>
    <x v="3"/>
    <d v="2025-11-26T00:00:00"/>
    <x v="10"/>
    <s v="VC0750"/>
    <x v="23"/>
    <n v="7.35"/>
    <n v="350000"/>
    <n v="1"/>
  </r>
  <r>
    <s v="31786"/>
    <s v="NP"/>
    <s v="0000157401"/>
    <x v="4"/>
    <x v="3"/>
    <d v="2025-11-26T00:00:00"/>
    <x v="10"/>
    <s v="VC0850"/>
    <x v="23"/>
    <n v="16.8"/>
    <n v="800000"/>
    <n v="2"/>
  </r>
  <r>
    <s v="31786"/>
    <s v="NP"/>
    <s v="0000157401"/>
    <x v="4"/>
    <x v="3"/>
    <d v="2025-11-26T00:00:00"/>
    <x v="11"/>
    <s v="VAD050"/>
    <x v="24"/>
    <n v="1363.95"/>
    <n v="65000000"/>
    <n v="1300"/>
  </r>
  <r>
    <s v="31786"/>
    <s v="NP"/>
    <s v="0000157401"/>
    <x v="4"/>
    <x v="3"/>
    <d v="2025-11-26T00:00:00"/>
    <x v="11"/>
    <s v="VAD060"/>
    <x v="25"/>
    <n v="7718.76"/>
    <n v="367870000"/>
    <n v="6128"/>
  </r>
  <r>
    <s v="31786"/>
    <s v="NP"/>
    <s v="0000157401"/>
    <x v="4"/>
    <x v="3"/>
    <d v="2025-11-26T00:00:00"/>
    <x v="11"/>
    <s v="VAD100"/>
    <x v="26"/>
    <n v="4834.2"/>
    <n v="230650000"/>
    <n v="2305"/>
  </r>
  <r>
    <s v="31786"/>
    <s v="NP"/>
    <s v="0000157401"/>
    <x v="4"/>
    <x v="3"/>
    <d v="2025-11-26T00:00:00"/>
    <x v="11"/>
    <s v="VAD250"/>
    <x v="27"/>
    <n v="8079.75"/>
    <n v="385000000"/>
    <n v="1540"/>
  </r>
  <r>
    <s v="31786"/>
    <s v="NP"/>
    <s v="0000157401"/>
    <x v="4"/>
    <x v="3"/>
    <d v="2025-11-26T00:00:00"/>
    <x v="11"/>
    <s v="VAD500"/>
    <x v="28"/>
    <n v="20485.5"/>
    <n v="977500000"/>
    <n v="1955"/>
  </r>
  <r>
    <s v="31786"/>
    <s v="NP"/>
    <s v="0000157401"/>
    <x v="4"/>
    <x v="3"/>
    <d v="2025-11-26T00:00:00"/>
    <x v="12"/>
    <s v="VSC050"/>
    <x v="29"/>
    <n v="70.14"/>
    <n v="3480000"/>
    <n v="170"/>
  </r>
  <r>
    <s v="31786"/>
    <s v="NP"/>
    <s v="0000157401"/>
    <x v="4"/>
    <x v="3"/>
    <d v="2025-11-26T00:00:00"/>
    <x v="12"/>
    <s v="VSC060"/>
    <x v="30"/>
    <n v="724.5"/>
    <n v="34752000"/>
    <n v="1448"/>
  </r>
  <r>
    <s v="31786"/>
    <s v="NP"/>
    <s v="0000157401"/>
    <x v="4"/>
    <x v="3"/>
    <d v="2025-11-26T00:00:00"/>
    <x v="12"/>
    <s v="VSC100"/>
    <x v="31"/>
    <n v="448.56"/>
    <n v="21500000"/>
    <n v="536"/>
  </r>
  <r>
    <s v="31786"/>
    <s v="NP"/>
    <s v="0000157401"/>
    <x v="4"/>
    <x v="3"/>
    <d v="2025-11-26T00:00:00"/>
    <x v="12"/>
    <s v="VSC250"/>
    <x v="32"/>
    <n v="884.1"/>
    <n v="42400000"/>
    <n v="424"/>
  </r>
  <r>
    <s v="31786"/>
    <s v="NP"/>
    <s v="0000157401"/>
    <x v="4"/>
    <x v="3"/>
    <d v="2025-11-26T00:00:00"/>
    <x v="12"/>
    <s v="VSC500"/>
    <x v="33"/>
    <n v="2999.57"/>
    <n v="143500000"/>
    <n v="718"/>
  </r>
  <r>
    <s v="31786"/>
    <s v="NP"/>
    <s v="0000157401"/>
    <x v="4"/>
    <x v="3"/>
    <d v="2025-11-26T00:00:00"/>
    <x v="12"/>
    <s v="VSO050"/>
    <x v="34"/>
    <n v="129.78"/>
    <n v="6180000"/>
    <n v="206"/>
  </r>
  <r>
    <s v="31786"/>
    <s v="NP"/>
    <s v="0000157401"/>
    <x v="4"/>
    <x v="3"/>
    <d v="2025-11-26T00:00:00"/>
    <x v="12"/>
    <s v="VSO060"/>
    <x v="35"/>
    <n v="953.8"/>
    <n v="45316000"/>
    <n v="1257"/>
  </r>
  <r>
    <s v="31786"/>
    <s v="NP"/>
    <s v="0000157401"/>
    <x v="4"/>
    <x v="3"/>
    <d v="2025-11-26T00:00:00"/>
    <x v="12"/>
    <s v="VSO100"/>
    <x v="36"/>
    <n v="601.02"/>
    <n v="28900000"/>
    <n v="481"/>
  </r>
  <r>
    <s v="31786"/>
    <s v="NP"/>
    <s v="0000157401"/>
    <x v="4"/>
    <x v="3"/>
    <d v="2025-11-26T00:00:00"/>
    <x v="12"/>
    <s v="VSO250"/>
    <x v="37"/>
    <n v="1096.2"/>
    <n v="52200000"/>
    <n v="348"/>
  </r>
  <r>
    <s v="31786"/>
    <s v="NP"/>
    <s v="0000157401"/>
    <x v="4"/>
    <x v="3"/>
    <d v="2025-11-26T00:00:00"/>
    <x v="12"/>
    <s v="VSO500"/>
    <x v="38"/>
    <n v="2538.9"/>
    <n v="121300000"/>
    <n v="405"/>
  </r>
  <r>
    <s v="31786"/>
    <s v="NP"/>
    <s v="0000157401"/>
    <x v="4"/>
    <x v="5"/>
    <d v="2025-11-26T00:00:00"/>
    <x v="7"/>
    <s v="BA1X"/>
    <x v="10"/>
    <n v="0.95"/>
    <n v="50000"/>
    <n v="1"/>
  </r>
  <r>
    <s v="31786"/>
    <s v="NP"/>
    <s v="0000157401"/>
    <x v="4"/>
    <x v="5"/>
    <d v="2025-11-26T00:00:00"/>
    <x v="8"/>
    <s v="BL1X"/>
    <x v="14"/>
    <n v="8.1"/>
    <n v="50000"/>
    <n v="1"/>
  </r>
  <r>
    <s v="31786"/>
    <s v="NP"/>
    <s v="0000157401"/>
    <x v="4"/>
    <x v="5"/>
    <d v="2025-11-26T00:00:00"/>
    <x v="11"/>
    <s v="VAD100"/>
    <x v="26"/>
    <n v="2.1"/>
    <n v="100000"/>
    <n v="1"/>
  </r>
  <r>
    <s v="31786"/>
    <s v="NP"/>
    <s v="0000157401"/>
    <x v="4"/>
    <x v="5"/>
    <d v="2025-11-26T00:00:00"/>
    <x v="12"/>
    <s v="VSO100"/>
    <x v="36"/>
    <n v="1.26"/>
    <n v="60000"/>
    <n v="1"/>
  </r>
  <r>
    <s v="31786"/>
    <s v="NP"/>
    <s v="0000190862"/>
    <x v="1"/>
    <x v="1"/>
    <d v="2025-11-26T00:00:00"/>
    <x v="2"/>
    <s v="PDON"/>
    <x v="2"/>
    <n v="20.73"/>
    <n v="0"/>
    <n v="1"/>
  </r>
  <r>
    <s v="31786"/>
    <s v="NP"/>
    <s v="0000190862"/>
    <x v="1"/>
    <x v="1"/>
    <d v="2025-11-26T00:00:00"/>
    <x v="3"/>
    <s v="PDRN"/>
    <x v="3"/>
    <n v="14731.07"/>
    <n v="0"/>
    <n v="399"/>
  </r>
  <r>
    <s v="31786"/>
    <s v="NP"/>
    <s v="0000190862"/>
    <x v="1"/>
    <x v="2"/>
    <d v="2025-11-26T00:00:00"/>
    <x v="3"/>
    <s v="PDRN"/>
    <x v="3"/>
    <n v="2048.34"/>
    <n v="0"/>
    <n v="49"/>
  </r>
  <r>
    <s v="31786"/>
    <s v="NP"/>
    <s v="0000190862"/>
    <x v="1"/>
    <x v="3"/>
    <d v="2025-11-26T00:00:00"/>
    <x v="13"/>
    <s v="LTD-01"/>
    <x v="39"/>
    <n v="60.65"/>
    <n v="101106.85"/>
    <n v="24"/>
  </r>
  <r>
    <s v="31786"/>
    <s v="NP"/>
    <s v="0000190862"/>
    <x v="1"/>
    <x v="3"/>
    <d v="2025-11-26T00:00:00"/>
    <x v="13"/>
    <s v="LTD-01"/>
    <x v="40"/>
    <n v="39.74"/>
    <n v="66232.81"/>
    <n v="15"/>
  </r>
  <r>
    <s v="31786"/>
    <s v="NP"/>
    <s v="0000190862"/>
    <x v="1"/>
    <x v="3"/>
    <d v="2025-11-26T00:00:00"/>
    <x v="13"/>
    <s v="LTD-01"/>
    <x v="41"/>
    <n v="147.91"/>
    <n v="124679.57"/>
    <n v="25"/>
  </r>
  <r>
    <s v="31786"/>
    <s v="NP"/>
    <s v="0000190862"/>
    <x v="1"/>
    <x v="3"/>
    <d v="2025-11-26T00:00:00"/>
    <x v="13"/>
    <s v="LTD-01"/>
    <x v="42"/>
    <n v="257.29000000000002"/>
    <n v="152765.51999999999"/>
    <n v="29"/>
  </r>
  <r>
    <s v="31786"/>
    <s v="NP"/>
    <s v="0000190862"/>
    <x v="1"/>
    <x v="3"/>
    <d v="2025-11-26T00:00:00"/>
    <x v="13"/>
    <s v="LTD-01"/>
    <x v="43"/>
    <n v="292.98"/>
    <n v="134030.29"/>
    <n v="24"/>
  </r>
  <r>
    <s v="31786"/>
    <s v="NP"/>
    <s v="0000190862"/>
    <x v="1"/>
    <x v="3"/>
    <d v="2025-11-26T00:00:00"/>
    <x v="13"/>
    <s v="LTD-01"/>
    <x v="44"/>
    <n v="367.16"/>
    <n v="137095.84"/>
    <n v="26"/>
  </r>
  <r>
    <s v="31786"/>
    <s v="NP"/>
    <s v="0000190862"/>
    <x v="1"/>
    <x v="3"/>
    <d v="2025-11-26T00:00:00"/>
    <x v="13"/>
    <s v="LTD-01"/>
    <x v="45"/>
    <n v="241.82"/>
    <n v="75570.11"/>
    <n v="15"/>
  </r>
  <r>
    <s v="31786"/>
    <s v="NP"/>
    <s v="0000190862"/>
    <x v="1"/>
    <x v="3"/>
    <d v="2025-11-26T00:00:00"/>
    <x v="13"/>
    <s v="LTD-01"/>
    <x v="46"/>
    <n v="296.43"/>
    <n v="70578.75"/>
    <n v="13"/>
  </r>
  <r>
    <s v="31786"/>
    <s v="NP"/>
    <s v="0000190862"/>
    <x v="1"/>
    <x v="3"/>
    <d v="2025-11-26T00:00:00"/>
    <x v="13"/>
    <s v="LTD-01"/>
    <x v="47"/>
    <n v="99.75"/>
    <n v="35626.78"/>
    <n v="5"/>
  </r>
  <r>
    <s v="31786"/>
    <s v="NP"/>
    <s v="0000190862"/>
    <x v="1"/>
    <x v="3"/>
    <d v="2025-11-26T00:00:00"/>
    <x v="13"/>
    <s v="LTD-01"/>
    <x v="48"/>
    <n v="68.040000000000006"/>
    <n v="24300.07"/>
    <n v="4"/>
  </r>
  <r>
    <s v="31786"/>
    <s v="NP"/>
    <s v="0000190862"/>
    <x v="1"/>
    <x v="3"/>
    <d v="2025-11-26T00:00:00"/>
    <x v="13"/>
    <s v="LTD-02"/>
    <x v="49"/>
    <n v="29.94"/>
    <n v="59871.95"/>
    <n v="15"/>
  </r>
  <r>
    <s v="31786"/>
    <s v="NP"/>
    <s v="0000190862"/>
    <x v="1"/>
    <x v="3"/>
    <d v="2025-11-26T00:00:00"/>
    <x v="13"/>
    <s v="LTD-02"/>
    <x v="50"/>
    <n v="53.3"/>
    <n v="106615.58"/>
    <n v="25"/>
  </r>
  <r>
    <s v="31786"/>
    <s v="NP"/>
    <s v="0000190862"/>
    <x v="1"/>
    <x v="3"/>
    <d v="2025-11-26T00:00:00"/>
    <x v="13"/>
    <s v="LTD-02"/>
    <x v="51"/>
    <n v="102.24"/>
    <n v="111303.13"/>
    <n v="18"/>
  </r>
  <r>
    <s v="31786"/>
    <s v="NP"/>
    <s v="0000190862"/>
    <x v="1"/>
    <x v="3"/>
    <d v="2025-11-26T00:00:00"/>
    <x v="13"/>
    <s v="LTD-02"/>
    <x v="52"/>
    <n v="181.09"/>
    <n v="130540.13"/>
    <n v="20"/>
  </r>
  <r>
    <s v="31786"/>
    <s v="NP"/>
    <s v="0000190862"/>
    <x v="1"/>
    <x v="3"/>
    <d v="2025-11-26T00:00:00"/>
    <x v="13"/>
    <s v="LTD-02"/>
    <x v="53"/>
    <n v="200.13"/>
    <n v="118310.22"/>
    <n v="18"/>
  </r>
  <r>
    <s v="31786"/>
    <s v="NP"/>
    <s v="0000190862"/>
    <x v="1"/>
    <x v="3"/>
    <d v="2025-11-26T00:00:00"/>
    <x v="13"/>
    <s v="LTD-02"/>
    <x v="54"/>
    <n v="213.05"/>
    <n v="101446.78"/>
    <n v="15"/>
  </r>
  <r>
    <s v="31786"/>
    <s v="NP"/>
    <s v="0000190862"/>
    <x v="1"/>
    <x v="3"/>
    <d v="2025-11-26T00:00:00"/>
    <x v="13"/>
    <s v="LTD-02"/>
    <x v="55"/>
    <n v="203.74"/>
    <n v="82085.8"/>
    <n v="14"/>
  </r>
  <r>
    <s v="31786"/>
    <s v="NP"/>
    <s v="0000190862"/>
    <x v="1"/>
    <x v="3"/>
    <d v="2025-11-26T00:00:00"/>
    <x v="13"/>
    <s v="LTD-02"/>
    <x v="56"/>
    <n v="384.37"/>
    <n v="119275.02"/>
    <n v="18"/>
  </r>
  <r>
    <s v="31786"/>
    <s v="NP"/>
    <s v="0000190862"/>
    <x v="1"/>
    <x v="3"/>
    <d v="2025-11-26T00:00:00"/>
    <x v="13"/>
    <s v="LTD-02"/>
    <x v="57"/>
    <n v="114.15"/>
    <n v="51885"/>
    <n v="5"/>
  </r>
  <r>
    <s v="31786"/>
    <s v="NP"/>
    <s v="0000190862"/>
    <x v="1"/>
    <x v="3"/>
    <d v="2025-11-26T00:00:00"/>
    <x v="13"/>
    <s v="LTD-02"/>
    <x v="58"/>
    <n v="83.42"/>
    <n v="37920.400000000001"/>
    <n v="5"/>
  </r>
  <r>
    <s v="31786"/>
    <s v="NP"/>
    <s v="0000190862"/>
    <x v="1"/>
    <x v="3"/>
    <d v="2025-11-26T00:00:00"/>
    <x v="13"/>
    <s v="LTD-03"/>
    <x v="59"/>
    <n v="20.100000000000001"/>
    <n v="28712.83"/>
    <n v="7"/>
  </r>
  <r>
    <s v="31786"/>
    <s v="NP"/>
    <s v="0000190862"/>
    <x v="1"/>
    <x v="3"/>
    <d v="2025-11-26T00:00:00"/>
    <x v="13"/>
    <s v="LTD-03"/>
    <x v="60"/>
    <n v="28.63"/>
    <n v="40900.65"/>
    <n v="6"/>
  </r>
  <r>
    <s v="31786"/>
    <s v="NP"/>
    <s v="0000190862"/>
    <x v="1"/>
    <x v="3"/>
    <d v="2025-11-26T00:00:00"/>
    <x v="13"/>
    <s v="LTD-03"/>
    <x v="61"/>
    <n v="29.19"/>
    <n v="20847.38"/>
    <n v="3"/>
  </r>
  <r>
    <s v="31786"/>
    <s v="NP"/>
    <s v="0000190862"/>
    <x v="1"/>
    <x v="3"/>
    <d v="2025-11-26T00:00:00"/>
    <x v="13"/>
    <s v="LTD-03"/>
    <x v="62"/>
    <n v="44.45"/>
    <n v="21170.63"/>
    <n v="3"/>
  </r>
  <r>
    <s v="31786"/>
    <s v="NP"/>
    <s v="0000190862"/>
    <x v="1"/>
    <x v="3"/>
    <d v="2025-11-26T00:00:00"/>
    <x v="13"/>
    <s v="LTD-03"/>
    <x v="63"/>
    <n v="64.319999999999993"/>
    <n v="23823.01"/>
    <n v="3"/>
  </r>
  <r>
    <s v="31786"/>
    <s v="NP"/>
    <s v="0000190862"/>
    <x v="1"/>
    <x v="3"/>
    <d v="2025-11-26T00:00:00"/>
    <x v="13"/>
    <s v="LTD-03"/>
    <x v="64"/>
    <n v="65.900000000000006"/>
    <n v="19968.599999999999"/>
    <n v="6"/>
  </r>
  <r>
    <s v="31786"/>
    <s v="NP"/>
    <s v="0000190862"/>
    <x v="1"/>
    <x v="3"/>
    <d v="2025-11-26T00:00:00"/>
    <x v="13"/>
    <s v="LTD-03"/>
    <x v="65"/>
    <n v="47.43"/>
    <n v="12159.78"/>
    <n v="3"/>
  </r>
  <r>
    <s v="31786"/>
    <s v="NP"/>
    <s v="0000190862"/>
    <x v="1"/>
    <x v="3"/>
    <d v="2025-11-26T00:00:00"/>
    <x v="13"/>
    <s v="LTD-03"/>
    <x v="66"/>
    <n v="37396.050000000003"/>
    <n v="13451680.880000001"/>
    <n v="3215"/>
  </r>
  <r>
    <s v="31786"/>
    <s v="NP"/>
    <s v="0000190862"/>
    <x v="1"/>
    <x v="3"/>
    <d v="2025-11-26T00:00:00"/>
    <x v="13"/>
    <s v="LTD-03"/>
    <x v="67"/>
    <n v="46427.5"/>
    <n v="16700473.18"/>
    <n v="3178"/>
  </r>
  <r>
    <s v="31786"/>
    <s v="NP"/>
    <s v="0000190862"/>
    <x v="1"/>
    <x v="3"/>
    <d v="2025-11-26T00:00:00"/>
    <x v="13"/>
    <s v="LTD-03"/>
    <x v="68"/>
    <n v="61093.58"/>
    <n v="21998385.59"/>
    <n v="3703"/>
  </r>
  <r>
    <s v="31786"/>
    <s v="NP"/>
    <s v="0000190862"/>
    <x v="1"/>
    <x v="3"/>
    <d v="2025-11-26T00:00:00"/>
    <x v="13"/>
    <s v="LTD-03"/>
    <x v="69"/>
    <n v="71190.600000000006"/>
    <n v="25607969.210000001"/>
    <n v="3961"/>
  </r>
  <r>
    <s v="31786"/>
    <s v="NP"/>
    <s v="0000190862"/>
    <x v="1"/>
    <x v="3"/>
    <d v="2025-11-26T00:00:00"/>
    <x v="13"/>
    <s v="LTD-03"/>
    <x v="70"/>
    <n v="74953.570000000007"/>
    <n v="26972217.780000001"/>
    <n v="4001"/>
  </r>
  <r>
    <s v="31786"/>
    <s v="NP"/>
    <s v="0000190862"/>
    <x v="1"/>
    <x v="3"/>
    <d v="2025-11-26T00:00:00"/>
    <x v="13"/>
    <s v="LTD-03"/>
    <x v="71"/>
    <n v="75112.14"/>
    <n v="27030464.23"/>
    <n v="4038"/>
  </r>
  <r>
    <s v="31786"/>
    <s v="NP"/>
    <s v="0000190862"/>
    <x v="1"/>
    <x v="3"/>
    <d v="2025-11-26T00:00:00"/>
    <x v="13"/>
    <s v="LTD-03"/>
    <x v="72"/>
    <n v="71216.55"/>
    <n v="25617193.280000001"/>
    <n v="3799"/>
  </r>
  <r>
    <s v="31786"/>
    <s v="NP"/>
    <s v="0000190862"/>
    <x v="1"/>
    <x v="3"/>
    <d v="2025-11-26T00:00:00"/>
    <x v="13"/>
    <s v="LTD-03"/>
    <x v="73"/>
    <n v="60807.02"/>
    <n v="21884552.280000001"/>
    <n v="3250"/>
  </r>
  <r>
    <s v="31786"/>
    <s v="NP"/>
    <s v="0000190862"/>
    <x v="1"/>
    <x v="3"/>
    <d v="2025-11-26T00:00:00"/>
    <x v="13"/>
    <s v="LTD-03"/>
    <x v="74"/>
    <n v="34984.21"/>
    <n v="12589828.640000001"/>
    <n v="1722"/>
  </r>
  <r>
    <s v="31786"/>
    <s v="NP"/>
    <s v="0000190862"/>
    <x v="1"/>
    <x v="3"/>
    <d v="2025-11-26T00:00:00"/>
    <x v="13"/>
    <s v="LTD-03"/>
    <x v="75"/>
    <n v="21279.75"/>
    <n v="7654499.46"/>
    <n v="968"/>
  </r>
  <r>
    <s v="31786"/>
    <s v="NP"/>
    <s v="0000190862"/>
    <x v="1"/>
    <x v="3"/>
    <d v="2025-11-26T00:00:00"/>
    <x v="13"/>
    <s v="LTD-04"/>
    <x v="76"/>
    <n v="107.25"/>
    <n v="178723.45"/>
    <n v="45"/>
  </r>
  <r>
    <s v="31786"/>
    <s v="NP"/>
    <s v="0000190862"/>
    <x v="1"/>
    <x v="3"/>
    <d v="2025-11-26T00:00:00"/>
    <x v="13"/>
    <s v="LTD-04"/>
    <x v="77"/>
    <n v="144.71"/>
    <n v="241094.71"/>
    <n v="49"/>
  </r>
  <r>
    <s v="31786"/>
    <s v="NP"/>
    <s v="0000190862"/>
    <x v="1"/>
    <x v="3"/>
    <d v="2025-11-26T00:00:00"/>
    <x v="13"/>
    <s v="LTD-04"/>
    <x v="78"/>
    <n v="321.67"/>
    <n v="271430.59000000003"/>
    <n v="50"/>
  </r>
  <r>
    <s v="31786"/>
    <s v="NP"/>
    <s v="0000190862"/>
    <x v="1"/>
    <x v="3"/>
    <d v="2025-11-26T00:00:00"/>
    <x v="13"/>
    <s v="LTD-04"/>
    <x v="79"/>
    <n v="376.96"/>
    <n v="222728.34"/>
    <n v="39"/>
  </r>
  <r>
    <s v="31786"/>
    <s v="NP"/>
    <s v="0000190862"/>
    <x v="1"/>
    <x v="3"/>
    <d v="2025-11-26T00:00:00"/>
    <x v="13"/>
    <s v="LTD-04"/>
    <x v="80"/>
    <n v="366.62"/>
    <n v="171010.25"/>
    <n v="30"/>
  </r>
  <r>
    <s v="31786"/>
    <s v="NP"/>
    <s v="0000190862"/>
    <x v="1"/>
    <x v="3"/>
    <d v="2025-11-26T00:00:00"/>
    <x v="13"/>
    <s v="LTD-04"/>
    <x v="81"/>
    <n v="553.98"/>
    <n v="213868.43"/>
    <n v="31"/>
  </r>
  <r>
    <s v="31786"/>
    <s v="NP"/>
    <s v="0000190862"/>
    <x v="1"/>
    <x v="3"/>
    <d v="2025-11-26T00:00:00"/>
    <x v="13"/>
    <s v="LTD-04"/>
    <x v="82"/>
    <n v="261.81"/>
    <n v="85502.79"/>
    <n v="17"/>
  </r>
  <r>
    <s v="31786"/>
    <s v="NP"/>
    <s v="0000190862"/>
    <x v="1"/>
    <x v="3"/>
    <d v="2025-11-26T00:00:00"/>
    <x v="13"/>
    <s v="LTD-04"/>
    <x v="83"/>
    <n v="402.01"/>
    <n v="99774.52"/>
    <n v="21"/>
  </r>
  <r>
    <s v="31786"/>
    <s v="NP"/>
    <s v="0000190862"/>
    <x v="1"/>
    <x v="3"/>
    <d v="2025-11-26T00:00:00"/>
    <x v="13"/>
    <s v="LTD-04"/>
    <x v="84"/>
    <n v="74.16"/>
    <n v="27466.99"/>
    <n v="5"/>
  </r>
  <r>
    <s v="31786"/>
    <s v="NP"/>
    <s v="0000190862"/>
    <x v="1"/>
    <x v="3"/>
    <d v="2025-11-26T00:00:00"/>
    <x v="13"/>
    <s v="LTD-04"/>
    <x v="85"/>
    <n v="75.55"/>
    <n v="27980.36"/>
    <n v="6"/>
  </r>
  <r>
    <s v="31786"/>
    <s v="NP"/>
    <s v="0000190862"/>
    <x v="1"/>
    <x v="3"/>
    <d v="2025-11-26T00:00:00"/>
    <x v="2"/>
    <s v="PDON"/>
    <x v="2"/>
    <n v="483541.66"/>
    <n v="0"/>
    <n v="21758"/>
  </r>
  <r>
    <s v="31786"/>
    <s v="NP"/>
    <s v="0000190862"/>
    <x v="1"/>
    <x v="3"/>
    <d v="2025-11-26T00:00:00"/>
    <x v="2"/>
    <s v="PDON"/>
    <x v="86"/>
    <n v="476367.82"/>
    <n v="0"/>
    <n v="21556"/>
  </r>
  <r>
    <s v="31786"/>
    <s v="NP"/>
    <s v="0000190862"/>
    <x v="1"/>
    <x v="3"/>
    <d v="2025-11-26T00:00:00"/>
    <x v="14"/>
    <s v="STD-A"/>
    <x v="87"/>
    <n v="71146.05"/>
    <n v="17403058.27"/>
    <n v="3202"/>
  </r>
  <r>
    <s v="31786"/>
    <s v="NP"/>
    <s v="0000190862"/>
    <x v="1"/>
    <x v="3"/>
    <d v="2025-11-26T00:00:00"/>
    <x v="14"/>
    <s v="STD-A"/>
    <x v="88"/>
    <n v="1142.0899999999999"/>
    <n v="278567.65999999997"/>
    <n v="67"/>
  </r>
  <r>
    <s v="31786"/>
    <s v="NP"/>
    <s v="0000190862"/>
    <x v="1"/>
    <x v="3"/>
    <d v="2025-11-26T00:00:00"/>
    <x v="14"/>
    <s v="STD-B"/>
    <x v="89"/>
    <n v="58135.22"/>
    <n v="17660996.690000001"/>
    <n v="2925"/>
  </r>
  <r>
    <s v="31786"/>
    <s v="NP"/>
    <s v="0000190862"/>
    <x v="1"/>
    <x v="3"/>
    <d v="2025-11-26T00:00:00"/>
    <x v="14"/>
    <s v="STD-B"/>
    <x v="90"/>
    <n v="335.63"/>
    <n v="101705.68"/>
    <n v="24"/>
  </r>
  <r>
    <s v="31786"/>
    <s v="NP"/>
    <s v="0000190862"/>
    <x v="1"/>
    <x v="4"/>
    <d v="2025-11-26T00:00:00"/>
    <x v="13"/>
    <s v="LTD-03"/>
    <x v="69"/>
    <n v="-12.54"/>
    <n v="4512.16"/>
    <n v="1"/>
  </r>
  <r>
    <s v="31786"/>
    <s v="NP"/>
    <s v="0000190862"/>
    <x v="1"/>
    <x v="4"/>
    <d v="2025-11-26T00:00:00"/>
    <x v="2"/>
    <s v="PDON"/>
    <x v="2"/>
    <n v="717504.81"/>
    <n v="0"/>
    <n v="16749"/>
  </r>
  <r>
    <s v="31786"/>
    <s v="NP"/>
    <s v="0000190862"/>
    <x v="1"/>
    <x v="4"/>
    <d v="2025-11-26T00:00:00"/>
    <x v="14"/>
    <s v="STD-B"/>
    <x v="91"/>
    <n v="-14.89"/>
    <n v="4512.16"/>
    <n v="1"/>
  </r>
  <r>
    <s v="31786"/>
    <s v="NP"/>
    <s v="0000190862"/>
    <x v="1"/>
    <x v="5"/>
    <d v="2025-11-26T00:00:00"/>
    <x v="2"/>
    <s v="PDON"/>
    <x v="2"/>
    <n v="246221.67"/>
    <n v="0"/>
    <n v="6956"/>
  </r>
  <r>
    <s v="31786"/>
    <s v="NP"/>
    <s v="0000190862"/>
    <x v="1"/>
    <x v="5"/>
    <d v="2025-11-26T00:00:00"/>
    <x v="2"/>
    <s v="PDON"/>
    <x v="86"/>
    <n v="19.98"/>
    <n v="0"/>
    <n v="1"/>
  </r>
  <r>
    <s v="31786"/>
    <s v="NP"/>
    <s v="0000258005"/>
    <x v="2"/>
    <x v="1"/>
    <d v="2025-11-26T00:00:00"/>
    <x v="4"/>
    <s v="VISBAS"/>
    <x v="4"/>
    <n v="3.18"/>
    <n v="0"/>
    <n v="1"/>
  </r>
  <r>
    <s v="31786"/>
    <s v="NP"/>
    <s v="0000258005"/>
    <x v="2"/>
    <x v="1"/>
    <d v="2025-11-26T00:00:00"/>
    <x v="4"/>
    <s v="VISEXP"/>
    <x v="5"/>
    <n v="18.899999999999999"/>
    <n v="0"/>
    <n v="2"/>
  </r>
  <r>
    <s v="31786"/>
    <s v="NP"/>
    <s v="0000258005"/>
    <x v="2"/>
    <x v="2"/>
    <d v="2025-11-26T00:00:00"/>
    <x v="4"/>
    <s v="VISBAS"/>
    <x v="4"/>
    <n v="77.88"/>
    <n v="0"/>
    <n v="16"/>
  </r>
  <r>
    <s v="31786"/>
    <s v="NP"/>
    <s v="0000258005"/>
    <x v="2"/>
    <x v="2"/>
    <d v="2025-11-26T00:00:00"/>
    <x v="4"/>
    <s v="VISEXP"/>
    <x v="5"/>
    <n v="482.52"/>
    <n v="0"/>
    <n v="53"/>
  </r>
  <r>
    <s v="31786"/>
    <s v="NP"/>
    <s v="0000258005"/>
    <x v="2"/>
    <x v="3"/>
    <d v="2025-11-26T00:00:00"/>
    <x v="4"/>
    <s v="VISBAS"/>
    <x v="4"/>
    <n v="43689.73"/>
    <n v="0"/>
    <n v="8196"/>
  </r>
  <r>
    <s v="31786"/>
    <s v="NP"/>
    <s v="0000258005"/>
    <x v="2"/>
    <x v="3"/>
    <d v="2025-11-26T00:00:00"/>
    <x v="4"/>
    <s v="VISEXP"/>
    <x v="5"/>
    <n v="169125.84"/>
    <n v="0"/>
    <n v="15141"/>
  </r>
  <r>
    <s v="31786"/>
    <s v="NP"/>
    <s v="0000258005"/>
    <x v="2"/>
    <x v="4"/>
    <d v="2025-11-26T00:00:00"/>
    <x v="4"/>
    <s v="VISBAS"/>
    <x v="4"/>
    <n v="33473.15"/>
    <n v="0"/>
    <n v="6427"/>
  </r>
  <r>
    <s v="31786"/>
    <s v="NP"/>
    <s v="0000258005"/>
    <x v="2"/>
    <x v="4"/>
    <d v="2025-11-26T00:00:00"/>
    <x v="4"/>
    <s v="VISEXP"/>
    <x v="5"/>
    <n v="137894.44"/>
    <n v="0"/>
    <n v="12822"/>
  </r>
  <r>
    <s v="31786"/>
    <s v="NP"/>
    <s v="0000258005"/>
    <x v="2"/>
    <x v="5"/>
    <d v="2025-11-26T00:00:00"/>
    <x v="4"/>
    <s v="VISBAS"/>
    <x v="4"/>
    <n v="10856.18"/>
    <n v="0"/>
    <n v="2383"/>
  </r>
  <r>
    <s v="31786"/>
    <s v="NP"/>
    <s v="0000258005"/>
    <x v="2"/>
    <x v="5"/>
    <d v="2025-11-26T00:00:00"/>
    <x v="4"/>
    <s v="VISEXP"/>
    <x v="5"/>
    <n v="64227.08"/>
    <n v="0"/>
    <n v="6749"/>
  </r>
  <r>
    <s v="31786"/>
    <s v="TN"/>
    <s v="0000000185"/>
    <x v="0"/>
    <x v="3"/>
    <d v="2025-10-31T00:00:00"/>
    <x v="0"/>
    <s v="PPDN"/>
    <x v="0"/>
    <n v="7.34"/>
    <n v="0"/>
    <n v="1"/>
  </r>
  <r>
    <s v="31786"/>
    <s v="TN"/>
    <s v="0000000185"/>
    <x v="0"/>
    <x v="3"/>
    <d v="2025-11-14T00:00:00"/>
    <x v="0"/>
    <s v="PPDN"/>
    <x v="0"/>
    <n v="-18.989999999999998"/>
    <n v="0"/>
    <n v="7"/>
  </r>
  <r>
    <s v="31786"/>
    <s v="TN"/>
    <s v="0000157401"/>
    <x v="4"/>
    <x v="3"/>
    <d v="2025-10-31T00:00:00"/>
    <x v="11"/>
    <s v="VAD060"/>
    <x v="25"/>
    <n v="3.78"/>
    <n v="180000"/>
    <n v="3"/>
  </r>
  <r>
    <s v="31786"/>
    <s v="TN"/>
    <s v="0000157401"/>
    <x v="4"/>
    <x v="3"/>
    <d v="2025-10-31T00:00:00"/>
    <x v="11"/>
    <s v="VAD100"/>
    <x v="26"/>
    <n v="2.1"/>
    <n v="100000"/>
    <n v="1"/>
  </r>
  <r>
    <s v="31786"/>
    <s v="TN"/>
    <s v="0000157401"/>
    <x v="4"/>
    <x v="3"/>
    <d v="2025-10-31T00:00:00"/>
    <x v="12"/>
    <s v="VSO060"/>
    <x v="35"/>
    <n v="0.76"/>
    <n v="36000"/>
    <n v="1"/>
  </r>
  <r>
    <s v="31786"/>
    <s v="TN"/>
    <s v="0000157401"/>
    <x v="4"/>
    <x v="3"/>
    <d v="2025-10-31T00:00:00"/>
    <x v="12"/>
    <s v="VSO100"/>
    <x v="36"/>
    <n v="1.26"/>
    <n v="60000"/>
    <n v="1"/>
  </r>
  <r>
    <s v="31786"/>
    <s v="TN"/>
    <s v="0000157401"/>
    <x v="4"/>
    <x v="3"/>
    <d v="2025-11-14T00:00:00"/>
    <x v="10"/>
    <s v="VC0105"/>
    <x v="19"/>
    <n v="0.11"/>
    <n v="5000"/>
    <n v="1"/>
  </r>
  <r>
    <s v="31786"/>
    <s v="TN"/>
    <s v="0000157401"/>
    <x v="4"/>
    <x v="3"/>
    <d v="2025-11-14T00:00:00"/>
    <x v="10"/>
    <s v="VC0106"/>
    <x v="20"/>
    <n v="0.13"/>
    <n v="6000"/>
    <n v="1"/>
  </r>
  <r>
    <s v="31786"/>
    <s v="TN"/>
    <s v="0000157401"/>
    <x v="4"/>
    <x v="3"/>
    <d v="2025-11-14T00:00:00"/>
    <x v="10"/>
    <s v="VC0110"/>
    <x v="21"/>
    <n v="-0.21"/>
    <n v="25000"/>
    <n v="1"/>
  </r>
  <r>
    <s v="31786"/>
    <s v="TN"/>
    <s v="0000157401"/>
    <x v="4"/>
    <x v="3"/>
    <d v="2025-11-14T00:00:00"/>
    <x v="10"/>
    <s v="VC0150"/>
    <x v="23"/>
    <n v="-1.05"/>
    <n v="25000"/>
    <n v="1"/>
  </r>
  <r>
    <s v="31786"/>
    <s v="TN"/>
    <s v="0000157401"/>
    <x v="4"/>
    <x v="3"/>
    <d v="2025-11-14T00:00:00"/>
    <x v="10"/>
    <s v="VC0205"/>
    <x v="19"/>
    <n v="-0.21"/>
    <n v="30000"/>
    <n v="1"/>
  </r>
  <r>
    <s v="31786"/>
    <s v="TN"/>
    <s v="0000157401"/>
    <x v="4"/>
    <x v="3"/>
    <d v="2025-11-14T00:00:00"/>
    <x v="10"/>
    <s v="VC0206"/>
    <x v="20"/>
    <n v="-0.25"/>
    <n v="50000"/>
    <n v="1"/>
  </r>
  <r>
    <s v="31786"/>
    <s v="TN"/>
    <s v="0000157401"/>
    <x v="4"/>
    <x v="3"/>
    <d v="2025-11-14T00:00:00"/>
    <x v="10"/>
    <s v="VC0210"/>
    <x v="21"/>
    <n v="-0.42"/>
    <n v="25000"/>
    <n v="1"/>
  </r>
  <r>
    <s v="31786"/>
    <s v="TN"/>
    <s v="0000157401"/>
    <x v="4"/>
    <x v="3"/>
    <d v="2025-11-14T00:00:00"/>
    <x v="10"/>
    <s v="VC0250"/>
    <x v="23"/>
    <n v="6.3"/>
    <n v="300000"/>
    <n v="3"/>
  </r>
  <r>
    <s v="31786"/>
    <s v="TN"/>
    <s v="0000157401"/>
    <x v="4"/>
    <x v="3"/>
    <d v="2025-11-14T00:00:00"/>
    <x v="10"/>
    <s v="VC0310"/>
    <x v="21"/>
    <n v="0.63"/>
    <n v="30000"/>
    <n v="1"/>
  </r>
  <r>
    <s v="31786"/>
    <s v="TN"/>
    <s v="0000157401"/>
    <x v="4"/>
    <x v="3"/>
    <d v="2025-11-14T00:00:00"/>
    <x v="10"/>
    <s v="VC0350"/>
    <x v="23"/>
    <n v="3.15"/>
    <n v="150000"/>
    <n v="1"/>
  </r>
  <r>
    <s v="31786"/>
    <s v="TN"/>
    <s v="0000157401"/>
    <x v="4"/>
    <x v="3"/>
    <d v="2025-11-14T00:00:00"/>
    <x v="11"/>
    <s v="VAD060"/>
    <x v="25"/>
    <n v="-1.26"/>
    <n v="260000"/>
    <n v="3"/>
  </r>
  <r>
    <s v="31786"/>
    <s v="TN"/>
    <s v="0000157401"/>
    <x v="4"/>
    <x v="3"/>
    <d v="2025-11-14T00:00:00"/>
    <x v="11"/>
    <s v="VAD250"/>
    <x v="27"/>
    <n v="15.75"/>
    <n v="750000"/>
    <n v="3"/>
  </r>
  <r>
    <s v="31786"/>
    <s v="TN"/>
    <s v="0000157401"/>
    <x v="4"/>
    <x v="3"/>
    <d v="2025-11-14T00:00:00"/>
    <x v="11"/>
    <s v="VAD500"/>
    <x v="28"/>
    <n v="21"/>
    <n v="3000000"/>
    <n v="6"/>
  </r>
  <r>
    <s v="31786"/>
    <s v="TN"/>
    <s v="0000157401"/>
    <x v="4"/>
    <x v="3"/>
    <d v="2025-11-14T00:00:00"/>
    <x v="12"/>
    <s v="VSC060"/>
    <x v="30"/>
    <n v="-0.5"/>
    <n v="100000"/>
    <n v="1"/>
  </r>
  <r>
    <s v="31786"/>
    <s v="TN"/>
    <s v="0000157401"/>
    <x v="4"/>
    <x v="3"/>
    <d v="2025-11-14T00:00:00"/>
    <x v="12"/>
    <s v="VSC500"/>
    <x v="33"/>
    <n v="-4.2"/>
    <n v="400000"/>
    <n v="3"/>
  </r>
  <r>
    <s v="31786"/>
    <s v="TN"/>
    <s v="0000157401"/>
    <x v="4"/>
    <x v="3"/>
    <d v="2025-11-14T00:00:00"/>
    <x v="12"/>
    <s v="VSO050"/>
    <x v="34"/>
    <n v="-0.63"/>
    <n v="100000"/>
    <n v="1"/>
  </r>
  <r>
    <s v="31786"/>
    <s v="TN"/>
    <s v="0000157401"/>
    <x v="4"/>
    <x v="3"/>
    <d v="2025-11-14T00:00:00"/>
    <x v="12"/>
    <s v="VSO060"/>
    <x v="35"/>
    <n v="-0.76"/>
    <n v="100000"/>
    <n v="1"/>
  </r>
  <r>
    <s v="31786"/>
    <s v="TN"/>
    <s v="0000157401"/>
    <x v="4"/>
    <x v="3"/>
    <d v="2025-11-14T00:00:00"/>
    <x v="12"/>
    <s v="VSO100"/>
    <x v="36"/>
    <n v="1.26"/>
    <n v="60000"/>
    <n v="1"/>
  </r>
  <r>
    <s v="31786"/>
    <s v="TN"/>
    <s v="0000157401"/>
    <x v="4"/>
    <x v="3"/>
    <d v="2025-11-14T00:00:00"/>
    <x v="12"/>
    <s v="VSO250"/>
    <x v="37"/>
    <n v="3.15"/>
    <n v="150000"/>
    <n v="1"/>
  </r>
  <r>
    <s v="31786"/>
    <s v="TN"/>
    <s v="0000190862"/>
    <x v="1"/>
    <x v="3"/>
    <d v="2025-10-31T00:00:00"/>
    <x v="2"/>
    <s v="PDON"/>
    <x v="2"/>
    <n v="50.12"/>
    <n v="0"/>
    <n v="3"/>
  </r>
  <r>
    <s v="31786"/>
    <s v="TN"/>
    <s v="0000190862"/>
    <x v="1"/>
    <x v="3"/>
    <d v="2025-10-31T00:00:00"/>
    <x v="14"/>
    <s v="STD-B"/>
    <x v="90"/>
    <n v="23.41"/>
    <n v="7093"/>
    <n v="1"/>
  </r>
  <r>
    <s v="31786"/>
    <s v="TN"/>
    <s v="0000190862"/>
    <x v="1"/>
    <x v="3"/>
    <d v="2025-11-14T00:00:00"/>
    <x v="13"/>
    <s v="LTD-02"/>
    <x v="50"/>
    <n v="-0.13"/>
    <n v="266"/>
    <n v="1"/>
  </r>
  <r>
    <s v="31786"/>
    <s v="TN"/>
    <s v="0000190862"/>
    <x v="1"/>
    <x v="3"/>
    <d v="2025-11-14T00:00:00"/>
    <x v="13"/>
    <s v="LTD-04"/>
    <x v="78"/>
    <n v="6.23"/>
    <n v="5189"/>
    <n v="1"/>
  </r>
  <r>
    <s v="31786"/>
    <s v="TN"/>
    <s v="0000190862"/>
    <x v="1"/>
    <x v="3"/>
    <d v="2025-11-14T00:00:00"/>
    <x v="13"/>
    <s v="LTD-04"/>
    <x v="82"/>
    <n v="14.55"/>
    <n v="4693"/>
    <n v="1"/>
  </r>
  <r>
    <s v="31786"/>
    <s v="TN"/>
    <s v="0000190862"/>
    <x v="1"/>
    <x v="3"/>
    <d v="2025-11-14T00:00:00"/>
    <x v="13"/>
    <s v="LTD-04"/>
    <x v="83"/>
    <n v="16.23"/>
    <n v="14811.3"/>
    <n v="2"/>
  </r>
  <r>
    <s v="31786"/>
    <s v="TN"/>
    <s v="0000190862"/>
    <x v="1"/>
    <x v="3"/>
    <d v="2025-11-14T00:00:00"/>
    <x v="2"/>
    <s v="PDON"/>
    <x v="2"/>
    <n v="234.18"/>
    <n v="0"/>
    <n v="40"/>
  </r>
  <r>
    <s v="31786"/>
    <s v="TN"/>
    <s v="0000190862"/>
    <x v="1"/>
    <x v="3"/>
    <d v="2025-11-14T00:00:00"/>
    <x v="14"/>
    <s v="STD-A"/>
    <x v="88"/>
    <n v="74.540000000000006"/>
    <n v="46546.84"/>
    <n v="11"/>
  </r>
  <r>
    <s v="31786"/>
    <s v="TN"/>
    <s v="0000190862"/>
    <x v="1"/>
    <x v="3"/>
    <d v="2025-11-14T00:00:00"/>
    <x v="14"/>
    <s v="STD-B"/>
    <x v="90"/>
    <n v="31.73"/>
    <n v="10148"/>
    <n v="3"/>
  </r>
  <r>
    <s v="31786"/>
    <s v="TN"/>
    <s v="0000258005"/>
    <x v="2"/>
    <x v="3"/>
    <d v="2025-10-31T00:00:00"/>
    <x v="4"/>
    <s v="VISEXP"/>
    <x v="5"/>
    <n v="24.58"/>
    <n v="0"/>
    <n v="3"/>
  </r>
  <r>
    <s v="31786"/>
    <s v="TN"/>
    <s v="0000258005"/>
    <x v="2"/>
    <x v="3"/>
    <d v="2025-11-14T00:00:00"/>
    <x v="4"/>
    <s v="VISBAS"/>
    <x v="4"/>
    <n v="43.57"/>
    <n v="0"/>
    <n v="16"/>
  </r>
  <r>
    <s v="31786"/>
    <s v="TN"/>
    <s v="0000258005"/>
    <x v="2"/>
    <x v="3"/>
    <d v="2025-11-14T00:00:00"/>
    <x v="4"/>
    <s v="VISEXP"/>
    <x v="5"/>
    <n v="-10.54"/>
    <n v="0"/>
    <n v="30"/>
  </r>
  <r>
    <s v="31786"/>
    <s v="TN"/>
    <s v="0000000185"/>
    <x v="0"/>
    <x v="3"/>
    <d v="2025-11-14T00:00:00"/>
    <x v="0"/>
    <s v="PPDN"/>
    <x v="0"/>
    <n v="-7.34"/>
    <n v="0"/>
    <n v="1"/>
  </r>
  <r>
    <s v="31786"/>
    <s v="TN"/>
    <s v="0000000185"/>
    <x v="0"/>
    <x v="3"/>
    <d v="2025-11-14T00:00:00"/>
    <x v="0"/>
    <s v="PPDN"/>
    <x v="6"/>
    <n v="-7.35"/>
    <n v="0"/>
    <n v="1"/>
  </r>
  <r>
    <s v="31786"/>
    <s v="TN"/>
    <s v="0000000185"/>
    <x v="0"/>
    <x v="3"/>
    <d v="2025-11-26T00:00:00"/>
    <x v="0"/>
    <s v="PPDN"/>
    <x v="0"/>
    <n v="74463.78"/>
    <n v="0"/>
    <n v="6415"/>
  </r>
  <r>
    <s v="31786"/>
    <s v="TN"/>
    <s v="0000000185"/>
    <x v="0"/>
    <x v="3"/>
    <d v="2025-11-26T00:00:00"/>
    <x v="0"/>
    <s v="PPDN"/>
    <x v="6"/>
    <n v="74719.67"/>
    <n v="0"/>
    <n v="6417"/>
  </r>
  <r>
    <s v="31786"/>
    <s v="TN"/>
    <s v="0000053684"/>
    <x v="5"/>
    <x v="3"/>
    <d v="2025-11-26T00:00:00"/>
    <x v="5"/>
    <s v=""/>
    <x v="7"/>
    <n v="78.16"/>
    <n v="0"/>
    <n v="7"/>
  </r>
  <r>
    <s v="31786"/>
    <s v="TN"/>
    <s v="0000053684"/>
    <x v="5"/>
    <x v="3"/>
    <d v="2025-11-26T00:00:00"/>
    <x v="6"/>
    <s v=""/>
    <x v="8"/>
    <n v="26772.37"/>
    <n v="0"/>
    <n v="1310"/>
  </r>
  <r>
    <s v="31786"/>
    <s v="TN"/>
    <s v="0000157401"/>
    <x v="6"/>
    <x v="3"/>
    <d v="2025-11-26T00:00:00"/>
    <x v="9"/>
    <s v=""/>
    <x v="18"/>
    <n v="339372.02"/>
    <n v="0"/>
    <n v="12060"/>
  </r>
  <r>
    <s v="31786"/>
    <s v="TN"/>
    <s v="0000157401"/>
    <x v="4"/>
    <x v="3"/>
    <d v="2025-10-31T00:00:00"/>
    <x v="11"/>
    <s v="VAD060"/>
    <x v="25"/>
    <n v="1.26"/>
    <n v="60000"/>
    <n v="1"/>
  </r>
  <r>
    <s v="31786"/>
    <s v="TN"/>
    <s v="0000157401"/>
    <x v="4"/>
    <x v="3"/>
    <d v="2025-11-26T00:00:00"/>
    <x v="7"/>
    <s v="BA1X"/>
    <x v="10"/>
    <n v="56552.55"/>
    <n v="2974861900"/>
    <n v="40721"/>
  </r>
  <r>
    <s v="31786"/>
    <s v="TN"/>
    <s v="0000157401"/>
    <x v="4"/>
    <x v="3"/>
    <d v="2025-11-26T00:00:00"/>
    <x v="7"/>
    <s v="BA1XP"/>
    <x v="10"/>
    <n v="8.4700000000000006"/>
    <n v="445900"/>
    <n v="8"/>
  </r>
  <r>
    <s v="31786"/>
    <s v="TN"/>
    <s v="0000157401"/>
    <x v="4"/>
    <x v="3"/>
    <d v="2025-11-26T00:00:00"/>
    <x v="7"/>
    <s v="BA50"/>
    <x v="12"/>
    <n v="761.9"/>
    <n v="40100000"/>
    <n v="802"/>
  </r>
  <r>
    <s v="31786"/>
    <s v="TN"/>
    <s v="0000157401"/>
    <x v="4"/>
    <x v="3"/>
    <d v="2025-11-26T00:00:00"/>
    <x v="8"/>
    <s v="BL1X"/>
    <x v="14"/>
    <n v="482022.63"/>
    <n v="2974911900"/>
    <n v="40722"/>
  </r>
  <r>
    <s v="31786"/>
    <s v="TN"/>
    <s v="0000157401"/>
    <x v="4"/>
    <x v="3"/>
    <d v="2025-11-26T00:00:00"/>
    <x v="8"/>
    <s v="BL1X"/>
    <x v="15"/>
    <n v="259782.24"/>
    <n v="2455693850"/>
    <n v="29802"/>
  </r>
  <r>
    <s v="31786"/>
    <s v="TN"/>
    <s v="0000157401"/>
    <x v="4"/>
    <x v="3"/>
    <d v="2025-11-26T00:00:00"/>
    <x v="8"/>
    <s v="BL1XP"/>
    <x v="14"/>
    <n v="72.25"/>
    <n v="445900"/>
    <n v="8"/>
  </r>
  <r>
    <s v="31786"/>
    <s v="TN"/>
    <s v="0000157401"/>
    <x v="4"/>
    <x v="3"/>
    <d v="2025-11-26T00:00:00"/>
    <x v="8"/>
    <s v="BL1XP"/>
    <x v="15"/>
    <n v="157.08000000000001"/>
    <n v="334750"/>
    <n v="5"/>
  </r>
  <r>
    <s v="31786"/>
    <s v="TN"/>
    <s v="0000157401"/>
    <x v="4"/>
    <x v="3"/>
    <d v="2025-11-26T00:00:00"/>
    <x v="8"/>
    <s v="BL50"/>
    <x v="17"/>
    <n v="6496.2"/>
    <n v="40100000"/>
    <n v="802"/>
  </r>
  <r>
    <s v="31786"/>
    <s v="TN"/>
    <s v="0000157401"/>
    <x v="4"/>
    <x v="3"/>
    <d v="2025-11-26T00:00:00"/>
    <x v="10"/>
    <s v="VC0105"/>
    <x v="19"/>
    <n v="22.88"/>
    <n v="1040000"/>
    <n v="208"/>
  </r>
  <r>
    <s v="31786"/>
    <s v="TN"/>
    <s v="0000157401"/>
    <x v="4"/>
    <x v="3"/>
    <d v="2025-11-26T00:00:00"/>
    <x v="10"/>
    <s v="VC0106"/>
    <x v="20"/>
    <n v="164.84"/>
    <n v="7614000"/>
    <n v="1269"/>
  </r>
  <r>
    <s v="31786"/>
    <s v="TN"/>
    <s v="0000157401"/>
    <x v="4"/>
    <x v="3"/>
    <d v="2025-11-26T00:00:00"/>
    <x v="10"/>
    <s v="VC0110"/>
    <x v="21"/>
    <n v="148.26"/>
    <n v="7060000"/>
    <n v="706"/>
  </r>
  <r>
    <s v="31786"/>
    <s v="TN"/>
    <s v="0000157401"/>
    <x v="4"/>
    <x v="3"/>
    <d v="2025-11-26T00:00:00"/>
    <x v="10"/>
    <s v="VC0125"/>
    <x v="22"/>
    <n v="292.02999999999997"/>
    <n v="13750000"/>
    <n v="550"/>
  </r>
  <r>
    <s v="31786"/>
    <s v="TN"/>
    <s v="0000157401"/>
    <x v="4"/>
    <x v="3"/>
    <d v="2025-11-26T00:00:00"/>
    <x v="10"/>
    <s v="VC0150"/>
    <x v="23"/>
    <n v="882"/>
    <n v="42225000"/>
    <n v="845"/>
  </r>
  <r>
    <s v="31786"/>
    <s v="TN"/>
    <s v="0000157401"/>
    <x v="4"/>
    <x v="3"/>
    <d v="2025-11-26T00:00:00"/>
    <x v="10"/>
    <s v="VC0205"/>
    <x v="19"/>
    <n v="35.49"/>
    <n v="1700000"/>
    <n v="170"/>
  </r>
  <r>
    <s v="31786"/>
    <s v="TN"/>
    <s v="0000157401"/>
    <x v="4"/>
    <x v="3"/>
    <d v="2025-11-26T00:00:00"/>
    <x v="10"/>
    <s v="VC0206"/>
    <x v="20"/>
    <n v="256.5"/>
    <n v="12312000"/>
    <n v="1026"/>
  </r>
  <r>
    <s v="31786"/>
    <s v="TN"/>
    <s v="0000157401"/>
    <x v="4"/>
    <x v="3"/>
    <d v="2025-11-26T00:00:00"/>
    <x v="10"/>
    <s v="VC0210"/>
    <x v="21"/>
    <n v="225.96"/>
    <n v="10825000"/>
    <n v="541"/>
  </r>
  <r>
    <s v="31786"/>
    <s v="TN"/>
    <s v="0000157401"/>
    <x v="4"/>
    <x v="3"/>
    <d v="2025-11-26T00:00:00"/>
    <x v="10"/>
    <s v="VC0225"/>
    <x v="22"/>
    <n v="564.9"/>
    <n v="26800000"/>
    <n v="536"/>
  </r>
  <r>
    <s v="31786"/>
    <s v="TN"/>
    <s v="0000157401"/>
    <x v="4"/>
    <x v="3"/>
    <d v="2025-11-26T00:00:00"/>
    <x v="10"/>
    <s v="VC0250"/>
    <x v="23"/>
    <n v="1663.2"/>
    <n v="79300000"/>
    <n v="793"/>
  </r>
  <r>
    <s v="31786"/>
    <s v="TN"/>
    <s v="0000157401"/>
    <x v="4"/>
    <x v="3"/>
    <d v="2025-11-26T00:00:00"/>
    <x v="10"/>
    <s v="VC0305"/>
    <x v="19"/>
    <n v="20.16"/>
    <n v="945000"/>
    <n v="63"/>
  </r>
  <r>
    <s v="31786"/>
    <s v="TN"/>
    <s v="0000157401"/>
    <x v="4"/>
    <x v="3"/>
    <d v="2025-11-26T00:00:00"/>
    <x v="10"/>
    <s v="VC0306"/>
    <x v="20"/>
    <n v="137.18"/>
    <n v="6559000"/>
    <n v="364"/>
  </r>
  <r>
    <s v="31786"/>
    <s v="TN"/>
    <s v="0000157401"/>
    <x v="4"/>
    <x v="3"/>
    <d v="2025-11-26T00:00:00"/>
    <x v="10"/>
    <s v="VC0310"/>
    <x v="21"/>
    <n v="135.44999999999999"/>
    <n v="6510000"/>
    <n v="217"/>
  </r>
  <r>
    <s v="31786"/>
    <s v="TN"/>
    <s v="0000157401"/>
    <x v="4"/>
    <x v="3"/>
    <d v="2025-11-26T00:00:00"/>
    <x v="10"/>
    <s v="VC0325"/>
    <x v="22"/>
    <n v="346.02"/>
    <n v="16425000"/>
    <n v="219"/>
  </r>
  <r>
    <s v="31786"/>
    <s v="TN"/>
    <s v="0000157401"/>
    <x v="4"/>
    <x v="3"/>
    <d v="2025-11-26T00:00:00"/>
    <x v="10"/>
    <s v="VC0350"/>
    <x v="23"/>
    <n v="1096.2"/>
    <n v="52350000"/>
    <n v="349"/>
  </r>
  <r>
    <s v="31786"/>
    <s v="TN"/>
    <s v="0000157401"/>
    <x v="4"/>
    <x v="3"/>
    <d v="2025-11-26T00:00:00"/>
    <x v="10"/>
    <s v="VC0405"/>
    <x v="19"/>
    <n v="3.78"/>
    <n v="200000"/>
    <n v="10"/>
  </r>
  <r>
    <s v="31786"/>
    <s v="TN"/>
    <s v="0000157401"/>
    <x v="4"/>
    <x v="3"/>
    <d v="2025-11-26T00:00:00"/>
    <x v="10"/>
    <s v="VC0406"/>
    <x v="20"/>
    <n v="47.5"/>
    <n v="2232000"/>
    <n v="93"/>
  </r>
  <r>
    <s v="31786"/>
    <s v="TN"/>
    <s v="0000157401"/>
    <x v="4"/>
    <x v="3"/>
    <d v="2025-11-26T00:00:00"/>
    <x v="10"/>
    <s v="VC0410"/>
    <x v="21"/>
    <n v="44.52"/>
    <n v="2160000"/>
    <n v="54"/>
  </r>
  <r>
    <s v="31786"/>
    <s v="TN"/>
    <s v="0000157401"/>
    <x v="4"/>
    <x v="3"/>
    <d v="2025-11-26T00:00:00"/>
    <x v="10"/>
    <s v="VC0425"/>
    <x v="22"/>
    <n v="126"/>
    <n v="6100000"/>
    <n v="61"/>
  </r>
  <r>
    <s v="31786"/>
    <s v="TN"/>
    <s v="0000157401"/>
    <x v="4"/>
    <x v="3"/>
    <d v="2025-11-26T00:00:00"/>
    <x v="10"/>
    <s v="VC0450"/>
    <x v="23"/>
    <n v="424.2"/>
    <n v="21225000"/>
    <n v="107"/>
  </r>
  <r>
    <s v="31786"/>
    <s v="TN"/>
    <s v="0000157401"/>
    <x v="4"/>
    <x v="3"/>
    <d v="2025-11-26T00:00:00"/>
    <x v="10"/>
    <s v="VC0505"/>
    <x v="19"/>
    <n v="3.71"/>
    <n v="175000"/>
    <n v="7"/>
  </r>
  <r>
    <s v="31786"/>
    <s v="TN"/>
    <s v="0000157401"/>
    <x v="4"/>
    <x v="3"/>
    <d v="2025-11-26T00:00:00"/>
    <x v="10"/>
    <s v="VC0506"/>
    <x v="20"/>
    <n v="14.49"/>
    <n v="690000"/>
    <n v="23"/>
  </r>
  <r>
    <s v="31786"/>
    <s v="TN"/>
    <s v="0000157401"/>
    <x v="4"/>
    <x v="3"/>
    <d v="2025-11-26T00:00:00"/>
    <x v="10"/>
    <s v="VC0510"/>
    <x v="21"/>
    <n v="15.75"/>
    <n v="750000"/>
    <n v="15"/>
  </r>
  <r>
    <s v="31786"/>
    <s v="TN"/>
    <s v="0000157401"/>
    <x v="4"/>
    <x v="3"/>
    <d v="2025-11-26T00:00:00"/>
    <x v="10"/>
    <s v="VC0525"/>
    <x v="22"/>
    <n v="34.19"/>
    <n v="1625000"/>
    <n v="13"/>
  </r>
  <r>
    <s v="31786"/>
    <s v="TN"/>
    <s v="0000157401"/>
    <x v="4"/>
    <x v="3"/>
    <d v="2025-11-26T00:00:00"/>
    <x v="10"/>
    <s v="VC0550"/>
    <x v="23"/>
    <n v="189"/>
    <n v="7750000"/>
    <n v="31"/>
  </r>
  <r>
    <s v="31786"/>
    <s v="TN"/>
    <s v="0000157401"/>
    <x v="4"/>
    <x v="3"/>
    <d v="2025-11-26T00:00:00"/>
    <x v="10"/>
    <s v="VC0606"/>
    <x v="20"/>
    <n v="4.5599999999999996"/>
    <n v="216000"/>
    <n v="6"/>
  </r>
  <r>
    <s v="31786"/>
    <s v="TN"/>
    <s v="0000157401"/>
    <x v="4"/>
    <x v="3"/>
    <d v="2025-11-26T00:00:00"/>
    <x v="10"/>
    <s v="VC0610"/>
    <x v="21"/>
    <n v="5.04"/>
    <n v="240000"/>
    <n v="4"/>
  </r>
  <r>
    <s v="31786"/>
    <s v="TN"/>
    <s v="0000157401"/>
    <x v="4"/>
    <x v="3"/>
    <d v="2025-11-26T00:00:00"/>
    <x v="10"/>
    <s v="VC0625"/>
    <x v="22"/>
    <n v="6.3"/>
    <n v="300000"/>
    <n v="2"/>
  </r>
  <r>
    <s v="31786"/>
    <s v="TN"/>
    <s v="0000157401"/>
    <x v="4"/>
    <x v="3"/>
    <d v="2025-11-26T00:00:00"/>
    <x v="10"/>
    <s v="VC0650"/>
    <x v="23"/>
    <n v="63"/>
    <n v="3000000"/>
    <n v="10"/>
  </r>
  <r>
    <s v="31786"/>
    <s v="TN"/>
    <s v="0000157401"/>
    <x v="4"/>
    <x v="3"/>
    <d v="2025-11-26T00:00:00"/>
    <x v="10"/>
    <s v="VC0706"/>
    <x v="20"/>
    <n v="3.52"/>
    <n v="168000"/>
    <n v="4"/>
  </r>
  <r>
    <s v="31786"/>
    <s v="TN"/>
    <s v="0000157401"/>
    <x v="4"/>
    <x v="3"/>
    <d v="2025-11-26T00:00:00"/>
    <x v="10"/>
    <s v="VC0710"/>
    <x v="21"/>
    <n v="2.94"/>
    <n v="140000"/>
    <n v="2"/>
  </r>
  <r>
    <s v="31786"/>
    <s v="TN"/>
    <s v="0000157401"/>
    <x v="4"/>
    <x v="3"/>
    <d v="2025-11-26T00:00:00"/>
    <x v="10"/>
    <s v="VC0725"/>
    <x v="22"/>
    <n v="3.68"/>
    <n v="175000"/>
    <n v="1"/>
  </r>
  <r>
    <s v="31786"/>
    <s v="TN"/>
    <s v="0000157401"/>
    <x v="4"/>
    <x v="3"/>
    <d v="2025-11-26T00:00:00"/>
    <x v="10"/>
    <s v="VC0750"/>
    <x v="23"/>
    <n v="22.05"/>
    <n v="1050000"/>
    <n v="3"/>
  </r>
  <r>
    <s v="31786"/>
    <s v="TN"/>
    <s v="0000157401"/>
    <x v="4"/>
    <x v="3"/>
    <d v="2025-11-26T00:00:00"/>
    <x v="10"/>
    <s v="VC0805"/>
    <x v="19"/>
    <n v="0.84"/>
    <n v="40000"/>
    <n v="1"/>
  </r>
  <r>
    <s v="31786"/>
    <s v="TN"/>
    <s v="0000157401"/>
    <x v="4"/>
    <x v="3"/>
    <d v="2025-11-26T00:00:00"/>
    <x v="10"/>
    <s v="VC0810"/>
    <x v="21"/>
    <n v="3.36"/>
    <n v="160000"/>
    <n v="2"/>
  </r>
  <r>
    <s v="31786"/>
    <s v="TN"/>
    <s v="0000157401"/>
    <x v="4"/>
    <x v="3"/>
    <d v="2025-11-26T00:00:00"/>
    <x v="10"/>
    <s v="VC0850"/>
    <x v="23"/>
    <n v="25.2"/>
    <n v="1200000"/>
    <n v="3"/>
  </r>
  <r>
    <s v="31786"/>
    <s v="TN"/>
    <s v="0000157401"/>
    <x v="4"/>
    <x v="3"/>
    <d v="2025-11-26T00:00:00"/>
    <x v="10"/>
    <s v="VC0906"/>
    <x v="20"/>
    <n v="2.2599999999999998"/>
    <n v="108000"/>
    <n v="2"/>
  </r>
  <r>
    <s v="31786"/>
    <s v="TN"/>
    <s v="0000157401"/>
    <x v="4"/>
    <x v="3"/>
    <d v="2025-11-26T00:00:00"/>
    <x v="10"/>
    <s v="VC0910"/>
    <x v="21"/>
    <n v="1.89"/>
    <n v="90000"/>
    <n v="1"/>
  </r>
  <r>
    <s v="31786"/>
    <s v="TN"/>
    <s v="0000157401"/>
    <x v="4"/>
    <x v="3"/>
    <d v="2025-11-26T00:00:00"/>
    <x v="11"/>
    <s v="VAD050"/>
    <x v="24"/>
    <n v="1942.5"/>
    <n v="92550000"/>
    <n v="1851"/>
  </r>
  <r>
    <s v="31786"/>
    <s v="TN"/>
    <s v="0000157401"/>
    <x v="4"/>
    <x v="3"/>
    <d v="2025-11-26T00:00:00"/>
    <x v="11"/>
    <s v="VAD060"/>
    <x v="25"/>
    <n v="10638.18"/>
    <n v="507300000"/>
    <n v="8455"/>
  </r>
  <r>
    <s v="31786"/>
    <s v="TN"/>
    <s v="0000157401"/>
    <x v="4"/>
    <x v="3"/>
    <d v="2025-11-26T00:00:00"/>
    <x v="11"/>
    <s v="VAD100"/>
    <x v="26"/>
    <n v="8542.7999999999993"/>
    <n v="407200000"/>
    <n v="4072"/>
  </r>
  <r>
    <s v="31786"/>
    <s v="TN"/>
    <s v="0000157401"/>
    <x v="4"/>
    <x v="3"/>
    <d v="2025-11-26T00:00:00"/>
    <x v="11"/>
    <s v="VAD250"/>
    <x v="27"/>
    <n v="16941.75"/>
    <n v="807600000"/>
    <n v="3231"/>
  </r>
  <r>
    <s v="31786"/>
    <s v="TN"/>
    <s v="0000157401"/>
    <x v="4"/>
    <x v="3"/>
    <d v="2025-11-26T00:00:00"/>
    <x v="11"/>
    <s v="VAD500"/>
    <x v="28"/>
    <n v="45045"/>
    <n v="2150000000"/>
    <n v="4300"/>
  </r>
  <r>
    <s v="31786"/>
    <s v="TN"/>
    <s v="0000157401"/>
    <x v="4"/>
    <x v="3"/>
    <d v="2025-11-26T00:00:00"/>
    <x v="12"/>
    <s v="VSC050"/>
    <x v="29"/>
    <n v="87.36"/>
    <n v="4200000"/>
    <n v="210"/>
  </r>
  <r>
    <s v="31786"/>
    <s v="TN"/>
    <s v="0000157401"/>
    <x v="4"/>
    <x v="3"/>
    <d v="2025-11-26T00:00:00"/>
    <x v="12"/>
    <s v="VSC060"/>
    <x v="30"/>
    <n v="849.5"/>
    <n v="40776000"/>
    <n v="1699"/>
  </r>
  <r>
    <s v="31786"/>
    <s v="TN"/>
    <s v="0000157401"/>
    <x v="4"/>
    <x v="3"/>
    <d v="2025-11-26T00:00:00"/>
    <x v="12"/>
    <s v="VSC100"/>
    <x v="31"/>
    <n v="745.08"/>
    <n v="35884000"/>
    <n v="896"/>
  </r>
  <r>
    <s v="31786"/>
    <s v="TN"/>
    <s v="0000157401"/>
    <x v="4"/>
    <x v="3"/>
    <d v="2025-11-26T00:00:00"/>
    <x v="12"/>
    <s v="VSC250"/>
    <x v="32"/>
    <n v="1799.7"/>
    <n v="85600000"/>
    <n v="856"/>
  </r>
  <r>
    <s v="31786"/>
    <s v="TN"/>
    <s v="0000157401"/>
    <x v="4"/>
    <x v="3"/>
    <d v="2025-11-26T00:00:00"/>
    <x v="12"/>
    <s v="VSC500"/>
    <x v="33"/>
    <n v="5863.2"/>
    <n v="280000000"/>
    <n v="1400"/>
  </r>
  <r>
    <s v="31786"/>
    <s v="TN"/>
    <s v="0000157401"/>
    <x v="4"/>
    <x v="3"/>
    <d v="2025-11-26T00:00:00"/>
    <x v="12"/>
    <s v="VSO050"/>
    <x v="34"/>
    <n v="171.99"/>
    <n v="8190000"/>
    <n v="273"/>
  </r>
  <r>
    <s v="31786"/>
    <s v="TN"/>
    <s v="0000157401"/>
    <x v="4"/>
    <x v="3"/>
    <d v="2025-11-26T00:00:00"/>
    <x v="12"/>
    <s v="VSO060"/>
    <x v="35"/>
    <n v="1154.44"/>
    <n v="55024000"/>
    <n v="1526"/>
  </r>
  <r>
    <s v="31786"/>
    <s v="TN"/>
    <s v="0000157401"/>
    <x v="4"/>
    <x v="3"/>
    <d v="2025-11-26T00:00:00"/>
    <x v="12"/>
    <s v="VSO100"/>
    <x v="36"/>
    <n v="955.08"/>
    <n v="45480000"/>
    <n v="758"/>
  </r>
  <r>
    <s v="31786"/>
    <s v="TN"/>
    <s v="0000157401"/>
    <x v="4"/>
    <x v="3"/>
    <d v="2025-11-26T00:00:00"/>
    <x v="12"/>
    <s v="VSO250"/>
    <x v="37"/>
    <n v="2000.25"/>
    <n v="96600000"/>
    <n v="644"/>
  </r>
  <r>
    <s v="31786"/>
    <s v="TN"/>
    <s v="0000157401"/>
    <x v="4"/>
    <x v="3"/>
    <d v="2025-11-26T00:00:00"/>
    <x v="12"/>
    <s v="VSO500"/>
    <x v="38"/>
    <n v="4869.8999999999996"/>
    <n v="232500000"/>
    <n v="775"/>
  </r>
  <r>
    <s v="31786"/>
    <s v="TN"/>
    <s v="0000190862"/>
    <x v="1"/>
    <x v="3"/>
    <d v="2025-10-31T00:00:00"/>
    <x v="2"/>
    <s v="PDON"/>
    <x v="2"/>
    <n v="10.16"/>
    <n v="0"/>
    <n v="1"/>
  </r>
  <r>
    <s v="31786"/>
    <s v="TN"/>
    <s v="0000190862"/>
    <x v="1"/>
    <x v="3"/>
    <d v="2025-11-14T00:00:00"/>
    <x v="14"/>
    <s v="STD-B"/>
    <x v="90"/>
    <n v="17.78"/>
    <n v="0"/>
    <n v="1"/>
  </r>
  <r>
    <s v="31786"/>
    <s v="TN"/>
    <s v="0000190862"/>
    <x v="1"/>
    <x v="3"/>
    <d v="2025-11-26T00:00:00"/>
    <x v="13"/>
    <s v="LTD-01"/>
    <x v="39"/>
    <n v="202.19"/>
    <n v="332362.09000000003"/>
    <n v="72"/>
  </r>
  <r>
    <s v="31786"/>
    <s v="TN"/>
    <s v="0000190862"/>
    <x v="1"/>
    <x v="3"/>
    <d v="2025-11-26T00:00:00"/>
    <x v="13"/>
    <s v="LTD-01"/>
    <x v="40"/>
    <n v="128.22"/>
    <n v="213654.75"/>
    <n v="41"/>
  </r>
  <r>
    <s v="31786"/>
    <s v="TN"/>
    <s v="0000190862"/>
    <x v="1"/>
    <x v="3"/>
    <d v="2025-11-26T00:00:00"/>
    <x v="13"/>
    <s v="LTD-01"/>
    <x v="41"/>
    <n v="265.24"/>
    <n v="228198.36"/>
    <n v="46"/>
  </r>
  <r>
    <s v="31786"/>
    <s v="TN"/>
    <s v="0000190862"/>
    <x v="1"/>
    <x v="3"/>
    <d v="2025-11-26T00:00:00"/>
    <x v="13"/>
    <s v="LTD-01"/>
    <x v="42"/>
    <n v="300.95"/>
    <n v="178517.56"/>
    <n v="33"/>
  </r>
  <r>
    <s v="31786"/>
    <s v="TN"/>
    <s v="0000190862"/>
    <x v="1"/>
    <x v="3"/>
    <d v="2025-11-26T00:00:00"/>
    <x v="13"/>
    <s v="LTD-01"/>
    <x v="43"/>
    <n v="447.35"/>
    <n v="209693.15"/>
    <n v="43"/>
  </r>
  <r>
    <s v="31786"/>
    <s v="TN"/>
    <s v="0000190862"/>
    <x v="1"/>
    <x v="3"/>
    <d v="2025-11-26T00:00:00"/>
    <x v="13"/>
    <s v="LTD-01"/>
    <x v="44"/>
    <n v="547.79"/>
    <n v="205362.25"/>
    <n v="37"/>
  </r>
  <r>
    <s v="31786"/>
    <s v="TN"/>
    <s v="0000190862"/>
    <x v="1"/>
    <x v="3"/>
    <d v="2025-11-26T00:00:00"/>
    <x v="13"/>
    <s v="LTD-01"/>
    <x v="45"/>
    <n v="507.83"/>
    <n v="188219.5"/>
    <n v="39"/>
  </r>
  <r>
    <s v="31786"/>
    <s v="TN"/>
    <s v="0000190862"/>
    <x v="1"/>
    <x v="3"/>
    <d v="2025-11-26T00:00:00"/>
    <x v="13"/>
    <s v="LTD-01"/>
    <x v="46"/>
    <n v="420.46"/>
    <n v="101143.3"/>
    <n v="22"/>
  </r>
  <r>
    <s v="31786"/>
    <s v="TN"/>
    <s v="0000190862"/>
    <x v="1"/>
    <x v="3"/>
    <d v="2025-11-26T00:00:00"/>
    <x v="13"/>
    <s v="LTD-01"/>
    <x v="47"/>
    <n v="164.83"/>
    <n v="58863.17"/>
    <n v="10"/>
  </r>
  <r>
    <s v="31786"/>
    <s v="TN"/>
    <s v="0000190862"/>
    <x v="1"/>
    <x v="3"/>
    <d v="2025-11-26T00:00:00"/>
    <x v="13"/>
    <s v="LTD-02"/>
    <x v="49"/>
    <n v="90.95"/>
    <n v="181915.75"/>
    <n v="39"/>
  </r>
  <r>
    <s v="31786"/>
    <s v="TN"/>
    <s v="0000190862"/>
    <x v="1"/>
    <x v="3"/>
    <d v="2025-11-26T00:00:00"/>
    <x v="13"/>
    <s v="LTD-02"/>
    <x v="50"/>
    <n v="96.92"/>
    <n v="193867.75"/>
    <n v="40"/>
  </r>
  <r>
    <s v="31786"/>
    <s v="TN"/>
    <s v="0000190862"/>
    <x v="1"/>
    <x v="3"/>
    <d v="2025-11-26T00:00:00"/>
    <x v="13"/>
    <s v="LTD-02"/>
    <x v="51"/>
    <n v="166.57"/>
    <n v="194877.3"/>
    <n v="38"/>
  </r>
  <r>
    <s v="31786"/>
    <s v="TN"/>
    <s v="0000190862"/>
    <x v="1"/>
    <x v="3"/>
    <d v="2025-11-26T00:00:00"/>
    <x v="13"/>
    <s v="LTD-02"/>
    <x v="52"/>
    <n v="222.42"/>
    <n v="160290.45000000001"/>
    <n v="29"/>
  </r>
  <r>
    <s v="31786"/>
    <s v="TN"/>
    <s v="0000190862"/>
    <x v="1"/>
    <x v="3"/>
    <d v="2025-11-26T00:00:00"/>
    <x v="13"/>
    <s v="LTD-02"/>
    <x v="53"/>
    <n v="518.91999999999996"/>
    <n v="308057.21999999997"/>
    <n v="52"/>
  </r>
  <r>
    <s v="31786"/>
    <s v="TN"/>
    <s v="0000190862"/>
    <x v="1"/>
    <x v="3"/>
    <d v="2025-11-26T00:00:00"/>
    <x v="13"/>
    <s v="LTD-02"/>
    <x v="54"/>
    <n v="355.52"/>
    <n v="180051.75"/>
    <n v="34"/>
  </r>
  <r>
    <s v="31786"/>
    <s v="TN"/>
    <s v="0000190862"/>
    <x v="1"/>
    <x v="3"/>
    <d v="2025-11-26T00:00:00"/>
    <x v="13"/>
    <s v="LTD-02"/>
    <x v="55"/>
    <n v="475.51"/>
    <n v="192637.95"/>
    <n v="38"/>
  </r>
  <r>
    <s v="31786"/>
    <s v="TN"/>
    <s v="0000190862"/>
    <x v="1"/>
    <x v="3"/>
    <d v="2025-11-26T00:00:00"/>
    <x v="13"/>
    <s v="LTD-02"/>
    <x v="56"/>
    <n v="616"/>
    <n v="189323.4"/>
    <n v="29"/>
  </r>
  <r>
    <s v="31786"/>
    <s v="TN"/>
    <s v="0000190862"/>
    <x v="1"/>
    <x v="3"/>
    <d v="2025-11-26T00:00:00"/>
    <x v="13"/>
    <s v="LTD-02"/>
    <x v="57"/>
    <n v="52.98"/>
    <n v="24084"/>
    <n v="5"/>
  </r>
  <r>
    <s v="31786"/>
    <s v="TN"/>
    <s v="0000190862"/>
    <x v="1"/>
    <x v="3"/>
    <d v="2025-11-26T00:00:00"/>
    <x v="13"/>
    <s v="LTD-02"/>
    <x v="58"/>
    <n v="36.43"/>
    <n v="16559"/>
    <n v="3"/>
  </r>
  <r>
    <s v="31786"/>
    <s v="TN"/>
    <s v="0000190862"/>
    <x v="1"/>
    <x v="3"/>
    <d v="2025-11-26T00:00:00"/>
    <x v="13"/>
    <s v="LTD-03"/>
    <x v="66"/>
    <n v="64963.95"/>
    <n v="23360435.640000001"/>
    <n v="4774"/>
  </r>
  <r>
    <s v="31786"/>
    <s v="TN"/>
    <s v="0000190862"/>
    <x v="1"/>
    <x v="3"/>
    <d v="2025-11-26T00:00:00"/>
    <x v="13"/>
    <s v="LTD-03"/>
    <x v="67"/>
    <n v="70799.509999999995"/>
    <n v="25467465.719999999"/>
    <n v="4393"/>
  </r>
  <r>
    <s v="31786"/>
    <s v="TN"/>
    <s v="0000190862"/>
    <x v="1"/>
    <x v="3"/>
    <d v="2025-11-26T00:00:00"/>
    <x v="13"/>
    <s v="LTD-03"/>
    <x v="68"/>
    <n v="85749.67"/>
    <n v="30840397.559999999"/>
    <n v="4850"/>
  </r>
  <r>
    <s v="31786"/>
    <s v="TN"/>
    <s v="0000190862"/>
    <x v="1"/>
    <x v="3"/>
    <d v="2025-11-26T00:00:00"/>
    <x v="13"/>
    <s v="LTD-03"/>
    <x v="69"/>
    <n v="87993"/>
    <n v="31652114.23"/>
    <n v="4764"/>
  </r>
  <r>
    <s v="31786"/>
    <s v="TN"/>
    <s v="0000190862"/>
    <x v="1"/>
    <x v="3"/>
    <d v="2025-11-26T00:00:00"/>
    <x v="13"/>
    <s v="LTD-03"/>
    <x v="70"/>
    <n v="97356.38"/>
    <n v="35020110.609999999"/>
    <n v="5152"/>
  </r>
  <r>
    <s v="31786"/>
    <s v="TN"/>
    <s v="0000190862"/>
    <x v="1"/>
    <x v="3"/>
    <d v="2025-11-26T00:00:00"/>
    <x v="13"/>
    <s v="LTD-03"/>
    <x v="71"/>
    <n v="99273.45"/>
    <n v="35705868.649999999"/>
    <n v="5246"/>
  </r>
  <r>
    <s v="31786"/>
    <s v="TN"/>
    <s v="0000190862"/>
    <x v="1"/>
    <x v="3"/>
    <d v="2025-11-26T00:00:00"/>
    <x v="13"/>
    <s v="LTD-03"/>
    <x v="72"/>
    <n v="92759.69"/>
    <n v="33363641.239999998"/>
    <n v="4841"/>
  </r>
  <r>
    <s v="31786"/>
    <s v="TN"/>
    <s v="0000190862"/>
    <x v="1"/>
    <x v="3"/>
    <d v="2025-11-26T00:00:00"/>
    <x v="13"/>
    <s v="LTD-03"/>
    <x v="73"/>
    <n v="67588.850000000006"/>
    <n v="24308517.239999998"/>
    <n v="3641"/>
  </r>
  <r>
    <s v="31786"/>
    <s v="TN"/>
    <s v="0000190862"/>
    <x v="1"/>
    <x v="3"/>
    <d v="2025-11-26T00:00:00"/>
    <x v="13"/>
    <s v="LTD-03"/>
    <x v="74"/>
    <n v="31464.31"/>
    <n v="11302108.880000001"/>
    <n v="1657"/>
  </r>
  <r>
    <s v="31786"/>
    <s v="TN"/>
    <s v="0000190862"/>
    <x v="1"/>
    <x v="3"/>
    <d v="2025-11-26T00:00:00"/>
    <x v="13"/>
    <s v="LTD-03"/>
    <x v="75"/>
    <n v="14313.68"/>
    <n v="5148727.76"/>
    <n v="729"/>
  </r>
  <r>
    <s v="31786"/>
    <s v="TN"/>
    <s v="0000190862"/>
    <x v="1"/>
    <x v="3"/>
    <d v="2025-11-26T00:00:00"/>
    <x v="13"/>
    <s v="LTD-04"/>
    <x v="76"/>
    <n v="603.13"/>
    <n v="1013600.59"/>
    <n v="213"/>
  </r>
  <r>
    <s v="31786"/>
    <s v="TN"/>
    <s v="0000190862"/>
    <x v="1"/>
    <x v="3"/>
    <d v="2025-11-26T00:00:00"/>
    <x v="13"/>
    <s v="LTD-04"/>
    <x v="77"/>
    <n v="559.33000000000004"/>
    <n v="932235.85"/>
    <n v="184"/>
  </r>
  <r>
    <s v="31786"/>
    <s v="TN"/>
    <s v="0000190862"/>
    <x v="1"/>
    <x v="3"/>
    <d v="2025-11-26T00:00:00"/>
    <x v="13"/>
    <s v="LTD-04"/>
    <x v="78"/>
    <n v="789.76"/>
    <n v="674557.58"/>
    <n v="121"/>
  </r>
  <r>
    <s v="31786"/>
    <s v="TN"/>
    <s v="0000190862"/>
    <x v="1"/>
    <x v="3"/>
    <d v="2025-11-26T00:00:00"/>
    <x v="13"/>
    <s v="LTD-04"/>
    <x v="79"/>
    <n v="825.56"/>
    <n v="487486.95"/>
    <n v="85"/>
  </r>
  <r>
    <s v="31786"/>
    <s v="TN"/>
    <s v="0000190862"/>
    <x v="1"/>
    <x v="3"/>
    <d v="2025-11-26T00:00:00"/>
    <x v="13"/>
    <s v="LTD-04"/>
    <x v="80"/>
    <n v="930.88"/>
    <n v="443260.95"/>
    <n v="77"/>
  </r>
  <r>
    <s v="31786"/>
    <s v="TN"/>
    <s v="0000190862"/>
    <x v="1"/>
    <x v="3"/>
    <d v="2025-11-26T00:00:00"/>
    <x v="13"/>
    <s v="LTD-04"/>
    <x v="81"/>
    <n v="1007.27"/>
    <n v="395212.05"/>
    <n v="77"/>
  </r>
  <r>
    <s v="31786"/>
    <s v="TN"/>
    <s v="0000190862"/>
    <x v="1"/>
    <x v="3"/>
    <d v="2025-11-26T00:00:00"/>
    <x v="13"/>
    <s v="LTD-04"/>
    <x v="82"/>
    <n v="943.98"/>
    <n v="309151.71000000002"/>
    <n v="46"/>
  </r>
  <r>
    <s v="31786"/>
    <s v="TN"/>
    <s v="0000190862"/>
    <x v="1"/>
    <x v="3"/>
    <d v="2025-11-26T00:00:00"/>
    <x v="13"/>
    <s v="LTD-04"/>
    <x v="83"/>
    <n v="772.18"/>
    <n v="193105.84"/>
    <n v="39"/>
  </r>
  <r>
    <s v="31786"/>
    <s v="TN"/>
    <s v="0000190862"/>
    <x v="1"/>
    <x v="3"/>
    <d v="2025-11-26T00:00:00"/>
    <x v="13"/>
    <s v="LTD-04"/>
    <x v="84"/>
    <n v="155.03"/>
    <n v="56219"/>
    <n v="11"/>
  </r>
  <r>
    <s v="31786"/>
    <s v="TN"/>
    <s v="0000190862"/>
    <x v="1"/>
    <x v="3"/>
    <d v="2025-11-26T00:00:00"/>
    <x v="13"/>
    <s v="LTD-04"/>
    <x v="85"/>
    <n v="155.91"/>
    <n v="57743.17"/>
    <n v="8"/>
  </r>
  <r>
    <s v="31786"/>
    <s v="TN"/>
    <s v="0000190862"/>
    <x v="1"/>
    <x v="3"/>
    <d v="2025-11-26T00:00:00"/>
    <x v="2"/>
    <s v="PDON"/>
    <x v="2"/>
    <n v="629601.44999999995"/>
    <n v="0"/>
    <n v="28262"/>
  </r>
  <r>
    <s v="31786"/>
    <s v="TN"/>
    <s v="0000190862"/>
    <x v="1"/>
    <x v="3"/>
    <d v="2025-11-26T00:00:00"/>
    <x v="2"/>
    <s v="PDON"/>
    <x v="86"/>
    <n v="632301.81000000006"/>
    <n v="0"/>
    <n v="28274"/>
  </r>
  <r>
    <s v="31786"/>
    <s v="TN"/>
    <s v="0000190862"/>
    <x v="1"/>
    <x v="3"/>
    <d v="2025-11-26T00:00:00"/>
    <x v="14"/>
    <s v="STD-A"/>
    <x v="88"/>
    <n v="81029.48"/>
    <n v="19797708.899999999"/>
    <n v="3741"/>
  </r>
  <r>
    <s v="31786"/>
    <s v="TN"/>
    <s v="0000190862"/>
    <x v="1"/>
    <x v="3"/>
    <d v="2025-11-26T00:00:00"/>
    <x v="14"/>
    <s v="STD-B"/>
    <x v="90"/>
    <n v="74756.11"/>
    <n v="22689103.600000001"/>
    <n v="4023"/>
  </r>
  <r>
    <s v="31786"/>
    <s v="TN"/>
    <s v="0000258005"/>
    <x v="2"/>
    <x v="3"/>
    <d v="2025-11-14T00:00:00"/>
    <x v="4"/>
    <s v="VISBAS"/>
    <x v="4"/>
    <n v="-3.18"/>
    <n v="0"/>
    <n v="1"/>
  </r>
  <r>
    <s v="31786"/>
    <s v="TN"/>
    <s v="0000258005"/>
    <x v="2"/>
    <x v="3"/>
    <d v="2025-11-26T00:00:00"/>
    <x v="4"/>
    <s v="VISBAS"/>
    <x v="4"/>
    <n v="51413.22"/>
    <n v="0"/>
    <n v="9233"/>
  </r>
  <r>
    <s v="31786"/>
    <s v="TN"/>
    <s v="0000258005"/>
    <x v="2"/>
    <x v="3"/>
    <d v="2025-11-26T00:00:00"/>
    <x v="4"/>
    <s v="VISEXP"/>
    <x v="5"/>
    <n v="243098.04"/>
    <n v="0"/>
    <n v="21921"/>
  </r>
  <r>
    <s v="31786"/>
    <s v="NP"/>
    <s v="0000000185"/>
    <x v="0"/>
    <x v="0"/>
    <d v="2025-11-30T00:00:00"/>
    <x v="1"/>
    <s v="PPRN"/>
    <x v="1"/>
    <n v="5518.38"/>
    <n v="0"/>
    <n v="238"/>
  </r>
  <r>
    <s v="31786"/>
    <s v="NP"/>
    <s v="0000000185"/>
    <x v="0"/>
    <x v="1"/>
    <d v="2025-11-30T00:00:00"/>
    <x v="1"/>
    <s v="PPRN"/>
    <x v="1"/>
    <n v="303.32"/>
    <n v="0"/>
    <n v="17"/>
  </r>
  <r>
    <s v="31786"/>
    <s v="NP"/>
    <s v="0000000185"/>
    <x v="0"/>
    <x v="2"/>
    <d v="2025-11-30T00:00:00"/>
    <x v="1"/>
    <s v="PPRN"/>
    <x v="1"/>
    <n v="45.25"/>
    <n v="0"/>
    <n v="2"/>
  </r>
  <r>
    <s v="31786"/>
    <s v="NP"/>
    <s v="0000000185"/>
    <x v="0"/>
    <x v="3"/>
    <d v="2025-11-30T00:00:00"/>
    <x v="0"/>
    <s v="PPDN"/>
    <x v="0"/>
    <n v="655.87"/>
    <n v="0"/>
    <n v="36"/>
  </r>
  <r>
    <s v="31786"/>
    <s v="NP"/>
    <s v="0000000185"/>
    <x v="0"/>
    <x v="4"/>
    <d v="2025-11-30T00:00:00"/>
    <x v="0"/>
    <s v="PPDN"/>
    <x v="0"/>
    <n v="164.78"/>
    <n v="0"/>
    <n v="11"/>
  </r>
  <r>
    <s v="31786"/>
    <s v="NP"/>
    <s v="0000000185"/>
    <x v="0"/>
    <x v="5"/>
    <d v="2025-11-30T00:00:00"/>
    <x v="0"/>
    <s v="PPDN"/>
    <x v="0"/>
    <n v="83.06"/>
    <n v="0"/>
    <n v="4"/>
  </r>
  <r>
    <s v="31786"/>
    <s v="NP"/>
    <s v="0000000185"/>
    <x v="0"/>
    <x v="5"/>
    <d v="2025-11-30T00:00:00"/>
    <x v="1"/>
    <s v="PPRN"/>
    <x v="1"/>
    <n v="16.649999999999999"/>
    <n v="0"/>
    <n v="1"/>
  </r>
  <r>
    <s v="31786"/>
    <s v="NP"/>
    <s v="0000157401"/>
    <x v="4"/>
    <x v="3"/>
    <d v="2025-11-30T00:00:00"/>
    <x v="11"/>
    <s v="VAD060"/>
    <x v="25"/>
    <n v="2.52"/>
    <n v="120000"/>
    <n v="2"/>
  </r>
  <r>
    <s v="31786"/>
    <s v="NP"/>
    <s v="0000157401"/>
    <x v="4"/>
    <x v="3"/>
    <d v="2025-11-30T00:00:00"/>
    <x v="12"/>
    <s v="VSO060"/>
    <x v="35"/>
    <n v="0.76"/>
    <n v="36000"/>
    <n v="1"/>
  </r>
  <r>
    <s v="31786"/>
    <s v="NP"/>
    <s v="0000190862"/>
    <x v="1"/>
    <x v="0"/>
    <d v="2025-11-30T00:00:00"/>
    <x v="2"/>
    <s v="PDON"/>
    <x v="2"/>
    <n v="163.04"/>
    <n v="0"/>
    <n v="4"/>
  </r>
  <r>
    <s v="31786"/>
    <s v="NP"/>
    <s v="0000190862"/>
    <x v="1"/>
    <x v="0"/>
    <d v="2025-11-30T00:00:00"/>
    <x v="3"/>
    <s v="PDRN"/>
    <x v="3"/>
    <n v="-941.93"/>
    <n v="0"/>
    <n v="23"/>
  </r>
  <r>
    <s v="31786"/>
    <s v="NP"/>
    <s v="0000190862"/>
    <x v="1"/>
    <x v="0"/>
    <d v="2025-11-30T00:00:00"/>
    <x v="3"/>
    <s v="PDRN"/>
    <x v="3"/>
    <n v="68512.929999999993"/>
    <n v="0"/>
    <n v="1579"/>
  </r>
  <r>
    <s v="31786"/>
    <s v="NP"/>
    <s v="0000190862"/>
    <x v="1"/>
    <x v="1"/>
    <d v="2025-11-30T00:00:00"/>
    <x v="2"/>
    <s v="PDON"/>
    <x v="2"/>
    <n v="116.6"/>
    <n v="0"/>
    <n v="3"/>
  </r>
  <r>
    <s v="31786"/>
    <s v="NP"/>
    <s v="0000190862"/>
    <x v="1"/>
    <x v="1"/>
    <d v="2025-11-30T00:00:00"/>
    <x v="3"/>
    <s v="PDRN"/>
    <x v="3"/>
    <n v="-27.27"/>
    <n v="0"/>
    <n v="1"/>
  </r>
  <r>
    <s v="31786"/>
    <s v="NP"/>
    <s v="0000190862"/>
    <x v="1"/>
    <x v="1"/>
    <d v="2025-11-30T00:00:00"/>
    <x v="3"/>
    <s v="PDRN"/>
    <x v="3"/>
    <n v="8263.3700000000008"/>
    <n v="0"/>
    <n v="201"/>
  </r>
  <r>
    <s v="31786"/>
    <s v="NP"/>
    <s v="0000190862"/>
    <x v="1"/>
    <x v="2"/>
    <d v="2025-11-30T00:00:00"/>
    <x v="3"/>
    <s v="PDRN"/>
    <x v="3"/>
    <n v="702.78"/>
    <n v="0"/>
    <n v="18"/>
  </r>
  <r>
    <s v="31786"/>
    <s v="NP"/>
    <s v="0000190862"/>
    <x v="1"/>
    <x v="3"/>
    <d v="2025-11-30T00:00:00"/>
    <x v="2"/>
    <s v="PDON"/>
    <x v="2"/>
    <n v="-103.65"/>
    <n v="0"/>
    <n v="5"/>
  </r>
  <r>
    <s v="31786"/>
    <s v="NP"/>
    <s v="0000190862"/>
    <x v="1"/>
    <x v="3"/>
    <d v="2025-11-30T00:00:00"/>
    <x v="2"/>
    <s v="PDON"/>
    <x v="2"/>
    <n v="4247.51"/>
    <n v="0"/>
    <n v="126"/>
  </r>
  <r>
    <s v="31786"/>
    <s v="NP"/>
    <s v="0000190862"/>
    <x v="1"/>
    <x v="3"/>
    <d v="2025-11-30T00:00:00"/>
    <x v="14"/>
    <s v="STD-B"/>
    <x v="89"/>
    <n v="10.6"/>
    <n v="0"/>
    <n v="1"/>
  </r>
  <r>
    <s v="31786"/>
    <s v="NP"/>
    <s v="0000190862"/>
    <x v="1"/>
    <x v="4"/>
    <d v="2025-11-30T00:00:00"/>
    <x v="2"/>
    <s v="PDON"/>
    <x v="2"/>
    <n v="-102.95"/>
    <n v="0"/>
    <n v="4"/>
  </r>
  <r>
    <s v="31786"/>
    <s v="NP"/>
    <s v="0000190862"/>
    <x v="1"/>
    <x v="4"/>
    <d v="2025-11-30T00:00:00"/>
    <x v="2"/>
    <s v="PDON"/>
    <x v="2"/>
    <n v="2046.57"/>
    <n v="0"/>
    <n v="62"/>
  </r>
  <r>
    <s v="31786"/>
    <s v="NP"/>
    <s v="0000190862"/>
    <x v="1"/>
    <x v="5"/>
    <d v="2025-11-30T00:00:00"/>
    <x v="2"/>
    <s v="PDON"/>
    <x v="2"/>
    <n v="-20.73"/>
    <n v="0"/>
    <n v="9"/>
  </r>
  <r>
    <s v="31786"/>
    <s v="NP"/>
    <s v="0000190862"/>
    <x v="1"/>
    <x v="5"/>
    <d v="2025-11-30T00:00:00"/>
    <x v="2"/>
    <s v="PDON"/>
    <x v="2"/>
    <n v="1082.7"/>
    <n v="0"/>
    <n v="31"/>
  </r>
  <r>
    <s v="31786"/>
    <s v="NP"/>
    <s v="0000258005"/>
    <x v="2"/>
    <x v="0"/>
    <d v="2025-11-30T00:00:00"/>
    <x v="4"/>
    <s v="VISBAS"/>
    <x v="4"/>
    <n v="-3.17"/>
    <n v="0"/>
    <n v="1"/>
  </r>
  <r>
    <s v="31786"/>
    <s v="NP"/>
    <s v="0000258005"/>
    <x v="2"/>
    <x v="0"/>
    <d v="2025-11-30T00:00:00"/>
    <x v="4"/>
    <s v="VISBAS"/>
    <x v="4"/>
    <n v="511.26"/>
    <n v="0"/>
    <n v="109"/>
  </r>
  <r>
    <s v="31786"/>
    <s v="NP"/>
    <s v="0000258005"/>
    <x v="2"/>
    <x v="0"/>
    <d v="2025-11-30T00:00:00"/>
    <x v="4"/>
    <s v="VISEXP"/>
    <x v="5"/>
    <n v="-89.95"/>
    <n v="0"/>
    <n v="7"/>
  </r>
  <r>
    <s v="31786"/>
    <s v="NP"/>
    <s v="0000258005"/>
    <x v="2"/>
    <x v="0"/>
    <d v="2025-11-30T00:00:00"/>
    <x v="4"/>
    <s v="VISEXP"/>
    <x v="5"/>
    <n v="2814.72"/>
    <n v="0"/>
    <n v="309"/>
  </r>
  <r>
    <s v="31786"/>
    <s v="NP"/>
    <s v="0000258005"/>
    <x v="2"/>
    <x v="1"/>
    <d v="2025-11-30T00:00:00"/>
    <x v="4"/>
    <s v="VISBAS"/>
    <x v="4"/>
    <n v="77.62"/>
    <n v="0"/>
    <n v="16"/>
  </r>
  <r>
    <s v="31786"/>
    <s v="NP"/>
    <s v="0000258005"/>
    <x v="2"/>
    <x v="1"/>
    <d v="2025-11-30T00:00:00"/>
    <x v="4"/>
    <s v="VISEXP"/>
    <x v="5"/>
    <n v="524.91999999999996"/>
    <n v="0"/>
    <n v="56"/>
  </r>
  <r>
    <s v="31786"/>
    <s v="NP"/>
    <s v="0000258005"/>
    <x v="2"/>
    <x v="2"/>
    <d v="2025-11-30T00:00:00"/>
    <x v="4"/>
    <s v="VISEXP"/>
    <x v="5"/>
    <n v="6.3"/>
    <n v="0"/>
    <n v="1"/>
  </r>
  <r>
    <s v="31786"/>
    <s v="NP"/>
    <s v="0000258005"/>
    <x v="2"/>
    <x v="3"/>
    <d v="2025-11-30T00:00:00"/>
    <x v="4"/>
    <s v="VISBAS"/>
    <x v="4"/>
    <n v="-16.2"/>
    <n v="0"/>
    <n v="5"/>
  </r>
  <r>
    <s v="31786"/>
    <s v="NP"/>
    <s v="0000258005"/>
    <x v="2"/>
    <x v="3"/>
    <d v="2025-11-30T00:00:00"/>
    <x v="4"/>
    <s v="VISBAS"/>
    <x v="4"/>
    <n v="174.12"/>
    <n v="0"/>
    <n v="36"/>
  </r>
  <r>
    <s v="31786"/>
    <s v="NP"/>
    <s v="0000258005"/>
    <x v="2"/>
    <x v="3"/>
    <d v="2025-11-30T00:00:00"/>
    <x v="4"/>
    <s v="VISEXP"/>
    <x v="5"/>
    <n v="1169.94"/>
    <n v="0"/>
    <n v="129"/>
  </r>
  <r>
    <s v="31786"/>
    <s v="NP"/>
    <s v="0000258005"/>
    <x v="2"/>
    <x v="4"/>
    <d v="2025-11-30T00:00:00"/>
    <x v="4"/>
    <s v="VISBAS"/>
    <x v="4"/>
    <n v="63.62"/>
    <n v="0"/>
    <n v="14"/>
  </r>
  <r>
    <s v="31786"/>
    <s v="NP"/>
    <s v="0000258005"/>
    <x v="2"/>
    <x v="4"/>
    <d v="2025-11-30T00:00:00"/>
    <x v="4"/>
    <s v="VISEXP"/>
    <x v="5"/>
    <n v="-19.29"/>
    <n v="0"/>
    <n v="3"/>
  </r>
  <r>
    <s v="31786"/>
    <s v="NP"/>
    <s v="0000258005"/>
    <x v="2"/>
    <x v="4"/>
    <d v="2025-11-30T00:00:00"/>
    <x v="4"/>
    <s v="VISEXP"/>
    <x v="5"/>
    <n v="594.13"/>
    <n v="0"/>
    <n v="63"/>
  </r>
  <r>
    <s v="31786"/>
    <s v="NP"/>
    <s v="0000258005"/>
    <x v="2"/>
    <x v="5"/>
    <d v="2025-11-30T00:00:00"/>
    <x v="4"/>
    <s v="VISBAS"/>
    <x v="4"/>
    <n v="25.26"/>
    <n v="0"/>
    <n v="5"/>
  </r>
  <r>
    <s v="31786"/>
    <s v="NP"/>
    <s v="0000258005"/>
    <x v="2"/>
    <x v="5"/>
    <d v="2025-11-30T00:00:00"/>
    <x v="4"/>
    <s v="VISEXP"/>
    <x v="5"/>
    <n v="-6.43"/>
    <n v="0"/>
    <n v="1"/>
  </r>
  <r>
    <s v="31786"/>
    <s v="NP"/>
    <s v="0000258005"/>
    <x v="2"/>
    <x v="5"/>
    <d v="2025-11-30T00:00:00"/>
    <x v="4"/>
    <s v="VISEXP"/>
    <x v="5"/>
    <n v="169.76"/>
    <n v="0"/>
    <n v="20"/>
  </r>
  <r>
    <s v="31786"/>
    <s v="TN"/>
    <s v="0000000185"/>
    <x v="0"/>
    <x v="3"/>
    <d v="2025-11-30T00:00:00"/>
    <x v="0"/>
    <s v="PPDN"/>
    <x v="0"/>
    <n v="-51.4"/>
    <n v="0"/>
    <n v="5"/>
  </r>
  <r>
    <s v="31786"/>
    <s v="TN"/>
    <s v="0000000185"/>
    <x v="0"/>
    <x v="3"/>
    <d v="2025-11-30T00:00:00"/>
    <x v="0"/>
    <s v="PPDN"/>
    <x v="0"/>
    <n v="754.97"/>
    <n v="0"/>
    <n v="39"/>
  </r>
  <r>
    <s v="31786"/>
    <s v="TN"/>
    <s v="0000157401"/>
    <x v="4"/>
    <x v="3"/>
    <d v="2025-11-30T00:00:00"/>
    <x v="10"/>
    <s v="VC0110"/>
    <x v="21"/>
    <n v="0.21"/>
    <n v="10000"/>
    <n v="1"/>
  </r>
  <r>
    <s v="31786"/>
    <s v="TN"/>
    <s v="0000157401"/>
    <x v="4"/>
    <x v="3"/>
    <d v="2025-11-30T00:00:00"/>
    <x v="10"/>
    <s v="VC0150"/>
    <x v="23"/>
    <n v="2.1"/>
    <n v="100000"/>
    <n v="2"/>
  </r>
  <r>
    <s v="31786"/>
    <s v="TN"/>
    <s v="0000157401"/>
    <x v="4"/>
    <x v="3"/>
    <d v="2025-11-30T00:00:00"/>
    <x v="10"/>
    <s v="VC0206"/>
    <x v="20"/>
    <n v="0.25"/>
    <n v="6000"/>
    <n v="1"/>
  </r>
  <r>
    <s v="31786"/>
    <s v="TN"/>
    <s v="0000157401"/>
    <x v="4"/>
    <x v="3"/>
    <d v="2025-11-30T00:00:00"/>
    <x v="10"/>
    <s v="VC0250"/>
    <x v="23"/>
    <n v="2.1"/>
    <n v="50000"/>
    <n v="1"/>
  </r>
  <r>
    <s v="31786"/>
    <s v="TN"/>
    <s v="0000157401"/>
    <x v="4"/>
    <x v="3"/>
    <d v="2025-11-30T00:00:00"/>
    <x v="10"/>
    <s v="VC0306"/>
    <x v="20"/>
    <n v="0.38"/>
    <n v="6000"/>
    <n v="1"/>
  </r>
  <r>
    <s v="31786"/>
    <s v="TN"/>
    <s v="0000157401"/>
    <x v="4"/>
    <x v="3"/>
    <d v="2025-11-30T00:00:00"/>
    <x v="10"/>
    <s v="VC0350"/>
    <x v="23"/>
    <n v="3.15"/>
    <n v="50000"/>
    <n v="1"/>
  </r>
  <r>
    <s v="31786"/>
    <s v="TN"/>
    <s v="0000157401"/>
    <x v="4"/>
    <x v="3"/>
    <d v="2025-11-30T00:00:00"/>
    <x v="10"/>
    <s v="VC0406"/>
    <x v="20"/>
    <n v="0.5"/>
    <n v="6000"/>
    <n v="1"/>
  </r>
  <r>
    <s v="31786"/>
    <s v="TN"/>
    <s v="0000157401"/>
    <x v="4"/>
    <x v="3"/>
    <d v="2025-11-30T00:00:00"/>
    <x v="11"/>
    <s v="VAD050"/>
    <x v="24"/>
    <n v="1.05"/>
    <n v="50000"/>
    <n v="1"/>
  </r>
  <r>
    <s v="31786"/>
    <s v="TN"/>
    <s v="0000157401"/>
    <x v="4"/>
    <x v="3"/>
    <d v="2025-11-30T00:00:00"/>
    <x v="11"/>
    <s v="VAD060"/>
    <x v="25"/>
    <n v="-5.04"/>
    <n v="240000"/>
    <n v="4"/>
  </r>
  <r>
    <s v="31786"/>
    <s v="TN"/>
    <s v="0000157401"/>
    <x v="4"/>
    <x v="3"/>
    <d v="2025-11-30T00:00:00"/>
    <x v="11"/>
    <s v="VAD060"/>
    <x v="25"/>
    <n v="10.08"/>
    <n v="480000"/>
    <n v="8"/>
  </r>
  <r>
    <s v="31786"/>
    <s v="TN"/>
    <s v="0000157401"/>
    <x v="4"/>
    <x v="3"/>
    <d v="2025-11-30T00:00:00"/>
    <x v="11"/>
    <s v="VAD100"/>
    <x v="26"/>
    <n v="10.5"/>
    <n v="500000"/>
    <n v="5"/>
  </r>
  <r>
    <s v="31786"/>
    <s v="TN"/>
    <s v="0000157401"/>
    <x v="4"/>
    <x v="3"/>
    <d v="2025-11-30T00:00:00"/>
    <x v="11"/>
    <s v="VAD500"/>
    <x v="28"/>
    <n v="136.5"/>
    <n v="6500000"/>
    <n v="13"/>
  </r>
  <r>
    <s v="31786"/>
    <s v="TN"/>
    <s v="0000157401"/>
    <x v="4"/>
    <x v="3"/>
    <d v="2025-11-30T00:00:00"/>
    <x v="12"/>
    <s v="VSC060"/>
    <x v="30"/>
    <n v="1"/>
    <n v="48000"/>
    <n v="2"/>
  </r>
  <r>
    <s v="31786"/>
    <s v="TN"/>
    <s v="0000157401"/>
    <x v="4"/>
    <x v="3"/>
    <d v="2025-11-30T00:00:00"/>
    <x v="12"/>
    <s v="VSC500"/>
    <x v="33"/>
    <n v="8.4"/>
    <n v="400000"/>
    <n v="2"/>
  </r>
  <r>
    <s v="31786"/>
    <s v="TN"/>
    <s v="0000157401"/>
    <x v="4"/>
    <x v="3"/>
    <d v="2025-11-30T00:00:00"/>
    <x v="12"/>
    <s v="VSO060"/>
    <x v="35"/>
    <n v="-3.04"/>
    <n v="144000"/>
    <n v="4"/>
  </r>
  <r>
    <s v="31786"/>
    <s v="TN"/>
    <s v="0000157401"/>
    <x v="4"/>
    <x v="3"/>
    <d v="2025-11-30T00:00:00"/>
    <x v="12"/>
    <s v="VSO060"/>
    <x v="35"/>
    <n v="0.76"/>
    <n v="36000"/>
    <n v="1"/>
  </r>
  <r>
    <s v="31786"/>
    <s v="TN"/>
    <s v="0000190862"/>
    <x v="1"/>
    <x v="3"/>
    <d v="2025-11-30T00:00:00"/>
    <x v="13"/>
    <s v="LTD-04"/>
    <x v="83"/>
    <n v="20.059999999999999"/>
    <n v="0"/>
    <n v="1"/>
  </r>
  <r>
    <s v="31786"/>
    <s v="TN"/>
    <s v="0000190862"/>
    <x v="1"/>
    <x v="3"/>
    <d v="2025-11-30T00:00:00"/>
    <x v="2"/>
    <s v="PDON"/>
    <x v="2"/>
    <n v="-380.67"/>
    <n v="0"/>
    <n v="13"/>
  </r>
  <r>
    <s v="31786"/>
    <s v="TN"/>
    <s v="0000190862"/>
    <x v="1"/>
    <x v="3"/>
    <d v="2025-11-30T00:00:00"/>
    <x v="2"/>
    <s v="PDON"/>
    <x v="2"/>
    <n v="5010.04"/>
    <n v="0"/>
    <n v="165"/>
  </r>
  <r>
    <s v="31786"/>
    <s v="TN"/>
    <s v="0000190862"/>
    <x v="1"/>
    <x v="3"/>
    <d v="2025-11-30T00:00:00"/>
    <x v="3"/>
    <s v="PDRN"/>
    <x v="3"/>
    <n v="27.82"/>
    <n v="0"/>
    <n v="1"/>
  </r>
  <r>
    <s v="31786"/>
    <s v="TN"/>
    <s v="0000190862"/>
    <x v="1"/>
    <x v="3"/>
    <d v="2025-11-30T00:00:00"/>
    <x v="14"/>
    <s v="STD-A"/>
    <x v="88"/>
    <n v="-58.68"/>
    <n v="0"/>
    <n v="4"/>
  </r>
  <r>
    <s v="31786"/>
    <s v="TN"/>
    <s v="0000190862"/>
    <x v="1"/>
    <x v="3"/>
    <d v="2025-11-30T00:00:00"/>
    <x v="14"/>
    <s v="STD-A"/>
    <x v="88"/>
    <n v="207.56"/>
    <n v="0"/>
    <n v="11"/>
  </r>
  <r>
    <s v="31786"/>
    <s v="TN"/>
    <s v="0000190862"/>
    <x v="1"/>
    <x v="3"/>
    <d v="2025-11-30T00:00:00"/>
    <x v="14"/>
    <s v="STD-B"/>
    <x v="90"/>
    <n v="94.5"/>
    <n v="0"/>
    <n v="7"/>
  </r>
  <r>
    <s v="31786"/>
    <s v="TN"/>
    <s v="0000258005"/>
    <x v="2"/>
    <x v="3"/>
    <d v="2025-11-30T00:00:00"/>
    <x v="4"/>
    <s v="VISBAS"/>
    <x v="4"/>
    <n v="-3.18"/>
    <n v="0"/>
    <n v="1"/>
  </r>
  <r>
    <s v="31786"/>
    <s v="TN"/>
    <s v="0000258005"/>
    <x v="2"/>
    <x v="3"/>
    <d v="2025-11-30T00:00:00"/>
    <x v="4"/>
    <s v="VISBAS"/>
    <x v="4"/>
    <n v="99.33"/>
    <n v="0"/>
    <n v="24"/>
  </r>
  <r>
    <s v="31786"/>
    <s v="TN"/>
    <s v="0000258005"/>
    <x v="2"/>
    <x v="3"/>
    <d v="2025-11-30T00:00:00"/>
    <x v="4"/>
    <s v="VISEXP"/>
    <x v="5"/>
    <n v="-142.19"/>
    <n v="0"/>
    <n v="14"/>
  </r>
  <r>
    <s v="31786"/>
    <s v="TN"/>
    <s v="0000258005"/>
    <x v="2"/>
    <x v="3"/>
    <d v="2025-11-30T00:00:00"/>
    <x v="4"/>
    <s v="VISEXP"/>
    <x v="5"/>
    <n v="1523.91"/>
    <n v="0"/>
    <n v="169"/>
  </r>
</pivotCacheRecords>
</file>

<file path=xl/pivotCache/pivotCacheRecords3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1">
  <r>
    <s v="31786"/>
    <s v="NP"/>
    <s v="0000000185"/>
    <x v="0"/>
    <x v="0"/>
    <d v="2025-12-31T00:00:00"/>
    <x v="0"/>
    <s v="PPRN"/>
    <x v="0"/>
    <n v="86.79"/>
    <n v="0"/>
    <n v="3"/>
  </r>
  <r>
    <s v="31786"/>
    <s v="NP"/>
    <s v="0000000185"/>
    <x v="0"/>
    <x v="1"/>
    <d v="2025-12-31T00:00:00"/>
    <x v="0"/>
    <s v="PPRN"/>
    <x v="0"/>
    <n v="117.63"/>
    <n v="0"/>
    <n v="5"/>
  </r>
  <r>
    <s v="31786"/>
    <s v="NP"/>
    <s v="0000000185"/>
    <x v="0"/>
    <x v="2"/>
    <d v="2025-12-31T00:00:00"/>
    <x v="1"/>
    <s v="PPDN"/>
    <x v="1"/>
    <n v="52708.98"/>
    <n v="0"/>
    <n v="4521"/>
  </r>
  <r>
    <s v="31786"/>
    <s v="NP"/>
    <s v="0000000185"/>
    <x v="0"/>
    <x v="2"/>
    <d v="2025-12-31T00:00:00"/>
    <x v="1"/>
    <s v="PPDN"/>
    <x v="2"/>
    <n v="52790.16"/>
    <n v="0"/>
    <n v="4517"/>
  </r>
  <r>
    <s v="31786"/>
    <s v="NP"/>
    <s v="0000000185"/>
    <x v="0"/>
    <x v="3"/>
    <d v="2025-12-31T00:00:00"/>
    <x v="1"/>
    <s v="PPDN"/>
    <x v="1"/>
    <n v="54748.71"/>
    <n v="0"/>
    <n v="2371"/>
  </r>
  <r>
    <s v="31786"/>
    <s v="NP"/>
    <s v="0000000185"/>
    <x v="0"/>
    <x v="4"/>
    <d v="2025-12-31T00:00:00"/>
    <x v="1"/>
    <s v="PPDN"/>
    <x v="1"/>
    <n v="24821.71"/>
    <n v="0"/>
    <n v="1192"/>
  </r>
  <r>
    <s v="31786"/>
    <s v="NP"/>
    <s v="0000053684"/>
    <x v="1"/>
    <x v="2"/>
    <d v="2025-12-31T00:00:00"/>
    <x v="2"/>
    <s v=""/>
    <x v="3"/>
    <n v="39.01"/>
    <n v="0"/>
    <n v="2"/>
  </r>
  <r>
    <s v="31786"/>
    <s v="NP"/>
    <s v="0000053684"/>
    <x v="1"/>
    <x v="2"/>
    <d v="2025-12-31T00:00:00"/>
    <x v="3"/>
    <s v=""/>
    <x v="4"/>
    <n v="23640.12"/>
    <n v="0"/>
    <n v="690"/>
  </r>
  <r>
    <s v="31786"/>
    <s v="NP"/>
    <s v="0000157401"/>
    <x v="2"/>
    <x v="2"/>
    <d v="2025-12-31T00:00:00"/>
    <x v="4"/>
    <s v="BA1X"/>
    <x v="5"/>
    <n v="45602.43"/>
    <n v="2399585800"/>
    <n v="31615"/>
  </r>
  <r>
    <s v="31786"/>
    <s v="NP"/>
    <s v="0000157401"/>
    <x v="2"/>
    <x v="2"/>
    <d v="2025-12-31T00:00:00"/>
    <x v="4"/>
    <s v="BA1XP"/>
    <x v="5"/>
    <n v="4.57"/>
    <n v="240500"/>
    <n v="3"/>
  </r>
  <r>
    <s v="31786"/>
    <s v="NP"/>
    <s v="0000157401"/>
    <x v="2"/>
    <x v="2"/>
    <d v="2025-12-31T00:00:00"/>
    <x v="4"/>
    <s v="BA50"/>
    <x v="6"/>
    <n v="974.7"/>
    <n v="51300000"/>
    <n v="1026"/>
  </r>
  <r>
    <s v="31786"/>
    <s v="NP"/>
    <s v="0000157401"/>
    <x v="2"/>
    <x v="2"/>
    <d v="2025-12-31T00:00:00"/>
    <x v="5"/>
    <s v="BL1X"/>
    <x v="7"/>
    <n v="388692.71"/>
    <n v="2399585800"/>
    <n v="31615"/>
  </r>
  <r>
    <s v="31786"/>
    <s v="NP"/>
    <s v="0000157401"/>
    <x v="2"/>
    <x v="2"/>
    <d v="2025-12-31T00:00:00"/>
    <x v="5"/>
    <s v="BL1X"/>
    <x v="8"/>
    <n v="262750.59999999998"/>
    <n v="1958696500"/>
    <n v="22262"/>
  </r>
  <r>
    <s v="31786"/>
    <s v="NP"/>
    <s v="0000157401"/>
    <x v="2"/>
    <x v="2"/>
    <d v="2025-12-31T00:00:00"/>
    <x v="5"/>
    <s v="BL1XP"/>
    <x v="7"/>
    <n v="38.96"/>
    <n v="240500"/>
    <n v="3"/>
  </r>
  <r>
    <s v="31786"/>
    <s v="NP"/>
    <s v="0000157401"/>
    <x v="2"/>
    <x v="2"/>
    <d v="2025-12-31T00:00:00"/>
    <x v="5"/>
    <s v="BL1XP"/>
    <x v="8"/>
    <n v="186.43"/>
    <n v="240500"/>
    <n v="3"/>
  </r>
  <r>
    <s v="31786"/>
    <s v="NP"/>
    <s v="0000157401"/>
    <x v="2"/>
    <x v="2"/>
    <d v="2025-12-31T00:00:00"/>
    <x v="5"/>
    <s v="BL50"/>
    <x v="9"/>
    <n v="8318.7000000000007"/>
    <n v="51350000"/>
    <n v="1027"/>
  </r>
  <r>
    <s v="31786"/>
    <s v="NP"/>
    <s v="0000157401"/>
    <x v="2"/>
    <x v="2"/>
    <d v="2025-12-31T00:00:00"/>
    <x v="6"/>
    <s v=""/>
    <x v="10"/>
    <n v="373901.89"/>
    <n v="0"/>
    <n v="10185"/>
  </r>
  <r>
    <s v="31786"/>
    <s v="NP"/>
    <s v="0000157401"/>
    <x v="2"/>
    <x v="2"/>
    <d v="2025-12-31T00:00:00"/>
    <x v="7"/>
    <s v="VC0105"/>
    <x v="11"/>
    <n v="15.73"/>
    <n v="715000"/>
    <n v="143"/>
  </r>
  <r>
    <s v="31786"/>
    <s v="NP"/>
    <s v="0000157401"/>
    <x v="2"/>
    <x v="2"/>
    <d v="2025-12-31T00:00:00"/>
    <x v="7"/>
    <s v="VC0106"/>
    <x v="12"/>
    <n v="113.1"/>
    <n v="5396000"/>
    <n v="879"/>
  </r>
  <r>
    <s v="31786"/>
    <s v="NP"/>
    <s v="0000157401"/>
    <x v="2"/>
    <x v="2"/>
    <d v="2025-12-31T00:00:00"/>
    <x v="7"/>
    <s v="VC0110"/>
    <x v="13"/>
    <n v="83.37"/>
    <n v="4000000"/>
    <n v="399"/>
  </r>
  <r>
    <s v="31786"/>
    <s v="NP"/>
    <s v="0000157401"/>
    <x v="2"/>
    <x v="2"/>
    <d v="2025-12-31T00:00:00"/>
    <x v="7"/>
    <s v="VC0125"/>
    <x v="14"/>
    <n v="157.94"/>
    <n v="7450000"/>
    <n v="298"/>
  </r>
  <r>
    <s v="31786"/>
    <s v="NP"/>
    <s v="0000157401"/>
    <x v="2"/>
    <x v="2"/>
    <d v="2025-12-31T00:00:00"/>
    <x v="7"/>
    <s v="VC0150"/>
    <x v="15"/>
    <n v="441"/>
    <n v="21220000"/>
    <n v="425"/>
  </r>
  <r>
    <s v="31786"/>
    <s v="NP"/>
    <s v="0000157401"/>
    <x v="2"/>
    <x v="2"/>
    <d v="2025-12-31T00:00:00"/>
    <x v="7"/>
    <s v="VC0205"/>
    <x v="11"/>
    <n v="26.88"/>
    <n v="1280000"/>
    <n v="128"/>
  </r>
  <r>
    <s v="31786"/>
    <s v="NP"/>
    <s v="0000157401"/>
    <x v="2"/>
    <x v="2"/>
    <d v="2025-12-31T00:00:00"/>
    <x v="7"/>
    <s v="VC0206"/>
    <x v="12"/>
    <n v="195.5"/>
    <n v="9372000"/>
    <n v="782"/>
  </r>
  <r>
    <s v="31786"/>
    <s v="NP"/>
    <s v="0000157401"/>
    <x v="2"/>
    <x v="2"/>
    <d v="2025-12-31T00:00:00"/>
    <x v="7"/>
    <s v="VC0210"/>
    <x v="13"/>
    <n v="147.41999999999999"/>
    <n v="7060000"/>
    <n v="353"/>
  </r>
  <r>
    <s v="31786"/>
    <s v="NP"/>
    <s v="0000157401"/>
    <x v="2"/>
    <x v="2"/>
    <d v="2025-12-31T00:00:00"/>
    <x v="7"/>
    <s v="VC0225"/>
    <x v="14"/>
    <n v="320.25"/>
    <n v="15300000"/>
    <n v="306"/>
  </r>
  <r>
    <s v="31786"/>
    <s v="NP"/>
    <s v="0000157401"/>
    <x v="2"/>
    <x v="2"/>
    <d v="2025-12-31T00:00:00"/>
    <x v="7"/>
    <s v="VC0250"/>
    <x v="15"/>
    <n v="1052.0999999999999"/>
    <n v="49900000"/>
    <n v="499"/>
  </r>
  <r>
    <s v="31786"/>
    <s v="NP"/>
    <s v="0000157401"/>
    <x v="2"/>
    <x v="2"/>
    <d v="2025-12-31T00:00:00"/>
    <x v="7"/>
    <s v="VC0305"/>
    <x v="11"/>
    <n v="7.36"/>
    <n v="360000"/>
    <n v="24"/>
  </r>
  <r>
    <s v="31786"/>
    <s v="NP"/>
    <s v="0000157401"/>
    <x v="2"/>
    <x v="2"/>
    <d v="2025-12-31T00:00:00"/>
    <x v="7"/>
    <s v="VC0306"/>
    <x v="12"/>
    <n v="80.56"/>
    <n v="3816000"/>
    <n v="212"/>
  </r>
  <r>
    <s v="31786"/>
    <s v="NP"/>
    <s v="0000157401"/>
    <x v="2"/>
    <x v="2"/>
    <d v="2025-12-31T00:00:00"/>
    <x v="7"/>
    <s v="VC0310"/>
    <x v="13"/>
    <n v="65.52"/>
    <n v="3120000"/>
    <n v="104"/>
  </r>
  <r>
    <s v="31786"/>
    <s v="NP"/>
    <s v="0000157401"/>
    <x v="2"/>
    <x v="2"/>
    <d v="2025-12-31T00:00:00"/>
    <x v="7"/>
    <s v="VC0325"/>
    <x v="14"/>
    <n v="164.32"/>
    <n v="7800000"/>
    <n v="104"/>
  </r>
  <r>
    <s v="31786"/>
    <s v="NP"/>
    <s v="0000157401"/>
    <x v="2"/>
    <x v="2"/>
    <d v="2025-12-31T00:00:00"/>
    <x v="7"/>
    <s v="VC0350"/>
    <x v="15"/>
    <n v="589.04999999999995"/>
    <n v="28050000"/>
    <n v="187"/>
  </r>
  <r>
    <s v="31786"/>
    <s v="NP"/>
    <s v="0000157401"/>
    <x v="2"/>
    <x v="2"/>
    <d v="2025-12-31T00:00:00"/>
    <x v="7"/>
    <s v="VC0405"/>
    <x v="11"/>
    <n v="2.94"/>
    <n v="140000"/>
    <n v="7"/>
  </r>
  <r>
    <s v="31786"/>
    <s v="NP"/>
    <s v="0000157401"/>
    <x v="2"/>
    <x v="2"/>
    <d v="2025-12-31T00:00:00"/>
    <x v="7"/>
    <s v="VC0406"/>
    <x v="12"/>
    <n v="28.5"/>
    <n v="1436000"/>
    <n v="60"/>
  </r>
  <r>
    <s v="31786"/>
    <s v="NP"/>
    <s v="0000157401"/>
    <x v="2"/>
    <x v="2"/>
    <d v="2025-12-31T00:00:00"/>
    <x v="7"/>
    <s v="VC0410"/>
    <x v="13"/>
    <n v="26.88"/>
    <n v="1280000"/>
    <n v="32"/>
  </r>
  <r>
    <s v="31786"/>
    <s v="NP"/>
    <s v="0000157401"/>
    <x v="2"/>
    <x v="2"/>
    <d v="2025-12-31T00:00:00"/>
    <x v="7"/>
    <s v="VC0425"/>
    <x v="14"/>
    <n v="48.3"/>
    <n v="2300000"/>
    <n v="23"/>
  </r>
  <r>
    <s v="31786"/>
    <s v="NP"/>
    <s v="0000157401"/>
    <x v="2"/>
    <x v="2"/>
    <d v="2025-12-31T00:00:00"/>
    <x v="7"/>
    <s v="VC0450"/>
    <x v="15"/>
    <n v="218.4"/>
    <n v="10200000"/>
    <n v="51"/>
  </r>
  <r>
    <s v="31786"/>
    <s v="NP"/>
    <s v="0000157401"/>
    <x v="2"/>
    <x v="2"/>
    <d v="2025-12-31T00:00:00"/>
    <x v="7"/>
    <s v="VC0505"/>
    <x v="11"/>
    <n v="1.06"/>
    <n v="50000"/>
    <n v="2"/>
  </r>
  <r>
    <s v="31786"/>
    <s v="NP"/>
    <s v="0000157401"/>
    <x v="2"/>
    <x v="2"/>
    <d v="2025-12-31T00:00:00"/>
    <x v="7"/>
    <s v="VC0506"/>
    <x v="12"/>
    <n v="11.97"/>
    <n v="510000"/>
    <n v="17"/>
  </r>
  <r>
    <s v="31786"/>
    <s v="NP"/>
    <s v="0000157401"/>
    <x v="2"/>
    <x v="2"/>
    <d v="2025-12-31T00:00:00"/>
    <x v="7"/>
    <s v="VC0510"/>
    <x v="13"/>
    <n v="5.25"/>
    <n v="250000"/>
    <n v="5"/>
  </r>
  <r>
    <s v="31786"/>
    <s v="NP"/>
    <s v="0000157401"/>
    <x v="2"/>
    <x v="2"/>
    <d v="2025-12-31T00:00:00"/>
    <x v="7"/>
    <s v="VC0525"/>
    <x v="14"/>
    <n v="23.67"/>
    <n v="1125000"/>
    <n v="9"/>
  </r>
  <r>
    <s v="31786"/>
    <s v="NP"/>
    <s v="0000157401"/>
    <x v="2"/>
    <x v="2"/>
    <d v="2025-12-31T00:00:00"/>
    <x v="7"/>
    <s v="VC0550"/>
    <x v="15"/>
    <n v="78.75"/>
    <n v="3750000"/>
    <n v="15"/>
  </r>
  <r>
    <s v="31786"/>
    <s v="NP"/>
    <s v="0000157401"/>
    <x v="2"/>
    <x v="2"/>
    <d v="2025-12-31T00:00:00"/>
    <x v="7"/>
    <s v="VC0606"/>
    <x v="12"/>
    <n v="0.76"/>
    <n v="36000"/>
    <n v="1"/>
  </r>
  <r>
    <s v="31786"/>
    <s v="NP"/>
    <s v="0000157401"/>
    <x v="2"/>
    <x v="2"/>
    <d v="2025-12-31T00:00:00"/>
    <x v="7"/>
    <s v="VC0610"/>
    <x v="13"/>
    <n v="1.26"/>
    <n v="60000"/>
    <n v="1"/>
  </r>
  <r>
    <s v="31786"/>
    <s v="NP"/>
    <s v="0000157401"/>
    <x v="2"/>
    <x v="2"/>
    <d v="2025-12-31T00:00:00"/>
    <x v="7"/>
    <s v="VC0625"/>
    <x v="14"/>
    <n v="3.15"/>
    <n v="150000"/>
    <n v="1"/>
  </r>
  <r>
    <s v="31786"/>
    <s v="NP"/>
    <s v="0000157401"/>
    <x v="2"/>
    <x v="2"/>
    <d v="2025-12-31T00:00:00"/>
    <x v="7"/>
    <s v="VC0650"/>
    <x v="15"/>
    <n v="12.6"/>
    <n v="600000"/>
    <n v="2"/>
  </r>
  <r>
    <s v="31786"/>
    <s v="NP"/>
    <s v="0000157401"/>
    <x v="2"/>
    <x v="2"/>
    <d v="2025-12-31T00:00:00"/>
    <x v="7"/>
    <s v="VC0706"/>
    <x v="12"/>
    <n v="2.64"/>
    <n v="126000"/>
    <n v="3"/>
  </r>
  <r>
    <s v="31786"/>
    <s v="NP"/>
    <s v="0000157401"/>
    <x v="2"/>
    <x v="2"/>
    <d v="2025-12-31T00:00:00"/>
    <x v="7"/>
    <s v="VC0725"/>
    <x v="14"/>
    <n v="3.68"/>
    <n v="175000"/>
    <n v="1"/>
  </r>
  <r>
    <s v="31786"/>
    <s v="NP"/>
    <s v="0000157401"/>
    <x v="2"/>
    <x v="2"/>
    <d v="2025-12-31T00:00:00"/>
    <x v="7"/>
    <s v="VC0750"/>
    <x v="15"/>
    <n v="14.7"/>
    <n v="700000"/>
    <n v="2"/>
  </r>
  <r>
    <s v="31786"/>
    <s v="NP"/>
    <s v="0000157401"/>
    <x v="2"/>
    <x v="2"/>
    <d v="2025-12-31T00:00:00"/>
    <x v="7"/>
    <s v="VC0850"/>
    <x v="15"/>
    <n v="25.2"/>
    <n v="1200000"/>
    <n v="3"/>
  </r>
  <r>
    <s v="31786"/>
    <s v="NP"/>
    <s v="0000157401"/>
    <x v="2"/>
    <x v="2"/>
    <d v="2025-12-31T00:00:00"/>
    <x v="8"/>
    <s v="VAD050"/>
    <x v="16"/>
    <n v="1418.55"/>
    <n v="68450000"/>
    <n v="1365"/>
  </r>
  <r>
    <s v="31786"/>
    <s v="NP"/>
    <s v="0000157401"/>
    <x v="2"/>
    <x v="2"/>
    <d v="2025-12-31T00:00:00"/>
    <x v="8"/>
    <s v="VAD060"/>
    <x v="17"/>
    <n v="7237.44"/>
    <n v="346760000"/>
    <n v="5769"/>
  </r>
  <r>
    <s v="31786"/>
    <s v="NP"/>
    <s v="0000157401"/>
    <x v="2"/>
    <x v="2"/>
    <d v="2025-12-31T00:00:00"/>
    <x v="8"/>
    <s v="VAD100"/>
    <x v="18"/>
    <n v="5214.3"/>
    <n v="249400000"/>
    <n v="2494"/>
  </r>
  <r>
    <s v="31786"/>
    <s v="NP"/>
    <s v="0000157401"/>
    <x v="2"/>
    <x v="2"/>
    <d v="2025-12-31T00:00:00"/>
    <x v="8"/>
    <s v="VAD250"/>
    <x v="19"/>
    <n v="9245.25"/>
    <n v="440850000"/>
    <n v="1764"/>
  </r>
  <r>
    <s v="31786"/>
    <s v="NP"/>
    <s v="0000157401"/>
    <x v="2"/>
    <x v="2"/>
    <d v="2025-12-31T00:00:00"/>
    <x v="8"/>
    <s v="VAD500"/>
    <x v="20"/>
    <n v="24946.38"/>
    <n v="1189200000"/>
    <n v="2380"/>
  </r>
  <r>
    <s v="31786"/>
    <s v="NP"/>
    <s v="0000157401"/>
    <x v="2"/>
    <x v="2"/>
    <d v="2025-12-31T00:00:00"/>
    <x v="9"/>
    <s v="VSC050"/>
    <x v="21"/>
    <n v="70.14"/>
    <n v="3360000"/>
    <n v="168"/>
  </r>
  <r>
    <s v="31786"/>
    <s v="NP"/>
    <s v="0000157401"/>
    <x v="2"/>
    <x v="2"/>
    <d v="2025-12-31T00:00:00"/>
    <x v="9"/>
    <s v="VSC060"/>
    <x v="22"/>
    <n v="669"/>
    <n v="32284000"/>
    <n v="1344"/>
  </r>
  <r>
    <s v="31786"/>
    <s v="NP"/>
    <s v="0000157401"/>
    <x v="2"/>
    <x v="2"/>
    <d v="2025-12-31T00:00:00"/>
    <x v="9"/>
    <s v="VSC100"/>
    <x v="23"/>
    <n v="476.28"/>
    <n v="22760000"/>
    <n v="569"/>
  </r>
  <r>
    <s v="31786"/>
    <s v="NP"/>
    <s v="0000157401"/>
    <x v="2"/>
    <x v="2"/>
    <d v="2025-12-31T00:00:00"/>
    <x v="9"/>
    <s v="VSC250"/>
    <x v="24"/>
    <n v="1031.0999999999999"/>
    <n v="49200000"/>
    <n v="492"/>
  </r>
  <r>
    <s v="31786"/>
    <s v="NP"/>
    <s v="0000157401"/>
    <x v="2"/>
    <x v="2"/>
    <d v="2025-12-31T00:00:00"/>
    <x v="9"/>
    <s v="VSC500"/>
    <x v="25"/>
    <n v="3771.6"/>
    <n v="179800000"/>
    <n v="899"/>
  </r>
  <r>
    <s v="31786"/>
    <s v="NP"/>
    <s v="0000157401"/>
    <x v="2"/>
    <x v="2"/>
    <d v="2025-12-31T00:00:00"/>
    <x v="9"/>
    <s v="VSO050"/>
    <x v="26"/>
    <n v="147.41999999999999"/>
    <n v="7020000"/>
    <n v="234"/>
  </r>
  <r>
    <s v="31786"/>
    <s v="NP"/>
    <s v="0000157401"/>
    <x v="2"/>
    <x v="2"/>
    <d v="2025-12-31T00:00:00"/>
    <x v="9"/>
    <s v="VSO060"/>
    <x v="27"/>
    <n v="917.32"/>
    <n v="43712000"/>
    <n v="1214"/>
  </r>
  <r>
    <s v="31786"/>
    <s v="NP"/>
    <s v="0000157401"/>
    <x v="2"/>
    <x v="2"/>
    <d v="2025-12-31T00:00:00"/>
    <x v="9"/>
    <s v="VSO100"/>
    <x v="28"/>
    <n v="685.44"/>
    <n v="32740000"/>
    <n v="546"/>
  </r>
  <r>
    <s v="31786"/>
    <s v="NP"/>
    <s v="0000157401"/>
    <x v="2"/>
    <x v="2"/>
    <d v="2025-12-31T00:00:00"/>
    <x v="9"/>
    <s v="VSO250"/>
    <x v="29"/>
    <n v="1222.2"/>
    <n v="58200000"/>
    <n v="388"/>
  </r>
  <r>
    <s v="31786"/>
    <s v="NP"/>
    <s v="0000157401"/>
    <x v="2"/>
    <x v="2"/>
    <d v="2025-12-31T00:00:00"/>
    <x v="9"/>
    <s v="VSO500"/>
    <x v="30"/>
    <n v="3257.1"/>
    <n v="155440000"/>
    <n v="519"/>
  </r>
  <r>
    <s v="31786"/>
    <s v="NP"/>
    <s v="0000190862"/>
    <x v="3"/>
    <x v="0"/>
    <d v="2025-12-31T00:00:00"/>
    <x v="10"/>
    <s v="PDON"/>
    <x v="31"/>
    <n v="20.73"/>
    <n v="0"/>
    <n v="1"/>
  </r>
  <r>
    <s v="31786"/>
    <s v="NP"/>
    <s v="0000190862"/>
    <x v="3"/>
    <x v="0"/>
    <d v="2025-12-31T00:00:00"/>
    <x v="11"/>
    <s v="PDRN"/>
    <x v="32"/>
    <n v="15504.16"/>
    <n v="0"/>
    <n v="395"/>
  </r>
  <r>
    <s v="31786"/>
    <s v="NP"/>
    <s v="0000190862"/>
    <x v="3"/>
    <x v="1"/>
    <d v="2025-12-31T00:00:00"/>
    <x v="11"/>
    <s v="PDRN"/>
    <x v="32"/>
    <n v="2266.21"/>
    <n v="0"/>
    <n v="50"/>
  </r>
  <r>
    <s v="31786"/>
    <s v="NP"/>
    <s v="0000190862"/>
    <x v="3"/>
    <x v="2"/>
    <d v="2025-12-31T00:00:00"/>
    <x v="12"/>
    <s v="LTD-01"/>
    <x v="33"/>
    <n v="56.33"/>
    <n v="93914.99"/>
    <n v="23"/>
  </r>
  <r>
    <s v="31786"/>
    <s v="NP"/>
    <s v="0000190862"/>
    <x v="3"/>
    <x v="2"/>
    <d v="2025-12-31T00:00:00"/>
    <x v="12"/>
    <s v="LTD-01"/>
    <x v="34"/>
    <n v="38.43"/>
    <n v="64056.39"/>
    <n v="12"/>
  </r>
  <r>
    <s v="31786"/>
    <s v="NP"/>
    <s v="0000190862"/>
    <x v="3"/>
    <x v="2"/>
    <d v="2025-12-31T00:00:00"/>
    <x v="12"/>
    <s v="LTD-01"/>
    <x v="35"/>
    <n v="106.33"/>
    <n v="88596.94"/>
    <n v="16"/>
  </r>
  <r>
    <s v="31786"/>
    <s v="NP"/>
    <s v="0000190862"/>
    <x v="3"/>
    <x v="2"/>
    <d v="2025-12-31T00:00:00"/>
    <x v="12"/>
    <s v="LTD-01"/>
    <x v="36"/>
    <n v="214.21"/>
    <n v="127423.44"/>
    <n v="22"/>
  </r>
  <r>
    <s v="31786"/>
    <s v="NP"/>
    <s v="0000190862"/>
    <x v="3"/>
    <x v="2"/>
    <d v="2025-12-31T00:00:00"/>
    <x v="12"/>
    <s v="LTD-01"/>
    <x v="37"/>
    <n v="319.29000000000002"/>
    <n v="148691.95000000001"/>
    <n v="28"/>
  </r>
  <r>
    <s v="31786"/>
    <s v="NP"/>
    <s v="0000190862"/>
    <x v="3"/>
    <x v="2"/>
    <d v="2025-12-31T00:00:00"/>
    <x v="12"/>
    <s v="LTD-01"/>
    <x v="38"/>
    <n v="361.26"/>
    <n v="134541.1"/>
    <n v="25"/>
  </r>
  <r>
    <s v="31786"/>
    <s v="NP"/>
    <s v="0000190862"/>
    <x v="3"/>
    <x v="2"/>
    <d v="2025-12-31T00:00:00"/>
    <x v="12"/>
    <s v="LTD-01"/>
    <x v="39"/>
    <n v="272.98"/>
    <n v="85307.8"/>
    <n v="16"/>
  </r>
  <r>
    <s v="31786"/>
    <s v="NP"/>
    <s v="0000190862"/>
    <x v="3"/>
    <x v="2"/>
    <d v="2025-12-31T00:00:00"/>
    <x v="12"/>
    <s v="LTD-01"/>
    <x v="40"/>
    <n v="216.86"/>
    <n v="51635.05"/>
    <n v="9"/>
  </r>
  <r>
    <s v="31786"/>
    <s v="NP"/>
    <s v="0000190862"/>
    <x v="3"/>
    <x v="2"/>
    <d v="2025-12-31T00:00:00"/>
    <x v="12"/>
    <s v="LTD-01"/>
    <x v="41"/>
    <n v="102.68"/>
    <n v="36675.230000000003"/>
    <n v="5"/>
  </r>
  <r>
    <s v="31786"/>
    <s v="NP"/>
    <s v="0000190862"/>
    <x v="3"/>
    <x v="2"/>
    <d v="2025-12-31T00:00:00"/>
    <x v="12"/>
    <s v="LTD-01"/>
    <x v="42"/>
    <n v="68.040000000000006"/>
    <n v="24300.07"/>
    <n v="4"/>
  </r>
  <r>
    <s v="31786"/>
    <s v="NP"/>
    <s v="0000190862"/>
    <x v="3"/>
    <x v="2"/>
    <d v="2025-12-31T00:00:00"/>
    <x v="12"/>
    <s v="LTD-02"/>
    <x v="43"/>
    <n v="31.76"/>
    <n v="63535.15"/>
    <n v="16"/>
  </r>
  <r>
    <s v="31786"/>
    <s v="NP"/>
    <s v="0000190862"/>
    <x v="3"/>
    <x v="2"/>
    <d v="2025-12-31T00:00:00"/>
    <x v="12"/>
    <s v="LTD-02"/>
    <x v="44"/>
    <n v="42.76"/>
    <n v="85534.83"/>
    <n v="20"/>
  </r>
  <r>
    <s v="31786"/>
    <s v="NP"/>
    <s v="0000190862"/>
    <x v="3"/>
    <x v="2"/>
    <d v="2025-12-31T00:00:00"/>
    <x v="12"/>
    <s v="LTD-02"/>
    <x v="45"/>
    <n v="94.51"/>
    <n v="107710.2"/>
    <n v="18"/>
  </r>
  <r>
    <s v="31786"/>
    <s v="NP"/>
    <s v="0000190862"/>
    <x v="3"/>
    <x v="2"/>
    <d v="2025-12-31T00:00:00"/>
    <x v="12"/>
    <s v="LTD-02"/>
    <x v="46"/>
    <n v="125.34"/>
    <n v="89532.97"/>
    <n v="15"/>
  </r>
  <r>
    <s v="31786"/>
    <s v="NP"/>
    <s v="0000190862"/>
    <x v="3"/>
    <x v="2"/>
    <d v="2025-12-31T00:00:00"/>
    <x v="12"/>
    <s v="LTD-02"/>
    <x v="47"/>
    <n v="203.57"/>
    <n v="122550.13"/>
    <n v="17"/>
  </r>
  <r>
    <s v="31786"/>
    <s v="NP"/>
    <s v="0000190862"/>
    <x v="3"/>
    <x v="2"/>
    <d v="2025-12-31T00:00:00"/>
    <x v="12"/>
    <s v="LTD-02"/>
    <x v="48"/>
    <n v="252.65"/>
    <n v="121684.3"/>
    <n v="18"/>
  </r>
  <r>
    <s v="31786"/>
    <s v="NP"/>
    <s v="0000190862"/>
    <x v="3"/>
    <x v="2"/>
    <d v="2025-12-31T00:00:00"/>
    <x v="12"/>
    <s v="LTD-02"/>
    <x v="49"/>
    <n v="291.08999999999997"/>
    <n v="117023.59"/>
    <n v="20"/>
  </r>
  <r>
    <s v="31786"/>
    <s v="NP"/>
    <s v="0000190862"/>
    <x v="3"/>
    <x v="2"/>
    <d v="2025-12-31T00:00:00"/>
    <x v="12"/>
    <s v="LTD-02"/>
    <x v="50"/>
    <n v="379.71"/>
    <n v="117863.43"/>
    <n v="19"/>
  </r>
  <r>
    <s v="31786"/>
    <s v="NP"/>
    <s v="0000190862"/>
    <x v="3"/>
    <x v="2"/>
    <d v="2025-12-31T00:00:00"/>
    <x v="12"/>
    <s v="LTD-02"/>
    <x v="51"/>
    <n v="117.28"/>
    <n v="53310.16"/>
    <n v="5"/>
  </r>
  <r>
    <s v="31786"/>
    <s v="NP"/>
    <s v="0000190862"/>
    <x v="3"/>
    <x v="2"/>
    <d v="2025-12-31T00:00:00"/>
    <x v="12"/>
    <s v="LTD-02"/>
    <x v="52"/>
    <n v="97.34"/>
    <n v="44249.06"/>
    <n v="6"/>
  </r>
  <r>
    <s v="31786"/>
    <s v="NP"/>
    <s v="0000190862"/>
    <x v="3"/>
    <x v="2"/>
    <d v="2025-12-31T00:00:00"/>
    <x v="12"/>
    <s v="LTD-03"/>
    <x v="53"/>
    <n v="37321.67"/>
    <n v="13430677.529999999"/>
    <n v="3216"/>
  </r>
  <r>
    <s v="31786"/>
    <s v="NP"/>
    <s v="0000190862"/>
    <x v="3"/>
    <x v="2"/>
    <d v="2025-12-31T00:00:00"/>
    <x v="12"/>
    <s v="LTD-03"/>
    <x v="54"/>
    <n v="46011.44"/>
    <n v="16558300.810000001"/>
    <n v="3162"/>
  </r>
  <r>
    <s v="31786"/>
    <s v="NP"/>
    <s v="0000190862"/>
    <x v="3"/>
    <x v="2"/>
    <d v="2025-12-31T00:00:00"/>
    <x v="12"/>
    <s v="LTD-03"/>
    <x v="55"/>
    <n v="61054.36"/>
    <n v="21970501.5"/>
    <n v="3718"/>
  </r>
  <r>
    <s v="31786"/>
    <s v="NP"/>
    <s v="0000190862"/>
    <x v="3"/>
    <x v="2"/>
    <d v="2025-12-31T00:00:00"/>
    <x v="12"/>
    <s v="LTD-03"/>
    <x v="56"/>
    <n v="70866.67"/>
    <n v="25491455.530000001"/>
    <n v="3938"/>
  </r>
  <r>
    <s v="31786"/>
    <s v="NP"/>
    <s v="0000190862"/>
    <x v="3"/>
    <x v="2"/>
    <d v="2025-12-31T00:00:00"/>
    <x v="12"/>
    <s v="LTD-03"/>
    <x v="57"/>
    <n v="74877.850000000006"/>
    <n v="26943332.100000001"/>
    <n v="4008"/>
  </r>
  <r>
    <s v="31786"/>
    <s v="NP"/>
    <s v="0000190862"/>
    <x v="3"/>
    <x v="2"/>
    <d v="2025-12-31T00:00:00"/>
    <x v="12"/>
    <s v="LTD-03"/>
    <x v="58"/>
    <n v="74618.31"/>
    <n v="26846502.870000001"/>
    <n v="4015"/>
  </r>
  <r>
    <s v="31786"/>
    <s v="NP"/>
    <s v="0000190862"/>
    <x v="3"/>
    <x v="2"/>
    <d v="2025-12-31T00:00:00"/>
    <x v="12"/>
    <s v="LTD-03"/>
    <x v="59"/>
    <n v="71628.28"/>
    <n v="25782215.379999999"/>
    <n v="3827"/>
  </r>
  <r>
    <s v="31786"/>
    <s v="NP"/>
    <s v="0000190862"/>
    <x v="3"/>
    <x v="2"/>
    <d v="2025-12-31T00:00:00"/>
    <x v="12"/>
    <s v="LTD-03"/>
    <x v="60"/>
    <n v="59267.91"/>
    <n v="21319245.850000001"/>
    <n v="3180"/>
  </r>
  <r>
    <s v="31786"/>
    <s v="NP"/>
    <s v="0000190862"/>
    <x v="3"/>
    <x v="2"/>
    <d v="2025-12-31T00:00:00"/>
    <x v="12"/>
    <s v="LTD-03"/>
    <x v="61"/>
    <n v="35018.29"/>
    <n v="12603320.02"/>
    <n v="1723"/>
  </r>
  <r>
    <s v="31786"/>
    <s v="NP"/>
    <s v="0000190862"/>
    <x v="3"/>
    <x v="2"/>
    <d v="2025-12-31T00:00:00"/>
    <x v="12"/>
    <s v="LTD-03"/>
    <x v="62"/>
    <n v="21053.64"/>
    <n v="7573172.9100000001"/>
    <n v="958"/>
  </r>
  <r>
    <s v="31786"/>
    <s v="NP"/>
    <s v="0000190862"/>
    <x v="3"/>
    <x v="2"/>
    <d v="2025-12-31T00:00:00"/>
    <x v="12"/>
    <s v="LTD-04"/>
    <x v="63"/>
    <n v="160.01"/>
    <n v="266658.21999999997"/>
    <n v="66"/>
  </r>
  <r>
    <s v="31786"/>
    <s v="NP"/>
    <s v="0000190862"/>
    <x v="3"/>
    <x v="2"/>
    <d v="2025-12-31T00:00:00"/>
    <x v="12"/>
    <s v="LTD-04"/>
    <x v="64"/>
    <n v="174.55"/>
    <n v="290840.99"/>
    <n v="60"/>
  </r>
  <r>
    <s v="31786"/>
    <s v="NP"/>
    <s v="0000190862"/>
    <x v="3"/>
    <x v="2"/>
    <d v="2025-12-31T00:00:00"/>
    <x v="12"/>
    <s v="LTD-04"/>
    <x v="65"/>
    <n v="347.33"/>
    <n v="300727.93"/>
    <n v="57"/>
  </r>
  <r>
    <s v="31786"/>
    <s v="NP"/>
    <s v="0000190862"/>
    <x v="3"/>
    <x v="2"/>
    <d v="2025-12-31T00:00:00"/>
    <x v="12"/>
    <s v="LTD-04"/>
    <x v="66"/>
    <n v="472.07"/>
    <n v="278666.23"/>
    <n v="46"/>
  </r>
  <r>
    <s v="31786"/>
    <s v="NP"/>
    <s v="0000190862"/>
    <x v="3"/>
    <x v="2"/>
    <d v="2025-12-31T00:00:00"/>
    <x v="12"/>
    <s v="LTD-04"/>
    <x v="67"/>
    <n v="391.11"/>
    <n v="188000.98"/>
    <n v="31"/>
  </r>
  <r>
    <s v="31786"/>
    <s v="NP"/>
    <s v="0000190862"/>
    <x v="3"/>
    <x v="2"/>
    <d v="2025-12-31T00:00:00"/>
    <x v="12"/>
    <s v="LTD-04"/>
    <x v="68"/>
    <n v="656.94"/>
    <n v="255009.17"/>
    <n v="41"/>
  </r>
  <r>
    <s v="31786"/>
    <s v="NP"/>
    <s v="0000190862"/>
    <x v="3"/>
    <x v="2"/>
    <d v="2025-12-31T00:00:00"/>
    <x v="12"/>
    <s v="LTD-04"/>
    <x v="69"/>
    <n v="328.01"/>
    <n v="108027.14"/>
    <n v="20"/>
  </r>
  <r>
    <s v="31786"/>
    <s v="NP"/>
    <s v="0000190862"/>
    <x v="3"/>
    <x v="2"/>
    <d v="2025-12-31T00:00:00"/>
    <x v="12"/>
    <s v="LTD-04"/>
    <x v="70"/>
    <n v="416.67"/>
    <n v="104729.93"/>
    <n v="21"/>
  </r>
  <r>
    <s v="31786"/>
    <s v="NP"/>
    <s v="0000190862"/>
    <x v="3"/>
    <x v="2"/>
    <d v="2025-12-31T00:00:00"/>
    <x v="12"/>
    <s v="LTD-04"/>
    <x v="71"/>
    <n v="155.84"/>
    <n v="55873.65"/>
    <n v="8"/>
  </r>
  <r>
    <s v="31786"/>
    <s v="NP"/>
    <s v="0000190862"/>
    <x v="3"/>
    <x v="2"/>
    <d v="2025-12-31T00:00:00"/>
    <x v="12"/>
    <s v="LTD-04"/>
    <x v="72"/>
    <n v="69.349999999999994"/>
    <n v="25683.9"/>
    <n v="6"/>
  </r>
  <r>
    <s v="31786"/>
    <s v="NP"/>
    <s v="0000190862"/>
    <x v="3"/>
    <x v="2"/>
    <d v="2025-12-31T00:00:00"/>
    <x v="10"/>
    <s v="PDON"/>
    <x v="31"/>
    <n v="550356.46"/>
    <n v="0"/>
    <n v="22020"/>
  </r>
  <r>
    <s v="31786"/>
    <s v="NP"/>
    <s v="0000190862"/>
    <x v="3"/>
    <x v="2"/>
    <d v="2025-12-31T00:00:00"/>
    <x v="10"/>
    <s v="PDON"/>
    <x v="73"/>
    <n v="551660.14"/>
    <n v="0"/>
    <n v="21985"/>
  </r>
  <r>
    <s v="31786"/>
    <s v="NP"/>
    <s v="0000190862"/>
    <x v="3"/>
    <x v="2"/>
    <d v="2025-12-31T00:00:00"/>
    <x v="13"/>
    <s v="STD-A"/>
    <x v="74"/>
    <n v="68671.72"/>
    <n v="16862364.02"/>
    <n v="3130"/>
  </r>
  <r>
    <s v="31786"/>
    <s v="NP"/>
    <s v="0000190862"/>
    <x v="3"/>
    <x v="2"/>
    <d v="2025-12-31T00:00:00"/>
    <x v="13"/>
    <s v="STD-B"/>
    <x v="75"/>
    <n v="58051.54"/>
    <n v="17679651.539999999"/>
    <n v="2945"/>
  </r>
  <r>
    <s v="31786"/>
    <s v="NP"/>
    <s v="0000190862"/>
    <x v="3"/>
    <x v="3"/>
    <d v="2025-12-31T00:00:00"/>
    <x v="12"/>
    <s v="LTD-03"/>
    <x v="56"/>
    <n v="12.54"/>
    <n v="4512.16"/>
    <n v="1"/>
  </r>
  <r>
    <s v="31786"/>
    <s v="NP"/>
    <s v="0000190862"/>
    <x v="3"/>
    <x v="3"/>
    <d v="2025-12-31T00:00:00"/>
    <x v="10"/>
    <s v="PDON"/>
    <x v="31"/>
    <n v="850739.48"/>
    <n v="0"/>
    <n v="17443"/>
  </r>
  <r>
    <s v="31786"/>
    <s v="NP"/>
    <s v="0000190862"/>
    <x v="3"/>
    <x v="3"/>
    <d v="2025-12-31T00:00:00"/>
    <x v="13"/>
    <s v="STD-B"/>
    <x v="76"/>
    <n v="14.89"/>
    <n v="4512.16"/>
    <n v="1"/>
  </r>
  <r>
    <s v="31786"/>
    <s v="NP"/>
    <s v="0000190862"/>
    <x v="3"/>
    <x v="4"/>
    <d v="2025-12-31T00:00:00"/>
    <x v="10"/>
    <s v="PDON"/>
    <x v="31"/>
    <n v="299865.46000000002"/>
    <n v="0"/>
    <n v="7589"/>
  </r>
  <r>
    <s v="31786"/>
    <s v="NP"/>
    <s v="0000190862"/>
    <x v="3"/>
    <x v="4"/>
    <d v="2025-12-31T00:00:00"/>
    <x v="10"/>
    <s v="PDON"/>
    <x v="73"/>
    <n v="-19.98"/>
    <n v="0"/>
    <n v="1"/>
  </r>
  <r>
    <s v="31786"/>
    <s v="NP"/>
    <s v="0000258005"/>
    <x v="4"/>
    <x v="0"/>
    <d v="2025-12-31T00:00:00"/>
    <x v="14"/>
    <s v="VISBAS"/>
    <x v="77"/>
    <n v="3.18"/>
    <n v="0"/>
    <n v="1"/>
  </r>
  <r>
    <s v="31786"/>
    <s v="NP"/>
    <s v="0000258005"/>
    <x v="4"/>
    <x v="0"/>
    <d v="2025-12-31T00:00:00"/>
    <x v="14"/>
    <s v="VISEXP"/>
    <x v="78"/>
    <n v="18.899999999999999"/>
    <n v="0"/>
    <n v="2"/>
  </r>
  <r>
    <s v="31786"/>
    <s v="NP"/>
    <s v="0000258005"/>
    <x v="4"/>
    <x v="1"/>
    <d v="2025-12-31T00:00:00"/>
    <x v="14"/>
    <s v="VISBAS"/>
    <x v="77"/>
    <n v="68.55"/>
    <n v="0"/>
    <n v="15"/>
  </r>
  <r>
    <s v="31786"/>
    <s v="NP"/>
    <s v="0000258005"/>
    <x v="4"/>
    <x v="1"/>
    <d v="2025-12-31T00:00:00"/>
    <x v="14"/>
    <s v="VISEXP"/>
    <x v="78"/>
    <n v="525.64"/>
    <n v="0"/>
    <n v="57"/>
  </r>
  <r>
    <s v="31786"/>
    <s v="NP"/>
    <s v="0000258005"/>
    <x v="4"/>
    <x v="2"/>
    <d v="2025-12-31T00:00:00"/>
    <x v="14"/>
    <s v="VISBAS"/>
    <x v="77"/>
    <n v="43937.19"/>
    <n v="0"/>
    <n v="8178"/>
  </r>
  <r>
    <s v="31786"/>
    <s v="NP"/>
    <s v="0000258005"/>
    <x v="4"/>
    <x v="2"/>
    <d v="2025-12-31T00:00:00"/>
    <x v="14"/>
    <s v="VISEXP"/>
    <x v="78"/>
    <n v="172637.42"/>
    <n v="0"/>
    <n v="15491"/>
  </r>
  <r>
    <s v="31786"/>
    <s v="NP"/>
    <s v="0000258005"/>
    <x v="4"/>
    <x v="3"/>
    <d v="2025-12-31T00:00:00"/>
    <x v="14"/>
    <s v="VISBAS"/>
    <x v="77"/>
    <n v="34400.03"/>
    <n v="0"/>
    <n v="6553"/>
  </r>
  <r>
    <s v="31786"/>
    <s v="NP"/>
    <s v="0000258005"/>
    <x v="4"/>
    <x v="3"/>
    <d v="2025-12-31T00:00:00"/>
    <x v="14"/>
    <s v="VISEXP"/>
    <x v="78"/>
    <n v="146846.57999999999"/>
    <n v="0"/>
    <n v="13638"/>
  </r>
  <r>
    <s v="31786"/>
    <s v="NP"/>
    <s v="0000258005"/>
    <x v="4"/>
    <x v="4"/>
    <d v="2025-12-31T00:00:00"/>
    <x v="14"/>
    <s v="VISBAS"/>
    <x v="77"/>
    <n v="11866.71"/>
    <n v="0"/>
    <n v="2597"/>
  </r>
  <r>
    <s v="31786"/>
    <s v="NP"/>
    <s v="0000258005"/>
    <x v="4"/>
    <x v="4"/>
    <d v="2025-12-31T00:00:00"/>
    <x v="14"/>
    <s v="VISEXP"/>
    <x v="78"/>
    <n v="70878.44"/>
    <n v="0"/>
    <n v="7386"/>
  </r>
  <r>
    <s v="31786"/>
    <s v="NP"/>
    <s v="0000000185"/>
    <x v="0"/>
    <x v="5"/>
    <d v="2025-12-31T00:00:00"/>
    <x v="1"/>
    <s v="PPDN"/>
    <x v="1"/>
    <n v="83.06"/>
    <n v="0"/>
    <n v="4"/>
  </r>
  <r>
    <s v="31786"/>
    <s v="NP"/>
    <s v="0000000185"/>
    <x v="0"/>
    <x v="5"/>
    <d v="2025-12-31T00:00:00"/>
    <x v="0"/>
    <s v="PPRN"/>
    <x v="0"/>
    <n v="57606.75"/>
    <n v="0"/>
    <n v="2786"/>
  </r>
  <r>
    <s v="31786"/>
    <s v="NP"/>
    <s v="0000000185"/>
    <x v="0"/>
    <x v="0"/>
    <d v="2025-12-31T00:00:00"/>
    <x v="0"/>
    <s v="PPRN"/>
    <x v="0"/>
    <n v="20170.97"/>
    <n v="0"/>
    <n v="1006"/>
  </r>
  <r>
    <s v="31786"/>
    <s v="NP"/>
    <s v="0000000185"/>
    <x v="0"/>
    <x v="1"/>
    <d v="2025-12-31T00:00:00"/>
    <x v="0"/>
    <s v="PPRN"/>
    <x v="0"/>
    <n v="2086.15"/>
    <n v="0"/>
    <n v="106"/>
  </r>
  <r>
    <s v="31786"/>
    <s v="NP"/>
    <s v="0000190862"/>
    <x v="3"/>
    <x v="5"/>
    <d v="2025-12-31T00:00:00"/>
    <x v="10"/>
    <s v="PDON"/>
    <x v="31"/>
    <n v="1733.27"/>
    <n v="0"/>
    <n v="45"/>
  </r>
  <r>
    <s v="31786"/>
    <s v="NP"/>
    <s v="0000190862"/>
    <x v="3"/>
    <x v="5"/>
    <d v="2025-12-31T00:00:00"/>
    <x v="11"/>
    <s v="PDRN"/>
    <x v="32"/>
    <n v="415799.13"/>
    <n v="0"/>
    <n v="10017"/>
  </r>
  <r>
    <s v="31786"/>
    <s v="NP"/>
    <s v="0000190862"/>
    <x v="3"/>
    <x v="0"/>
    <d v="2025-12-31T00:00:00"/>
    <x v="10"/>
    <s v="PDON"/>
    <x v="31"/>
    <n v="305.95999999999998"/>
    <n v="0"/>
    <n v="7"/>
  </r>
  <r>
    <s v="31786"/>
    <s v="NP"/>
    <s v="0000190862"/>
    <x v="3"/>
    <x v="0"/>
    <d v="2025-12-31T00:00:00"/>
    <x v="11"/>
    <s v="PDRN"/>
    <x v="32"/>
    <n v="307030.32"/>
    <n v="0"/>
    <n v="7827"/>
  </r>
  <r>
    <s v="31786"/>
    <s v="NP"/>
    <s v="0000190862"/>
    <x v="3"/>
    <x v="1"/>
    <d v="2025-12-31T00:00:00"/>
    <x v="11"/>
    <s v="PDRN"/>
    <x v="32"/>
    <n v="20918.560000000001"/>
    <n v="0"/>
    <n v="547"/>
  </r>
  <r>
    <s v="31786"/>
    <s v="NP"/>
    <s v="0000190862"/>
    <x v="3"/>
    <x v="4"/>
    <d v="2025-12-31T00:00:00"/>
    <x v="11"/>
    <s v="PDRN"/>
    <x v="32"/>
    <n v="113.98"/>
    <n v="0"/>
    <n v="2"/>
  </r>
  <r>
    <s v="31786"/>
    <s v="NP"/>
    <s v="0000258005"/>
    <x v="4"/>
    <x v="5"/>
    <d v="2025-12-31T00:00:00"/>
    <x v="14"/>
    <s v="VISBAS"/>
    <x v="77"/>
    <n v="3766.78"/>
    <n v="0"/>
    <n v="857"/>
  </r>
  <r>
    <s v="31786"/>
    <s v="NP"/>
    <s v="0000258005"/>
    <x v="4"/>
    <x v="5"/>
    <d v="2025-12-31T00:00:00"/>
    <x v="14"/>
    <s v="VISEXP"/>
    <x v="78"/>
    <n v="18093.240000000002"/>
    <n v="0"/>
    <n v="2116"/>
  </r>
  <r>
    <s v="31786"/>
    <s v="NP"/>
    <s v="0000258005"/>
    <x v="4"/>
    <x v="0"/>
    <d v="2025-12-31T00:00:00"/>
    <x v="14"/>
    <s v="VISBAS"/>
    <x v="77"/>
    <n v="1847.39"/>
    <n v="0"/>
    <n v="441"/>
  </r>
  <r>
    <s v="31786"/>
    <s v="NP"/>
    <s v="0000258005"/>
    <x v="4"/>
    <x v="0"/>
    <d v="2025-12-31T00:00:00"/>
    <x v="14"/>
    <s v="VISEXP"/>
    <x v="78"/>
    <n v="8528.7000000000007"/>
    <n v="0"/>
    <n v="1072"/>
  </r>
  <r>
    <s v="31786"/>
    <s v="NP"/>
    <s v="0000258005"/>
    <x v="4"/>
    <x v="1"/>
    <d v="2025-12-31T00:00:00"/>
    <x v="14"/>
    <s v="VISBAS"/>
    <x v="77"/>
    <n v="18.75"/>
    <n v="0"/>
    <n v="5"/>
  </r>
  <r>
    <s v="31786"/>
    <s v="NP"/>
    <s v="0000258005"/>
    <x v="4"/>
    <x v="1"/>
    <d v="2025-12-31T00:00:00"/>
    <x v="14"/>
    <s v="VISEXP"/>
    <x v="78"/>
    <n v="124.76"/>
    <n v="0"/>
    <n v="17"/>
  </r>
  <r>
    <s v="31786"/>
    <s v="TN"/>
    <s v="0000000185"/>
    <x v="0"/>
    <x v="2"/>
    <d v="2025-11-26T00:00:00"/>
    <x v="1"/>
    <s v="PPDN"/>
    <x v="1"/>
    <n v="33.14"/>
    <n v="0"/>
    <n v="2"/>
  </r>
  <r>
    <s v="31786"/>
    <s v="TN"/>
    <s v="0000000185"/>
    <x v="0"/>
    <x v="2"/>
    <d v="2025-12-15T00:00:00"/>
    <x v="1"/>
    <s v="PPDN"/>
    <x v="1"/>
    <n v="21.23"/>
    <n v="0"/>
    <n v="15"/>
  </r>
  <r>
    <s v="31786"/>
    <s v="TN"/>
    <s v="0000157401"/>
    <x v="2"/>
    <x v="2"/>
    <d v="2025-11-26T00:00:00"/>
    <x v="7"/>
    <s v="VC0250"/>
    <x v="15"/>
    <n v="2.1"/>
    <n v="100000"/>
    <n v="1"/>
  </r>
  <r>
    <s v="31786"/>
    <s v="TN"/>
    <s v="0000157401"/>
    <x v="2"/>
    <x v="2"/>
    <d v="2025-11-26T00:00:00"/>
    <x v="7"/>
    <s v="VC0310"/>
    <x v="13"/>
    <n v="1.89"/>
    <n v="30000"/>
    <n v="1"/>
  </r>
  <r>
    <s v="31786"/>
    <s v="TN"/>
    <s v="0000157401"/>
    <x v="2"/>
    <x v="2"/>
    <d v="2025-11-26T00:00:00"/>
    <x v="7"/>
    <s v="VC0350"/>
    <x v="15"/>
    <n v="3.15"/>
    <n v="150000"/>
    <n v="1"/>
  </r>
  <r>
    <s v="31786"/>
    <s v="TN"/>
    <s v="0000157401"/>
    <x v="2"/>
    <x v="2"/>
    <d v="2025-11-26T00:00:00"/>
    <x v="8"/>
    <s v="VAD060"/>
    <x v="17"/>
    <n v="1.26"/>
    <n v="60000"/>
    <n v="1"/>
  </r>
  <r>
    <s v="31786"/>
    <s v="TN"/>
    <s v="0000157401"/>
    <x v="2"/>
    <x v="2"/>
    <d v="2025-11-26T00:00:00"/>
    <x v="8"/>
    <s v="VAD100"/>
    <x v="18"/>
    <n v="2.1"/>
    <n v="100000"/>
    <n v="1"/>
  </r>
  <r>
    <s v="31786"/>
    <s v="TN"/>
    <s v="0000157401"/>
    <x v="2"/>
    <x v="2"/>
    <d v="2025-11-26T00:00:00"/>
    <x v="8"/>
    <s v="VAD250"/>
    <x v="19"/>
    <n v="5.25"/>
    <n v="250000"/>
    <n v="1"/>
  </r>
  <r>
    <s v="31786"/>
    <s v="TN"/>
    <s v="0000157401"/>
    <x v="2"/>
    <x v="2"/>
    <d v="2025-11-26T00:00:00"/>
    <x v="8"/>
    <s v="VAD500"/>
    <x v="20"/>
    <n v="21"/>
    <n v="1000000"/>
    <n v="2"/>
  </r>
  <r>
    <s v="31786"/>
    <s v="TN"/>
    <s v="0000157401"/>
    <x v="2"/>
    <x v="2"/>
    <d v="2025-11-26T00:00:00"/>
    <x v="9"/>
    <s v="VSC100"/>
    <x v="23"/>
    <n v="0.84"/>
    <n v="40000"/>
    <n v="1"/>
  </r>
  <r>
    <s v="31786"/>
    <s v="TN"/>
    <s v="0000157401"/>
    <x v="2"/>
    <x v="2"/>
    <d v="2025-11-26T00:00:00"/>
    <x v="9"/>
    <s v="VSC500"/>
    <x v="25"/>
    <n v="4.2"/>
    <n v="200000"/>
    <n v="1"/>
  </r>
  <r>
    <s v="31786"/>
    <s v="TN"/>
    <s v="0000157401"/>
    <x v="2"/>
    <x v="2"/>
    <d v="2025-11-26T00:00:00"/>
    <x v="9"/>
    <s v="VSO250"/>
    <x v="29"/>
    <n v="3.15"/>
    <n v="150000"/>
    <n v="1"/>
  </r>
  <r>
    <s v="31786"/>
    <s v="TN"/>
    <s v="0000157401"/>
    <x v="2"/>
    <x v="2"/>
    <d v="2025-12-15T00:00:00"/>
    <x v="4"/>
    <s v="BA1X"/>
    <x v="5"/>
    <n v="7.52"/>
    <n v="200000"/>
    <n v="3"/>
  </r>
  <r>
    <s v="31786"/>
    <s v="TN"/>
    <s v="0000157401"/>
    <x v="2"/>
    <x v="2"/>
    <d v="2025-12-15T00:00:00"/>
    <x v="5"/>
    <s v="BL1X"/>
    <x v="7"/>
    <n v="64.16"/>
    <n v="200000"/>
    <n v="3"/>
  </r>
  <r>
    <s v="31786"/>
    <s v="TN"/>
    <s v="0000157401"/>
    <x v="2"/>
    <x v="2"/>
    <d v="2025-12-15T00:00:00"/>
    <x v="7"/>
    <s v="VC0105"/>
    <x v="11"/>
    <n v="0.22"/>
    <n v="5000"/>
    <n v="1"/>
  </r>
  <r>
    <s v="31786"/>
    <s v="TN"/>
    <s v="0000157401"/>
    <x v="2"/>
    <x v="2"/>
    <d v="2025-12-15T00:00:00"/>
    <x v="7"/>
    <s v="VC0150"/>
    <x v="15"/>
    <n v="4.2"/>
    <n v="275000"/>
    <n v="6"/>
  </r>
  <r>
    <s v="31786"/>
    <s v="TN"/>
    <s v="0000157401"/>
    <x v="2"/>
    <x v="2"/>
    <d v="2025-12-15T00:00:00"/>
    <x v="7"/>
    <s v="VC0206"/>
    <x v="12"/>
    <n v="-0.5"/>
    <n v="25000"/>
    <n v="1"/>
  </r>
  <r>
    <s v="31786"/>
    <s v="TN"/>
    <s v="0000157401"/>
    <x v="2"/>
    <x v="2"/>
    <d v="2025-12-15T00:00:00"/>
    <x v="7"/>
    <s v="VC0210"/>
    <x v="13"/>
    <n v="0.42"/>
    <n v="20000"/>
    <n v="1"/>
  </r>
  <r>
    <s v="31786"/>
    <s v="TN"/>
    <s v="0000157401"/>
    <x v="2"/>
    <x v="2"/>
    <d v="2025-12-15T00:00:00"/>
    <x v="7"/>
    <s v="VC0225"/>
    <x v="14"/>
    <n v="1.05"/>
    <n v="50000"/>
    <n v="1"/>
  </r>
  <r>
    <s v="31786"/>
    <s v="TN"/>
    <s v="0000157401"/>
    <x v="2"/>
    <x v="2"/>
    <d v="2025-12-15T00:00:00"/>
    <x v="7"/>
    <s v="VC0250"/>
    <x v="15"/>
    <n v="6.3"/>
    <n v="431000"/>
    <n v="6"/>
  </r>
  <r>
    <s v="31786"/>
    <s v="TN"/>
    <s v="0000157401"/>
    <x v="2"/>
    <x v="2"/>
    <d v="2025-12-15T00:00:00"/>
    <x v="7"/>
    <s v="VC0306"/>
    <x v="12"/>
    <n v="0.76"/>
    <n v="18000"/>
    <n v="1"/>
  </r>
  <r>
    <s v="31786"/>
    <s v="TN"/>
    <s v="0000157401"/>
    <x v="2"/>
    <x v="2"/>
    <d v="2025-12-15T00:00:00"/>
    <x v="7"/>
    <s v="VC0310"/>
    <x v="13"/>
    <n v="0.21"/>
    <n v="25000"/>
    <n v="1"/>
  </r>
  <r>
    <s v="31786"/>
    <s v="TN"/>
    <s v="0000157401"/>
    <x v="2"/>
    <x v="2"/>
    <d v="2025-12-15T00:00:00"/>
    <x v="7"/>
    <s v="VC0350"/>
    <x v="15"/>
    <n v="-3.15"/>
    <n v="325000"/>
    <n v="3"/>
  </r>
  <r>
    <s v="31786"/>
    <s v="TN"/>
    <s v="0000157401"/>
    <x v="2"/>
    <x v="2"/>
    <d v="2025-12-15T00:00:00"/>
    <x v="7"/>
    <s v="VC0405"/>
    <x v="11"/>
    <n v="0.84"/>
    <n v="20000"/>
    <n v="1"/>
  </r>
  <r>
    <s v="31786"/>
    <s v="TN"/>
    <s v="0000157401"/>
    <x v="2"/>
    <x v="2"/>
    <d v="2025-12-15T00:00:00"/>
    <x v="7"/>
    <s v="VC0425"/>
    <x v="14"/>
    <n v="4.2"/>
    <n v="200000"/>
    <n v="2"/>
  </r>
  <r>
    <s v="31786"/>
    <s v="TN"/>
    <s v="0000157401"/>
    <x v="2"/>
    <x v="2"/>
    <d v="2025-12-15T00:00:00"/>
    <x v="7"/>
    <s v="VC0525"/>
    <x v="14"/>
    <n v="-2.63"/>
    <n v="100000"/>
    <n v="1"/>
  </r>
  <r>
    <s v="31786"/>
    <s v="TN"/>
    <s v="0000157401"/>
    <x v="2"/>
    <x v="2"/>
    <d v="2025-12-15T00:00:00"/>
    <x v="7"/>
    <s v="VC0650"/>
    <x v="15"/>
    <n v="6.3"/>
    <n v="300000"/>
    <n v="1"/>
  </r>
  <r>
    <s v="31786"/>
    <s v="TN"/>
    <s v="0000157401"/>
    <x v="2"/>
    <x v="2"/>
    <d v="2025-12-15T00:00:00"/>
    <x v="8"/>
    <s v="VAD050"/>
    <x v="16"/>
    <n v="4.2"/>
    <n v="250000"/>
    <n v="4"/>
  </r>
  <r>
    <s v="31786"/>
    <s v="TN"/>
    <s v="0000157401"/>
    <x v="2"/>
    <x v="2"/>
    <d v="2025-12-15T00:00:00"/>
    <x v="8"/>
    <s v="VAD060"/>
    <x v="17"/>
    <n v="10.08"/>
    <n v="520000"/>
    <n v="8"/>
  </r>
  <r>
    <s v="31786"/>
    <s v="TN"/>
    <s v="0000157401"/>
    <x v="2"/>
    <x v="2"/>
    <d v="2025-12-15T00:00:00"/>
    <x v="8"/>
    <s v="VAD100"/>
    <x v="18"/>
    <n v="6.3"/>
    <n v="300000"/>
    <n v="3"/>
  </r>
  <r>
    <s v="31786"/>
    <s v="TN"/>
    <s v="0000157401"/>
    <x v="2"/>
    <x v="2"/>
    <d v="2025-12-15T00:00:00"/>
    <x v="8"/>
    <s v="VAD250"/>
    <x v="19"/>
    <n v="10.5"/>
    <n v="500000"/>
    <n v="2"/>
  </r>
  <r>
    <s v="31786"/>
    <s v="TN"/>
    <s v="0000157401"/>
    <x v="2"/>
    <x v="2"/>
    <d v="2025-12-15T00:00:00"/>
    <x v="8"/>
    <s v="VAD500"/>
    <x v="20"/>
    <n v="73.5"/>
    <n v="6300000"/>
    <n v="15"/>
  </r>
  <r>
    <s v="31786"/>
    <s v="TN"/>
    <s v="0000157401"/>
    <x v="2"/>
    <x v="2"/>
    <d v="2025-12-15T00:00:00"/>
    <x v="9"/>
    <s v="VSC050"/>
    <x v="21"/>
    <n v="0.84"/>
    <n v="20000"/>
    <n v="1"/>
  </r>
  <r>
    <s v="31786"/>
    <s v="TN"/>
    <s v="0000157401"/>
    <x v="2"/>
    <x v="2"/>
    <d v="2025-12-15T00:00:00"/>
    <x v="9"/>
    <s v="VSC060"/>
    <x v="22"/>
    <n v="-9.9499999999999993"/>
    <n v="124000"/>
    <n v="2"/>
  </r>
  <r>
    <s v="31786"/>
    <s v="TN"/>
    <s v="0000157401"/>
    <x v="2"/>
    <x v="2"/>
    <d v="2025-12-15T00:00:00"/>
    <x v="9"/>
    <s v="VSC100"/>
    <x v="23"/>
    <n v="0.84"/>
    <n v="40000"/>
    <n v="1"/>
  </r>
  <r>
    <s v="31786"/>
    <s v="TN"/>
    <s v="0000157401"/>
    <x v="2"/>
    <x v="2"/>
    <d v="2025-12-15T00:00:00"/>
    <x v="9"/>
    <s v="VSC250"/>
    <x v="24"/>
    <n v="2.1"/>
    <n v="100000"/>
    <n v="1"/>
  </r>
  <r>
    <s v="31786"/>
    <s v="TN"/>
    <s v="0000157401"/>
    <x v="2"/>
    <x v="2"/>
    <d v="2025-12-15T00:00:00"/>
    <x v="9"/>
    <s v="VSC500"/>
    <x v="25"/>
    <n v="-12.6"/>
    <n v="1160000"/>
    <n v="7"/>
  </r>
  <r>
    <s v="31786"/>
    <s v="TN"/>
    <s v="0000157401"/>
    <x v="2"/>
    <x v="2"/>
    <d v="2025-12-15T00:00:00"/>
    <x v="9"/>
    <s v="VSO050"/>
    <x v="26"/>
    <n v="-1.26"/>
    <n v="30000"/>
    <n v="1"/>
  </r>
  <r>
    <s v="31786"/>
    <s v="TN"/>
    <s v="0000157401"/>
    <x v="2"/>
    <x v="2"/>
    <d v="2025-12-15T00:00:00"/>
    <x v="9"/>
    <s v="VSO060"/>
    <x v="27"/>
    <n v="3.04"/>
    <n v="138000"/>
    <n v="4"/>
  </r>
  <r>
    <s v="31786"/>
    <s v="TN"/>
    <s v="0000157401"/>
    <x v="2"/>
    <x v="2"/>
    <d v="2025-12-15T00:00:00"/>
    <x v="9"/>
    <s v="VSO250"/>
    <x v="29"/>
    <n v="-3.15"/>
    <n v="100000"/>
    <n v="1"/>
  </r>
  <r>
    <s v="31786"/>
    <s v="TN"/>
    <s v="0000157401"/>
    <x v="2"/>
    <x v="2"/>
    <d v="2025-12-15T00:00:00"/>
    <x v="9"/>
    <s v="VSO500"/>
    <x v="30"/>
    <n v="-25.2"/>
    <n v="1000000"/>
    <n v="4"/>
  </r>
  <r>
    <s v="31786"/>
    <s v="TN"/>
    <s v="0000190862"/>
    <x v="3"/>
    <x v="2"/>
    <d v="2025-11-26T00:00:00"/>
    <x v="10"/>
    <s v="PDON"/>
    <x v="31"/>
    <n v="140.22999999999999"/>
    <n v="0"/>
    <n v="5"/>
  </r>
  <r>
    <s v="31786"/>
    <s v="TN"/>
    <s v="0000190862"/>
    <x v="3"/>
    <x v="2"/>
    <d v="2025-11-26T00:00:00"/>
    <x v="13"/>
    <s v="STD-A"/>
    <x v="79"/>
    <n v="29.92"/>
    <n v="7298"/>
    <n v="2"/>
  </r>
  <r>
    <s v="31786"/>
    <s v="TN"/>
    <s v="0000190862"/>
    <x v="3"/>
    <x v="2"/>
    <d v="2025-11-26T00:00:00"/>
    <x v="13"/>
    <s v="STD-B"/>
    <x v="80"/>
    <n v="17.2"/>
    <n v="5212"/>
    <n v="1"/>
  </r>
  <r>
    <s v="31786"/>
    <s v="TN"/>
    <s v="0000190862"/>
    <x v="3"/>
    <x v="2"/>
    <d v="2025-12-15T00:00:00"/>
    <x v="12"/>
    <s v="LTD-01"/>
    <x v="35"/>
    <n v="2.92"/>
    <n v="2436"/>
    <n v="1"/>
  </r>
  <r>
    <s v="31786"/>
    <s v="TN"/>
    <s v="0000190862"/>
    <x v="3"/>
    <x v="2"/>
    <d v="2025-12-15T00:00:00"/>
    <x v="12"/>
    <s v="LTD-03"/>
    <x v="53"/>
    <n v="-19.440000000000001"/>
    <n v="6992"/>
    <n v="1"/>
  </r>
  <r>
    <s v="31786"/>
    <s v="TN"/>
    <s v="0000190862"/>
    <x v="3"/>
    <x v="2"/>
    <d v="2025-12-15T00:00:00"/>
    <x v="12"/>
    <s v="LTD-03"/>
    <x v="55"/>
    <n v="13.41"/>
    <n v="4956"/>
    <n v="1"/>
  </r>
  <r>
    <s v="31786"/>
    <s v="TN"/>
    <s v="0000190862"/>
    <x v="3"/>
    <x v="2"/>
    <d v="2025-12-15T00:00:00"/>
    <x v="12"/>
    <s v="LTD-03"/>
    <x v="58"/>
    <n v="103.67"/>
    <n v="5327.7"/>
    <n v="1"/>
  </r>
  <r>
    <s v="31786"/>
    <s v="TN"/>
    <s v="0000190862"/>
    <x v="3"/>
    <x v="2"/>
    <d v="2025-12-15T00:00:00"/>
    <x v="12"/>
    <s v="LTD-04"/>
    <x v="64"/>
    <n v="1.74"/>
    <n v="2896"/>
    <n v="1"/>
  </r>
  <r>
    <s v="31786"/>
    <s v="TN"/>
    <s v="0000190862"/>
    <x v="3"/>
    <x v="2"/>
    <d v="2025-12-15T00:00:00"/>
    <x v="12"/>
    <s v="LTD-04"/>
    <x v="65"/>
    <n v="5.0599999999999996"/>
    <n v="4217"/>
    <n v="1"/>
  </r>
  <r>
    <s v="31786"/>
    <s v="TN"/>
    <s v="0000190862"/>
    <x v="3"/>
    <x v="2"/>
    <d v="2025-12-15T00:00:00"/>
    <x v="10"/>
    <s v="PDON"/>
    <x v="31"/>
    <n v="498.76"/>
    <n v="0"/>
    <n v="59"/>
  </r>
  <r>
    <s v="31786"/>
    <s v="TN"/>
    <s v="0000190862"/>
    <x v="3"/>
    <x v="2"/>
    <d v="2025-12-15T00:00:00"/>
    <x v="10"/>
    <s v="PDON"/>
    <x v="73"/>
    <n v="67.66"/>
    <n v="0"/>
    <n v="8"/>
  </r>
  <r>
    <s v="31786"/>
    <s v="TN"/>
    <s v="0000190862"/>
    <x v="3"/>
    <x v="2"/>
    <d v="2025-12-15T00:00:00"/>
    <x v="13"/>
    <s v="STD-A"/>
    <x v="79"/>
    <n v="111.49"/>
    <n v="28907"/>
    <n v="8"/>
  </r>
  <r>
    <s v="31786"/>
    <s v="TN"/>
    <s v="0000190862"/>
    <x v="3"/>
    <x v="2"/>
    <d v="2025-12-15T00:00:00"/>
    <x v="13"/>
    <s v="STD-B"/>
    <x v="80"/>
    <n v="122.79"/>
    <n v="33518.699999999997"/>
    <n v="7"/>
  </r>
  <r>
    <s v="31786"/>
    <s v="TN"/>
    <s v="0000258005"/>
    <x v="4"/>
    <x v="2"/>
    <d v="2025-11-26T00:00:00"/>
    <x v="14"/>
    <s v="VISBAS"/>
    <x v="77"/>
    <n v="18.66"/>
    <n v="0"/>
    <n v="2"/>
  </r>
  <r>
    <s v="31786"/>
    <s v="TN"/>
    <s v="0000258005"/>
    <x v="4"/>
    <x v="2"/>
    <d v="2025-11-26T00:00:00"/>
    <x v="14"/>
    <s v="VISEXP"/>
    <x v="78"/>
    <n v="37.799999999999997"/>
    <n v="0"/>
    <n v="4"/>
  </r>
  <r>
    <s v="31786"/>
    <s v="TN"/>
    <s v="0000258005"/>
    <x v="4"/>
    <x v="2"/>
    <d v="2025-12-15T00:00:00"/>
    <x v="14"/>
    <s v="VISBAS"/>
    <x v="77"/>
    <n v="48.27"/>
    <n v="0"/>
    <n v="19"/>
  </r>
  <r>
    <s v="31786"/>
    <s v="TN"/>
    <s v="0000258005"/>
    <x v="4"/>
    <x v="2"/>
    <d v="2025-12-15T00:00:00"/>
    <x v="14"/>
    <s v="VISEXP"/>
    <x v="78"/>
    <n v="204.48"/>
    <n v="0"/>
    <n v="37"/>
  </r>
  <r>
    <s v="31786"/>
    <s v="TN"/>
    <s v="0000000185"/>
    <x v="0"/>
    <x v="2"/>
    <d v="2025-12-15T00:00:00"/>
    <x v="1"/>
    <s v="PPDN"/>
    <x v="1"/>
    <n v="-15.25"/>
    <n v="0"/>
    <n v="1"/>
  </r>
  <r>
    <s v="31786"/>
    <s v="TN"/>
    <s v="0000000185"/>
    <x v="0"/>
    <x v="2"/>
    <d v="2025-12-15T00:00:00"/>
    <x v="1"/>
    <s v="PPDN"/>
    <x v="2"/>
    <n v="-15.25"/>
    <n v="0"/>
    <n v="1"/>
  </r>
  <r>
    <s v="31786"/>
    <s v="TN"/>
    <s v="0000000185"/>
    <x v="0"/>
    <x v="2"/>
    <d v="2025-12-31T00:00:00"/>
    <x v="1"/>
    <s v="PPDN"/>
    <x v="1"/>
    <n v="74351.48"/>
    <n v="0"/>
    <n v="6378"/>
  </r>
  <r>
    <s v="31786"/>
    <s v="TN"/>
    <s v="0000000185"/>
    <x v="0"/>
    <x v="2"/>
    <d v="2025-12-31T00:00:00"/>
    <x v="1"/>
    <s v="PPDN"/>
    <x v="2"/>
    <n v="74563.649999999994"/>
    <n v="0"/>
    <n v="6379"/>
  </r>
  <r>
    <s v="31786"/>
    <s v="TN"/>
    <s v="0000053684"/>
    <x v="5"/>
    <x v="2"/>
    <d v="2025-12-31T00:00:00"/>
    <x v="2"/>
    <s v=""/>
    <x v="3"/>
    <n v="78.16"/>
    <n v="0"/>
    <n v="7"/>
  </r>
  <r>
    <s v="31786"/>
    <s v="TN"/>
    <s v="0000053684"/>
    <x v="5"/>
    <x v="2"/>
    <d v="2025-12-31T00:00:00"/>
    <x v="3"/>
    <s v=""/>
    <x v="4"/>
    <n v="26673.22"/>
    <n v="0"/>
    <n v="1305"/>
  </r>
  <r>
    <s v="31786"/>
    <s v="TN"/>
    <s v="0000157401"/>
    <x v="6"/>
    <x v="2"/>
    <d v="2025-12-31T00:00:00"/>
    <x v="6"/>
    <s v=""/>
    <x v="10"/>
    <n v="370693.7"/>
    <n v="0"/>
    <n v="12166"/>
  </r>
  <r>
    <s v="31786"/>
    <s v="TN"/>
    <s v="0000157401"/>
    <x v="2"/>
    <x v="2"/>
    <d v="2025-11-26T00:00:00"/>
    <x v="4"/>
    <s v="BA1X"/>
    <x v="5"/>
    <n v="-0.95"/>
    <n v="50000"/>
    <n v="1"/>
  </r>
  <r>
    <s v="31786"/>
    <s v="TN"/>
    <s v="0000157401"/>
    <x v="2"/>
    <x v="2"/>
    <d v="2025-11-26T00:00:00"/>
    <x v="5"/>
    <s v="BL1X"/>
    <x v="7"/>
    <n v="-8.1"/>
    <n v="50000"/>
    <n v="1"/>
  </r>
  <r>
    <s v="31786"/>
    <s v="TN"/>
    <s v="0000157401"/>
    <x v="2"/>
    <x v="2"/>
    <d v="2025-12-15T00:00:00"/>
    <x v="4"/>
    <s v="BA1X"/>
    <x v="5"/>
    <n v="-3.14"/>
    <n v="134500"/>
    <n v="3"/>
  </r>
  <r>
    <s v="31786"/>
    <s v="TN"/>
    <s v="0000157401"/>
    <x v="2"/>
    <x v="2"/>
    <d v="2025-12-15T00:00:00"/>
    <x v="5"/>
    <s v="BL1X"/>
    <x v="7"/>
    <n v="-26.74"/>
    <n v="134500"/>
    <n v="3"/>
  </r>
  <r>
    <s v="31786"/>
    <s v="TN"/>
    <s v="0000157401"/>
    <x v="2"/>
    <x v="2"/>
    <d v="2025-12-15T00:00:00"/>
    <x v="7"/>
    <s v="VC0150"/>
    <x v="15"/>
    <n v="-1.05"/>
    <n v="50000"/>
    <n v="1"/>
  </r>
  <r>
    <s v="31786"/>
    <s v="TN"/>
    <s v="0000157401"/>
    <x v="2"/>
    <x v="2"/>
    <d v="2025-12-15T00:00:00"/>
    <x v="8"/>
    <s v="VAD060"/>
    <x v="17"/>
    <n v="-1.26"/>
    <n v="60000"/>
    <n v="1"/>
  </r>
  <r>
    <s v="31786"/>
    <s v="TN"/>
    <s v="0000157401"/>
    <x v="2"/>
    <x v="2"/>
    <d v="2025-12-15T00:00:00"/>
    <x v="8"/>
    <s v="VAD500"/>
    <x v="20"/>
    <n v="-10.5"/>
    <n v="500000"/>
    <n v="1"/>
  </r>
  <r>
    <s v="31786"/>
    <s v="TN"/>
    <s v="0000157401"/>
    <x v="2"/>
    <x v="2"/>
    <d v="2025-12-31T00:00:00"/>
    <x v="4"/>
    <s v="BA1X"/>
    <x v="5"/>
    <n v="59440.49"/>
    <n v="3127494150"/>
    <n v="40707"/>
  </r>
  <r>
    <s v="31786"/>
    <s v="TN"/>
    <s v="0000157401"/>
    <x v="2"/>
    <x v="2"/>
    <d v="2025-12-31T00:00:00"/>
    <x v="4"/>
    <s v="BA1XP"/>
    <x v="5"/>
    <n v="7.55"/>
    <n v="397150"/>
    <n v="7"/>
  </r>
  <r>
    <s v="31786"/>
    <s v="TN"/>
    <s v="0000157401"/>
    <x v="2"/>
    <x v="2"/>
    <d v="2025-12-31T00:00:00"/>
    <x v="4"/>
    <s v="BA50"/>
    <x v="6"/>
    <n v="870.2"/>
    <n v="45800000"/>
    <n v="916"/>
  </r>
  <r>
    <s v="31786"/>
    <s v="TN"/>
    <s v="0000157401"/>
    <x v="2"/>
    <x v="2"/>
    <d v="2025-12-31T00:00:00"/>
    <x v="5"/>
    <s v="BL1X"/>
    <x v="7"/>
    <n v="506657.45"/>
    <n v="3127494150"/>
    <n v="40707"/>
  </r>
  <r>
    <s v="31786"/>
    <s v="TN"/>
    <s v="0000157401"/>
    <x v="2"/>
    <x v="2"/>
    <d v="2025-12-31T00:00:00"/>
    <x v="5"/>
    <s v="BL1X"/>
    <x v="8"/>
    <n v="291672.3"/>
    <n v="2713829800"/>
    <n v="31936"/>
  </r>
  <r>
    <s v="31786"/>
    <s v="TN"/>
    <s v="0000157401"/>
    <x v="2"/>
    <x v="2"/>
    <d v="2025-12-31T00:00:00"/>
    <x v="5"/>
    <s v="BL1XP"/>
    <x v="7"/>
    <n v="64.34"/>
    <n v="397150"/>
    <n v="7"/>
  </r>
  <r>
    <s v="31786"/>
    <s v="TN"/>
    <s v="0000157401"/>
    <x v="2"/>
    <x v="2"/>
    <d v="2025-12-31T00:00:00"/>
    <x v="5"/>
    <s v="BL1XP"/>
    <x v="8"/>
    <n v="154.11000000000001"/>
    <n v="284050"/>
    <n v="4"/>
  </r>
  <r>
    <s v="31786"/>
    <s v="TN"/>
    <s v="0000157401"/>
    <x v="2"/>
    <x v="2"/>
    <d v="2025-12-31T00:00:00"/>
    <x v="5"/>
    <s v="BL50"/>
    <x v="9"/>
    <n v="7419.6"/>
    <n v="45800000"/>
    <n v="916"/>
  </r>
  <r>
    <s v="31786"/>
    <s v="TN"/>
    <s v="0000157401"/>
    <x v="2"/>
    <x v="2"/>
    <d v="2025-12-31T00:00:00"/>
    <x v="7"/>
    <s v="VC0105"/>
    <x v="11"/>
    <n v="22.66"/>
    <n v="1030000"/>
    <n v="206"/>
  </r>
  <r>
    <s v="31786"/>
    <s v="TN"/>
    <s v="0000157401"/>
    <x v="2"/>
    <x v="2"/>
    <d v="2025-12-31T00:00:00"/>
    <x v="7"/>
    <s v="VC0106"/>
    <x v="12"/>
    <n v="150.93"/>
    <n v="6972000"/>
    <n v="1162"/>
  </r>
  <r>
    <s v="31786"/>
    <s v="TN"/>
    <s v="0000157401"/>
    <x v="2"/>
    <x v="2"/>
    <d v="2025-12-31T00:00:00"/>
    <x v="7"/>
    <s v="VC0110"/>
    <x v="13"/>
    <n v="148.05000000000001"/>
    <n v="7050000"/>
    <n v="705"/>
  </r>
  <r>
    <s v="31786"/>
    <s v="TN"/>
    <s v="0000157401"/>
    <x v="2"/>
    <x v="2"/>
    <d v="2025-12-31T00:00:00"/>
    <x v="7"/>
    <s v="VC0125"/>
    <x v="14"/>
    <n v="321.18"/>
    <n v="15125000"/>
    <n v="605"/>
  </r>
  <r>
    <s v="31786"/>
    <s v="TN"/>
    <s v="0000157401"/>
    <x v="2"/>
    <x v="2"/>
    <d v="2025-12-31T00:00:00"/>
    <x v="7"/>
    <s v="VC0150"/>
    <x v="15"/>
    <n v="1006.95"/>
    <n v="47950000"/>
    <n v="959"/>
  </r>
  <r>
    <s v="31786"/>
    <s v="TN"/>
    <s v="0000157401"/>
    <x v="2"/>
    <x v="2"/>
    <d v="2025-12-31T00:00:00"/>
    <x v="7"/>
    <s v="VC0205"/>
    <x v="11"/>
    <n v="36.54"/>
    <n v="1740000"/>
    <n v="174"/>
  </r>
  <r>
    <s v="31786"/>
    <s v="TN"/>
    <s v="0000157401"/>
    <x v="2"/>
    <x v="2"/>
    <d v="2025-12-31T00:00:00"/>
    <x v="7"/>
    <s v="VC0206"/>
    <x v="12"/>
    <n v="229.5"/>
    <n v="11016000"/>
    <n v="918"/>
  </r>
  <r>
    <s v="31786"/>
    <s v="TN"/>
    <s v="0000157401"/>
    <x v="2"/>
    <x v="2"/>
    <d v="2025-12-31T00:00:00"/>
    <x v="7"/>
    <s v="VC0210"/>
    <x v="13"/>
    <n v="257.45999999999998"/>
    <n v="12260000"/>
    <n v="613"/>
  </r>
  <r>
    <s v="31786"/>
    <s v="TN"/>
    <s v="0000157401"/>
    <x v="2"/>
    <x v="2"/>
    <d v="2025-12-31T00:00:00"/>
    <x v="7"/>
    <s v="VC0225"/>
    <x v="14"/>
    <n v="630"/>
    <n v="30000000"/>
    <n v="600"/>
  </r>
  <r>
    <s v="31786"/>
    <s v="TN"/>
    <s v="0000157401"/>
    <x v="2"/>
    <x v="2"/>
    <d v="2025-12-31T00:00:00"/>
    <x v="7"/>
    <s v="VC0250"/>
    <x v="15"/>
    <n v="1978.2"/>
    <n v="94500000"/>
    <n v="945"/>
  </r>
  <r>
    <s v="31786"/>
    <s v="TN"/>
    <s v="0000157401"/>
    <x v="2"/>
    <x v="2"/>
    <d v="2025-12-31T00:00:00"/>
    <x v="7"/>
    <s v="VC0305"/>
    <x v="11"/>
    <n v="19.84"/>
    <n v="930000"/>
    <n v="62"/>
  </r>
  <r>
    <s v="31786"/>
    <s v="TN"/>
    <s v="0000157401"/>
    <x v="2"/>
    <x v="2"/>
    <d v="2025-12-31T00:00:00"/>
    <x v="7"/>
    <s v="VC0306"/>
    <x v="12"/>
    <n v="125.4"/>
    <n v="5940000"/>
    <n v="330"/>
  </r>
  <r>
    <s v="31786"/>
    <s v="TN"/>
    <s v="0000157401"/>
    <x v="2"/>
    <x v="2"/>
    <d v="2025-12-31T00:00:00"/>
    <x v="7"/>
    <s v="VC0310"/>
    <x v="13"/>
    <n v="151.19999999999999"/>
    <n v="7230000"/>
    <n v="241"/>
  </r>
  <r>
    <s v="31786"/>
    <s v="TN"/>
    <s v="0000157401"/>
    <x v="2"/>
    <x v="2"/>
    <d v="2025-12-31T00:00:00"/>
    <x v="7"/>
    <s v="VC0325"/>
    <x v="14"/>
    <n v="377.62"/>
    <n v="17925000"/>
    <n v="239"/>
  </r>
  <r>
    <s v="31786"/>
    <s v="TN"/>
    <s v="0000157401"/>
    <x v="2"/>
    <x v="2"/>
    <d v="2025-12-31T00:00:00"/>
    <x v="7"/>
    <s v="VC0350"/>
    <x v="15"/>
    <n v="1386"/>
    <n v="66000000"/>
    <n v="440"/>
  </r>
  <r>
    <s v="31786"/>
    <s v="TN"/>
    <s v="0000157401"/>
    <x v="2"/>
    <x v="2"/>
    <d v="2025-12-31T00:00:00"/>
    <x v="7"/>
    <s v="VC0405"/>
    <x v="11"/>
    <n v="2.94"/>
    <n v="160000"/>
    <n v="8"/>
  </r>
  <r>
    <s v="31786"/>
    <s v="TN"/>
    <s v="0000157401"/>
    <x v="2"/>
    <x v="2"/>
    <d v="2025-12-31T00:00:00"/>
    <x v="7"/>
    <s v="VC0406"/>
    <x v="12"/>
    <n v="42"/>
    <n v="2016000"/>
    <n v="84"/>
  </r>
  <r>
    <s v="31786"/>
    <s v="TN"/>
    <s v="0000157401"/>
    <x v="2"/>
    <x v="2"/>
    <d v="2025-12-31T00:00:00"/>
    <x v="7"/>
    <s v="VC0410"/>
    <x v="13"/>
    <n v="55.44"/>
    <n v="2600000"/>
    <n v="65"/>
  </r>
  <r>
    <s v="31786"/>
    <s v="TN"/>
    <s v="0000157401"/>
    <x v="2"/>
    <x v="2"/>
    <d v="2025-12-31T00:00:00"/>
    <x v="7"/>
    <s v="VC0425"/>
    <x v="14"/>
    <n v="134.4"/>
    <n v="6400000"/>
    <n v="64"/>
  </r>
  <r>
    <s v="31786"/>
    <s v="TN"/>
    <s v="0000157401"/>
    <x v="2"/>
    <x v="2"/>
    <d v="2025-12-31T00:00:00"/>
    <x v="7"/>
    <s v="VC0450"/>
    <x v="15"/>
    <n v="512.4"/>
    <n v="24400000"/>
    <n v="122"/>
  </r>
  <r>
    <s v="31786"/>
    <s v="TN"/>
    <s v="0000157401"/>
    <x v="2"/>
    <x v="2"/>
    <d v="2025-12-31T00:00:00"/>
    <x v="7"/>
    <s v="VC0505"/>
    <x v="11"/>
    <n v="3.18"/>
    <n v="150000"/>
    <n v="6"/>
  </r>
  <r>
    <s v="31786"/>
    <s v="TN"/>
    <s v="0000157401"/>
    <x v="2"/>
    <x v="2"/>
    <d v="2025-12-31T00:00:00"/>
    <x v="7"/>
    <s v="VC0506"/>
    <x v="12"/>
    <n v="13.86"/>
    <n v="660000"/>
    <n v="22"/>
  </r>
  <r>
    <s v="31786"/>
    <s v="TN"/>
    <s v="0000157401"/>
    <x v="2"/>
    <x v="2"/>
    <d v="2025-12-31T00:00:00"/>
    <x v="7"/>
    <s v="VC0510"/>
    <x v="13"/>
    <n v="15.75"/>
    <n v="750000"/>
    <n v="15"/>
  </r>
  <r>
    <s v="31786"/>
    <s v="TN"/>
    <s v="0000157401"/>
    <x v="2"/>
    <x v="2"/>
    <d v="2025-12-31T00:00:00"/>
    <x v="7"/>
    <s v="VC0525"/>
    <x v="14"/>
    <n v="47.34"/>
    <n v="2250000"/>
    <n v="18"/>
  </r>
  <r>
    <s v="31786"/>
    <s v="TN"/>
    <s v="0000157401"/>
    <x v="2"/>
    <x v="2"/>
    <d v="2025-12-31T00:00:00"/>
    <x v="7"/>
    <s v="VC0550"/>
    <x v="15"/>
    <n v="220.5"/>
    <n v="10500000"/>
    <n v="42"/>
  </r>
  <r>
    <s v="31786"/>
    <s v="TN"/>
    <s v="0000157401"/>
    <x v="2"/>
    <x v="2"/>
    <d v="2025-12-31T00:00:00"/>
    <x v="7"/>
    <s v="VC0606"/>
    <x v="12"/>
    <n v="3.8"/>
    <n v="180000"/>
    <n v="5"/>
  </r>
  <r>
    <s v="31786"/>
    <s v="TN"/>
    <s v="0000157401"/>
    <x v="2"/>
    <x v="2"/>
    <d v="2025-12-31T00:00:00"/>
    <x v="7"/>
    <s v="VC0610"/>
    <x v="13"/>
    <n v="5.04"/>
    <n v="240000"/>
    <n v="4"/>
  </r>
  <r>
    <s v="31786"/>
    <s v="TN"/>
    <s v="0000157401"/>
    <x v="2"/>
    <x v="2"/>
    <d v="2025-12-31T00:00:00"/>
    <x v="7"/>
    <s v="VC0625"/>
    <x v="14"/>
    <n v="15.75"/>
    <n v="750000"/>
    <n v="5"/>
  </r>
  <r>
    <s v="31786"/>
    <s v="TN"/>
    <s v="0000157401"/>
    <x v="2"/>
    <x v="2"/>
    <d v="2025-12-31T00:00:00"/>
    <x v="7"/>
    <s v="VC0650"/>
    <x v="15"/>
    <n v="81.900000000000006"/>
    <n v="3900000"/>
    <n v="13"/>
  </r>
  <r>
    <s v="31786"/>
    <s v="TN"/>
    <s v="0000157401"/>
    <x v="2"/>
    <x v="2"/>
    <d v="2025-12-31T00:00:00"/>
    <x v="7"/>
    <s v="VC0706"/>
    <x v="12"/>
    <n v="3.52"/>
    <n v="168000"/>
    <n v="4"/>
  </r>
  <r>
    <s v="31786"/>
    <s v="TN"/>
    <s v="0000157401"/>
    <x v="2"/>
    <x v="2"/>
    <d v="2025-12-31T00:00:00"/>
    <x v="7"/>
    <s v="VC0725"/>
    <x v="14"/>
    <n v="7.36"/>
    <n v="350000"/>
    <n v="2"/>
  </r>
  <r>
    <s v="31786"/>
    <s v="TN"/>
    <s v="0000157401"/>
    <x v="2"/>
    <x v="2"/>
    <d v="2025-12-31T00:00:00"/>
    <x v="7"/>
    <s v="VC0750"/>
    <x v="15"/>
    <n v="44.1"/>
    <n v="2100000"/>
    <n v="6"/>
  </r>
  <r>
    <s v="31786"/>
    <s v="TN"/>
    <s v="0000157401"/>
    <x v="2"/>
    <x v="2"/>
    <d v="2025-12-31T00:00:00"/>
    <x v="7"/>
    <s v="VC0805"/>
    <x v="11"/>
    <n v="0.84"/>
    <n v="40000"/>
    <n v="1"/>
  </r>
  <r>
    <s v="31786"/>
    <s v="TN"/>
    <s v="0000157401"/>
    <x v="2"/>
    <x v="2"/>
    <d v="2025-12-31T00:00:00"/>
    <x v="7"/>
    <s v="VC0810"/>
    <x v="13"/>
    <n v="3.36"/>
    <n v="160000"/>
    <n v="2"/>
  </r>
  <r>
    <s v="31786"/>
    <s v="TN"/>
    <s v="0000157401"/>
    <x v="2"/>
    <x v="2"/>
    <d v="2025-12-31T00:00:00"/>
    <x v="7"/>
    <s v="VC0850"/>
    <x v="15"/>
    <n v="33.6"/>
    <n v="1600000"/>
    <n v="4"/>
  </r>
  <r>
    <s v="31786"/>
    <s v="TN"/>
    <s v="0000157401"/>
    <x v="2"/>
    <x v="2"/>
    <d v="2025-12-31T00:00:00"/>
    <x v="7"/>
    <s v="VC0906"/>
    <x v="12"/>
    <n v="2.2599999999999998"/>
    <n v="108000"/>
    <n v="2"/>
  </r>
  <r>
    <s v="31786"/>
    <s v="TN"/>
    <s v="0000157401"/>
    <x v="2"/>
    <x v="2"/>
    <d v="2025-12-31T00:00:00"/>
    <x v="7"/>
    <s v="VC0910"/>
    <x v="13"/>
    <n v="1.89"/>
    <n v="90000"/>
    <n v="1"/>
  </r>
  <r>
    <s v="31786"/>
    <s v="TN"/>
    <s v="0000157401"/>
    <x v="2"/>
    <x v="2"/>
    <d v="2025-12-31T00:00:00"/>
    <x v="8"/>
    <s v="VAD050"/>
    <x v="16"/>
    <n v="1940.4"/>
    <n v="92550000"/>
    <n v="1851"/>
  </r>
  <r>
    <s v="31786"/>
    <s v="TN"/>
    <s v="0000157401"/>
    <x v="2"/>
    <x v="2"/>
    <d v="2025-12-31T00:00:00"/>
    <x v="8"/>
    <s v="VAD060"/>
    <x v="17"/>
    <n v="9802.7999999999993"/>
    <n v="467860000"/>
    <n v="7797"/>
  </r>
  <r>
    <s v="31786"/>
    <s v="TN"/>
    <s v="0000157401"/>
    <x v="2"/>
    <x v="2"/>
    <d v="2025-12-31T00:00:00"/>
    <x v="8"/>
    <s v="VAD100"/>
    <x v="18"/>
    <n v="9204.2999999999993"/>
    <n v="438500000"/>
    <n v="4385"/>
  </r>
  <r>
    <s v="31786"/>
    <s v="TN"/>
    <s v="0000157401"/>
    <x v="2"/>
    <x v="2"/>
    <d v="2025-12-31T00:00:00"/>
    <x v="8"/>
    <s v="VAD250"/>
    <x v="19"/>
    <n v="18453.75"/>
    <n v="879000000"/>
    <n v="3516"/>
  </r>
  <r>
    <s v="31786"/>
    <s v="TN"/>
    <s v="0000157401"/>
    <x v="2"/>
    <x v="2"/>
    <d v="2025-12-31T00:00:00"/>
    <x v="8"/>
    <s v="VAD500"/>
    <x v="20"/>
    <n v="53235"/>
    <n v="2538200000"/>
    <n v="5078"/>
  </r>
  <r>
    <s v="31786"/>
    <s v="TN"/>
    <s v="0000157401"/>
    <x v="2"/>
    <x v="2"/>
    <d v="2025-12-31T00:00:00"/>
    <x v="9"/>
    <s v="VSC050"/>
    <x v="21"/>
    <n v="86.94"/>
    <n v="4220000"/>
    <n v="210"/>
  </r>
  <r>
    <s v="31786"/>
    <s v="TN"/>
    <s v="0000157401"/>
    <x v="2"/>
    <x v="2"/>
    <d v="2025-12-31T00:00:00"/>
    <x v="9"/>
    <s v="VSC060"/>
    <x v="22"/>
    <n v="769.5"/>
    <n v="37044000"/>
    <n v="1542"/>
  </r>
  <r>
    <s v="31786"/>
    <s v="TN"/>
    <s v="0000157401"/>
    <x v="2"/>
    <x v="2"/>
    <d v="2025-12-31T00:00:00"/>
    <x v="9"/>
    <s v="VSC100"/>
    <x v="23"/>
    <n v="802.2"/>
    <n v="38200000"/>
    <n v="955"/>
  </r>
  <r>
    <s v="31786"/>
    <s v="TN"/>
    <s v="0000157401"/>
    <x v="2"/>
    <x v="2"/>
    <d v="2025-12-31T00:00:00"/>
    <x v="9"/>
    <s v="VSC250"/>
    <x v="24"/>
    <n v="2043.3"/>
    <n v="97400000"/>
    <n v="974"/>
  </r>
  <r>
    <s v="31786"/>
    <s v="TN"/>
    <s v="0000157401"/>
    <x v="2"/>
    <x v="2"/>
    <d v="2025-12-31T00:00:00"/>
    <x v="9"/>
    <s v="VSC500"/>
    <x v="25"/>
    <n v="7022.4"/>
    <n v="335200000"/>
    <n v="1676"/>
  </r>
  <r>
    <s v="31786"/>
    <s v="TN"/>
    <s v="0000157401"/>
    <x v="2"/>
    <x v="2"/>
    <d v="2025-12-31T00:00:00"/>
    <x v="9"/>
    <s v="VSO050"/>
    <x v="26"/>
    <n v="182.07"/>
    <n v="8670000"/>
    <n v="289"/>
  </r>
  <r>
    <s v="31786"/>
    <s v="TN"/>
    <s v="0000157401"/>
    <x v="2"/>
    <x v="2"/>
    <d v="2025-12-31T00:00:00"/>
    <x v="9"/>
    <s v="VSO060"/>
    <x v="27"/>
    <n v="1077.68"/>
    <n v="51192000"/>
    <n v="1422"/>
  </r>
  <r>
    <s v="31786"/>
    <s v="TN"/>
    <s v="0000157401"/>
    <x v="2"/>
    <x v="2"/>
    <d v="2025-12-31T00:00:00"/>
    <x v="9"/>
    <s v="VSO100"/>
    <x v="28"/>
    <n v="1087.3800000000001"/>
    <n v="51840000"/>
    <n v="864"/>
  </r>
  <r>
    <s v="31786"/>
    <s v="TN"/>
    <s v="0000157401"/>
    <x v="2"/>
    <x v="2"/>
    <d v="2025-12-31T00:00:00"/>
    <x v="9"/>
    <s v="VSO250"/>
    <x v="29"/>
    <n v="2205"/>
    <n v="105830000"/>
    <n v="707"/>
  </r>
  <r>
    <s v="31786"/>
    <s v="TN"/>
    <s v="0000157401"/>
    <x v="2"/>
    <x v="2"/>
    <d v="2025-12-31T00:00:00"/>
    <x v="9"/>
    <s v="VSO500"/>
    <x v="30"/>
    <n v="6104.7"/>
    <n v="291000000"/>
    <n v="970"/>
  </r>
  <r>
    <s v="31786"/>
    <s v="TN"/>
    <s v="0000190862"/>
    <x v="3"/>
    <x v="2"/>
    <d v="2025-11-26T00:00:00"/>
    <x v="12"/>
    <s v="LTD-03"/>
    <x v="53"/>
    <n v="-8.98"/>
    <n v="3229"/>
    <n v="1"/>
  </r>
  <r>
    <s v="31786"/>
    <s v="TN"/>
    <s v="0000190862"/>
    <x v="3"/>
    <x v="2"/>
    <d v="2025-11-26T00:00:00"/>
    <x v="10"/>
    <s v="PDON"/>
    <x v="31"/>
    <n v="-41.37"/>
    <n v="0"/>
    <n v="1"/>
  </r>
  <r>
    <s v="31786"/>
    <s v="TN"/>
    <s v="0000190862"/>
    <x v="3"/>
    <x v="2"/>
    <d v="2025-11-26T00:00:00"/>
    <x v="10"/>
    <s v="PDON"/>
    <x v="73"/>
    <n v="-41.38"/>
    <n v="0"/>
    <n v="1"/>
  </r>
  <r>
    <s v="31786"/>
    <s v="TN"/>
    <s v="0000190862"/>
    <x v="3"/>
    <x v="2"/>
    <d v="2025-12-15T00:00:00"/>
    <x v="12"/>
    <s v="LTD-03"/>
    <x v="60"/>
    <n v="-9.51"/>
    <n v="3421"/>
    <n v="1"/>
  </r>
  <r>
    <s v="31786"/>
    <s v="TN"/>
    <s v="0000190862"/>
    <x v="3"/>
    <x v="2"/>
    <d v="2025-12-15T00:00:00"/>
    <x v="12"/>
    <s v="LTD-03"/>
    <x v="61"/>
    <n v="-22.9"/>
    <n v="4120"/>
    <n v="1"/>
  </r>
  <r>
    <s v="31786"/>
    <s v="TN"/>
    <s v="0000190862"/>
    <x v="3"/>
    <x v="2"/>
    <d v="2025-12-15T00:00:00"/>
    <x v="12"/>
    <s v="LTD-04"/>
    <x v="63"/>
    <n v="-2.56"/>
    <n v="4267"/>
    <n v="1"/>
  </r>
  <r>
    <s v="31786"/>
    <s v="TN"/>
    <s v="0000190862"/>
    <x v="3"/>
    <x v="2"/>
    <d v="2025-12-15T00:00:00"/>
    <x v="10"/>
    <s v="PDON"/>
    <x v="31"/>
    <n v="-19.98"/>
    <n v="0"/>
    <n v="3"/>
  </r>
  <r>
    <s v="31786"/>
    <s v="TN"/>
    <s v="0000190862"/>
    <x v="3"/>
    <x v="2"/>
    <d v="2025-12-15T00:00:00"/>
    <x v="10"/>
    <s v="PDON"/>
    <x v="73"/>
    <n v="-40.299999999999997"/>
    <n v="0"/>
    <n v="2"/>
  </r>
  <r>
    <s v="31786"/>
    <s v="TN"/>
    <s v="0000190862"/>
    <x v="3"/>
    <x v="2"/>
    <d v="2025-12-15T00:00:00"/>
    <x v="13"/>
    <s v="STD-A"/>
    <x v="79"/>
    <n v="-14.03"/>
    <n v="3421"/>
    <n v="1"/>
  </r>
  <r>
    <s v="31786"/>
    <s v="TN"/>
    <s v="0000190862"/>
    <x v="3"/>
    <x v="2"/>
    <d v="2025-12-15T00:00:00"/>
    <x v="13"/>
    <s v="STD-B"/>
    <x v="80"/>
    <n v="-14.08"/>
    <n v="4267"/>
    <n v="1"/>
  </r>
  <r>
    <s v="31786"/>
    <s v="TN"/>
    <s v="0000190862"/>
    <x v="3"/>
    <x v="2"/>
    <d v="2025-12-31T00:00:00"/>
    <x v="12"/>
    <s v="LTD-01"/>
    <x v="33"/>
    <n v="214.39"/>
    <n v="360741.87"/>
    <n v="79"/>
  </r>
  <r>
    <s v="31786"/>
    <s v="TN"/>
    <s v="0000190862"/>
    <x v="3"/>
    <x v="2"/>
    <d v="2025-12-31T00:00:00"/>
    <x v="12"/>
    <s v="LTD-01"/>
    <x v="34"/>
    <n v="157.16999999999999"/>
    <n v="260784.15"/>
    <n v="49"/>
  </r>
  <r>
    <s v="31786"/>
    <s v="TN"/>
    <s v="0000190862"/>
    <x v="3"/>
    <x v="2"/>
    <d v="2025-12-31T00:00:00"/>
    <x v="12"/>
    <s v="LTD-01"/>
    <x v="35"/>
    <n v="327.88"/>
    <n v="283793.36"/>
    <n v="56"/>
  </r>
  <r>
    <s v="31786"/>
    <s v="TN"/>
    <s v="0000190862"/>
    <x v="3"/>
    <x v="2"/>
    <d v="2025-12-31T00:00:00"/>
    <x v="12"/>
    <s v="LTD-01"/>
    <x v="36"/>
    <n v="321.64"/>
    <n v="190703.56"/>
    <n v="34"/>
  </r>
  <r>
    <s v="31786"/>
    <s v="TN"/>
    <s v="0000190862"/>
    <x v="3"/>
    <x v="2"/>
    <d v="2025-12-31T00:00:00"/>
    <x v="12"/>
    <s v="LTD-01"/>
    <x v="37"/>
    <n v="506.99"/>
    <n v="236795.25"/>
    <n v="48"/>
  </r>
  <r>
    <s v="31786"/>
    <s v="TN"/>
    <s v="0000190862"/>
    <x v="3"/>
    <x v="2"/>
    <d v="2025-12-31T00:00:00"/>
    <x v="12"/>
    <s v="LTD-01"/>
    <x v="38"/>
    <n v="643.1"/>
    <n v="241933.25"/>
    <n v="44"/>
  </r>
  <r>
    <s v="31786"/>
    <s v="TN"/>
    <s v="0000190862"/>
    <x v="3"/>
    <x v="2"/>
    <d v="2025-12-31T00:00:00"/>
    <x v="12"/>
    <s v="LTD-01"/>
    <x v="39"/>
    <n v="612.42999999999995"/>
    <n v="198723.5"/>
    <n v="41"/>
  </r>
  <r>
    <s v="31786"/>
    <s v="TN"/>
    <s v="0000190862"/>
    <x v="3"/>
    <x v="2"/>
    <d v="2025-12-31T00:00:00"/>
    <x v="12"/>
    <s v="LTD-01"/>
    <x v="40"/>
    <n v="502.09"/>
    <n v="123823.3"/>
    <n v="28"/>
  </r>
  <r>
    <s v="31786"/>
    <s v="TN"/>
    <s v="0000190862"/>
    <x v="3"/>
    <x v="2"/>
    <d v="2025-12-31T00:00:00"/>
    <x v="12"/>
    <s v="LTD-01"/>
    <x v="41"/>
    <n v="177.74"/>
    <n v="63472.17"/>
    <n v="11"/>
  </r>
  <r>
    <s v="31786"/>
    <s v="TN"/>
    <s v="0000190862"/>
    <x v="3"/>
    <x v="2"/>
    <d v="2025-12-31T00:00:00"/>
    <x v="12"/>
    <s v="LTD-01"/>
    <x v="42"/>
    <n v="29.3"/>
    <n v="10466"/>
    <n v="1"/>
  </r>
  <r>
    <s v="31786"/>
    <s v="TN"/>
    <s v="0000190862"/>
    <x v="3"/>
    <x v="2"/>
    <d v="2025-12-31T00:00:00"/>
    <x v="12"/>
    <s v="LTD-02"/>
    <x v="43"/>
    <n v="113.56"/>
    <n v="227141.2"/>
    <n v="47"/>
  </r>
  <r>
    <s v="31786"/>
    <s v="TN"/>
    <s v="0000190862"/>
    <x v="3"/>
    <x v="2"/>
    <d v="2025-12-31T00:00:00"/>
    <x v="12"/>
    <s v="LTD-02"/>
    <x v="44"/>
    <n v="102.23"/>
    <n v="204488.75"/>
    <n v="41"/>
  </r>
  <r>
    <s v="31786"/>
    <s v="TN"/>
    <s v="0000190862"/>
    <x v="3"/>
    <x v="2"/>
    <d v="2025-12-31T00:00:00"/>
    <x v="12"/>
    <s v="LTD-02"/>
    <x v="45"/>
    <n v="177.1"/>
    <n v="202285.3"/>
    <n v="40"/>
  </r>
  <r>
    <s v="31786"/>
    <s v="TN"/>
    <s v="0000190862"/>
    <x v="3"/>
    <x v="2"/>
    <d v="2025-12-31T00:00:00"/>
    <x v="12"/>
    <s v="LTD-02"/>
    <x v="46"/>
    <n v="264.72000000000003"/>
    <n v="193120.45"/>
    <n v="32"/>
  </r>
  <r>
    <s v="31786"/>
    <s v="TN"/>
    <s v="0000190862"/>
    <x v="3"/>
    <x v="2"/>
    <d v="2025-12-31T00:00:00"/>
    <x v="12"/>
    <s v="LTD-02"/>
    <x v="47"/>
    <n v="583.49"/>
    <n v="347415.22"/>
    <n v="58"/>
  </r>
  <r>
    <s v="31786"/>
    <s v="TN"/>
    <s v="0000190862"/>
    <x v="3"/>
    <x v="2"/>
    <d v="2025-12-31T00:00:00"/>
    <x v="12"/>
    <s v="LTD-02"/>
    <x v="48"/>
    <n v="417.56"/>
    <n v="210323.13"/>
    <n v="40"/>
  </r>
  <r>
    <s v="31786"/>
    <s v="TN"/>
    <s v="0000190862"/>
    <x v="3"/>
    <x v="2"/>
    <d v="2025-12-31T00:00:00"/>
    <x v="12"/>
    <s v="LTD-02"/>
    <x v="49"/>
    <n v="524.80999999999995"/>
    <n v="213106.85"/>
    <n v="41"/>
  </r>
  <r>
    <s v="31786"/>
    <s v="TN"/>
    <s v="0000190862"/>
    <x v="3"/>
    <x v="2"/>
    <d v="2025-12-31T00:00:00"/>
    <x v="12"/>
    <s v="LTD-02"/>
    <x v="50"/>
    <n v="619.29"/>
    <n v="198661"/>
    <n v="29"/>
  </r>
  <r>
    <s v="31786"/>
    <s v="TN"/>
    <s v="0000190862"/>
    <x v="3"/>
    <x v="2"/>
    <d v="2025-12-31T00:00:00"/>
    <x v="12"/>
    <s v="LTD-02"/>
    <x v="51"/>
    <n v="43.19"/>
    <n v="19633"/>
    <n v="4"/>
  </r>
  <r>
    <s v="31786"/>
    <s v="TN"/>
    <s v="0000190862"/>
    <x v="3"/>
    <x v="2"/>
    <d v="2025-12-31T00:00:00"/>
    <x v="12"/>
    <s v="LTD-02"/>
    <x v="52"/>
    <n v="46.22"/>
    <n v="21010"/>
    <n v="4"/>
  </r>
  <r>
    <s v="31786"/>
    <s v="TN"/>
    <s v="0000190862"/>
    <x v="3"/>
    <x v="2"/>
    <d v="2025-12-31T00:00:00"/>
    <x v="12"/>
    <s v="LTD-03"/>
    <x v="53"/>
    <n v="64915.79"/>
    <n v="23351343.960000001"/>
    <n v="4794"/>
  </r>
  <r>
    <s v="31786"/>
    <s v="TN"/>
    <s v="0000190862"/>
    <x v="3"/>
    <x v="2"/>
    <d v="2025-12-31T00:00:00"/>
    <x v="12"/>
    <s v="LTD-03"/>
    <x v="54"/>
    <n v="70290.990000000005"/>
    <n v="25284547.75"/>
    <n v="4371"/>
  </r>
  <r>
    <s v="31786"/>
    <s v="TN"/>
    <s v="0000190862"/>
    <x v="3"/>
    <x v="2"/>
    <d v="2025-12-31T00:00:00"/>
    <x v="12"/>
    <s v="LTD-03"/>
    <x v="55"/>
    <n v="85457.22"/>
    <n v="30740029.57"/>
    <n v="4835"/>
  </r>
  <r>
    <s v="31786"/>
    <s v="TN"/>
    <s v="0000190862"/>
    <x v="3"/>
    <x v="2"/>
    <d v="2025-12-31T00:00:00"/>
    <x v="12"/>
    <s v="LTD-03"/>
    <x v="56"/>
    <n v="87932.32"/>
    <n v="31630264.489999998"/>
    <n v="4766"/>
  </r>
  <r>
    <s v="31786"/>
    <s v="TN"/>
    <s v="0000190862"/>
    <x v="3"/>
    <x v="2"/>
    <d v="2025-12-31T00:00:00"/>
    <x v="12"/>
    <s v="LTD-03"/>
    <x v="57"/>
    <n v="97104.85"/>
    <n v="34929650.619999997"/>
    <n v="5146"/>
  </r>
  <r>
    <s v="31786"/>
    <s v="TN"/>
    <s v="0000190862"/>
    <x v="3"/>
    <x v="2"/>
    <d v="2025-12-31T00:00:00"/>
    <x v="12"/>
    <s v="LTD-03"/>
    <x v="58"/>
    <n v="98679.12"/>
    <n v="35495901.189999998"/>
    <n v="5224"/>
  </r>
  <r>
    <s v="31786"/>
    <s v="TN"/>
    <s v="0000190862"/>
    <x v="3"/>
    <x v="2"/>
    <d v="2025-12-31T00:00:00"/>
    <x v="12"/>
    <s v="LTD-03"/>
    <x v="59"/>
    <n v="92842.37"/>
    <n v="33396306.390000001"/>
    <n v="4845"/>
  </r>
  <r>
    <s v="31786"/>
    <s v="TN"/>
    <s v="0000190862"/>
    <x v="3"/>
    <x v="2"/>
    <d v="2025-12-31T00:00:00"/>
    <x v="12"/>
    <s v="LTD-03"/>
    <x v="60"/>
    <n v="67613.289999999994"/>
    <n v="24321193.690000001"/>
    <n v="3635"/>
  </r>
  <r>
    <s v="31786"/>
    <s v="TN"/>
    <s v="0000190862"/>
    <x v="3"/>
    <x v="2"/>
    <d v="2025-12-31T00:00:00"/>
    <x v="12"/>
    <s v="LTD-03"/>
    <x v="61"/>
    <n v="31285.01"/>
    <n v="11253483.880000001"/>
    <n v="1655"/>
  </r>
  <r>
    <s v="31786"/>
    <s v="TN"/>
    <s v="0000190862"/>
    <x v="3"/>
    <x v="2"/>
    <d v="2025-12-31T00:00:00"/>
    <x v="12"/>
    <s v="LTD-03"/>
    <x v="62"/>
    <n v="14271.1"/>
    <n v="5133409.57"/>
    <n v="728"/>
  </r>
  <r>
    <s v="31786"/>
    <s v="TN"/>
    <s v="0000190862"/>
    <x v="3"/>
    <x v="2"/>
    <d v="2025-12-31T00:00:00"/>
    <x v="12"/>
    <s v="LTD-04"/>
    <x v="63"/>
    <n v="698.23"/>
    <n v="1161582.49"/>
    <n v="239"/>
  </r>
  <r>
    <s v="31786"/>
    <s v="TN"/>
    <s v="0000190862"/>
    <x v="3"/>
    <x v="2"/>
    <d v="2025-12-31T00:00:00"/>
    <x v="12"/>
    <s v="LTD-04"/>
    <x v="64"/>
    <n v="602.98"/>
    <n v="1004956.49"/>
    <n v="198"/>
  </r>
  <r>
    <s v="31786"/>
    <s v="TN"/>
    <s v="0000190862"/>
    <x v="3"/>
    <x v="2"/>
    <d v="2025-12-31T00:00:00"/>
    <x v="12"/>
    <s v="LTD-04"/>
    <x v="65"/>
    <n v="809.63"/>
    <n v="701301.84"/>
    <n v="125"/>
  </r>
  <r>
    <s v="31786"/>
    <s v="TN"/>
    <s v="0000190862"/>
    <x v="3"/>
    <x v="2"/>
    <d v="2025-12-31T00:00:00"/>
    <x v="12"/>
    <s v="LTD-04"/>
    <x v="66"/>
    <n v="944.35"/>
    <n v="565015.94999999995"/>
    <n v="95"/>
  </r>
  <r>
    <s v="31786"/>
    <s v="TN"/>
    <s v="0000190862"/>
    <x v="3"/>
    <x v="2"/>
    <d v="2025-12-31T00:00:00"/>
    <x v="12"/>
    <s v="LTD-04"/>
    <x v="67"/>
    <n v="1092.07"/>
    <n v="523090.58"/>
    <n v="91"/>
  </r>
  <r>
    <s v="31786"/>
    <s v="TN"/>
    <s v="0000190862"/>
    <x v="3"/>
    <x v="2"/>
    <d v="2025-12-31T00:00:00"/>
    <x v="12"/>
    <s v="LTD-04"/>
    <x v="68"/>
    <n v="1160.3599999999999"/>
    <n v="456003.22"/>
    <n v="85"/>
  </r>
  <r>
    <s v="31786"/>
    <s v="TN"/>
    <s v="0000190862"/>
    <x v="3"/>
    <x v="2"/>
    <d v="2025-12-31T00:00:00"/>
    <x v="12"/>
    <s v="LTD-04"/>
    <x v="69"/>
    <n v="1109.02"/>
    <n v="368130.71"/>
    <n v="56"/>
  </r>
  <r>
    <s v="31786"/>
    <s v="TN"/>
    <s v="0000190862"/>
    <x v="3"/>
    <x v="2"/>
    <d v="2025-12-31T00:00:00"/>
    <x v="12"/>
    <s v="LTD-04"/>
    <x v="70"/>
    <n v="913.45"/>
    <n v="227561.84"/>
    <n v="45"/>
  </r>
  <r>
    <s v="31786"/>
    <s v="TN"/>
    <s v="0000190862"/>
    <x v="3"/>
    <x v="2"/>
    <d v="2025-12-31T00:00:00"/>
    <x v="12"/>
    <s v="LTD-04"/>
    <x v="71"/>
    <n v="243.86"/>
    <n v="89115.02"/>
    <n v="16"/>
  </r>
  <r>
    <s v="31786"/>
    <s v="TN"/>
    <s v="0000190862"/>
    <x v="3"/>
    <x v="2"/>
    <d v="2025-12-31T00:00:00"/>
    <x v="12"/>
    <s v="LTD-04"/>
    <x v="72"/>
    <n v="203.64"/>
    <n v="75419.17"/>
    <n v="11"/>
  </r>
  <r>
    <s v="31786"/>
    <s v="TN"/>
    <s v="0000190862"/>
    <x v="3"/>
    <x v="2"/>
    <d v="2025-12-31T00:00:00"/>
    <x v="10"/>
    <s v="PDON"/>
    <x v="31"/>
    <n v="733240.13"/>
    <n v="0"/>
    <n v="28673"/>
  </r>
  <r>
    <s v="31786"/>
    <s v="TN"/>
    <s v="0000190862"/>
    <x v="3"/>
    <x v="2"/>
    <d v="2025-12-31T00:00:00"/>
    <x v="10"/>
    <s v="PDON"/>
    <x v="73"/>
    <n v="734519.75"/>
    <n v="0"/>
    <n v="28681"/>
  </r>
  <r>
    <s v="31786"/>
    <s v="TN"/>
    <s v="0000190862"/>
    <x v="3"/>
    <x v="2"/>
    <d v="2025-12-31T00:00:00"/>
    <x v="13"/>
    <s v="STD-A"/>
    <x v="79"/>
    <n v="78781.429999999993"/>
    <n v="19251312.620000001"/>
    <n v="3643"/>
  </r>
  <r>
    <s v="31786"/>
    <s v="TN"/>
    <s v="0000190862"/>
    <x v="3"/>
    <x v="2"/>
    <d v="2025-12-31T00:00:00"/>
    <x v="13"/>
    <s v="STD-B"/>
    <x v="80"/>
    <n v="74629.990000000005"/>
    <n v="22660177.469999999"/>
    <n v="4022"/>
  </r>
  <r>
    <s v="31786"/>
    <s v="TN"/>
    <s v="0000258005"/>
    <x v="4"/>
    <x v="2"/>
    <d v="2025-11-26T00:00:00"/>
    <x v="14"/>
    <s v="VISEXP"/>
    <x v="78"/>
    <n v="-6.3"/>
    <n v="0"/>
    <n v="1"/>
  </r>
  <r>
    <s v="31786"/>
    <s v="TN"/>
    <s v="0000258005"/>
    <x v="4"/>
    <x v="2"/>
    <d v="2025-12-15T00:00:00"/>
    <x v="14"/>
    <s v="VISEXP"/>
    <x v="78"/>
    <n v="-6.3"/>
    <n v="0"/>
    <n v="3"/>
  </r>
  <r>
    <s v="31786"/>
    <s v="TN"/>
    <s v="0000258005"/>
    <x v="4"/>
    <x v="2"/>
    <d v="2025-12-31T00:00:00"/>
    <x v="14"/>
    <s v="VISBAS"/>
    <x v="77"/>
    <n v="51878.5"/>
    <n v="0"/>
    <n v="9261"/>
  </r>
  <r>
    <s v="31786"/>
    <s v="TN"/>
    <s v="0000258005"/>
    <x v="4"/>
    <x v="2"/>
    <d v="2025-12-31T00:00:00"/>
    <x v="14"/>
    <s v="VISEXP"/>
    <x v="78"/>
    <n v="250735.62"/>
    <n v="0"/>
    <n v="22497"/>
  </r>
  <r>
    <s v="31786"/>
    <s v="NP"/>
    <s v="0000000185"/>
    <x v="0"/>
    <x v="5"/>
    <d v="2025-12-31T00:00:00"/>
    <x v="0"/>
    <s v="PPRN"/>
    <x v="0"/>
    <n v="-48.96"/>
    <n v="0"/>
    <n v="3"/>
  </r>
  <r>
    <s v="31786"/>
    <s v="NP"/>
    <s v="0000000185"/>
    <x v="0"/>
    <x v="5"/>
    <d v="2025-12-31T00:00:00"/>
    <x v="0"/>
    <s v="PPRN"/>
    <x v="0"/>
    <n v="5350.31"/>
    <n v="0"/>
    <n v="233"/>
  </r>
  <r>
    <s v="31786"/>
    <s v="NP"/>
    <s v="0000000185"/>
    <x v="0"/>
    <x v="0"/>
    <d v="2025-12-31T00:00:00"/>
    <x v="0"/>
    <s v="PPRN"/>
    <x v="0"/>
    <n v="270.68"/>
    <n v="0"/>
    <n v="15"/>
  </r>
  <r>
    <s v="31786"/>
    <s v="NP"/>
    <s v="0000000185"/>
    <x v="0"/>
    <x v="1"/>
    <d v="2025-12-31T00:00:00"/>
    <x v="0"/>
    <s v="PPRN"/>
    <x v="0"/>
    <n v="45.25"/>
    <n v="0"/>
    <n v="2"/>
  </r>
  <r>
    <s v="31786"/>
    <s v="NP"/>
    <s v="0000000185"/>
    <x v="0"/>
    <x v="2"/>
    <d v="2025-12-31T00:00:00"/>
    <x v="1"/>
    <s v="PPDN"/>
    <x v="1"/>
    <n v="-166.07"/>
    <n v="0"/>
    <n v="7"/>
  </r>
  <r>
    <s v="31786"/>
    <s v="NP"/>
    <s v="0000000185"/>
    <x v="0"/>
    <x v="2"/>
    <d v="2025-12-31T00:00:00"/>
    <x v="1"/>
    <s v="PPDN"/>
    <x v="1"/>
    <n v="394.8"/>
    <n v="0"/>
    <n v="23"/>
  </r>
  <r>
    <s v="31786"/>
    <s v="NP"/>
    <s v="0000000185"/>
    <x v="0"/>
    <x v="3"/>
    <d v="2025-12-31T00:00:00"/>
    <x v="1"/>
    <s v="PPDN"/>
    <x v="1"/>
    <n v="-14.98"/>
    <n v="0"/>
    <n v="1"/>
  </r>
  <r>
    <s v="31786"/>
    <s v="NP"/>
    <s v="0000000185"/>
    <x v="0"/>
    <x v="3"/>
    <d v="2025-12-31T00:00:00"/>
    <x v="1"/>
    <s v="PPDN"/>
    <x v="1"/>
    <n v="134.82"/>
    <n v="0"/>
    <n v="9"/>
  </r>
  <r>
    <s v="31786"/>
    <s v="NP"/>
    <s v="0000000185"/>
    <x v="0"/>
    <x v="4"/>
    <d v="2025-12-31T00:00:00"/>
    <x v="1"/>
    <s v="PPDN"/>
    <x v="1"/>
    <n v="56.51"/>
    <n v="0"/>
    <n v="3"/>
  </r>
  <r>
    <s v="31786"/>
    <s v="NP"/>
    <s v="0000157401"/>
    <x v="2"/>
    <x v="2"/>
    <d v="2025-12-31T00:00:00"/>
    <x v="8"/>
    <s v="VAD050"/>
    <x v="16"/>
    <n v="-1.05"/>
    <n v="50000"/>
    <n v="1"/>
  </r>
  <r>
    <s v="31786"/>
    <s v="NP"/>
    <s v="0000157401"/>
    <x v="2"/>
    <x v="2"/>
    <d v="2025-12-31T00:00:00"/>
    <x v="8"/>
    <s v="VAD060"/>
    <x v="17"/>
    <n v="-3.78"/>
    <n v="180000"/>
    <n v="3"/>
  </r>
  <r>
    <s v="31786"/>
    <s v="NP"/>
    <s v="0000157401"/>
    <x v="2"/>
    <x v="2"/>
    <d v="2025-12-31T00:00:00"/>
    <x v="8"/>
    <s v="VAD060"/>
    <x v="17"/>
    <n v="1.26"/>
    <n v="60000"/>
    <n v="1"/>
  </r>
  <r>
    <s v="31786"/>
    <s v="NP"/>
    <s v="0000157401"/>
    <x v="2"/>
    <x v="2"/>
    <d v="2025-12-31T00:00:00"/>
    <x v="8"/>
    <s v="VAD500"/>
    <x v="20"/>
    <n v="10.5"/>
    <n v="500000"/>
    <n v="1"/>
  </r>
  <r>
    <s v="31786"/>
    <s v="NP"/>
    <s v="0000157401"/>
    <x v="2"/>
    <x v="2"/>
    <d v="2025-12-31T00:00:00"/>
    <x v="9"/>
    <s v="VSO060"/>
    <x v="27"/>
    <n v="0.76"/>
    <n v="36000"/>
    <n v="1"/>
  </r>
  <r>
    <s v="31786"/>
    <s v="NP"/>
    <s v="0000190862"/>
    <x v="3"/>
    <x v="5"/>
    <d v="2025-12-31T00:00:00"/>
    <x v="10"/>
    <s v="PDON"/>
    <x v="31"/>
    <n v="163.04"/>
    <n v="0"/>
    <n v="4"/>
  </r>
  <r>
    <s v="31786"/>
    <s v="NP"/>
    <s v="0000190862"/>
    <x v="3"/>
    <x v="5"/>
    <d v="2025-12-31T00:00:00"/>
    <x v="11"/>
    <s v="PDRN"/>
    <x v="32"/>
    <n v="-374.76"/>
    <n v="0"/>
    <n v="20"/>
  </r>
  <r>
    <s v="31786"/>
    <s v="NP"/>
    <s v="0000190862"/>
    <x v="3"/>
    <x v="5"/>
    <d v="2025-12-31T00:00:00"/>
    <x v="11"/>
    <s v="PDRN"/>
    <x v="32"/>
    <n v="72065.399999999994"/>
    <n v="0"/>
    <n v="1574"/>
  </r>
  <r>
    <s v="31786"/>
    <s v="NP"/>
    <s v="0000190862"/>
    <x v="3"/>
    <x v="0"/>
    <d v="2025-12-31T00:00:00"/>
    <x v="10"/>
    <s v="PDON"/>
    <x v="31"/>
    <n v="130.38"/>
    <n v="0"/>
    <n v="3"/>
  </r>
  <r>
    <s v="31786"/>
    <s v="NP"/>
    <s v="0000190862"/>
    <x v="3"/>
    <x v="0"/>
    <d v="2025-12-31T00:00:00"/>
    <x v="11"/>
    <s v="PDRN"/>
    <x v="32"/>
    <n v="8867.64"/>
    <n v="0"/>
    <n v="203"/>
  </r>
  <r>
    <s v="31786"/>
    <s v="NP"/>
    <s v="0000190862"/>
    <x v="3"/>
    <x v="1"/>
    <d v="2025-12-31T00:00:00"/>
    <x v="11"/>
    <s v="PDRN"/>
    <x v="32"/>
    <n v="-136.35"/>
    <n v="0"/>
    <n v="5"/>
  </r>
  <r>
    <s v="31786"/>
    <s v="NP"/>
    <s v="0000190862"/>
    <x v="3"/>
    <x v="1"/>
    <d v="2025-12-31T00:00:00"/>
    <x v="11"/>
    <s v="PDRN"/>
    <x v="32"/>
    <n v="716.11"/>
    <n v="0"/>
    <n v="17"/>
  </r>
  <r>
    <s v="31786"/>
    <s v="NP"/>
    <s v="0000190862"/>
    <x v="3"/>
    <x v="2"/>
    <d v="2025-12-31T00:00:00"/>
    <x v="10"/>
    <s v="PDON"/>
    <x v="31"/>
    <n v="-417.91"/>
    <n v="0"/>
    <n v="11"/>
  </r>
  <r>
    <s v="31786"/>
    <s v="NP"/>
    <s v="0000190862"/>
    <x v="3"/>
    <x v="2"/>
    <d v="2025-12-31T00:00:00"/>
    <x v="10"/>
    <s v="PDON"/>
    <x v="31"/>
    <n v="3940.16"/>
    <n v="0"/>
    <n v="104"/>
  </r>
  <r>
    <s v="31786"/>
    <s v="NP"/>
    <s v="0000190862"/>
    <x v="3"/>
    <x v="2"/>
    <d v="2025-12-31T00:00:00"/>
    <x v="13"/>
    <s v="STD-A"/>
    <x v="74"/>
    <n v="-50.09"/>
    <n v="0"/>
    <n v="3"/>
  </r>
  <r>
    <s v="31786"/>
    <s v="NP"/>
    <s v="0000190862"/>
    <x v="3"/>
    <x v="2"/>
    <d v="2025-12-31T00:00:00"/>
    <x v="13"/>
    <s v="STD-B"/>
    <x v="75"/>
    <n v="10.6"/>
    <n v="0"/>
    <n v="1"/>
  </r>
  <r>
    <s v="31786"/>
    <s v="NP"/>
    <s v="0000190862"/>
    <x v="3"/>
    <x v="3"/>
    <d v="2025-12-31T00:00:00"/>
    <x v="10"/>
    <s v="PDON"/>
    <x v="31"/>
    <n v="2467.96"/>
    <n v="0"/>
    <n v="62"/>
  </r>
  <r>
    <s v="31786"/>
    <s v="NP"/>
    <s v="0000190862"/>
    <x v="3"/>
    <x v="4"/>
    <d v="2025-12-31T00:00:00"/>
    <x v="10"/>
    <s v="PDON"/>
    <x v="31"/>
    <n v="1265.94"/>
    <n v="0"/>
    <n v="39"/>
  </r>
  <r>
    <s v="31786"/>
    <s v="NP"/>
    <s v="0000258005"/>
    <x v="4"/>
    <x v="5"/>
    <d v="2025-12-31T00:00:00"/>
    <x v="14"/>
    <s v="VISBAS"/>
    <x v="77"/>
    <n v="3.18"/>
    <n v="0"/>
    <n v="5"/>
  </r>
  <r>
    <s v="31786"/>
    <s v="NP"/>
    <s v="0000258005"/>
    <x v="4"/>
    <x v="5"/>
    <d v="2025-12-31T00:00:00"/>
    <x v="14"/>
    <s v="VISBAS"/>
    <x v="77"/>
    <n v="587.05999999999995"/>
    <n v="0"/>
    <n v="122"/>
  </r>
  <r>
    <s v="31786"/>
    <s v="NP"/>
    <s v="0000258005"/>
    <x v="4"/>
    <x v="5"/>
    <d v="2025-12-31T00:00:00"/>
    <x v="14"/>
    <s v="VISEXP"/>
    <x v="78"/>
    <n v="-6.3"/>
    <n v="0"/>
    <n v="1"/>
  </r>
  <r>
    <s v="31786"/>
    <s v="NP"/>
    <s v="0000258005"/>
    <x v="4"/>
    <x v="5"/>
    <d v="2025-12-31T00:00:00"/>
    <x v="14"/>
    <s v="VISEXP"/>
    <x v="78"/>
    <n v="2899.3"/>
    <n v="0"/>
    <n v="314"/>
  </r>
  <r>
    <s v="31786"/>
    <s v="NP"/>
    <s v="0000258005"/>
    <x v="4"/>
    <x v="0"/>
    <d v="2025-12-31T00:00:00"/>
    <x v="14"/>
    <s v="VISBAS"/>
    <x v="77"/>
    <n v="77.62"/>
    <n v="0"/>
    <n v="16"/>
  </r>
  <r>
    <s v="31786"/>
    <s v="NP"/>
    <s v="0000258005"/>
    <x v="4"/>
    <x v="0"/>
    <d v="2025-12-31T00:00:00"/>
    <x v="14"/>
    <s v="VISEXP"/>
    <x v="78"/>
    <n v="633.62"/>
    <n v="0"/>
    <n v="65"/>
  </r>
  <r>
    <s v="31786"/>
    <s v="NP"/>
    <s v="0000258005"/>
    <x v="4"/>
    <x v="1"/>
    <d v="2025-12-31T00:00:00"/>
    <x v="14"/>
    <s v="VISBAS"/>
    <x v="77"/>
    <n v="3.18"/>
    <n v="0"/>
    <n v="1"/>
  </r>
  <r>
    <s v="31786"/>
    <s v="NP"/>
    <s v="0000258005"/>
    <x v="4"/>
    <x v="1"/>
    <d v="2025-12-31T00:00:00"/>
    <x v="14"/>
    <s v="VISEXP"/>
    <x v="78"/>
    <n v="6.3"/>
    <n v="0"/>
    <n v="1"/>
  </r>
  <r>
    <s v="31786"/>
    <s v="NP"/>
    <s v="0000258005"/>
    <x v="4"/>
    <x v="2"/>
    <d v="2025-12-31T00:00:00"/>
    <x v="14"/>
    <s v="VISBAS"/>
    <x v="77"/>
    <n v="-25.4"/>
    <n v="0"/>
    <n v="4"/>
  </r>
  <r>
    <s v="31786"/>
    <s v="NP"/>
    <s v="0000258005"/>
    <x v="4"/>
    <x v="2"/>
    <d v="2025-12-31T00:00:00"/>
    <x v="14"/>
    <s v="VISBAS"/>
    <x v="77"/>
    <n v="154.94"/>
    <n v="0"/>
    <n v="32"/>
  </r>
  <r>
    <s v="31786"/>
    <s v="NP"/>
    <s v="0000258005"/>
    <x v="4"/>
    <x v="2"/>
    <d v="2025-12-31T00:00:00"/>
    <x v="14"/>
    <s v="VISEXP"/>
    <x v="78"/>
    <n v="-99.64"/>
    <n v="0"/>
    <n v="12"/>
  </r>
  <r>
    <s v="31786"/>
    <s v="NP"/>
    <s v="0000258005"/>
    <x v="4"/>
    <x v="2"/>
    <d v="2025-12-31T00:00:00"/>
    <x v="14"/>
    <s v="VISEXP"/>
    <x v="78"/>
    <n v="948.38"/>
    <n v="0"/>
    <n v="105"/>
  </r>
  <r>
    <s v="31786"/>
    <s v="NP"/>
    <s v="0000258005"/>
    <x v="4"/>
    <x v="3"/>
    <d v="2025-12-31T00:00:00"/>
    <x v="14"/>
    <s v="VISBAS"/>
    <x v="77"/>
    <n v="-9.33"/>
    <n v="0"/>
    <n v="1"/>
  </r>
  <r>
    <s v="31786"/>
    <s v="NP"/>
    <s v="0000258005"/>
    <x v="4"/>
    <x v="3"/>
    <d v="2025-12-31T00:00:00"/>
    <x v="14"/>
    <s v="VISBAS"/>
    <x v="77"/>
    <n v="63.68"/>
    <n v="0"/>
    <n v="14"/>
  </r>
  <r>
    <s v="31786"/>
    <s v="NP"/>
    <s v="0000258005"/>
    <x v="4"/>
    <x v="3"/>
    <d v="2025-12-31T00:00:00"/>
    <x v="14"/>
    <s v="VISEXP"/>
    <x v="78"/>
    <n v="700.41"/>
    <n v="0"/>
    <n v="71"/>
  </r>
  <r>
    <s v="31786"/>
    <s v="NP"/>
    <s v="0000258005"/>
    <x v="4"/>
    <x v="4"/>
    <d v="2025-12-31T00:00:00"/>
    <x v="14"/>
    <s v="VISBAS"/>
    <x v="77"/>
    <n v="25.26"/>
    <n v="0"/>
    <n v="5"/>
  </r>
  <r>
    <s v="31786"/>
    <s v="NP"/>
    <s v="0000258005"/>
    <x v="4"/>
    <x v="4"/>
    <d v="2025-12-31T00:00:00"/>
    <x v="14"/>
    <s v="VISEXP"/>
    <x v="78"/>
    <n v="176.19"/>
    <n v="0"/>
    <n v="21"/>
  </r>
  <r>
    <s v="31786"/>
    <s v="TN"/>
    <s v="0000000185"/>
    <x v="0"/>
    <x v="2"/>
    <d v="2025-12-31T00:00:00"/>
    <x v="1"/>
    <s v="PPDN"/>
    <x v="1"/>
    <n v="-337.04"/>
    <n v="0"/>
    <n v="18"/>
  </r>
  <r>
    <s v="31786"/>
    <s v="TN"/>
    <s v="0000000185"/>
    <x v="0"/>
    <x v="2"/>
    <d v="2025-12-31T00:00:00"/>
    <x v="1"/>
    <s v="PPDN"/>
    <x v="1"/>
    <n v="536.80999999999995"/>
    <n v="0"/>
    <n v="32"/>
  </r>
  <r>
    <s v="31786"/>
    <s v="TN"/>
    <s v="0000157401"/>
    <x v="2"/>
    <x v="2"/>
    <d v="2025-12-31T00:00:00"/>
    <x v="7"/>
    <s v="VC0110"/>
    <x v="13"/>
    <n v="0.21"/>
    <n v="10000"/>
    <n v="1"/>
  </r>
  <r>
    <s v="31786"/>
    <s v="TN"/>
    <s v="0000157401"/>
    <x v="2"/>
    <x v="2"/>
    <d v="2025-12-31T00:00:00"/>
    <x v="7"/>
    <s v="VC0150"/>
    <x v="15"/>
    <n v="-2.1"/>
    <n v="100000"/>
    <n v="2"/>
  </r>
  <r>
    <s v="31786"/>
    <s v="TN"/>
    <s v="0000157401"/>
    <x v="2"/>
    <x v="2"/>
    <d v="2025-12-31T00:00:00"/>
    <x v="7"/>
    <s v="VC0150"/>
    <x v="15"/>
    <n v="1.05"/>
    <n v="50000"/>
    <n v="1"/>
  </r>
  <r>
    <s v="31786"/>
    <s v="TN"/>
    <s v="0000157401"/>
    <x v="2"/>
    <x v="2"/>
    <d v="2025-12-31T00:00:00"/>
    <x v="7"/>
    <s v="VC0206"/>
    <x v="12"/>
    <n v="-0.25"/>
    <n v="6000"/>
    <n v="1"/>
  </r>
  <r>
    <s v="31786"/>
    <s v="TN"/>
    <s v="0000157401"/>
    <x v="2"/>
    <x v="2"/>
    <d v="2025-12-31T00:00:00"/>
    <x v="7"/>
    <s v="VC0250"/>
    <x v="15"/>
    <n v="-8.4"/>
    <n v="200000"/>
    <n v="4"/>
  </r>
  <r>
    <s v="31786"/>
    <s v="TN"/>
    <s v="0000157401"/>
    <x v="2"/>
    <x v="2"/>
    <d v="2025-12-31T00:00:00"/>
    <x v="7"/>
    <s v="VC0250"/>
    <x v="15"/>
    <n v="2.1"/>
    <n v="50000"/>
    <n v="1"/>
  </r>
  <r>
    <s v="31786"/>
    <s v="TN"/>
    <s v="0000157401"/>
    <x v="2"/>
    <x v="2"/>
    <d v="2025-12-31T00:00:00"/>
    <x v="7"/>
    <s v="VC0306"/>
    <x v="12"/>
    <n v="0.38"/>
    <n v="6000"/>
    <n v="1"/>
  </r>
  <r>
    <s v="31786"/>
    <s v="TN"/>
    <s v="0000157401"/>
    <x v="2"/>
    <x v="2"/>
    <d v="2025-12-31T00:00:00"/>
    <x v="7"/>
    <s v="VC0350"/>
    <x v="15"/>
    <n v="-12.6"/>
    <n v="200000"/>
    <n v="4"/>
  </r>
  <r>
    <s v="31786"/>
    <s v="TN"/>
    <s v="0000157401"/>
    <x v="2"/>
    <x v="2"/>
    <d v="2025-12-31T00:00:00"/>
    <x v="8"/>
    <s v="VAD050"/>
    <x v="16"/>
    <n v="1.05"/>
    <n v="50000"/>
    <n v="1"/>
  </r>
  <r>
    <s v="31786"/>
    <s v="TN"/>
    <s v="0000157401"/>
    <x v="2"/>
    <x v="2"/>
    <d v="2025-12-31T00:00:00"/>
    <x v="8"/>
    <s v="VAD060"/>
    <x v="17"/>
    <n v="-1.26"/>
    <n v="60000"/>
    <n v="1"/>
  </r>
  <r>
    <s v="31786"/>
    <s v="TN"/>
    <s v="0000157401"/>
    <x v="2"/>
    <x v="2"/>
    <d v="2025-12-31T00:00:00"/>
    <x v="8"/>
    <s v="VAD060"/>
    <x v="17"/>
    <n v="7.56"/>
    <n v="360000"/>
    <n v="6"/>
  </r>
  <r>
    <s v="31786"/>
    <s v="TN"/>
    <s v="0000157401"/>
    <x v="2"/>
    <x v="2"/>
    <d v="2025-12-31T00:00:00"/>
    <x v="8"/>
    <s v="VAD100"/>
    <x v="18"/>
    <n v="-6.3"/>
    <n v="300000"/>
    <n v="3"/>
  </r>
  <r>
    <s v="31786"/>
    <s v="TN"/>
    <s v="0000157401"/>
    <x v="2"/>
    <x v="2"/>
    <d v="2025-12-31T00:00:00"/>
    <x v="8"/>
    <s v="VAD100"/>
    <x v="18"/>
    <n v="12.6"/>
    <n v="600000"/>
    <n v="6"/>
  </r>
  <r>
    <s v="31786"/>
    <s v="TN"/>
    <s v="0000157401"/>
    <x v="2"/>
    <x v="2"/>
    <d v="2025-12-31T00:00:00"/>
    <x v="8"/>
    <s v="VAD500"/>
    <x v="20"/>
    <n v="-126"/>
    <n v="6000000"/>
    <n v="12"/>
  </r>
  <r>
    <s v="31786"/>
    <s v="TN"/>
    <s v="0000157401"/>
    <x v="2"/>
    <x v="2"/>
    <d v="2025-12-31T00:00:00"/>
    <x v="8"/>
    <s v="VAD500"/>
    <x v="20"/>
    <n v="105"/>
    <n v="5000000"/>
    <n v="10"/>
  </r>
  <r>
    <s v="31786"/>
    <s v="TN"/>
    <s v="0000157401"/>
    <x v="2"/>
    <x v="2"/>
    <d v="2025-12-31T00:00:00"/>
    <x v="9"/>
    <s v="VSC060"/>
    <x v="22"/>
    <n v="0.5"/>
    <n v="24000"/>
    <n v="1"/>
  </r>
  <r>
    <s v="31786"/>
    <s v="TN"/>
    <s v="0000157401"/>
    <x v="2"/>
    <x v="2"/>
    <d v="2025-12-31T00:00:00"/>
    <x v="9"/>
    <s v="VSC500"/>
    <x v="25"/>
    <n v="-8.4"/>
    <n v="400000"/>
    <n v="2"/>
  </r>
  <r>
    <s v="31786"/>
    <s v="TN"/>
    <s v="0000157401"/>
    <x v="2"/>
    <x v="2"/>
    <d v="2025-12-31T00:00:00"/>
    <x v="9"/>
    <s v="VSC500"/>
    <x v="25"/>
    <n v="8.4"/>
    <n v="400000"/>
    <n v="2"/>
  </r>
  <r>
    <s v="31786"/>
    <s v="TN"/>
    <s v="0000157401"/>
    <x v="2"/>
    <x v="2"/>
    <d v="2025-12-31T00:00:00"/>
    <x v="9"/>
    <s v="VSO060"/>
    <x v="27"/>
    <n v="0.76"/>
    <n v="36000"/>
    <n v="1"/>
  </r>
  <r>
    <s v="31786"/>
    <s v="TN"/>
    <s v="0000157401"/>
    <x v="2"/>
    <x v="2"/>
    <d v="2025-12-31T00:00:00"/>
    <x v="9"/>
    <s v="VSO500"/>
    <x v="30"/>
    <n v="-12.6"/>
    <n v="600000"/>
    <n v="2"/>
  </r>
  <r>
    <s v="31786"/>
    <s v="TN"/>
    <s v="0000190862"/>
    <x v="3"/>
    <x v="2"/>
    <d v="2025-12-31T00:00:00"/>
    <x v="12"/>
    <s v="LTD-04"/>
    <x v="70"/>
    <n v="20.059999999999999"/>
    <n v="0"/>
    <n v="1"/>
  </r>
  <r>
    <s v="31786"/>
    <s v="TN"/>
    <s v="0000190862"/>
    <x v="3"/>
    <x v="2"/>
    <d v="2025-12-31T00:00:00"/>
    <x v="10"/>
    <s v="PDON"/>
    <x v="31"/>
    <n v="-751.16"/>
    <n v="0"/>
    <n v="25"/>
  </r>
  <r>
    <s v="31786"/>
    <s v="TN"/>
    <s v="0000190862"/>
    <x v="3"/>
    <x v="2"/>
    <d v="2025-12-31T00:00:00"/>
    <x v="10"/>
    <s v="PDON"/>
    <x v="31"/>
    <n v="4395.34"/>
    <n v="0"/>
    <n v="139"/>
  </r>
  <r>
    <s v="31786"/>
    <s v="TN"/>
    <s v="0000190862"/>
    <x v="3"/>
    <x v="2"/>
    <d v="2025-12-31T00:00:00"/>
    <x v="11"/>
    <s v="PDRN"/>
    <x v="32"/>
    <n v="29.49"/>
    <n v="0"/>
    <n v="1"/>
  </r>
  <r>
    <s v="31786"/>
    <s v="TN"/>
    <s v="0000190862"/>
    <x v="3"/>
    <x v="2"/>
    <d v="2025-12-31T00:00:00"/>
    <x v="13"/>
    <s v="STD-A"/>
    <x v="79"/>
    <n v="-101.12"/>
    <n v="0"/>
    <n v="6"/>
  </r>
  <r>
    <s v="31786"/>
    <s v="TN"/>
    <s v="0000190862"/>
    <x v="3"/>
    <x v="2"/>
    <d v="2025-12-31T00:00:00"/>
    <x v="13"/>
    <s v="STD-A"/>
    <x v="79"/>
    <n v="156.88999999999999"/>
    <n v="0"/>
    <n v="8"/>
  </r>
  <r>
    <s v="31786"/>
    <s v="TN"/>
    <s v="0000190862"/>
    <x v="3"/>
    <x v="2"/>
    <d v="2025-12-31T00:00:00"/>
    <x v="13"/>
    <s v="STD-B"/>
    <x v="80"/>
    <n v="-83.27"/>
    <n v="0"/>
    <n v="6"/>
  </r>
  <r>
    <s v="31786"/>
    <s v="TN"/>
    <s v="0000190862"/>
    <x v="3"/>
    <x v="2"/>
    <d v="2025-12-31T00:00:00"/>
    <x v="13"/>
    <s v="STD-B"/>
    <x v="80"/>
    <n v="102.62"/>
    <n v="0"/>
    <n v="9"/>
  </r>
  <r>
    <s v="31786"/>
    <s v="TN"/>
    <s v="0000258005"/>
    <x v="4"/>
    <x v="2"/>
    <d v="2025-12-31T00:00:00"/>
    <x v="14"/>
    <s v="VISBAS"/>
    <x v="77"/>
    <n v="-50.18"/>
    <n v="0"/>
    <n v="10"/>
  </r>
  <r>
    <s v="31786"/>
    <s v="TN"/>
    <s v="0000258005"/>
    <x v="4"/>
    <x v="2"/>
    <d v="2025-12-31T00:00:00"/>
    <x v="14"/>
    <s v="VISBAS"/>
    <x v="77"/>
    <n v="109.45"/>
    <n v="0"/>
    <n v="30"/>
  </r>
  <r>
    <s v="31786"/>
    <s v="TN"/>
    <s v="0000258005"/>
    <x v="4"/>
    <x v="2"/>
    <d v="2025-12-31T00:00:00"/>
    <x v="14"/>
    <s v="VISEXP"/>
    <x v="78"/>
    <n v="-234.67"/>
    <n v="0"/>
    <n v="27"/>
  </r>
  <r>
    <s v="31786"/>
    <s v="TN"/>
    <s v="0000258005"/>
    <x v="4"/>
    <x v="2"/>
    <d v="2025-12-31T00:00:00"/>
    <x v="14"/>
    <s v="VISEXP"/>
    <x v="78"/>
    <n v="1159.01"/>
    <n v="0"/>
    <n v="133"/>
  </r>
</pivotCacheRecords>
</file>

<file path=xl/pivotCache/pivotCacheRecords3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2">
  <r>
    <s v="31786"/>
    <s v="NP"/>
    <s v="0000000185"/>
    <x v="0"/>
    <x v="0"/>
    <d v="2026-01-30T00:00:00"/>
    <x v="0"/>
    <s v="PPRN"/>
    <x v="0"/>
    <n v="57.86"/>
    <n v="0"/>
    <n v="2"/>
  </r>
  <r>
    <s v="31786"/>
    <s v="NP"/>
    <s v="0000000185"/>
    <x v="0"/>
    <x v="1"/>
    <d v="2026-01-30T00:00:00"/>
    <x v="0"/>
    <s v="PPRN"/>
    <x v="0"/>
    <n v="117.63"/>
    <n v="0"/>
    <n v="5"/>
  </r>
  <r>
    <s v="31786"/>
    <s v="NP"/>
    <s v="0000000185"/>
    <x v="0"/>
    <x v="2"/>
    <d v="2026-01-30T00:00:00"/>
    <x v="1"/>
    <s v="PPDN"/>
    <x v="1"/>
    <n v="52592.02"/>
    <n v="0"/>
    <n v="4502"/>
  </r>
  <r>
    <s v="31786"/>
    <s v="NP"/>
    <s v="0000000185"/>
    <x v="0"/>
    <x v="2"/>
    <d v="2026-01-30T00:00:00"/>
    <x v="1"/>
    <s v="PPDN"/>
    <x v="2"/>
    <n v="52617.25"/>
    <n v="0"/>
    <n v="4498"/>
  </r>
  <r>
    <s v="31786"/>
    <s v="NP"/>
    <s v="0000000185"/>
    <x v="0"/>
    <x v="3"/>
    <d v="2026-01-30T00:00:00"/>
    <x v="1"/>
    <s v="PPDN"/>
    <x v="1"/>
    <n v="55047.94"/>
    <n v="0"/>
    <n v="2384"/>
  </r>
  <r>
    <s v="31786"/>
    <s v="NP"/>
    <s v="0000000185"/>
    <x v="0"/>
    <x v="4"/>
    <d v="2026-01-30T00:00:00"/>
    <x v="1"/>
    <s v="PPDN"/>
    <x v="1"/>
    <n v="24897.94"/>
    <n v="0"/>
    <n v="1187"/>
  </r>
  <r>
    <s v="31786"/>
    <s v="NP"/>
    <s v="0000053684"/>
    <x v="1"/>
    <x v="2"/>
    <d v="2026-01-30T00:00:00"/>
    <x v="2"/>
    <s v=""/>
    <x v="3"/>
    <n v="39.01"/>
    <n v="0"/>
    <n v="2"/>
  </r>
  <r>
    <s v="31786"/>
    <s v="NP"/>
    <s v="0000053684"/>
    <x v="1"/>
    <x v="2"/>
    <d v="2026-01-30T00:00:00"/>
    <x v="3"/>
    <s v=""/>
    <x v="4"/>
    <n v="23377.67"/>
    <n v="0"/>
    <n v="679"/>
  </r>
  <r>
    <s v="31786"/>
    <s v="NP"/>
    <s v="0000157401"/>
    <x v="2"/>
    <x v="2"/>
    <d v="2026-01-30T00:00:00"/>
    <x v="4"/>
    <s v="BA1X"/>
    <x v="5"/>
    <n v="45450.28"/>
    <n v="2391319550"/>
    <n v="31489"/>
  </r>
  <r>
    <s v="31786"/>
    <s v="NP"/>
    <s v="0000157401"/>
    <x v="2"/>
    <x v="2"/>
    <d v="2026-01-30T00:00:00"/>
    <x v="4"/>
    <s v="BA1XP"/>
    <x v="5"/>
    <n v="4.57"/>
    <n v="240500"/>
    <n v="3"/>
  </r>
  <r>
    <s v="31786"/>
    <s v="NP"/>
    <s v="0000157401"/>
    <x v="2"/>
    <x v="2"/>
    <d v="2026-01-30T00:00:00"/>
    <x v="4"/>
    <s v="BA50"/>
    <x v="6"/>
    <n v="988.95"/>
    <n v="52050000"/>
    <n v="1041"/>
  </r>
  <r>
    <s v="31786"/>
    <s v="NP"/>
    <s v="0000157401"/>
    <x v="2"/>
    <x v="2"/>
    <d v="2026-01-30T00:00:00"/>
    <x v="5"/>
    <s v="BL1X"/>
    <x v="7"/>
    <n v="387395.76"/>
    <n v="2391319550"/>
    <n v="31489"/>
  </r>
  <r>
    <s v="31786"/>
    <s v="NP"/>
    <s v="0000157401"/>
    <x v="2"/>
    <x v="2"/>
    <d v="2026-01-30T00:00:00"/>
    <x v="5"/>
    <s v="BL1X"/>
    <x v="8"/>
    <n v="288612.65000000002"/>
    <n v="1952085700"/>
    <n v="22180"/>
  </r>
  <r>
    <s v="31786"/>
    <s v="NP"/>
    <s v="0000157401"/>
    <x v="2"/>
    <x v="2"/>
    <d v="2026-01-30T00:00:00"/>
    <x v="5"/>
    <s v="BL1XP"/>
    <x v="7"/>
    <n v="38.96"/>
    <n v="240500"/>
    <n v="3"/>
  </r>
  <r>
    <s v="31786"/>
    <s v="NP"/>
    <s v="0000157401"/>
    <x v="2"/>
    <x v="2"/>
    <d v="2026-01-30T00:00:00"/>
    <x v="5"/>
    <s v="BL1XP"/>
    <x v="8"/>
    <n v="186.43"/>
    <n v="240500"/>
    <n v="3"/>
  </r>
  <r>
    <s v="31786"/>
    <s v="NP"/>
    <s v="0000157401"/>
    <x v="2"/>
    <x v="2"/>
    <d v="2026-01-30T00:00:00"/>
    <x v="5"/>
    <s v="BL50"/>
    <x v="9"/>
    <n v="8432.1"/>
    <n v="52050000"/>
    <n v="1041"/>
  </r>
  <r>
    <s v="31786"/>
    <s v="NP"/>
    <s v="0000157401"/>
    <x v="2"/>
    <x v="2"/>
    <d v="2026-01-30T00:00:00"/>
    <x v="6"/>
    <s v=""/>
    <x v="10"/>
    <n v="369632.67"/>
    <n v="0"/>
    <n v="10149"/>
  </r>
  <r>
    <s v="31786"/>
    <s v="NP"/>
    <s v="0000157401"/>
    <x v="2"/>
    <x v="2"/>
    <d v="2026-01-30T00:00:00"/>
    <x v="7"/>
    <s v="VC0105"/>
    <x v="11"/>
    <n v="15.62"/>
    <n v="710000"/>
    <n v="142"/>
  </r>
  <r>
    <s v="31786"/>
    <s v="NP"/>
    <s v="0000157401"/>
    <x v="2"/>
    <x v="2"/>
    <d v="2026-01-30T00:00:00"/>
    <x v="7"/>
    <s v="VC0106"/>
    <x v="12"/>
    <n v="114.14"/>
    <n v="5226000"/>
    <n v="871"/>
  </r>
  <r>
    <s v="31786"/>
    <s v="NP"/>
    <s v="0000157401"/>
    <x v="2"/>
    <x v="2"/>
    <d v="2026-01-30T00:00:00"/>
    <x v="7"/>
    <s v="VC0110"/>
    <x v="13"/>
    <n v="83.79"/>
    <n v="3970000"/>
    <n v="397"/>
  </r>
  <r>
    <s v="31786"/>
    <s v="NP"/>
    <s v="0000157401"/>
    <x v="2"/>
    <x v="2"/>
    <d v="2026-01-30T00:00:00"/>
    <x v="7"/>
    <s v="VC0125"/>
    <x v="14"/>
    <n v="156.88"/>
    <n v="7425000"/>
    <n v="297"/>
  </r>
  <r>
    <s v="31786"/>
    <s v="NP"/>
    <s v="0000157401"/>
    <x v="2"/>
    <x v="2"/>
    <d v="2026-01-30T00:00:00"/>
    <x v="7"/>
    <s v="VC0150"/>
    <x v="15"/>
    <n v="439.95"/>
    <n v="21006000"/>
    <n v="421"/>
  </r>
  <r>
    <s v="31786"/>
    <s v="NP"/>
    <s v="0000157401"/>
    <x v="2"/>
    <x v="2"/>
    <d v="2026-01-30T00:00:00"/>
    <x v="7"/>
    <s v="VC0205"/>
    <x v="11"/>
    <n v="26.67"/>
    <n v="1270000"/>
    <n v="127"/>
  </r>
  <r>
    <s v="31786"/>
    <s v="NP"/>
    <s v="0000157401"/>
    <x v="2"/>
    <x v="2"/>
    <d v="2026-01-30T00:00:00"/>
    <x v="7"/>
    <s v="VC0206"/>
    <x v="12"/>
    <n v="194.25"/>
    <n v="9324000"/>
    <n v="777"/>
  </r>
  <r>
    <s v="31786"/>
    <s v="NP"/>
    <s v="0000157401"/>
    <x v="2"/>
    <x v="2"/>
    <d v="2026-01-30T00:00:00"/>
    <x v="7"/>
    <s v="VC0210"/>
    <x v="13"/>
    <n v="146.16"/>
    <n v="6986000"/>
    <n v="350"/>
  </r>
  <r>
    <s v="31786"/>
    <s v="NP"/>
    <s v="0000157401"/>
    <x v="2"/>
    <x v="2"/>
    <d v="2026-01-30T00:00:00"/>
    <x v="7"/>
    <s v="VC0225"/>
    <x v="14"/>
    <n v="319.2"/>
    <n v="15200000"/>
    <n v="305"/>
  </r>
  <r>
    <s v="31786"/>
    <s v="NP"/>
    <s v="0000157401"/>
    <x v="2"/>
    <x v="2"/>
    <d v="2026-01-30T00:00:00"/>
    <x v="7"/>
    <s v="VC0250"/>
    <x v="15"/>
    <n v="1041.5999999999999"/>
    <n v="49912000"/>
    <n v="501"/>
  </r>
  <r>
    <s v="31786"/>
    <s v="NP"/>
    <s v="0000157401"/>
    <x v="2"/>
    <x v="2"/>
    <d v="2026-01-30T00:00:00"/>
    <x v="7"/>
    <s v="VC0305"/>
    <x v="11"/>
    <n v="7.36"/>
    <n v="360000"/>
    <n v="24"/>
  </r>
  <r>
    <s v="31786"/>
    <s v="NP"/>
    <s v="0000157401"/>
    <x v="2"/>
    <x v="2"/>
    <d v="2026-01-30T00:00:00"/>
    <x v="7"/>
    <s v="VC0306"/>
    <x v="12"/>
    <n v="78.66"/>
    <n v="3726000"/>
    <n v="207"/>
  </r>
  <r>
    <s v="31786"/>
    <s v="NP"/>
    <s v="0000157401"/>
    <x v="2"/>
    <x v="2"/>
    <d v="2026-01-30T00:00:00"/>
    <x v="7"/>
    <s v="VC0310"/>
    <x v="13"/>
    <n v="66.150000000000006"/>
    <n v="3150000"/>
    <n v="105"/>
  </r>
  <r>
    <s v="31786"/>
    <s v="NP"/>
    <s v="0000157401"/>
    <x v="2"/>
    <x v="2"/>
    <d v="2026-01-30T00:00:00"/>
    <x v="7"/>
    <s v="VC0325"/>
    <x v="14"/>
    <n v="165.9"/>
    <n v="7875000"/>
    <n v="105"/>
  </r>
  <r>
    <s v="31786"/>
    <s v="NP"/>
    <s v="0000157401"/>
    <x v="2"/>
    <x v="2"/>
    <d v="2026-01-30T00:00:00"/>
    <x v="7"/>
    <s v="VC0350"/>
    <x v="15"/>
    <n v="589.04999999999995"/>
    <n v="27750000"/>
    <n v="185"/>
  </r>
  <r>
    <s v="31786"/>
    <s v="NP"/>
    <s v="0000157401"/>
    <x v="2"/>
    <x v="2"/>
    <d v="2026-01-30T00:00:00"/>
    <x v="7"/>
    <s v="VC0405"/>
    <x v="11"/>
    <n v="2.94"/>
    <n v="140000"/>
    <n v="7"/>
  </r>
  <r>
    <s v="31786"/>
    <s v="NP"/>
    <s v="0000157401"/>
    <x v="2"/>
    <x v="2"/>
    <d v="2026-01-30T00:00:00"/>
    <x v="7"/>
    <s v="VC0406"/>
    <x v="12"/>
    <n v="29"/>
    <n v="1392000"/>
    <n v="58"/>
  </r>
  <r>
    <s v="31786"/>
    <s v="NP"/>
    <s v="0000157401"/>
    <x v="2"/>
    <x v="2"/>
    <d v="2026-01-30T00:00:00"/>
    <x v="7"/>
    <s v="VC0410"/>
    <x v="13"/>
    <n v="26.88"/>
    <n v="1280000"/>
    <n v="32"/>
  </r>
  <r>
    <s v="31786"/>
    <s v="NP"/>
    <s v="0000157401"/>
    <x v="2"/>
    <x v="2"/>
    <d v="2026-01-30T00:00:00"/>
    <x v="7"/>
    <s v="VC0425"/>
    <x v="14"/>
    <n v="48.3"/>
    <n v="2300000"/>
    <n v="23"/>
  </r>
  <r>
    <s v="31786"/>
    <s v="NP"/>
    <s v="0000157401"/>
    <x v="2"/>
    <x v="2"/>
    <d v="2026-01-30T00:00:00"/>
    <x v="7"/>
    <s v="VC0450"/>
    <x v="15"/>
    <n v="218.4"/>
    <n v="10400000"/>
    <n v="52"/>
  </r>
  <r>
    <s v="31786"/>
    <s v="NP"/>
    <s v="0000157401"/>
    <x v="2"/>
    <x v="2"/>
    <d v="2026-01-30T00:00:00"/>
    <x v="7"/>
    <s v="VC0505"/>
    <x v="11"/>
    <n v="1.06"/>
    <n v="50000"/>
    <n v="2"/>
  </r>
  <r>
    <s v="31786"/>
    <s v="NP"/>
    <s v="0000157401"/>
    <x v="2"/>
    <x v="2"/>
    <d v="2026-01-30T00:00:00"/>
    <x v="7"/>
    <s v="VC0506"/>
    <x v="12"/>
    <n v="10.71"/>
    <n v="510000"/>
    <n v="17"/>
  </r>
  <r>
    <s v="31786"/>
    <s v="NP"/>
    <s v="0000157401"/>
    <x v="2"/>
    <x v="2"/>
    <d v="2026-01-30T00:00:00"/>
    <x v="7"/>
    <s v="VC0510"/>
    <x v="13"/>
    <n v="5.25"/>
    <n v="250000"/>
    <n v="5"/>
  </r>
  <r>
    <s v="31786"/>
    <s v="NP"/>
    <s v="0000157401"/>
    <x v="2"/>
    <x v="2"/>
    <d v="2026-01-30T00:00:00"/>
    <x v="7"/>
    <s v="VC0525"/>
    <x v="14"/>
    <n v="23.67"/>
    <n v="1125000"/>
    <n v="9"/>
  </r>
  <r>
    <s v="31786"/>
    <s v="NP"/>
    <s v="0000157401"/>
    <x v="2"/>
    <x v="2"/>
    <d v="2026-01-30T00:00:00"/>
    <x v="7"/>
    <s v="VC0550"/>
    <x v="15"/>
    <n v="73.5"/>
    <n v="3500000"/>
    <n v="14"/>
  </r>
  <r>
    <s v="31786"/>
    <s v="NP"/>
    <s v="0000157401"/>
    <x v="2"/>
    <x v="2"/>
    <d v="2026-01-30T00:00:00"/>
    <x v="7"/>
    <s v="VC0606"/>
    <x v="12"/>
    <n v="0.76"/>
    <n v="36000"/>
    <n v="1"/>
  </r>
  <r>
    <s v="31786"/>
    <s v="NP"/>
    <s v="0000157401"/>
    <x v="2"/>
    <x v="2"/>
    <d v="2026-01-30T00:00:00"/>
    <x v="7"/>
    <s v="VC0610"/>
    <x v="13"/>
    <n v="1.26"/>
    <n v="60000"/>
    <n v="1"/>
  </r>
  <r>
    <s v="31786"/>
    <s v="NP"/>
    <s v="0000157401"/>
    <x v="2"/>
    <x v="2"/>
    <d v="2026-01-30T00:00:00"/>
    <x v="7"/>
    <s v="VC0625"/>
    <x v="14"/>
    <n v="3.15"/>
    <n v="150000"/>
    <n v="1"/>
  </r>
  <r>
    <s v="31786"/>
    <s v="NP"/>
    <s v="0000157401"/>
    <x v="2"/>
    <x v="2"/>
    <d v="2026-01-30T00:00:00"/>
    <x v="7"/>
    <s v="VC0650"/>
    <x v="15"/>
    <n v="12.6"/>
    <n v="600000"/>
    <n v="2"/>
  </r>
  <r>
    <s v="31786"/>
    <s v="NP"/>
    <s v="0000157401"/>
    <x v="2"/>
    <x v="2"/>
    <d v="2026-01-30T00:00:00"/>
    <x v="7"/>
    <s v="VC0706"/>
    <x v="12"/>
    <n v="2.64"/>
    <n v="126000"/>
    <n v="3"/>
  </r>
  <r>
    <s v="31786"/>
    <s v="NP"/>
    <s v="0000157401"/>
    <x v="2"/>
    <x v="2"/>
    <d v="2026-01-30T00:00:00"/>
    <x v="7"/>
    <s v="VC0725"/>
    <x v="14"/>
    <n v="3.68"/>
    <n v="175000"/>
    <n v="1"/>
  </r>
  <r>
    <s v="31786"/>
    <s v="NP"/>
    <s v="0000157401"/>
    <x v="2"/>
    <x v="2"/>
    <d v="2026-01-30T00:00:00"/>
    <x v="7"/>
    <s v="VC0750"/>
    <x v="15"/>
    <n v="14.7"/>
    <n v="700000"/>
    <n v="2"/>
  </r>
  <r>
    <s v="31786"/>
    <s v="NP"/>
    <s v="0000157401"/>
    <x v="2"/>
    <x v="2"/>
    <d v="2026-01-30T00:00:00"/>
    <x v="7"/>
    <s v="VC0850"/>
    <x v="15"/>
    <n v="25.2"/>
    <n v="1200000"/>
    <n v="3"/>
  </r>
  <r>
    <s v="31786"/>
    <s v="NP"/>
    <s v="0000157401"/>
    <x v="2"/>
    <x v="2"/>
    <d v="2026-01-30T00:00:00"/>
    <x v="8"/>
    <s v="VAD050"/>
    <x v="16"/>
    <n v="1437.45"/>
    <n v="69050000"/>
    <n v="1372"/>
  </r>
  <r>
    <s v="31786"/>
    <s v="NP"/>
    <s v="0000157401"/>
    <x v="2"/>
    <x v="2"/>
    <d v="2026-01-30T00:00:00"/>
    <x v="8"/>
    <s v="VAD060"/>
    <x v="17"/>
    <n v="7179.48"/>
    <n v="342580000"/>
    <n v="5696"/>
  </r>
  <r>
    <s v="31786"/>
    <s v="NP"/>
    <s v="0000157401"/>
    <x v="2"/>
    <x v="2"/>
    <d v="2026-01-30T00:00:00"/>
    <x v="8"/>
    <s v="VAD100"/>
    <x v="18"/>
    <n v="5208"/>
    <n v="249000000"/>
    <n v="2482"/>
  </r>
  <r>
    <s v="31786"/>
    <s v="NP"/>
    <s v="0000157401"/>
    <x v="2"/>
    <x v="2"/>
    <d v="2026-01-30T00:00:00"/>
    <x v="8"/>
    <s v="VAD250"/>
    <x v="19"/>
    <n v="9240"/>
    <n v="441750000"/>
    <n v="1765"/>
  </r>
  <r>
    <s v="31786"/>
    <s v="NP"/>
    <s v="0000157401"/>
    <x v="2"/>
    <x v="2"/>
    <d v="2026-01-30T00:00:00"/>
    <x v="8"/>
    <s v="VAD500"/>
    <x v="20"/>
    <n v="24895.5"/>
    <n v="1187500000"/>
    <n v="2375"/>
  </r>
  <r>
    <s v="31786"/>
    <s v="NP"/>
    <s v="0000157401"/>
    <x v="2"/>
    <x v="2"/>
    <d v="2026-01-30T00:00:00"/>
    <x v="9"/>
    <s v="VSC050"/>
    <x v="21"/>
    <n v="69.72"/>
    <n v="3340000"/>
    <n v="167"/>
  </r>
  <r>
    <s v="31786"/>
    <s v="NP"/>
    <s v="0000157401"/>
    <x v="2"/>
    <x v="2"/>
    <d v="2026-01-30T00:00:00"/>
    <x v="9"/>
    <s v="VSC060"/>
    <x v="22"/>
    <n v="666"/>
    <n v="31992000"/>
    <n v="1333"/>
  </r>
  <r>
    <s v="31786"/>
    <s v="NP"/>
    <s v="0000157401"/>
    <x v="2"/>
    <x v="2"/>
    <d v="2026-01-30T00:00:00"/>
    <x v="9"/>
    <s v="VSC100"/>
    <x v="23"/>
    <n v="468.72"/>
    <n v="22512000"/>
    <n v="564"/>
  </r>
  <r>
    <s v="31786"/>
    <s v="NP"/>
    <s v="0000157401"/>
    <x v="2"/>
    <x v="2"/>
    <d v="2026-01-30T00:00:00"/>
    <x v="9"/>
    <s v="VSC250"/>
    <x v="24"/>
    <n v="1020.6"/>
    <n v="48948000"/>
    <n v="491"/>
  </r>
  <r>
    <s v="31786"/>
    <s v="NP"/>
    <s v="0000157401"/>
    <x v="2"/>
    <x v="2"/>
    <d v="2026-01-30T00:00:00"/>
    <x v="9"/>
    <s v="VSC500"/>
    <x v="25"/>
    <n v="3704.4"/>
    <n v="178168000"/>
    <n v="897"/>
  </r>
  <r>
    <s v="31786"/>
    <s v="NP"/>
    <s v="0000157401"/>
    <x v="2"/>
    <x v="2"/>
    <d v="2026-01-30T00:00:00"/>
    <x v="9"/>
    <s v="VSO050"/>
    <x v="26"/>
    <n v="146.16"/>
    <n v="7068000"/>
    <n v="236"/>
  </r>
  <r>
    <s v="31786"/>
    <s v="NP"/>
    <s v="0000157401"/>
    <x v="2"/>
    <x v="2"/>
    <d v="2026-01-30T00:00:00"/>
    <x v="9"/>
    <s v="VSO060"/>
    <x v="27"/>
    <n v="901.36"/>
    <n v="42876000"/>
    <n v="1192"/>
  </r>
  <r>
    <s v="31786"/>
    <s v="NP"/>
    <s v="0000157401"/>
    <x v="2"/>
    <x v="2"/>
    <d v="2026-01-30T00:00:00"/>
    <x v="9"/>
    <s v="VSO100"/>
    <x v="28"/>
    <n v="664.02"/>
    <n v="32184000"/>
    <n v="540"/>
  </r>
  <r>
    <s v="31786"/>
    <s v="NP"/>
    <s v="0000157401"/>
    <x v="2"/>
    <x v="2"/>
    <d v="2026-01-30T00:00:00"/>
    <x v="9"/>
    <s v="VSO250"/>
    <x v="29"/>
    <n v="1181.25"/>
    <n v="57120000"/>
    <n v="385"/>
  </r>
  <r>
    <s v="31786"/>
    <s v="NP"/>
    <s v="0000157401"/>
    <x v="2"/>
    <x v="2"/>
    <d v="2026-01-30T00:00:00"/>
    <x v="9"/>
    <s v="VSO500"/>
    <x v="30"/>
    <n v="3168.9"/>
    <n v="154092000"/>
    <n v="521"/>
  </r>
  <r>
    <s v="31786"/>
    <s v="NP"/>
    <s v="0000190862"/>
    <x v="3"/>
    <x v="0"/>
    <d v="2026-01-30T00:00:00"/>
    <x v="10"/>
    <s v="PDRN"/>
    <x v="31"/>
    <n v="15474.44"/>
    <n v="0"/>
    <n v="393"/>
  </r>
  <r>
    <s v="31786"/>
    <s v="NP"/>
    <s v="0000190862"/>
    <x v="3"/>
    <x v="1"/>
    <d v="2026-01-30T00:00:00"/>
    <x v="10"/>
    <s v="PDRN"/>
    <x v="31"/>
    <n v="2348.88"/>
    <n v="0"/>
    <n v="50"/>
  </r>
  <r>
    <s v="31786"/>
    <s v="NP"/>
    <s v="0000190862"/>
    <x v="3"/>
    <x v="2"/>
    <d v="2026-01-30T00:00:00"/>
    <x v="11"/>
    <s v="LTD-01"/>
    <x v="32"/>
    <n v="49.97"/>
    <n v="83323.320000000007"/>
    <n v="22"/>
  </r>
  <r>
    <s v="31786"/>
    <s v="NP"/>
    <s v="0000190862"/>
    <x v="3"/>
    <x v="2"/>
    <d v="2026-01-30T00:00:00"/>
    <x v="11"/>
    <s v="LTD-01"/>
    <x v="33"/>
    <n v="38.729999999999997"/>
    <n v="73223.06"/>
    <n v="13"/>
  </r>
  <r>
    <s v="31786"/>
    <s v="NP"/>
    <s v="0000190862"/>
    <x v="3"/>
    <x v="2"/>
    <d v="2026-01-30T00:00:00"/>
    <x v="11"/>
    <s v="LTD-01"/>
    <x v="34"/>
    <n v="108.73"/>
    <n v="90601.62"/>
    <n v="15"/>
  </r>
  <r>
    <s v="31786"/>
    <s v="NP"/>
    <s v="0000190862"/>
    <x v="3"/>
    <x v="2"/>
    <d v="2026-01-30T00:00:00"/>
    <x v="11"/>
    <s v="LTD-01"/>
    <x v="35"/>
    <n v="221.18"/>
    <n v="133230.1"/>
    <n v="23"/>
  </r>
  <r>
    <s v="31786"/>
    <s v="NP"/>
    <s v="0000190862"/>
    <x v="3"/>
    <x v="2"/>
    <d v="2026-01-30T00:00:00"/>
    <x v="11"/>
    <s v="LTD-01"/>
    <x v="36"/>
    <n v="311.60000000000002"/>
    <n v="145195.45000000001"/>
    <n v="27"/>
  </r>
  <r>
    <s v="31786"/>
    <s v="NP"/>
    <s v="0000190862"/>
    <x v="3"/>
    <x v="2"/>
    <d v="2026-01-30T00:00:00"/>
    <x v="11"/>
    <s v="LTD-01"/>
    <x v="37"/>
    <n v="368.95"/>
    <n v="138037.6"/>
    <n v="26"/>
  </r>
  <r>
    <s v="31786"/>
    <s v="NP"/>
    <s v="0000190862"/>
    <x v="3"/>
    <x v="2"/>
    <d v="2026-01-30T00:00:00"/>
    <x v="11"/>
    <s v="LTD-01"/>
    <x v="38"/>
    <n v="262.04000000000002"/>
    <n v="81887.94"/>
    <n v="15"/>
  </r>
  <r>
    <s v="31786"/>
    <s v="NP"/>
    <s v="0000190862"/>
    <x v="3"/>
    <x v="2"/>
    <d v="2026-01-30T00:00:00"/>
    <x v="11"/>
    <s v="LTD-01"/>
    <x v="39"/>
    <n v="227.8"/>
    <n v="55054.91"/>
    <n v="10"/>
  </r>
  <r>
    <s v="31786"/>
    <s v="NP"/>
    <s v="0000190862"/>
    <x v="3"/>
    <x v="2"/>
    <d v="2026-01-30T00:00:00"/>
    <x v="11"/>
    <s v="LTD-01"/>
    <x v="40"/>
    <n v="102.68"/>
    <n v="36675.230000000003"/>
    <n v="5"/>
  </r>
  <r>
    <s v="31786"/>
    <s v="NP"/>
    <s v="0000190862"/>
    <x v="3"/>
    <x v="2"/>
    <d v="2026-01-30T00:00:00"/>
    <x v="11"/>
    <s v="LTD-01"/>
    <x v="41"/>
    <n v="58.68"/>
    <n v="20958.240000000002"/>
    <n v="3"/>
  </r>
  <r>
    <s v="31786"/>
    <s v="NP"/>
    <s v="0000190862"/>
    <x v="3"/>
    <x v="2"/>
    <d v="2026-01-30T00:00:00"/>
    <x v="11"/>
    <s v="LTD-02"/>
    <x v="42"/>
    <n v="34.14"/>
    <n v="68285.149999999994"/>
    <n v="17"/>
  </r>
  <r>
    <s v="31786"/>
    <s v="NP"/>
    <s v="0000190862"/>
    <x v="3"/>
    <x v="2"/>
    <d v="2026-01-30T00:00:00"/>
    <x v="11"/>
    <s v="LTD-02"/>
    <x v="43"/>
    <n v="42.76"/>
    <n v="85534.83"/>
    <n v="20"/>
  </r>
  <r>
    <s v="31786"/>
    <s v="NP"/>
    <s v="0000190862"/>
    <x v="3"/>
    <x v="2"/>
    <d v="2026-01-30T00:00:00"/>
    <x v="11"/>
    <s v="LTD-02"/>
    <x v="44"/>
    <n v="103.16"/>
    <n v="117322.41"/>
    <n v="20"/>
  </r>
  <r>
    <s v="31786"/>
    <s v="NP"/>
    <s v="0000190862"/>
    <x v="3"/>
    <x v="2"/>
    <d v="2026-01-30T00:00:00"/>
    <x v="11"/>
    <s v="LTD-02"/>
    <x v="45"/>
    <n v="132.16999999999999"/>
    <n v="94407.97"/>
    <n v="16"/>
  </r>
  <r>
    <s v="31786"/>
    <s v="NP"/>
    <s v="0000190862"/>
    <x v="3"/>
    <x v="2"/>
    <d v="2026-01-30T00:00:00"/>
    <x v="11"/>
    <s v="LTD-02"/>
    <x v="46"/>
    <n v="195.17"/>
    <n v="117611.55"/>
    <n v="16"/>
  </r>
  <r>
    <s v="31786"/>
    <s v="NP"/>
    <s v="0000190862"/>
    <x v="3"/>
    <x v="2"/>
    <d v="2026-01-30T00:00:00"/>
    <x v="11"/>
    <s v="LTD-02"/>
    <x v="47"/>
    <n v="247.97"/>
    <n v="120396.22"/>
    <n v="18"/>
  </r>
  <r>
    <s v="31786"/>
    <s v="NP"/>
    <s v="0000190862"/>
    <x v="3"/>
    <x v="2"/>
    <d v="2026-01-30T00:00:00"/>
    <x v="11"/>
    <s v="LTD-02"/>
    <x v="48"/>
    <n v="272.92"/>
    <n v="110750.25"/>
    <n v="20"/>
  </r>
  <r>
    <s v="31786"/>
    <s v="NP"/>
    <s v="0000190862"/>
    <x v="3"/>
    <x v="2"/>
    <d v="2026-01-30T00:00:00"/>
    <x v="11"/>
    <s v="LTD-02"/>
    <x v="49"/>
    <n v="410.96"/>
    <n v="130363.43"/>
    <n v="20"/>
  </r>
  <r>
    <s v="31786"/>
    <s v="NP"/>
    <s v="0000190862"/>
    <x v="3"/>
    <x v="2"/>
    <d v="2026-01-30T00:00:00"/>
    <x v="11"/>
    <s v="LTD-02"/>
    <x v="50"/>
    <n v="117.28"/>
    <n v="53310.16"/>
    <n v="5"/>
  </r>
  <r>
    <s v="31786"/>
    <s v="NP"/>
    <s v="0000190862"/>
    <x v="3"/>
    <x v="2"/>
    <d v="2026-01-30T00:00:00"/>
    <x v="11"/>
    <s v="LTD-02"/>
    <x v="51"/>
    <n v="97.34"/>
    <n v="44249.06"/>
    <n v="6"/>
  </r>
  <r>
    <s v="31786"/>
    <s v="NP"/>
    <s v="0000190862"/>
    <x v="3"/>
    <x v="2"/>
    <d v="2026-01-30T00:00:00"/>
    <x v="11"/>
    <s v="LTD-03"/>
    <x v="52"/>
    <n v="-8.44"/>
    <n v="3036.58"/>
    <n v="1"/>
  </r>
  <r>
    <s v="31786"/>
    <s v="NP"/>
    <s v="0000190862"/>
    <x v="3"/>
    <x v="2"/>
    <d v="2026-01-30T00:00:00"/>
    <x v="11"/>
    <s v="LTD-03"/>
    <x v="53"/>
    <n v="36975.449999999997"/>
    <n v="13300362.67"/>
    <n v="3187"/>
  </r>
  <r>
    <s v="31786"/>
    <s v="NP"/>
    <s v="0000190862"/>
    <x v="3"/>
    <x v="2"/>
    <d v="2026-01-30T00:00:00"/>
    <x v="11"/>
    <s v="LTD-03"/>
    <x v="54"/>
    <n v="46062.79"/>
    <n v="16569255.33"/>
    <n v="3161"/>
  </r>
  <r>
    <s v="31786"/>
    <s v="NP"/>
    <s v="0000190862"/>
    <x v="3"/>
    <x v="2"/>
    <d v="2026-01-30T00:00:00"/>
    <x v="11"/>
    <s v="LTD-03"/>
    <x v="55"/>
    <n v="60860.97"/>
    <n v="21892221.789999999"/>
    <n v="3711"/>
  </r>
  <r>
    <s v="31786"/>
    <s v="NP"/>
    <s v="0000190862"/>
    <x v="3"/>
    <x v="2"/>
    <d v="2026-01-30T00:00:00"/>
    <x v="11"/>
    <s v="LTD-03"/>
    <x v="56"/>
    <n v="70932.59"/>
    <n v="25515153.800000001"/>
    <n v="3929"/>
  </r>
  <r>
    <s v="31786"/>
    <s v="NP"/>
    <s v="0000190862"/>
    <x v="3"/>
    <x v="2"/>
    <d v="2026-01-30T00:00:00"/>
    <x v="11"/>
    <s v="LTD-03"/>
    <x v="57"/>
    <n v="75138.58"/>
    <n v="27028085.129999999"/>
    <n v="4018"/>
  </r>
  <r>
    <s v="31786"/>
    <s v="NP"/>
    <s v="0000190862"/>
    <x v="3"/>
    <x v="2"/>
    <d v="2026-01-30T00:00:00"/>
    <x v="11"/>
    <s v="LTD-03"/>
    <x v="58"/>
    <n v="74187.399999999994"/>
    <n v="26685896.109999999"/>
    <n v="3987"/>
  </r>
  <r>
    <s v="31786"/>
    <s v="NP"/>
    <s v="0000190862"/>
    <x v="3"/>
    <x v="2"/>
    <d v="2026-01-30T00:00:00"/>
    <x v="11"/>
    <s v="LTD-03"/>
    <x v="59"/>
    <n v="71946.67"/>
    <n v="25879810.949999999"/>
    <n v="3854"/>
  </r>
  <r>
    <s v="31786"/>
    <s v="NP"/>
    <s v="0000190862"/>
    <x v="3"/>
    <x v="2"/>
    <d v="2026-01-30T00:00:00"/>
    <x v="11"/>
    <s v="LTD-03"/>
    <x v="60"/>
    <n v="58980.27"/>
    <n v="21215786.84"/>
    <n v="3153"/>
  </r>
  <r>
    <s v="31786"/>
    <s v="NP"/>
    <s v="0000190862"/>
    <x v="3"/>
    <x v="2"/>
    <d v="2026-01-30T00:00:00"/>
    <x v="11"/>
    <s v="LTD-03"/>
    <x v="61"/>
    <n v="34282.910000000003"/>
    <n v="12331843.810000001"/>
    <n v="1689"/>
  </r>
  <r>
    <s v="31786"/>
    <s v="NP"/>
    <s v="0000190862"/>
    <x v="3"/>
    <x v="2"/>
    <d v="2026-01-30T00:00:00"/>
    <x v="11"/>
    <s v="LTD-03"/>
    <x v="62"/>
    <n v="21010.85"/>
    <n v="7557779.54"/>
    <n v="955"/>
  </r>
  <r>
    <s v="31786"/>
    <s v="NP"/>
    <s v="0000190862"/>
    <x v="3"/>
    <x v="2"/>
    <d v="2026-01-30T00:00:00"/>
    <x v="11"/>
    <s v="LTD-04"/>
    <x v="63"/>
    <n v="160.01"/>
    <n v="266658.21999999997"/>
    <n v="66"/>
  </r>
  <r>
    <s v="31786"/>
    <s v="NP"/>
    <s v="0000190862"/>
    <x v="3"/>
    <x v="2"/>
    <d v="2026-01-30T00:00:00"/>
    <x v="11"/>
    <s v="LTD-04"/>
    <x v="64"/>
    <n v="172.05"/>
    <n v="286674.08"/>
    <n v="59"/>
  </r>
  <r>
    <s v="31786"/>
    <s v="NP"/>
    <s v="0000190862"/>
    <x v="3"/>
    <x v="2"/>
    <d v="2026-01-30T00:00:00"/>
    <x v="11"/>
    <s v="LTD-04"/>
    <x v="65"/>
    <n v="347.23"/>
    <n v="300644.59999999998"/>
    <n v="57"/>
  </r>
  <r>
    <s v="31786"/>
    <s v="NP"/>
    <s v="0000190862"/>
    <x v="3"/>
    <x v="2"/>
    <d v="2026-01-30T00:00:00"/>
    <x v="11"/>
    <s v="LTD-04"/>
    <x v="66"/>
    <n v="460.34"/>
    <n v="273265.46999999997"/>
    <n v="46"/>
  </r>
  <r>
    <s v="31786"/>
    <s v="NP"/>
    <s v="0000190862"/>
    <x v="3"/>
    <x v="2"/>
    <d v="2026-01-30T00:00:00"/>
    <x v="11"/>
    <s v="LTD-04"/>
    <x v="67"/>
    <n v="407.86"/>
    <n v="197850.98"/>
    <n v="32"/>
  </r>
  <r>
    <s v="31786"/>
    <s v="NP"/>
    <s v="0000190862"/>
    <x v="3"/>
    <x v="2"/>
    <d v="2026-01-30T00:00:00"/>
    <x v="11"/>
    <s v="LTD-04"/>
    <x v="68"/>
    <n v="656.94"/>
    <n v="255009.17"/>
    <n v="41"/>
  </r>
  <r>
    <s v="31786"/>
    <s v="NP"/>
    <s v="0000190862"/>
    <x v="3"/>
    <x v="2"/>
    <d v="2026-01-30T00:00:00"/>
    <x v="11"/>
    <s v="LTD-04"/>
    <x v="69"/>
    <n v="328.01"/>
    <n v="108027.14"/>
    <n v="20"/>
  </r>
  <r>
    <s v="31786"/>
    <s v="NP"/>
    <s v="0000190862"/>
    <x v="3"/>
    <x v="2"/>
    <d v="2026-01-30T00:00:00"/>
    <x v="11"/>
    <s v="LTD-04"/>
    <x v="70"/>
    <n v="415.45"/>
    <n v="104432.77"/>
    <n v="20"/>
  </r>
  <r>
    <s v="31786"/>
    <s v="NP"/>
    <s v="0000190862"/>
    <x v="3"/>
    <x v="2"/>
    <d v="2026-01-30T00:00:00"/>
    <x v="11"/>
    <s v="LTD-04"/>
    <x v="71"/>
    <n v="129.21"/>
    <n v="46011.82"/>
    <n v="7"/>
  </r>
  <r>
    <s v="31786"/>
    <s v="NP"/>
    <s v="0000190862"/>
    <x v="3"/>
    <x v="2"/>
    <d v="2026-01-30T00:00:00"/>
    <x v="11"/>
    <s v="LTD-04"/>
    <x v="72"/>
    <n v="69.349999999999994"/>
    <n v="25683.9"/>
    <n v="6"/>
  </r>
  <r>
    <s v="31786"/>
    <s v="NP"/>
    <s v="0000190862"/>
    <x v="3"/>
    <x v="2"/>
    <d v="2026-01-30T00:00:00"/>
    <x v="12"/>
    <s v="PDON"/>
    <x v="73"/>
    <n v="550977.35"/>
    <n v="0"/>
    <n v="21930"/>
  </r>
  <r>
    <s v="31786"/>
    <s v="NP"/>
    <s v="0000190862"/>
    <x v="3"/>
    <x v="2"/>
    <d v="2026-01-30T00:00:00"/>
    <x v="12"/>
    <s v="PDON"/>
    <x v="74"/>
    <n v="550874.46"/>
    <n v="0"/>
    <n v="21916"/>
  </r>
  <r>
    <s v="31786"/>
    <s v="NP"/>
    <s v="0000190862"/>
    <x v="3"/>
    <x v="2"/>
    <d v="2026-01-30T00:00:00"/>
    <x v="13"/>
    <s v="STD-A"/>
    <x v="75"/>
    <n v="69491.77"/>
    <n v="16965509.629999999"/>
    <n v="3139"/>
  </r>
  <r>
    <s v="31786"/>
    <s v="NP"/>
    <s v="0000190862"/>
    <x v="3"/>
    <x v="2"/>
    <d v="2026-01-30T00:00:00"/>
    <x v="13"/>
    <s v="STD-B"/>
    <x v="76"/>
    <n v="58488.76"/>
    <n v="17762951.25"/>
    <n v="2951"/>
  </r>
  <r>
    <s v="31786"/>
    <s v="NP"/>
    <s v="0000190862"/>
    <x v="3"/>
    <x v="3"/>
    <d v="2026-01-30T00:00:00"/>
    <x v="12"/>
    <s v="PDON"/>
    <x v="73"/>
    <n v="847887.96"/>
    <n v="0"/>
    <n v="17448"/>
  </r>
  <r>
    <s v="31786"/>
    <s v="NP"/>
    <s v="0000190862"/>
    <x v="3"/>
    <x v="4"/>
    <d v="2026-01-30T00:00:00"/>
    <x v="12"/>
    <s v="PDON"/>
    <x v="73"/>
    <n v="297795.14"/>
    <n v="0"/>
    <n v="7541"/>
  </r>
  <r>
    <s v="31786"/>
    <s v="NP"/>
    <s v="0000258005"/>
    <x v="4"/>
    <x v="0"/>
    <d v="2026-01-30T00:00:00"/>
    <x v="14"/>
    <s v="VISBAS"/>
    <x v="77"/>
    <n v="3.18"/>
    <n v="0"/>
    <n v="1"/>
  </r>
  <r>
    <s v="31786"/>
    <s v="NP"/>
    <s v="0000258005"/>
    <x v="4"/>
    <x v="0"/>
    <d v="2026-01-30T00:00:00"/>
    <x v="14"/>
    <s v="VISEXP"/>
    <x v="78"/>
    <n v="18.899999999999999"/>
    <n v="0"/>
    <n v="2"/>
  </r>
  <r>
    <s v="31786"/>
    <s v="NP"/>
    <s v="0000258005"/>
    <x v="4"/>
    <x v="1"/>
    <d v="2026-01-30T00:00:00"/>
    <x v="14"/>
    <s v="VISBAS"/>
    <x v="77"/>
    <n v="62.52"/>
    <n v="0"/>
    <n v="14"/>
  </r>
  <r>
    <s v="31786"/>
    <s v="NP"/>
    <s v="0000258005"/>
    <x v="4"/>
    <x v="1"/>
    <d v="2026-01-30T00:00:00"/>
    <x v="14"/>
    <s v="VISEXP"/>
    <x v="78"/>
    <n v="501.06"/>
    <n v="0"/>
    <n v="54"/>
  </r>
  <r>
    <s v="31786"/>
    <s v="NP"/>
    <s v="0000258005"/>
    <x v="4"/>
    <x v="2"/>
    <d v="2026-01-30T00:00:00"/>
    <x v="14"/>
    <s v="VISBAS"/>
    <x v="77"/>
    <n v="43917.27"/>
    <n v="0"/>
    <n v="8172"/>
  </r>
  <r>
    <s v="31786"/>
    <s v="NP"/>
    <s v="0000258005"/>
    <x v="4"/>
    <x v="2"/>
    <d v="2026-01-30T00:00:00"/>
    <x v="14"/>
    <s v="VISEXP"/>
    <x v="78"/>
    <n v="172552.92"/>
    <n v="0"/>
    <n v="15391"/>
  </r>
  <r>
    <s v="31786"/>
    <s v="NP"/>
    <s v="0000258005"/>
    <x v="4"/>
    <x v="3"/>
    <d v="2026-01-30T00:00:00"/>
    <x v="14"/>
    <s v="VISBAS"/>
    <x v="77"/>
    <n v="34323.279999999999"/>
    <n v="0"/>
    <n v="6555"/>
  </r>
  <r>
    <s v="31786"/>
    <s v="NP"/>
    <s v="0000258005"/>
    <x v="4"/>
    <x v="3"/>
    <d v="2026-01-30T00:00:00"/>
    <x v="14"/>
    <s v="VISEXP"/>
    <x v="78"/>
    <n v="146832.88"/>
    <n v="0"/>
    <n v="13649"/>
  </r>
  <r>
    <s v="31786"/>
    <s v="NP"/>
    <s v="0000258005"/>
    <x v="4"/>
    <x v="4"/>
    <d v="2026-01-30T00:00:00"/>
    <x v="14"/>
    <s v="VISBAS"/>
    <x v="77"/>
    <n v="11760.34"/>
    <n v="0"/>
    <n v="2581"/>
  </r>
  <r>
    <s v="31786"/>
    <s v="NP"/>
    <s v="0000258005"/>
    <x v="4"/>
    <x v="4"/>
    <d v="2026-01-30T00:00:00"/>
    <x v="14"/>
    <s v="VISEXP"/>
    <x v="78"/>
    <n v="70740.28"/>
    <n v="0"/>
    <n v="7353"/>
  </r>
  <r>
    <s v="31786"/>
    <s v="NP"/>
    <s v="0000000185"/>
    <x v="0"/>
    <x v="5"/>
    <d v="2026-01-30T00:00:00"/>
    <x v="1"/>
    <s v="PPDN"/>
    <x v="1"/>
    <n v="68.08"/>
    <n v="0"/>
    <n v="3"/>
  </r>
  <r>
    <s v="31786"/>
    <s v="NP"/>
    <s v="0000000185"/>
    <x v="0"/>
    <x v="5"/>
    <d v="2026-01-30T00:00:00"/>
    <x v="0"/>
    <s v="PPRN"/>
    <x v="0"/>
    <n v="57614.9"/>
    <n v="0"/>
    <n v="2787"/>
  </r>
  <r>
    <s v="31786"/>
    <s v="NP"/>
    <s v="0000000185"/>
    <x v="0"/>
    <x v="0"/>
    <d v="2026-01-30T00:00:00"/>
    <x v="0"/>
    <s v="PPRN"/>
    <x v="0"/>
    <n v="20001.099999999999"/>
    <n v="0"/>
    <n v="1002"/>
  </r>
  <r>
    <s v="31786"/>
    <s v="NP"/>
    <s v="0000000185"/>
    <x v="0"/>
    <x v="1"/>
    <d v="2026-01-30T00:00:00"/>
    <x v="0"/>
    <s v="PPRN"/>
    <x v="0"/>
    <n v="2004.55"/>
    <n v="0"/>
    <n v="105"/>
  </r>
  <r>
    <s v="31786"/>
    <s v="NP"/>
    <s v="0000190862"/>
    <x v="3"/>
    <x v="5"/>
    <d v="2026-01-30T00:00:00"/>
    <x v="12"/>
    <s v="PDON"/>
    <x v="73"/>
    <n v="1693.91"/>
    <n v="0"/>
    <n v="40"/>
  </r>
  <r>
    <s v="31786"/>
    <s v="NP"/>
    <s v="0000190862"/>
    <x v="3"/>
    <x v="5"/>
    <d v="2026-01-30T00:00:00"/>
    <x v="10"/>
    <s v="PDRN"/>
    <x v="31"/>
    <n v="416178.25"/>
    <n v="0"/>
    <n v="10061"/>
  </r>
  <r>
    <s v="31786"/>
    <s v="NP"/>
    <s v="0000190862"/>
    <x v="3"/>
    <x v="0"/>
    <d v="2026-01-30T00:00:00"/>
    <x v="12"/>
    <s v="PDON"/>
    <x v="73"/>
    <n v="245.26"/>
    <n v="0"/>
    <n v="7"/>
  </r>
  <r>
    <s v="31786"/>
    <s v="NP"/>
    <s v="0000190862"/>
    <x v="3"/>
    <x v="0"/>
    <d v="2026-01-30T00:00:00"/>
    <x v="10"/>
    <s v="PDRN"/>
    <x v="31"/>
    <n v="305346.73"/>
    <n v="0"/>
    <n v="7795"/>
  </r>
  <r>
    <s v="31786"/>
    <s v="NP"/>
    <s v="0000190862"/>
    <x v="3"/>
    <x v="1"/>
    <d v="2026-01-30T00:00:00"/>
    <x v="10"/>
    <s v="PDRN"/>
    <x v="31"/>
    <n v="20950.75"/>
    <n v="0"/>
    <n v="548"/>
  </r>
  <r>
    <s v="31786"/>
    <s v="NP"/>
    <s v="0000190862"/>
    <x v="3"/>
    <x v="4"/>
    <d v="2026-01-30T00:00:00"/>
    <x v="10"/>
    <s v="PDRN"/>
    <x v="31"/>
    <n v="113.98"/>
    <n v="0"/>
    <n v="2"/>
  </r>
  <r>
    <s v="31786"/>
    <s v="NP"/>
    <s v="0000258005"/>
    <x v="4"/>
    <x v="5"/>
    <d v="2026-01-30T00:00:00"/>
    <x v="14"/>
    <s v="VISBAS"/>
    <x v="77"/>
    <n v="3835.91"/>
    <n v="0"/>
    <n v="889"/>
  </r>
  <r>
    <s v="31786"/>
    <s v="NP"/>
    <s v="0000258005"/>
    <x v="4"/>
    <x v="5"/>
    <d v="2026-01-30T00:00:00"/>
    <x v="14"/>
    <s v="VISEXP"/>
    <x v="78"/>
    <n v="18522"/>
    <n v="0"/>
    <n v="2158"/>
  </r>
  <r>
    <s v="31786"/>
    <s v="NP"/>
    <s v="0000258005"/>
    <x v="4"/>
    <x v="0"/>
    <d v="2026-01-30T00:00:00"/>
    <x v="14"/>
    <s v="VISBAS"/>
    <x v="77"/>
    <n v="1848.31"/>
    <n v="0"/>
    <n v="444"/>
  </r>
  <r>
    <s v="31786"/>
    <s v="NP"/>
    <s v="0000258005"/>
    <x v="4"/>
    <x v="0"/>
    <d v="2026-01-30T00:00:00"/>
    <x v="14"/>
    <s v="VISEXP"/>
    <x v="78"/>
    <n v="8565.8799999999992"/>
    <n v="0"/>
    <n v="1081"/>
  </r>
  <r>
    <s v="31786"/>
    <s v="NP"/>
    <s v="0000258005"/>
    <x v="4"/>
    <x v="1"/>
    <d v="2026-01-30T00:00:00"/>
    <x v="14"/>
    <s v="VISBAS"/>
    <x v="77"/>
    <n v="27.96"/>
    <n v="0"/>
    <n v="7"/>
  </r>
  <r>
    <s v="31786"/>
    <s v="NP"/>
    <s v="0000258005"/>
    <x v="4"/>
    <x v="1"/>
    <d v="2026-01-30T00:00:00"/>
    <x v="14"/>
    <s v="VISEXP"/>
    <x v="78"/>
    <n v="131.06"/>
    <n v="0"/>
    <n v="17"/>
  </r>
  <r>
    <s v="31786"/>
    <s v="TN"/>
    <s v="0000000185"/>
    <x v="0"/>
    <x v="2"/>
    <d v="2026-01-30T00:00:00"/>
    <x v="1"/>
    <s v="PPDN"/>
    <x v="1"/>
    <n v="74231.899999999994"/>
    <n v="0"/>
    <n v="6370"/>
  </r>
  <r>
    <s v="31786"/>
    <s v="TN"/>
    <s v="0000000185"/>
    <x v="0"/>
    <x v="2"/>
    <d v="2026-01-30T00:00:00"/>
    <x v="1"/>
    <s v="PPDN"/>
    <x v="2"/>
    <n v="74489.789999999994"/>
    <n v="0"/>
    <n v="6371"/>
  </r>
  <r>
    <s v="31786"/>
    <s v="TN"/>
    <s v="0000053684"/>
    <x v="5"/>
    <x v="2"/>
    <d v="2026-01-30T00:00:00"/>
    <x v="2"/>
    <s v=""/>
    <x v="3"/>
    <n v="58.67"/>
    <n v="0"/>
    <n v="5"/>
  </r>
  <r>
    <s v="31786"/>
    <s v="TN"/>
    <s v="0000053684"/>
    <x v="5"/>
    <x v="2"/>
    <d v="2026-01-30T00:00:00"/>
    <x v="3"/>
    <s v=""/>
    <x v="4"/>
    <n v="26483.35"/>
    <n v="0"/>
    <n v="1299"/>
  </r>
  <r>
    <s v="31786"/>
    <s v="TN"/>
    <s v="0000157401"/>
    <x v="6"/>
    <x v="2"/>
    <d v="2026-01-30T00:00:00"/>
    <x v="6"/>
    <s v=""/>
    <x v="10"/>
    <n v="365445.82"/>
    <n v="0"/>
    <n v="12082"/>
  </r>
  <r>
    <s v="31786"/>
    <s v="TN"/>
    <s v="0000157401"/>
    <x v="2"/>
    <x v="2"/>
    <d v="2026-01-30T00:00:00"/>
    <x v="4"/>
    <s v="BA1X"/>
    <x v="5"/>
    <n v="59219.63"/>
    <n v="3115875050"/>
    <n v="40567"/>
  </r>
  <r>
    <s v="31786"/>
    <s v="TN"/>
    <s v="0000157401"/>
    <x v="2"/>
    <x v="2"/>
    <d v="2026-01-30T00:00:00"/>
    <x v="4"/>
    <s v="BA1XP"/>
    <x v="5"/>
    <n v="6.18"/>
    <n v="325000"/>
    <n v="6"/>
  </r>
  <r>
    <s v="31786"/>
    <s v="TN"/>
    <s v="0000157401"/>
    <x v="2"/>
    <x v="2"/>
    <d v="2026-01-30T00:00:00"/>
    <x v="4"/>
    <s v="BA50"/>
    <x v="6"/>
    <n v="881.6"/>
    <n v="46400000"/>
    <n v="928"/>
  </r>
  <r>
    <s v="31786"/>
    <s v="TN"/>
    <s v="0000157401"/>
    <x v="2"/>
    <x v="2"/>
    <d v="2026-01-30T00:00:00"/>
    <x v="5"/>
    <s v="BL1X"/>
    <x v="7"/>
    <n v="504775.1"/>
    <n v="3115875050"/>
    <n v="40567"/>
  </r>
  <r>
    <s v="31786"/>
    <s v="TN"/>
    <s v="0000157401"/>
    <x v="2"/>
    <x v="2"/>
    <d v="2026-01-30T00:00:00"/>
    <x v="5"/>
    <s v="BL1X"/>
    <x v="8"/>
    <n v="323812.44"/>
    <n v="2701713250"/>
    <n v="31790"/>
  </r>
  <r>
    <s v="31786"/>
    <s v="TN"/>
    <s v="0000157401"/>
    <x v="2"/>
    <x v="2"/>
    <d v="2026-01-30T00:00:00"/>
    <x v="5"/>
    <s v="BL1XP"/>
    <x v="7"/>
    <n v="52.65"/>
    <n v="325000"/>
    <n v="6"/>
  </r>
  <r>
    <s v="31786"/>
    <s v="TN"/>
    <s v="0000157401"/>
    <x v="2"/>
    <x v="2"/>
    <d v="2026-01-30T00:00:00"/>
    <x v="5"/>
    <s v="BL1XP"/>
    <x v="8"/>
    <n v="108.48"/>
    <n v="211900"/>
    <n v="3"/>
  </r>
  <r>
    <s v="31786"/>
    <s v="TN"/>
    <s v="0000157401"/>
    <x v="2"/>
    <x v="2"/>
    <d v="2026-01-30T00:00:00"/>
    <x v="5"/>
    <s v="BL50"/>
    <x v="9"/>
    <n v="7516.8"/>
    <n v="46400000"/>
    <n v="928"/>
  </r>
  <r>
    <s v="31786"/>
    <s v="TN"/>
    <s v="0000157401"/>
    <x v="2"/>
    <x v="2"/>
    <d v="2026-01-30T00:00:00"/>
    <x v="7"/>
    <s v="VC0105"/>
    <x v="11"/>
    <n v="22.55"/>
    <n v="1025000"/>
    <n v="205"/>
  </r>
  <r>
    <s v="31786"/>
    <s v="TN"/>
    <s v="0000157401"/>
    <x v="2"/>
    <x v="2"/>
    <d v="2026-01-30T00:00:00"/>
    <x v="7"/>
    <s v="VC0106"/>
    <x v="12"/>
    <n v="150.28"/>
    <n v="6942000"/>
    <n v="1157"/>
  </r>
  <r>
    <s v="31786"/>
    <s v="TN"/>
    <s v="0000157401"/>
    <x v="2"/>
    <x v="2"/>
    <d v="2026-01-30T00:00:00"/>
    <x v="7"/>
    <s v="VC0110"/>
    <x v="13"/>
    <n v="147.84"/>
    <n v="7050000"/>
    <n v="706"/>
  </r>
  <r>
    <s v="31786"/>
    <s v="TN"/>
    <s v="0000157401"/>
    <x v="2"/>
    <x v="2"/>
    <d v="2026-01-30T00:00:00"/>
    <x v="7"/>
    <s v="VC0125"/>
    <x v="14"/>
    <n v="322.24"/>
    <n v="15260000"/>
    <n v="611"/>
  </r>
  <r>
    <s v="31786"/>
    <s v="TN"/>
    <s v="0000157401"/>
    <x v="2"/>
    <x v="2"/>
    <d v="2026-01-30T00:00:00"/>
    <x v="7"/>
    <s v="VC0150"/>
    <x v="15"/>
    <n v="1004.85"/>
    <n v="47850000"/>
    <n v="957"/>
  </r>
  <r>
    <s v="31786"/>
    <s v="TN"/>
    <s v="0000157401"/>
    <x v="2"/>
    <x v="2"/>
    <d v="2026-01-30T00:00:00"/>
    <x v="7"/>
    <s v="VC0205"/>
    <x v="11"/>
    <n v="36.96"/>
    <n v="1760000"/>
    <n v="176"/>
  </r>
  <r>
    <s v="31786"/>
    <s v="TN"/>
    <s v="0000157401"/>
    <x v="2"/>
    <x v="2"/>
    <d v="2026-01-30T00:00:00"/>
    <x v="7"/>
    <s v="VC0206"/>
    <x v="12"/>
    <n v="228.25"/>
    <n v="10944000"/>
    <n v="913"/>
  </r>
  <r>
    <s v="31786"/>
    <s v="TN"/>
    <s v="0000157401"/>
    <x v="2"/>
    <x v="2"/>
    <d v="2026-01-30T00:00:00"/>
    <x v="7"/>
    <s v="VC0210"/>
    <x v="13"/>
    <n v="257.45999999999998"/>
    <n v="12260000"/>
    <n v="613"/>
  </r>
  <r>
    <s v="31786"/>
    <s v="TN"/>
    <s v="0000157401"/>
    <x v="2"/>
    <x v="2"/>
    <d v="2026-01-30T00:00:00"/>
    <x v="7"/>
    <s v="VC0225"/>
    <x v="14"/>
    <n v="623.70000000000005"/>
    <n v="29700000"/>
    <n v="594"/>
  </r>
  <r>
    <s v="31786"/>
    <s v="TN"/>
    <s v="0000157401"/>
    <x v="2"/>
    <x v="2"/>
    <d v="2026-01-30T00:00:00"/>
    <x v="7"/>
    <s v="VC0250"/>
    <x v="15"/>
    <n v="1976.1"/>
    <n v="94220000"/>
    <n v="944"/>
  </r>
  <r>
    <s v="31786"/>
    <s v="TN"/>
    <s v="0000157401"/>
    <x v="2"/>
    <x v="2"/>
    <d v="2026-01-30T00:00:00"/>
    <x v="7"/>
    <s v="VC0305"/>
    <x v="11"/>
    <n v="19.52"/>
    <n v="915000"/>
    <n v="61"/>
  </r>
  <r>
    <s v="31786"/>
    <s v="TN"/>
    <s v="0000157401"/>
    <x v="2"/>
    <x v="2"/>
    <d v="2026-01-30T00:00:00"/>
    <x v="7"/>
    <s v="VC0306"/>
    <x v="12"/>
    <n v="123.5"/>
    <n v="5850000"/>
    <n v="325"/>
  </r>
  <r>
    <s v="31786"/>
    <s v="TN"/>
    <s v="0000157401"/>
    <x v="2"/>
    <x v="2"/>
    <d v="2026-01-30T00:00:00"/>
    <x v="7"/>
    <s v="VC0310"/>
    <x v="13"/>
    <n v="151.19999999999999"/>
    <n v="7200000"/>
    <n v="240"/>
  </r>
  <r>
    <s v="31786"/>
    <s v="TN"/>
    <s v="0000157401"/>
    <x v="2"/>
    <x v="2"/>
    <d v="2026-01-30T00:00:00"/>
    <x v="7"/>
    <s v="VC0325"/>
    <x v="14"/>
    <n v="371.3"/>
    <n v="17631000"/>
    <n v="236"/>
  </r>
  <r>
    <s v="31786"/>
    <s v="TN"/>
    <s v="0000157401"/>
    <x v="2"/>
    <x v="2"/>
    <d v="2026-01-30T00:00:00"/>
    <x v="7"/>
    <s v="VC0350"/>
    <x v="15"/>
    <n v="1367.1"/>
    <n v="65400000"/>
    <n v="436"/>
  </r>
  <r>
    <s v="31786"/>
    <s v="TN"/>
    <s v="0000157401"/>
    <x v="2"/>
    <x v="2"/>
    <d v="2026-01-30T00:00:00"/>
    <x v="7"/>
    <s v="VC0405"/>
    <x v="11"/>
    <n v="3.36"/>
    <n v="180000"/>
    <n v="9"/>
  </r>
  <r>
    <s v="31786"/>
    <s v="TN"/>
    <s v="0000157401"/>
    <x v="2"/>
    <x v="2"/>
    <d v="2026-01-30T00:00:00"/>
    <x v="7"/>
    <s v="VC0406"/>
    <x v="12"/>
    <n v="41"/>
    <n v="1968000"/>
    <n v="82"/>
  </r>
  <r>
    <s v="31786"/>
    <s v="TN"/>
    <s v="0000157401"/>
    <x v="2"/>
    <x v="2"/>
    <d v="2026-01-30T00:00:00"/>
    <x v="7"/>
    <s v="VC0410"/>
    <x v="13"/>
    <n v="54.6"/>
    <n v="2600000"/>
    <n v="65"/>
  </r>
  <r>
    <s v="31786"/>
    <s v="TN"/>
    <s v="0000157401"/>
    <x v="2"/>
    <x v="2"/>
    <d v="2026-01-30T00:00:00"/>
    <x v="7"/>
    <s v="VC0425"/>
    <x v="14"/>
    <n v="130.19999999999999"/>
    <n v="6310000"/>
    <n v="64"/>
  </r>
  <r>
    <s v="31786"/>
    <s v="TN"/>
    <s v="0000157401"/>
    <x v="2"/>
    <x v="2"/>
    <d v="2026-01-30T00:00:00"/>
    <x v="7"/>
    <s v="VC0450"/>
    <x v="15"/>
    <n v="504"/>
    <n v="24000000"/>
    <n v="120"/>
  </r>
  <r>
    <s v="31786"/>
    <s v="TN"/>
    <s v="0000157401"/>
    <x v="2"/>
    <x v="2"/>
    <d v="2026-01-30T00:00:00"/>
    <x v="7"/>
    <s v="VC0505"/>
    <x v="11"/>
    <n v="3.18"/>
    <n v="150000"/>
    <n v="6"/>
  </r>
  <r>
    <s v="31786"/>
    <s v="TN"/>
    <s v="0000157401"/>
    <x v="2"/>
    <x v="2"/>
    <d v="2026-01-30T00:00:00"/>
    <x v="7"/>
    <s v="VC0506"/>
    <x v="12"/>
    <n v="13.86"/>
    <n v="660000"/>
    <n v="22"/>
  </r>
  <r>
    <s v="31786"/>
    <s v="TN"/>
    <s v="0000157401"/>
    <x v="2"/>
    <x v="2"/>
    <d v="2026-01-30T00:00:00"/>
    <x v="7"/>
    <s v="VC0510"/>
    <x v="13"/>
    <n v="15.75"/>
    <n v="750000"/>
    <n v="15"/>
  </r>
  <r>
    <s v="31786"/>
    <s v="TN"/>
    <s v="0000157401"/>
    <x v="2"/>
    <x v="2"/>
    <d v="2026-01-30T00:00:00"/>
    <x v="7"/>
    <s v="VC0525"/>
    <x v="14"/>
    <n v="47.34"/>
    <n v="2250000"/>
    <n v="18"/>
  </r>
  <r>
    <s v="31786"/>
    <s v="TN"/>
    <s v="0000157401"/>
    <x v="2"/>
    <x v="2"/>
    <d v="2026-01-30T00:00:00"/>
    <x v="7"/>
    <s v="VC0550"/>
    <x v="15"/>
    <n v="225.75"/>
    <n v="10750000"/>
    <n v="43"/>
  </r>
  <r>
    <s v="31786"/>
    <s v="TN"/>
    <s v="0000157401"/>
    <x v="2"/>
    <x v="2"/>
    <d v="2026-01-30T00:00:00"/>
    <x v="7"/>
    <s v="VC0606"/>
    <x v="12"/>
    <n v="3.8"/>
    <n v="180000"/>
    <n v="5"/>
  </r>
  <r>
    <s v="31786"/>
    <s v="TN"/>
    <s v="0000157401"/>
    <x v="2"/>
    <x v="2"/>
    <d v="2026-01-30T00:00:00"/>
    <x v="7"/>
    <s v="VC0610"/>
    <x v="13"/>
    <n v="6.3"/>
    <n v="300000"/>
    <n v="5"/>
  </r>
  <r>
    <s v="31786"/>
    <s v="TN"/>
    <s v="0000157401"/>
    <x v="2"/>
    <x v="2"/>
    <d v="2026-01-30T00:00:00"/>
    <x v="7"/>
    <s v="VC0625"/>
    <x v="14"/>
    <n v="15.75"/>
    <n v="750000"/>
    <n v="5"/>
  </r>
  <r>
    <s v="31786"/>
    <s v="TN"/>
    <s v="0000157401"/>
    <x v="2"/>
    <x v="2"/>
    <d v="2026-01-30T00:00:00"/>
    <x v="7"/>
    <s v="VC0650"/>
    <x v="15"/>
    <n v="81.900000000000006"/>
    <n v="3900000"/>
    <n v="13"/>
  </r>
  <r>
    <s v="31786"/>
    <s v="TN"/>
    <s v="0000157401"/>
    <x v="2"/>
    <x v="2"/>
    <d v="2026-01-30T00:00:00"/>
    <x v="7"/>
    <s v="VC0706"/>
    <x v="12"/>
    <n v="3.52"/>
    <n v="168000"/>
    <n v="4"/>
  </r>
  <r>
    <s v="31786"/>
    <s v="TN"/>
    <s v="0000157401"/>
    <x v="2"/>
    <x v="2"/>
    <d v="2026-01-30T00:00:00"/>
    <x v="7"/>
    <s v="VC0725"/>
    <x v="14"/>
    <n v="7.36"/>
    <n v="350000"/>
    <n v="2"/>
  </r>
  <r>
    <s v="31786"/>
    <s v="TN"/>
    <s v="0000157401"/>
    <x v="2"/>
    <x v="2"/>
    <d v="2026-01-30T00:00:00"/>
    <x v="7"/>
    <s v="VC0750"/>
    <x v="15"/>
    <n v="44.1"/>
    <n v="2100000"/>
    <n v="6"/>
  </r>
  <r>
    <s v="31786"/>
    <s v="TN"/>
    <s v="0000157401"/>
    <x v="2"/>
    <x v="2"/>
    <d v="2026-01-30T00:00:00"/>
    <x v="7"/>
    <s v="VC0805"/>
    <x v="11"/>
    <n v="0.84"/>
    <n v="40000"/>
    <n v="1"/>
  </r>
  <r>
    <s v="31786"/>
    <s v="TN"/>
    <s v="0000157401"/>
    <x v="2"/>
    <x v="2"/>
    <d v="2026-01-30T00:00:00"/>
    <x v="7"/>
    <s v="VC0810"/>
    <x v="13"/>
    <n v="3.36"/>
    <n v="160000"/>
    <n v="2"/>
  </r>
  <r>
    <s v="31786"/>
    <s v="TN"/>
    <s v="0000157401"/>
    <x v="2"/>
    <x v="2"/>
    <d v="2026-01-30T00:00:00"/>
    <x v="7"/>
    <s v="VC0850"/>
    <x v="15"/>
    <n v="33.6"/>
    <n v="1600000"/>
    <n v="4"/>
  </r>
  <r>
    <s v="31786"/>
    <s v="TN"/>
    <s v="0000157401"/>
    <x v="2"/>
    <x v="2"/>
    <d v="2026-01-30T00:00:00"/>
    <x v="7"/>
    <s v="VC0906"/>
    <x v="12"/>
    <n v="2.2599999999999998"/>
    <n v="108000"/>
    <n v="2"/>
  </r>
  <r>
    <s v="31786"/>
    <s v="TN"/>
    <s v="0000157401"/>
    <x v="2"/>
    <x v="2"/>
    <d v="2026-01-30T00:00:00"/>
    <x v="7"/>
    <s v="VC0910"/>
    <x v="13"/>
    <n v="1.89"/>
    <n v="90000"/>
    <n v="1"/>
  </r>
  <r>
    <s v="31786"/>
    <s v="TN"/>
    <s v="0000157401"/>
    <x v="2"/>
    <x v="2"/>
    <d v="2026-01-30T00:00:00"/>
    <x v="8"/>
    <s v="VAD050"/>
    <x v="16"/>
    <n v="1939.35"/>
    <n v="92400000"/>
    <n v="1848"/>
  </r>
  <r>
    <s v="31786"/>
    <s v="TN"/>
    <s v="0000157401"/>
    <x v="2"/>
    <x v="2"/>
    <d v="2026-01-30T00:00:00"/>
    <x v="8"/>
    <s v="VAD060"/>
    <x v="17"/>
    <n v="9747.36"/>
    <n v="464040000"/>
    <n v="7735"/>
  </r>
  <r>
    <s v="31786"/>
    <s v="TN"/>
    <s v="0000157401"/>
    <x v="2"/>
    <x v="2"/>
    <d v="2026-01-30T00:00:00"/>
    <x v="8"/>
    <s v="VAD100"/>
    <x v="18"/>
    <n v="9208.5"/>
    <n v="439100000"/>
    <n v="4392"/>
  </r>
  <r>
    <s v="31786"/>
    <s v="TN"/>
    <s v="0000157401"/>
    <x v="2"/>
    <x v="2"/>
    <d v="2026-01-30T00:00:00"/>
    <x v="8"/>
    <s v="VAD250"/>
    <x v="19"/>
    <n v="18474.75"/>
    <n v="881060000"/>
    <n v="3525"/>
  </r>
  <r>
    <s v="31786"/>
    <s v="TN"/>
    <s v="0000157401"/>
    <x v="2"/>
    <x v="2"/>
    <d v="2026-01-30T00:00:00"/>
    <x v="8"/>
    <s v="VAD500"/>
    <x v="20"/>
    <n v="53109"/>
    <n v="2532200000"/>
    <n v="5066"/>
  </r>
  <r>
    <s v="31786"/>
    <s v="TN"/>
    <s v="0000157401"/>
    <x v="2"/>
    <x v="2"/>
    <d v="2026-01-30T00:00:00"/>
    <x v="9"/>
    <s v="VSC050"/>
    <x v="21"/>
    <n v="87.78"/>
    <n v="4200000"/>
    <n v="210"/>
  </r>
  <r>
    <s v="31786"/>
    <s v="TN"/>
    <s v="0000157401"/>
    <x v="2"/>
    <x v="2"/>
    <d v="2026-01-30T00:00:00"/>
    <x v="9"/>
    <s v="VSC060"/>
    <x v="22"/>
    <n v="764"/>
    <n v="36696000"/>
    <n v="1529"/>
  </r>
  <r>
    <s v="31786"/>
    <s v="TN"/>
    <s v="0000157401"/>
    <x v="2"/>
    <x v="2"/>
    <d v="2026-01-30T00:00:00"/>
    <x v="9"/>
    <s v="VSC100"/>
    <x v="23"/>
    <n v="800.52"/>
    <n v="38240000"/>
    <n v="957"/>
  </r>
  <r>
    <s v="31786"/>
    <s v="TN"/>
    <s v="0000157401"/>
    <x v="2"/>
    <x v="2"/>
    <d v="2026-01-30T00:00:00"/>
    <x v="9"/>
    <s v="VSC250"/>
    <x v="24"/>
    <n v="2034.9"/>
    <n v="97320000"/>
    <n v="975"/>
  </r>
  <r>
    <s v="31786"/>
    <s v="TN"/>
    <s v="0000157401"/>
    <x v="2"/>
    <x v="2"/>
    <d v="2026-01-30T00:00:00"/>
    <x v="9"/>
    <s v="VSC500"/>
    <x v="25"/>
    <n v="6900.6"/>
    <n v="331244000"/>
    <n v="1665"/>
  </r>
  <r>
    <s v="31786"/>
    <s v="TN"/>
    <s v="0000157401"/>
    <x v="2"/>
    <x v="2"/>
    <d v="2026-01-30T00:00:00"/>
    <x v="9"/>
    <s v="VSO050"/>
    <x v="26"/>
    <n v="180.18"/>
    <n v="8580000"/>
    <n v="286"/>
  </r>
  <r>
    <s v="31786"/>
    <s v="TN"/>
    <s v="0000157401"/>
    <x v="2"/>
    <x v="2"/>
    <d v="2026-01-30T00:00:00"/>
    <x v="9"/>
    <s v="VSO060"/>
    <x v="27"/>
    <n v="1070.8399999999999"/>
    <n v="50652000"/>
    <n v="1407"/>
  </r>
  <r>
    <s v="31786"/>
    <s v="TN"/>
    <s v="0000157401"/>
    <x v="2"/>
    <x v="2"/>
    <d v="2026-01-30T00:00:00"/>
    <x v="9"/>
    <s v="VSO100"/>
    <x v="28"/>
    <n v="1077.3"/>
    <n v="51680000"/>
    <n v="862"/>
  </r>
  <r>
    <s v="31786"/>
    <s v="TN"/>
    <s v="0000157401"/>
    <x v="2"/>
    <x v="2"/>
    <d v="2026-01-30T00:00:00"/>
    <x v="9"/>
    <s v="VSO250"/>
    <x v="29"/>
    <n v="2223.9"/>
    <n v="106580000"/>
    <n v="712"/>
  </r>
  <r>
    <s v="31786"/>
    <s v="TN"/>
    <s v="0000157401"/>
    <x v="2"/>
    <x v="2"/>
    <d v="2026-01-30T00:00:00"/>
    <x v="9"/>
    <s v="VSO500"/>
    <x v="30"/>
    <n v="6041.7"/>
    <n v="288680000"/>
    <n v="964"/>
  </r>
  <r>
    <s v="31786"/>
    <s v="TN"/>
    <s v="0000190862"/>
    <x v="3"/>
    <x v="2"/>
    <d v="2026-01-30T00:00:00"/>
    <x v="11"/>
    <s v="LTD-01"/>
    <x v="32"/>
    <n v="208.71"/>
    <n v="356367.87"/>
    <n v="78"/>
  </r>
  <r>
    <s v="31786"/>
    <s v="TN"/>
    <s v="0000190862"/>
    <x v="3"/>
    <x v="2"/>
    <d v="2026-01-30T00:00:00"/>
    <x v="11"/>
    <s v="LTD-01"/>
    <x v="33"/>
    <n v="162.34"/>
    <n v="270528.15000000002"/>
    <n v="51"/>
  </r>
  <r>
    <s v="31786"/>
    <s v="TN"/>
    <s v="0000190862"/>
    <x v="3"/>
    <x v="2"/>
    <d v="2026-01-30T00:00:00"/>
    <x v="11"/>
    <s v="LTD-01"/>
    <x v="34"/>
    <n v="316.07"/>
    <n v="273945.36"/>
    <n v="54"/>
  </r>
  <r>
    <s v="31786"/>
    <s v="TN"/>
    <s v="0000190862"/>
    <x v="3"/>
    <x v="2"/>
    <d v="2026-01-30T00:00:00"/>
    <x v="11"/>
    <s v="LTD-01"/>
    <x v="35"/>
    <n v="295"/>
    <n v="175035.56"/>
    <n v="32"/>
  </r>
  <r>
    <s v="31786"/>
    <s v="TN"/>
    <s v="0000190862"/>
    <x v="3"/>
    <x v="2"/>
    <d v="2026-01-30T00:00:00"/>
    <x v="11"/>
    <s v="LTD-01"/>
    <x v="36"/>
    <n v="552.77"/>
    <n v="248196.25"/>
    <n v="49"/>
  </r>
  <r>
    <s v="31786"/>
    <s v="TN"/>
    <s v="0000190862"/>
    <x v="3"/>
    <x v="2"/>
    <d v="2026-01-30T00:00:00"/>
    <x v="11"/>
    <s v="LTD-01"/>
    <x v="37"/>
    <n v="643.1"/>
    <n v="241933.25"/>
    <n v="44"/>
  </r>
  <r>
    <s v="31786"/>
    <s v="TN"/>
    <s v="0000190862"/>
    <x v="3"/>
    <x v="2"/>
    <d v="2026-01-30T00:00:00"/>
    <x v="11"/>
    <s v="LTD-01"/>
    <x v="38"/>
    <n v="600.34"/>
    <n v="194949.5"/>
    <n v="40"/>
  </r>
  <r>
    <s v="31786"/>
    <s v="TN"/>
    <s v="0000190862"/>
    <x v="3"/>
    <x v="2"/>
    <d v="2026-01-30T00:00:00"/>
    <x v="11"/>
    <s v="LTD-01"/>
    <x v="39"/>
    <n v="490.85"/>
    <n v="122071.3"/>
    <n v="28"/>
  </r>
  <r>
    <s v="31786"/>
    <s v="TN"/>
    <s v="0000190862"/>
    <x v="3"/>
    <x v="2"/>
    <d v="2026-01-30T00:00:00"/>
    <x v="11"/>
    <s v="LTD-01"/>
    <x v="40"/>
    <n v="160.1"/>
    <n v="57172.17"/>
    <n v="10"/>
  </r>
  <r>
    <s v="31786"/>
    <s v="TN"/>
    <s v="0000190862"/>
    <x v="3"/>
    <x v="2"/>
    <d v="2026-01-30T00:00:00"/>
    <x v="11"/>
    <s v="LTD-01"/>
    <x v="41"/>
    <n v="46.94"/>
    <n v="16766"/>
    <n v="2"/>
  </r>
  <r>
    <s v="31786"/>
    <s v="TN"/>
    <s v="0000190862"/>
    <x v="3"/>
    <x v="2"/>
    <d v="2026-01-30T00:00:00"/>
    <x v="11"/>
    <s v="LTD-02"/>
    <x v="42"/>
    <n v="105.1"/>
    <n v="218384.2"/>
    <n v="45"/>
  </r>
  <r>
    <s v="31786"/>
    <s v="TN"/>
    <s v="0000190862"/>
    <x v="3"/>
    <x v="2"/>
    <d v="2026-01-30T00:00:00"/>
    <x v="11"/>
    <s v="LTD-02"/>
    <x v="43"/>
    <n v="101.21"/>
    <n v="202448.75"/>
    <n v="41"/>
  </r>
  <r>
    <s v="31786"/>
    <s v="TN"/>
    <s v="0000190862"/>
    <x v="3"/>
    <x v="2"/>
    <d v="2026-01-30T00:00:00"/>
    <x v="11"/>
    <s v="LTD-02"/>
    <x v="44"/>
    <n v="182.27"/>
    <n v="210610.3"/>
    <n v="42"/>
  </r>
  <r>
    <s v="31786"/>
    <s v="TN"/>
    <s v="0000190862"/>
    <x v="3"/>
    <x v="2"/>
    <d v="2026-01-30T00:00:00"/>
    <x v="11"/>
    <s v="LTD-02"/>
    <x v="45"/>
    <n v="256.20999999999998"/>
    <n v="187039.45"/>
    <n v="31"/>
  </r>
  <r>
    <s v="31786"/>
    <s v="TN"/>
    <s v="0000190862"/>
    <x v="3"/>
    <x v="2"/>
    <d v="2026-01-30T00:00:00"/>
    <x v="11"/>
    <s v="LTD-02"/>
    <x v="46"/>
    <n v="585"/>
    <n v="349381.9"/>
    <n v="59"/>
  </r>
  <r>
    <s v="31786"/>
    <s v="TN"/>
    <s v="0000190862"/>
    <x v="3"/>
    <x v="2"/>
    <d v="2026-01-30T00:00:00"/>
    <x v="11"/>
    <s v="LTD-02"/>
    <x v="47"/>
    <n v="430.34"/>
    <n v="212953.45"/>
    <n v="40"/>
  </r>
  <r>
    <s v="31786"/>
    <s v="TN"/>
    <s v="0000190862"/>
    <x v="3"/>
    <x v="2"/>
    <d v="2026-01-30T00:00:00"/>
    <x v="11"/>
    <s v="LTD-02"/>
    <x v="48"/>
    <n v="514.25"/>
    <n v="208884.85"/>
    <n v="40"/>
  </r>
  <r>
    <s v="31786"/>
    <s v="TN"/>
    <s v="0000190862"/>
    <x v="3"/>
    <x v="2"/>
    <d v="2026-01-30T00:00:00"/>
    <x v="11"/>
    <s v="LTD-02"/>
    <x v="49"/>
    <n v="619.29"/>
    <n v="198661"/>
    <n v="29"/>
  </r>
  <r>
    <s v="31786"/>
    <s v="TN"/>
    <s v="0000190862"/>
    <x v="3"/>
    <x v="2"/>
    <d v="2026-01-30T00:00:00"/>
    <x v="11"/>
    <s v="LTD-02"/>
    <x v="50"/>
    <n v="43.19"/>
    <n v="19633"/>
    <n v="4"/>
  </r>
  <r>
    <s v="31786"/>
    <s v="TN"/>
    <s v="0000190862"/>
    <x v="3"/>
    <x v="2"/>
    <d v="2026-01-30T00:00:00"/>
    <x v="11"/>
    <s v="LTD-02"/>
    <x v="51"/>
    <n v="46.22"/>
    <n v="21010"/>
    <n v="4"/>
  </r>
  <r>
    <s v="31786"/>
    <s v="TN"/>
    <s v="0000190862"/>
    <x v="3"/>
    <x v="2"/>
    <d v="2026-01-30T00:00:00"/>
    <x v="11"/>
    <s v="LTD-03"/>
    <x v="53"/>
    <n v="63859.01"/>
    <n v="22971217.16"/>
    <n v="4728"/>
  </r>
  <r>
    <s v="31786"/>
    <s v="TN"/>
    <s v="0000190862"/>
    <x v="3"/>
    <x v="2"/>
    <d v="2026-01-30T00:00:00"/>
    <x v="11"/>
    <s v="LTD-03"/>
    <x v="54"/>
    <n v="69913.48"/>
    <n v="25148779.879999999"/>
    <n v="4358"/>
  </r>
  <r>
    <s v="31786"/>
    <s v="TN"/>
    <s v="0000190862"/>
    <x v="3"/>
    <x v="2"/>
    <d v="2026-01-30T00:00:00"/>
    <x v="11"/>
    <s v="LTD-03"/>
    <x v="55"/>
    <n v="85502.78"/>
    <n v="30756413.329999998"/>
    <n v="4842"/>
  </r>
  <r>
    <s v="31786"/>
    <s v="TN"/>
    <s v="0000190862"/>
    <x v="3"/>
    <x v="2"/>
    <d v="2026-01-30T00:00:00"/>
    <x v="11"/>
    <s v="LTD-03"/>
    <x v="56"/>
    <n v="87539.33"/>
    <n v="31488924.559999999"/>
    <n v="4756"/>
  </r>
  <r>
    <s v="31786"/>
    <s v="TN"/>
    <s v="0000190862"/>
    <x v="3"/>
    <x v="2"/>
    <d v="2026-01-30T00:00:00"/>
    <x v="11"/>
    <s v="LTD-03"/>
    <x v="57"/>
    <n v="97133.53"/>
    <n v="34939997.619999997"/>
    <n v="5151"/>
  </r>
  <r>
    <s v="31786"/>
    <s v="TN"/>
    <s v="0000190862"/>
    <x v="3"/>
    <x v="2"/>
    <d v="2026-01-30T00:00:00"/>
    <x v="11"/>
    <s v="LTD-03"/>
    <x v="58"/>
    <n v="98091.69"/>
    <n v="35284583.100000001"/>
    <n v="5202"/>
  </r>
  <r>
    <s v="31786"/>
    <s v="TN"/>
    <s v="0000190862"/>
    <x v="3"/>
    <x v="2"/>
    <d v="2026-01-30T00:00:00"/>
    <x v="11"/>
    <s v="LTD-03"/>
    <x v="59"/>
    <n v="93035.36"/>
    <n v="33465725.859999999"/>
    <n v="4862"/>
  </r>
  <r>
    <s v="31786"/>
    <s v="TN"/>
    <s v="0000190862"/>
    <x v="3"/>
    <x v="2"/>
    <d v="2026-01-30T00:00:00"/>
    <x v="11"/>
    <s v="LTD-03"/>
    <x v="60"/>
    <n v="67451.850000000006"/>
    <n v="24263124.190000001"/>
    <n v="3617"/>
  </r>
  <r>
    <s v="31786"/>
    <s v="TN"/>
    <s v="0000190862"/>
    <x v="3"/>
    <x v="2"/>
    <d v="2026-01-30T00:00:00"/>
    <x v="11"/>
    <s v="LTD-03"/>
    <x v="61"/>
    <n v="31117.75"/>
    <n v="11193305.279999999"/>
    <n v="1643"/>
  </r>
  <r>
    <s v="31786"/>
    <s v="TN"/>
    <s v="0000190862"/>
    <x v="3"/>
    <x v="2"/>
    <d v="2026-01-30T00:00:00"/>
    <x v="11"/>
    <s v="LTD-03"/>
    <x v="62"/>
    <n v="14288.88"/>
    <n v="5139810.74"/>
    <n v="729"/>
  </r>
  <r>
    <s v="31786"/>
    <s v="TN"/>
    <s v="0000190862"/>
    <x v="3"/>
    <x v="2"/>
    <d v="2026-01-30T00:00:00"/>
    <x v="11"/>
    <s v="LTD-04"/>
    <x v="63"/>
    <n v="701.33"/>
    <n v="1179854.94"/>
    <n v="244"/>
  </r>
  <r>
    <s v="31786"/>
    <s v="TN"/>
    <s v="0000190862"/>
    <x v="3"/>
    <x v="2"/>
    <d v="2026-01-30T00:00:00"/>
    <x v="11"/>
    <s v="LTD-04"/>
    <x v="64"/>
    <n v="581.5"/>
    <n v="994927.87"/>
    <n v="194"/>
  </r>
  <r>
    <s v="31786"/>
    <s v="TN"/>
    <s v="0000190862"/>
    <x v="3"/>
    <x v="2"/>
    <d v="2026-01-30T00:00:00"/>
    <x v="11"/>
    <s v="LTD-04"/>
    <x v="65"/>
    <n v="808.06"/>
    <n v="714561.66"/>
    <n v="129"/>
  </r>
  <r>
    <s v="31786"/>
    <s v="TN"/>
    <s v="0000190862"/>
    <x v="3"/>
    <x v="2"/>
    <d v="2026-01-30T00:00:00"/>
    <x v="11"/>
    <s v="LTD-04"/>
    <x v="66"/>
    <n v="935.55"/>
    <n v="568878.94999999995"/>
    <n v="96"/>
  </r>
  <r>
    <s v="31786"/>
    <s v="TN"/>
    <s v="0000190862"/>
    <x v="3"/>
    <x v="2"/>
    <d v="2026-01-30T00:00:00"/>
    <x v="11"/>
    <s v="LTD-04"/>
    <x v="67"/>
    <n v="1103.76"/>
    <n v="530059.57999999996"/>
    <n v="93"/>
  </r>
  <r>
    <s v="31786"/>
    <s v="TN"/>
    <s v="0000190862"/>
    <x v="3"/>
    <x v="2"/>
    <d v="2026-01-30T00:00:00"/>
    <x v="11"/>
    <s v="LTD-04"/>
    <x v="68"/>
    <n v="1149.7"/>
    <n v="453441.22"/>
    <n v="84"/>
  </r>
  <r>
    <s v="31786"/>
    <s v="TN"/>
    <s v="0000190862"/>
    <x v="3"/>
    <x v="2"/>
    <d v="2026-01-30T00:00:00"/>
    <x v="11"/>
    <s v="LTD-04"/>
    <x v="69"/>
    <n v="1082.3900000000001"/>
    <n v="356850.71"/>
    <n v="55"/>
  </r>
  <r>
    <s v="31786"/>
    <s v="TN"/>
    <s v="0000190862"/>
    <x v="3"/>
    <x v="2"/>
    <d v="2026-01-30T00:00:00"/>
    <x v="11"/>
    <s v="LTD-04"/>
    <x v="70"/>
    <n v="912.05"/>
    <n v="230880.84"/>
    <n v="46"/>
  </r>
  <r>
    <s v="31786"/>
    <s v="TN"/>
    <s v="0000190862"/>
    <x v="3"/>
    <x v="2"/>
    <d v="2026-01-30T00:00:00"/>
    <x v="11"/>
    <s v="LTD-04"/>
    <x v="71"/>
    <n v="282.87"/>
    <n v="97544.02"/>
    <n v="16"/>
  </r>
  <r>
    <s v="31786"/>
    <s v="TN"/>
    <s v="0000190862"/>
    <x v="3"/>
    <x v="2"/>
    <d v="2026-01-30T00:00:00"/>
    <x v="11"/>
    <s v="LTD-04"/>
    <x v="72"/>
    <n v="212.24"/>
    <n v="78603.17"/>
    <n v="12"/>
  </r>
  <r>
    <s v="31786"/>
    <s v="TN"/>
    <s v="0000190862"/>
    <x v="3"/>
    <x v="2"/>
    <d v="2026-01-30T00:00:00"/>
    <x v="12"/>
    <s v="PDON"/>
    <x v="73"/>
    <n v="730900.03"/>
    <n v="0"/>
    <n v="28559"/>
  </r>
  <r>
    <s v="31786"/>
    <s v="TN"/>
    <s v="0000190862"/>
    <x v="3"/>
    <x v="2"/>
    <d v="2026-01-30T00:00:00"/>
    <x v="12"/>
    <s v="PDON"/>
    <x v="74"/>
    <n v="732139.79"/>
    <n v="0"/>
    <n v="28571"/>
  </r>
  <r>
    <s v="31786"/>
    <s v="TN"/>
    <s v="0000190862"/>
    <x v="3"/>
    <x v="2"/>
    <d v="2026-01-30T00:00:00"/>
    <x v="13"/>
    <s v="STD-A"/>
    <x v="79"/>
    <n v="79496.639999999999"/>
    <n v="19392089.300000001"/>
    <n v="3673"/>
  </r>
  <r>
    <s v="31786"/>
    <s v="TN"/>
    <s v="0000190862"/>
    <x v="3"/>
    <x v="2"/>
    <d v="2026-01-30T00:00:00"/>
    <x v="13"/>
    <s v="STD-B"/>
    <x v="80"/>
    <n v="74918.429999999993"/>
    <n v="22712730.140000001"/>
    <n v="4038"/>
  </r>
  <r>
    <s v="31786"/>
    <s v="TN"/>
    <s v="0000258005"/>
    <x v="4"/>
    <x v="2"/>
    <d v="2026-01-30T00:00:00"/>
    <x v="14"/>
    <s v="VISBAS"/>
    <x v="77"/>
    <n v="51828.46"/>
    <n v="0"/>
    <n v="9236"/>
  </r>
  <r>
    <s v="31786"/>
    <s v="TN"/>
    <s v="0000258005"/>
    <x v="4"/>
    <x v="2"/>
    <d v="2026-01-30T00:00:00"/>
    <x v="14"/>
    <s v="VISEXP"/>
    <x v="78"/>
    <n v="250021.08"/>
    <n v="0"/>
    <n v="22429"/>
  </r>
  <r>
    <s v="31786"/>
    <s v="TN"/>
    <s v="0000000185"/>
    <x v="0"/>
    <x v="2"/>
    <d v="2026-01-15T00:00:00"/>
    <x v="1"/>
    <s v="PPDN"/>
    <x v="1"/>
    <n v="79.099999999999994"/>
    <n v="0"/>
    <n v="30"/>
  </r>
  <r>
    <s v="31786"/>
    <s v="TN"/>
    <s v="0000000185"/>
    <x v="0"/>
    <x v="2"/>
    <d v="2026-01-15T00:00:00"/>
    <x v="1"/>
    <s v="PPDN"/>
    <x v="2"/>
    <n v="40.700000000000003"/>
    <n v="0"/>
    <n v="3"/>
  </r>
  <r>
    <s v="31786"/>
    <s v="TN"/>
    <s v="0000157401"/>
    <x v="2"/>
    <x v="2"/>
    <d v="2026-01-15T00:00:00"/>
    <x v="7"/>
    <s v="VC0105"/>
    <x v="11"/>
    <n v="0.11"/>
    <n v="5000"/>
    <n v="1"/>
  </r>
  <r>
    <s v="31786"/>
    <s v="TN"/>
    <s v="0000157401"/>
    <x v="2"/>
    <x v="2"/>
    <d v="2026-01-15T00:00:00"/>
    <x v="7"/>
    <s v="VC0106"/>
    <x v="12"/>
    <n v="-0.26"/>
    <n v="32000"/>
    <n v="4"/>
  </r>
  <r>
    <s v="31786"/>
    <s v="TN"/>
    <s v="0000157401"/>
    <x v="2"/>
    <x v="2"/>
    <d v="2026-01-15T00:00:00"/>
    <x v="7"/>
    <s v="VC0110"/>
    <x v="13"/>
    <n v="0.63"/>
    <n v="50000"/>
    <n v="5"/>
  </r>
  <r>
    <s v="31786"/>
    <s v="TN"/>
    <s v="0000157401"/>
    <x v="2"/>
    <x v="2"/>
    <d v="2026-01-15T00:00:00"/>
    <x v="7"/>
    <s v="VC0125"/>
    <x v="14"/>
    <n v="0.53"/>
    <n v="25000"/>
    <n v="1"/>
  </r>
  <r>
    <s v="31786"/>
    <s v="TN"/>
    <s v="0000157401"/>
    <x v="2"/>
    <x v="2"/>
    <d v="2026-01-15T00:00:00"/>
    <x v="7"/>
    <s v="VC0206"/>
    <x v="12"/>
    <n v="0.5"/>
    <n v="12000"/>
    <n v="1"/>
  </r>
  <r>
    <s v="31786"/>
    <s v="TN"/>
    <s v="0000157401"/>
    <x v="2"/>
    <x v="2"/>
    <d v="2026-01-15T00:00:00"/>
    <x v="7"/>
    <s v="VC0225"/>
    <x v="14"/>
    <n v="-1.05"/>
    <n v="10000"/>
    <n v="1"/>
  </r>
  <r>
    <s v="31786"/>
    <s v="TN"/>
    <s v="0000157401"/>
    <x v="2"/>
    <x v="2"/>
    <d v="2026-01-15T00:00:00"/>
    <x v="7"/>
    <s v="VC0250"/>
    <x v="15"/>
    <n v="10.5"/>
    <n v="706000"/>
    <n v="8"/>
  </r>
  <r>
    <s v="31786"/>
    <s v="TN"/>
    <s v="0000157401"/>
    <x v="2"/>
    <x v="2"/>
    <d v="2026-01-15T00:00:00"/>
    <x v="7"/>
    <s v="VC0306"/>
    <x v="12"/>
    <n v="-0.38"/>
    <n v="10000"/>
    <n v="1"/>
  </r>
  <r>
    <s v="31786"/>
    <s v="TN"/>
    <s v="0000157401"/>
    <x v="2"/>
    <x v="2"/>
    <d v="2026-01-15T00:00:00"/>
    <x v="7"/>
    <s v="VC0350"/>
    <x v="15"/>
    <n v="6.3"/>
    <n v="300000"/>
    <n v="2"/>
  </r>
  <r>
    <s v="31786"/>
    <s v="TN"/>
    <s v="0000157401"/>
    <x v="2"/>
    <x v="2"/>
    <d v="2026-01-15T00:00:00"/>
    <x v="7"/>
    <s v="VC0406"/>
    <x v="12"/>
    <n v="-1"/>
    <n v="34000"/>
    <n v="2"/>
  </r>
  <r>
    <s v="31786"/>
    <s v="TN"/>
    <s v="0000157401"/>
    <x v="2"/>
    <x v="2"/>
    <d v="2026-01-15T00:00:00"/>
    <x v="8"/>
    <s v="VAD050"/>
    <x v="16"/>
    <n v="1.05"/>
    <n v="350000"/>
    <n v="5"/>
  </r>
  <r>
    <s v="31786"/>
    <s v="TN"/>
    <s v="0000157401"/>
    <x v="2"/>
    <x v="2"/>
    <d v="2026-01-15T00:00:00"/>
    <x v="8"/>
    <s v="VAD100"/>
    <x v="18"/>
    <n v="12.6"/>
    <n v="1500000"/>
    <n v="15"/>
  </r>
  <r>
    <s v="31786"/>
    <s v="TN"/>
    <s v="0000157401"/>
    <x v="2"/>
    <x v="2"/>
    <d v="2026-01-15T00:00:00"/>
    <x v="8"/>
    <s v="VAD250"/>
    <x v="19"/>
    <n v="5.25"/>
    <n v="1950000"/>
    <n v="9"/>
  </r>
  <r>
    <s v="31786"/>
    <s v="TN"/>
    <s v="0000157401"/>
    <x v="2"/>
    <x v="2"/>
    <d v="2026-01-15T00:00:00"/>
    <x v="8"/>
    <s v="VAD500"/>
    <x v="20"/>
    <n v="114"/>
    <n v="10850000"/>
    <n v="23"/>
  </r>
  <r>
    <s v="31786"/>
    <s v="TN"/>
    <s v="0000157401"/>
    <x v="2"/>
    <x v="2"/>
    <d v="2026-01-15T00:00:00"/>
    <x v="9"/>
    <s v="VSC050"/>
    <x v="21"/>
    <n v="0.42"/>
    <n v="20000"/>
    <n v="1"/>
  </r>
  <r>
    <s v="31786"/>
    <s v="TN"/>
    <s v="0000157401"/>
    <x v="2"/>
    <x v="2"/>
    <d v="2026-01-15T00:00:00"/>
    <x v="9"/>
    <s v="VSC060"/>
    <x v="22"/>
    <n v="-2"/>
    <n v="292000"/>
    <n v="7"/>
  </r>
  <r>
    <s v="31786"/>
    <s v="TN"/>
    <s v="0000157401"/>
    <x v="2"/>
    <x v="2"/>
    <d v="2026-01-15T00:00:00"/>
    <x v="9"/>
    <s v="VSC100"/>
    <x v="23"/>
    <n v="1.68"/>
    <n v="80000"/>
    <n v="2"/>
  </r>
  <r>
    <s v="31786"/>
    <s v="TN"/>
    <s v="0000157401"/>
    <x v="2"/>
    <x v="2"/>
    <d v="2026-01-15T00:00:00"/>
    <x v="9"/>
    <s v="VSC250"/>
    <x v="24"/>
    <n v="-6.3"/>
    <n v="40000"/>
    <n v="1"/>
  </r>
  <r>
    <s v="31786"/>
    <s v="TN"/>
    <s v="0000157401"/>
    <x v="2"/>
    <x v="2"/>
    <d v="2026-01-15T00:00:00"/>
    <x v="9"/>
    <s v="VSC500"/>
    <x v="25"/>
    <n v="16.8"/>
    <n v="1500000"/>
    <n v="8"/>
  </r>
  <r>
    <s v="31786"/>
    <s v="TN"/>
    <s v="0000157401"/>
    <x v="2"/>
    <x v="2"/>
    <d v="2026-01-15T00:00:00"/>
    <x v="9"/>
    <s v="VSO050"/>
    <x v="26"/>
    <n v="-0.63"/>
    <n v="40000"/>
    <n v="1"/>
  </r>
  <r>
    <s v="31786"/>
    <s v="TN"/>
    <s v="0000157401"/>
    <x v="2"/>
    <x v="2"/>
    <d v="2026-01-15T00:00:00"/>
    <x v="9"/>
    <s v="VSO100"/>
    <x v="28"/>
    <n v="1.26"/>
    <n v="260000"/>
    <n v="5"/>
  </r>
  <r>
    <s v="31786"/>
    <s v="TN"/>
    <s v="0000157401"/>
    <x v="2"/>
    <x v="2"/>
    <d v="2026-01-15T00:00:00"/>
    <x v="9"/>
    <s v="VSO250"/>
    <x v="29"/>
    <n v="-3.15"/>
    <n v="40000"/>
    <n v="1"/>
  </r>
  <r>
    <s v="31786"/>
    <s v="TN"/>
    <s v="0000157401"/>
    <x v="2"/>
    <x v="2"/>
    <d v="2026-01-15T00:00:00"/>
    <x v="9"/>
    <s v="VSO500"/>
    <x v="30"/>
    <n v="6.3"/>
    <n v="640000"/>
    <n v="3"/>
  </r>
  <r>
    <s v="31786"/>
    <s v="TN"/>
    <s v="0000190862"/>
    <x v="3"/>
    <x v="2"/>
    <d v="2026-01-15T00:00:00"/>
    <x v="11"/>
    <s v="LTD-01"/>
    <x v="33"/>
    <n v="3.44"/>
    <n v="5727"/>
    <n v="1"/>
  </r>
  <r>
    <s v="31786"/>
    <s v="TN"/>
    <s v="0000190862"/>
    <x v="3"/>
    <x v="2"/>
    <d v="2026-01-15T00:00:00"/>
    <x v="11"/>
    <s v="LTD-04"/>
    <x v="63"/>
    <n v="-4.9000000000000004"/>
    <n v="8163"/>
    <n v="2"/>
  </r>
  <r>
    <s v="31786"/>
    <s v="TN"/>
    <s v="0000190862"/>
    <x v="3"/>
    <x v="2"/>
    <d v="2026-01-15T00:00:00"/>
    <x v="11"/>
    <s v="LTD-04"/>
    <x v="67"/>
    <n v="8.39"/>
    <n v="3995"/>
    <n v="1"/>
  </r>
  <r>
    <s v="31786"/>
    <s v="TN"/>
    <s v="0000190862"/>
    <x v="3"/>
    <x v="2"/>
    <d v="2026-01-15T00:00:00"/>
    <x v="12"/>
    <s v="PDON"/>
    <x v="73"/>
    <n v="308.33"/>
    <n v="0"/>
    <n v="78"/>
  </r>
  <r>
    <s v="31786"/>
    <s v="TN"/>
    <s v="0000190862"/>
    <x v="3"/>
    <x v="2"/>
    <d v="2026-01-15T00:00:00"/>
    <x v="12"/>
    <s v="PDON"/>
    <x v="74"/>
    <n v="449.37"/>
    <n v="0"/>
    <n v="14"/>
  </r>
  <r>
    <s v="31786"/>
    <s v="TN"/>
    <s v="0000190862"/>
    <x v="3"/>
    <x v="2"/>
    <d v="2026-01-15T00:00:00"/>
    <x v="13"/>
    <s v="STD-A"/>
    <x v="79"/>
    <n v="526.28"/>
    <n v="160168.07"/>
    <n v="33"/>
  </r>
  <r>
    <s v="31786"/>
    <s v="TN"/>
    <s v="0000190862"/>
    <x v="3"/>
    <x v="2"/>
    <d v="2026-01-15T00:00:00"/>
    <x v="13"/>
    <s v="STD-B"/>
    <x v="80"/>
    <n v="262.66000000000003"/>
    <n v="141976.9"/>
    <n v="27"/>
  </r>
  <r>
    <s v="31786"/>
    <s v="TN"/>
    <s v="0000258005"/>
    <x v="4"/>
    <x v="2"/>
    <d v="2026-01-15T00:00:00"/>
    <x v="14"/>
    <s v="VISBAS"/>
    <x v="77"/>
    <n v="19.86"/>
    <n v="0"/>
    <n v="35"/>
  </r>
  <r>
    <s v="31786"/>
    <s v="TN"/>
    <s v="0000258005"/>
    <x v="4"/>
    <x v="2"/>
    <d v="2026-01-15T00:00:00"/>
    <x v="14"/>
    <s v="VISEXP"/>
    <x v="78"/>
    <n v="179.86"/>
    <n v="0"/>
    <n v="72"/>
  </r>
  <r>
    <s v="31786"/>
    <s v="NP"/>
    <s v="0000000185"/>
    <x v="0"/>
    <x v="5"/>
    <d v="2026-01-31T00:00:00"/>
    <x v="0"/>
    <s v="PPRN"/>
    <x v="0"/>
    <n v="5366.63"/>
    <n v="0"/>
    <n v="234"/>
  </r>
  <r>
    <s v="31786"/>
    <s v="NP"/>
    <s v="0000000185"/>
    <x v="0"/>
    <x v="0"/>
    <d v="2026-01-31T00:00:00"/>
    <x v="0"/>
    <s v="PPRN"/>
    <x v="0"/>
    <n v="270.68"/>
    <n v="0"/>
    <n v="15"/>
  </r>
  <r>
    <s v="31786"/>
    <s v="NP"/>
    <s v="0000000185"/>
    <x v="0"/>
    <x v="1"/>
    <d v="2026-01-31T00:00:00"/>
    <x v="0"/>
    <s v="PPRN"/>
    <x v="0"/>
    <n v="45.25"/>
    <n v="0"/>
    <n v="2"/>
  </r>
  <r>
    <s v="31786"/>
    <s v="NP"/>
    <s v="0000000185"/>
    <x v="0"/>
    <x v="2"/>
    <d v="2026-01-31T00:00:00"/>
    <x v="1"/>
    <s v="PPDN"/>
    <x v="1"/>
    <n v="380.11"/>
    <n v="0"/>
    <n v="22"/>
  </r>
  <r>
    <s v="31786"/>
    <s v="NP"/>
    <s v="0000000185"/>
    <x v="0"/>
    <x v="3"/>
    <d v="2026-01-31T00:00:00"/>
    <x v="1"/>
    <s v="PPDN"/>
    <x v="1"/>
    <n v="-59.92"/>
    <n v="0"/>
    <n v="4"/>
  </r>
  <r>
    <s v="31786"/>
    <s v="NP"/>
    <s v="0000000185"/>
    <x v="0"/>
    <x v="3"/>
    <d v="2026-01-31T00:00:00"/>
    <x v="1"/>
    <s v="PPDN"/>
    <x v="1"/>
    <n v="89.88"/>
    <n v="0"/>
    <n v="6"/>
  </r>
  <r>
    <s v="31786"/>
    <s v="NP"/>
    <s v="0000000185"/>
    <x v="0"/>
    <x v="4"/>
    <d v="2026-01-31T00:00:00"/>
    <x v="1"/>
    <s v="PPDN"/>
    <x v="1"/>
    <n v="-14.98"/>
    <n v="0"/>
    <n v="1"/>
  </r>
  <r>
    <s v="31786"/>
    <s v="NP"/>
    <s v="0000000185"/>
    <x v="0"/>
    <x v="4"/>
    <d v="2026-01-31T00:00:00"/>
    <x v="1"/>
    <s v="PPDN"/>
    <x v="1"/>
    <n v="41.53"/>
    <n v="0"/>
    <n v="2"/>
  </r>
  <r>
    <s v="31786"/>
    <s v="NP"/>
    <s v="0000157401"/>
    <x v="2"/>
    <x v="2"/>
    <d v="2026-01-31T00:00:00"/>
    <x v="8"/>
    <s v="VAD060"/>
    <x v="17"/>
    <n v="1.26"/>
    <n v="60000"/>
    <n v="1"/>
  </r>
  <r>
    <s v="31786"/>
    <s v="NP"/>
    <s v="0000157401"/>
    <x v="2"/>
    <x v="2"/>
    <d v="2026-01-31T00:00:00"/>
    <x v="9"/>
    <s v="VSO060"/>
    <x v="27"/>
    <n v="0.76"/>
    <n v="36000"/>
    <n v="1"/>
  </r>
  <r>
    <s v="31786"/>
    <s v="NP"/>
    <s v="0000190862"/>
    <x v="3"/>
    <x v="5"/>
    <d v="2026-01-31T00:00:00"/>
    <x v="12"/>
    <s v="PDON"/>
    <x v="73"/>
    <n v="203.8"/>
    <n v="0"/>
    <n v="5"/>
  </r>
  <r>
    <s v="31786"/>
    <s v="NP"/>
    <s v="0000190862"/>
    <x v="3"/>
    <x v="5"/>
    <d v="2026-01-31T00:00:00"/>
    <x v="10"/>
    <s v="PDRN"/>
    <x v="31"/>
    <n v="-487.98"/>
    <n v="0"/>
    <n v="21"/>
  </r>
  <r>
    <s v="31786"/>
    <s v="NP"/>
    <s v="0000190862"/>
    <x v="3"/>
    <x v="5"/>
    <d v="2026-01-31T00:00:00"/>
    <x v="10"/>
    <s v="PDRN"/>
    <x v="31"/>
    <n v="72667.7"/>
    <n v="0"/>
    <n v="1591"/>
  </r>
  <r>
    <s v="31786"/>
    <s v="NP"/>
    <s v="0000190862"/>
    <x v="3"/>
    <x v="0"/>
    <d v="2026-01-31T00:00:00"/>
    <x v="12"/>
    <s v="PDON"/>
    <x v="73"/>
    <n v="130.38"/>
    <n v="0"/>
    <n v="3"/>
  </r>
  <r>
    <s v="31786"/>
    <s v="NP"/>
    <s v="0000190862"/>
    <x v="3"/>
    <x v="0"/>
    <d v="2026-01-31T00:00:00"/>
    <x v="10"/>
    <s v="PDRN"/>
    <x v="31"/>
    <n v="-166.93"/>
    <n v="0"/>
    <n v="8"/>
  </r>
  <r>
    <s v="31786"/>
    <s v="NP"/>
    <s v="0000190862"/>
    <x v="3"/>
    <x v="0"/>
    <d v="2026-01-31T00:00:00"/>
    <x v="10"/>
    <s v="PDRN"/>
    <x v="31"/>
    <n v="8907.48"/>
    <n v="0"/>
    <n v="208"/>
  </r>
  <r>
    <s v="31786"/>
    <s v="NP"/>
    <s v="0000190862"/>
    <x v="3"/>
    <x v="1"/>
    <d v="2026-01-31T00:00:00"/>
    <x v="10"/>
    <s v="PDRN"/>
    <x v="31"/>
    <n v="769.87"/>
    <n v="0"/>
    <n v="18"/>
  </r>
  <r>
    <s v="31786"/>
    <s v="NP"/>
    <s v="0000190862"/>
    <x v="3"/>
    <x v="2"/>
    <d v="2026-01-31T00:00:00"/>
    <x v="12"/>
    <s v="PDON"/>
    <x v="73"/>
    <n v="-306.66000000000003"/>
    <n v="0"/>
    <n v="8"/>
  </r>
  <r>
    <s v="31786"/>
    <s v="NP"/>
    <s v="0000190862"/>
    <x v="3"/>
    <x v="2"/>
    <d v="2026-01-31T00:00:00"/>
    <x v="12"/>
    <s v="PDON"/>
    <x v="73"/>
    <n v="4743.3999999999996"/>
    <n v="0"/>
    <n v="129"/>
  </r>
  <r>
    <s v="31786"/>
    <s v="NP"/>
    <s v="0000190862"/>
    <x v="3"/>
    <x v="2"/>
    <d v="2026-01-31T00:00:00"/>
    <x v="13"/>
    <s v="STD-B"/>
    <x v="76"/>
    <n v="10.6"/>
    <n v="0"/>
    <n v="1"/>
  </r>
  <r>
    <s v="31786"/>
    <s v="NP"/>
    <s v="0000190862"/>
    <x v="3"/>
    <x v="3"/>
    <d v="2026-01-31T00:00:00"/>
    <x v="12"/>
    <s v="PDON"/>
    <x v="73"/>
    <n v="-20.32"/>
    <n v="0"/>
    <n v="1"/>
  </r>
  <r>
    <s v="31786"/>
    <s v="NP"/>
    <s v="0000190862"/>
    <x v="3"/>
    <x v="3"/>
    <d v="2026-01-31T00:00:00"/>
    <x v="12"/>
    <s v="PDON"/>
    <x v="73"/>
    <n v="2172.65"/>
    <n v="0"/>
    <n v="60"/>
  </r>
  <r>
    <s v="31786"/>
    <s v="NP"/>
    <s v="0000190862"/>
    <x v="3"/>
    <x v="4"/>
    <d v="2026-01-31T00:00:00"/>
    <x v="12"/>
    <s v="PDON"/>
    <x v="73"/>
    <n v="-61.49"/>
    <n v="0"/>
    <n v="2"/>
  </r>
  <r>
    <s v="31786"/>
    <s v="NP"/>
    <s v="0000190862"/>
    <x v="3"/>
    <x v="4"/>
    <d v="2026-01-31T00:00:00"/>
    <x v="12"/>
    <s v="PDON"/>
    <x v="73"/>
    <n v="1083.57"/>
    <n v="0"/>
    <n v="36"/>
  </r>
  <r>
    <s v="31786"/>
    <s v="NP"/>
    <s v="0000258005"/>
    <x v="4"/>
    <x v="5"/>
    <d v="2026-01-31T00:00:00"/>
    <x v="14"/>
    <s v="VISBAS"/>
    <x v="77"/>
    <n v="611.05999999999995"/>
    <n v="0"/>
    <n v="127"/>
  </r>
  <r>
    <s v="31786"/>
    <s v="NP"/>
    <s v="0000258005"/>
    <x v="4"/>
    <x v="5"/>
    <d v="2026-01-31T00:00:00"/>
    <x v="14"/>
    <s v="VISEXP"/>
    <x v="78"/>
    <n v="-62.38"/>
    <n v="0"/>
    <n v="9"/>
  </r>
  <r>
    <s v="31786"/>
    <s v="NP"/>
    <s v="0000258005"/>
    <x v="4"/>
    <x v="5"/>
    <d v="2026-01-31T00:00:00"/>
    <x v="14"/>
    <s v="VISEXP"/>
    <x v="78"/>
    <n v="3065.84"/>
    <n v="0"/>
    <n v="332"/>
  </r>
  <r>
    <s v="31786"/>
    <s v="NP"/>
    <s v="0000258005"/>
    <x v="4"/>
    <x v="0"/>
    <d v="2026-01-31T00:00:00"/>
    <x v="14"/>
    <s v="VISBAS"/>
    <x v="77"/>
    <n v="103.06"/>
    <n v="0"/>
    <n v="24"/>
  </r>
  <r>
    <s v="31786"/>
    <s v="NP"/>
    <s v="0000258005"/>
    <x v="4"/>
    <x v="0"/>
    <d v="2026-01-31T00:00:00"/>
    <x v="14"/>
    <s v="VISEXP"/>
    <x v="78"/>
    <n v="-17.04"/>
    <n v="0"/>
    <n v="3"/>
  </r>
  <r>
    <s v="31786"/>
    <s v="NP"/>
    <s v="0000258005"/>
    <x v="4"/>
    <x v="0"/>
    <d v="2026-01-31T00:00:00"/>
    <x v="14"/>
    <s v="VISEXP"/>
    <x v="78"/>
    <n v="574.08000000000004"/>
    <n v="0"/>
    <n v="62"/>
  </r>
  <r>
    <s v="31786"/>
    <s v="NP"/>
    <s v="0000258005"/>
    <x v="4"/>
    <x v="1"/>
    <d v="2026-01-31T00:00:00"/>
    <x v="14"/>
    <s v="VISBAS"/>
    <x v="77"/>
    <n v="3.18"/>
    <n v="0"/>
    <n v="1"/>
  </r>
  <r>
    <s v="31786"/>
    <s v="NP"/>
    <s v="0000258005"/>
    <x v="4"/>
    <x v="1"/>
    <d v="2026-01-31T00:00:00"/>
    <x v="14"/>
    <s v="VISEXP"/>
    <x v="78"/>
    <n v="6.3"/>
    <n v="0"/>
    <n v="1"/>
  </r>
  <r>
    <s v="31786"/>
    <s v="NP"/>
    <s v="0000258005"/>
    <x v="4"/>
    <x v="2"/>
    <d v="2026-01-31T00:00:00"/>
    <x v="14"/>
    <s v="VISBAS"/>
    <x v="77"/>
    <n v="-12.76"/>
    <n v="0"/>
    <n v="2"/>
  </r>
  <r>
    <s v="31786"/>
    <s v="NP"/>
    <s v="0000258005"/>
    <x v="4"/>
    <x v="2"/>
    <d v="2026-01-31T00:00:00"/>
    <x v="14"/>
    <s v="VISBAS"/>
    <x v="77"/>
    <n v="180.26"/>
    <n v="0"/>
    <n v="33"/>
  </r>
  <r>
    <s v="31786"/>
    <s v="NP"/>
    <s v="0000258005"/>
    <x v="4"/>
    <x v="2"/>
    <d v="2026-01-31T00:00:00"/>
    <x v="14"/>
    <s v="VISEXP"/>
    <x v="78"/>
    <n v="-62.38"/>
    <n v="0"/>
    <n v="7"/>
  </r>
  <r>
    <s v="31786"/>
    <s v="NP"/>
    <s v="0000258005"/>
    <x v="4"/>
    <x v="2"/>
    <d v="2026-01-31T00:00:00"/>
    <x v="14"/>
    <s v="VISEXP"/>
    <x v="78"/>
    <n v="1047.1300000000001"/>
    <n v="0"/>
    <n v="121"/>
  </r>
  <r>
    <s v="31786"/>
    <s v="NP"/>
    <s v="0000258005"/>
    <x v="4"/>
    <x v="3"/>
    <d v="2026-01-31T00:00:00"/>
    <x v="14"/>
    <s v="VISBAS"/>
    <x v="77"/>
    <n v="86.36"/>
    <n v="0"/>
    <n v="21"/>
  </r>
  <r>
    <s v="31786"/>
    <s v="NP"/>
    <s v="0000258005"/>
    <x v="4"/>
    <x v="3"/>
    <d v="2026-01-31T00:00:00"/>
    <x v="14"/>
    <s v="VISEXP"/>
    <x v="78"/>
    <n v="-44.87"/>
    <n v="0"/>
    <n v="6"/>
  </r>
  <r>
    <s v="31786"/>
    <s v="NP"/>
    <s v="0000258005"/>
    <x v="4"/>
    <x v="3"/>
    <d v="2026-01-31T00:00:00"/>
    <x v="14"/>
    <s v="VISEXP"/>
    <x v="78"/>
    <n v="562.54"/>
    <n v="0"/>
    <n v="60"/>
  </r>
  <r>
    <s v="31786"/>
    <s v="NP"/>
    <s v="0000258005"/>
    <x v="4"/>
    <x v="4"/>
    <d v="2026-01-31T00:00:00"/>
    <x v="14"/>
    <s v="VISBAS"/>
    <x v="77"/>
    <n v="-3.24"/>
    <n v="0"/>
    <n v="1"/>
  </r>
  <r>
    <s v="31786"/>
    <s v="NP"/>
    <s v="0000258005"/>
    <x v="4"/>
    <x v="4"/>
    <d v="2026-01-31T00:00:00"/>
    <x v="14"/>
    <s v="VISBAS"/>
    <x v="77"/>
    <n v="15.87"/>
    <n v="0"/>
    <n v="3"/>
  </r>
  <r>
    <s v="31786"/>
    <s v="NP"/>
    <s v="0000258005"/>
    <x v="4"/>
    <x v="4"/>
    <d v="2026-01-31T00:00:00"/>
    <x v="14"/>
    <s v="VISEXP"/>
    <x v="78"/>
    <n v="-6.43"/>
    <n v="0"/>
    <n v="1"/>
  </r>
  <r>
    <s v="31786"/>
    <s v="NP"/>
    <s v="0000258005"/>
    <x v="4"/>
    <x v="4"/>
    <d v="2026-01-31T00:00:00"/>
    <x v="14"/>
    <s v="VISEXP"/>
    <x v="78"/>
    <n v="170.4"/>
    <n v="0"/>
    <n v="21"/>
  </r>
  <r>
    <s v="31786"/>
    <s v="TN"/>
    <s v="0000000185"/>
    <x v="0"/>
    <x v="2"/>
    <d v="2026-01-31T00:00:00"/>
    <x v="1"/>
    <s v="PPDN"/>
    <x v="1"/>
    <n v="-371.44"/>
    <n v="0"/>
    <n v="16"/>
  </r>
  <r>
    <s v="31786"/>
    <s v="TN"/>
    <s v="0000000185"/>
    <x v="0"/>
    <x v="2"/>
    <d v="2026-01-31T00:00:00"/>
    <x v="1"/>
    <s v="PPDN"/>
    <x v="1"/>
    <n v="345.75"/>
    <n v="0"/>
    <n v="20"/>
  </r>
  <r>
    <s v="31786"/>
    <s v="TN"/>
    <s v="0000157401"/>
    <x v="2"/>
    <x v="2"/>
    <d v="2026-01-31T00:00:00"/>
    <x v="7"/>
    <s v="VC0110"/>
    <x v="13"/>
    <n v="0.21"/>
    <n v="10000"/>
    <n v="1"/>
  </r>
  <r>
    <s v="31786"/>
    <s v="TN"/>
    <s v="0000157401"/>
    <x v="2"/>
    <x v="2"/>
    <d v="2026-01-31T00:00:00"/>
    <x v="7"/>
    <s v="VC0125"/>
    <x v="14"/>
    <n v="0.53"/>
    <n v="25000"/>
    <n v="1"/>
  </r>
  <r>
    <s v="31786"/>
    <s v="TN"/>
    <s v="0000157401"/>
    <x v="2"/>
    <x v="2"/>
    <d v="2026-01-31T00:00:00"/>
    <x v="7"/>
    <s v="VC0150"/>
    <x v="15"/>
    <n v="-1.05"/>
    <n v="50000"/>
    <n v="1"/>
  </r>
  <r>
    <s v="31786"/>
    <s v="TN"/>
    <s v="0000157401"/>
    <x v="2"/>
    <x v="2"/>
    <d v="2026-01-31T00:00:00"/>
    <x v="7"/>
    <s v="VC0205"/>
    <x v="11"/>
    <n v="0.84"/>
    <n v="20000"/>
    <n v="4"/>
  </r>
  <r>
    <s v="31786"/>
    <s v="TN"/>
    <s v="0000157401"/>
    <x v="2"/>
    <x v="2"/>
    <d v="2026-01-31T00:00:00"/>
    <x v="7"/>
    <s v="VC0225"/>
    <x v="14"/>
    <n v="1.05"/>
    <n v="25000"/>
    <n v="1"/>
  </r>
  <r>
    <s v="31786"/>
    <s v="TN"/>
    <s v="0000157401"/>
    <x v="2"/>
    <x v="2"/>
    <d v="2026-01-31T00:00:00"/>
    <x v="7"/>
    <s v="VC0306"/>
    <x v="12"/>
    <n v="0.38"/>
    <n v="6000"/>
    <n v="1"/>
  </r>
  <r>
    <s v="31786"/>
    <s v="TN"/>
    <s v="0000157401"/>
    <x v="2"/>
    <x v="2"/>
    <d v="2026-01-31T00:00:00"/>
    <x v="7"/>
    <s v="VC0406"/>
    <x v="12"/>
    <n v="-2.5"/>
    <n v="30000"/>
    <n v="5"/>
  </r>
  <r>
    <s v="31786"/>
    <s v="TN"/>
    <s v="0000157401"/>
    <x v="2"/>
    <x v="2"/>
    <d v="2026-01-31T00:00:00"/>
    <x v="8"/>
    <s v="VAD050"/>
    <x v="16"/>
    <n v="5.25"/>
    <n v="250000"/>
    <n v="5"/>
  </r>
  <r>
    <s v="31786"/>
    <s v="TN"/>
    <s v="0000157401"/>
    <x v="2"/>
    <x v="2"/>
    <d v="2026-01-31T00:00:00"/>
    <x v="8"/>
    <s v="VAD060"/>
    <x v="17"/>
    <n v="-7.56"/>
    <n v="360000"/>
    <n v="6"/>
  </r>
  <r>
    <s v="31786"/>
    <s v="TN"/>
    <s v="0000157401"/>
    <x v="2"/>
    <x v="2"/>
    <d v="2026-01-31T00:00:00"/>
    <x v="8"/>
    <s v="VAD060"/>
    <x v="17"/>
    <n v="7.56"/>
    <n v="360000"/>
    <n v="6"/>
  </r>
  <r>
    <s v="31786"/>
    <s v="TN"/>
    <s v="0000157401"/>
    <x v="2"/>
    <x v="2"/>
    <d v="2026-01-31T00:00:00"/>
    <x v="8"/>
    <s v="VAD100"/>
    <x v="18"/>
    <n v="12.6"/>
    <n v="600000"/>
    <n v="6"/>
  </r>
  <r>
    <s v="31786"/>
    <s v="TN"/>
    <s v="0000157401"/>
    <x v="2"/>
    <x v="2"/>
    <d v="2026-01-31T00:00:00"/>
    <x v="8"/>
    <s v="VAD250"/>
    <x v="19"/>
    <n v="26.25"/>
    <n v="1250000"/>
    <n v="5"/>
  </r>
  <r>
    <s v="31786"/>
    <s v="TN"/>
    <s v="0000157401"/>
    <x v="2"/>
    <x v="2"/>
    <d v="2026-01-31T00:00:00"/>
    <x v="8"/>
    <s v="VAD500"/>
    <x v="20"/>
    <n v="-52.5"/>
    <n v="2500000"/>
    <n v="5"/>
  </r>
  <r>
    <s v="31786"/>
    <s v="TN"/>
    <s v="0000157401"/>
    <x v="2"/>
    <x v="2"/>
    <d v="2026-01-31T00:00:00"/>
    <x v="8"/>
    <s v="VAD500"/>
    <x v="20"/>
    <n v="84"/>
    <n v="4000000"/>
    <n v="8"/>
  </r>
  <r>
    <s v="31786"/>
    <s v="TN"/>
    <s v="0000157401"/>
    <x v="2"/>
    <x v="2"/>
    <d v="2026-01-31T00:00:00"/>
    <x v="9"/>
    <s v="VSC050"/>
    <x v="21"/>
    <n v="1.68"/>
    <n v="80000"/>
    <n v="4"/>
  </r>
  <r>
    <s v="31786"/>
    <s v="TN"/>
    <s v="0000157401"/>
    <x v="2"/>
    <x v="2"/>
    <d v="2026-01-31T00:00:00"/>
    <x v="9"/>
    <s v="VSC060"/>
    <x v="22"/>
    <n v="-2.5"/>
    <n v="120000"/>
    <n v="5"/>
  </r>
  <r>
    <s v="31786"/>
    <s v="TN"/>
    <s v="0000157401"/>
    <x v="2"/>
    <x v="2"/>
    <d v="2026-01-31T00:00:00"/>
    <x v="9"/>
    <s v="VSC060"/>
    <x v="22"/>
    <n v="0.5"/>
    <n v="24000"/>
    <n v="1"/>
  </r>
  <r>
    <s v="31786"/>
    <s v="TN"/>
    <s v="0000157401"/>
    <x v="2"/>
    <x v="2"/>
    <d v="2026-01-31T00:00:00"/>
    <x v="9"/>
    <s v="VSC500"/>
    <x v="25"/>
    <n v="-4.2"/>
    <n v="200000"/>
    <n v="1"/>
  </r>
  <r>
    <s v="31786"/>
    <s v="TN"/>
    <s v="0000157401"/>
    <x v="2"/>
    <x v="2"/>
    <d v="2026-01-31T00:00:00"/>
    <x v="9"/>
    <s v="VSO060"/>
    <x v="27"/>
    <n v="0.76"/>
    <n v="36000"/>
    <n v="1"/>
  </r>
  <r>
    <s v="31786"/>
    <s v="TN"/>
    <s v="0000157401"/>
    <x v="2"/>
    <x v="2"/>
    <d v="2026-01-31T00:00:00"/>
    <x v="9"/>
    <s v="VSO250"/>
    <x v="29"/>
    <n v="9.4499999999999993"/>
    <n v="450000"/>
    <n v="3"/>
  </r>
  <r>
    <s v="31786"/>
    <s v="TN"/>
    <s v="0000190862"/>
    <x v="3"/>
    <x v="2"/>
    <d v="2026-01-31T00:00:00"/>
    <x v="11"/>
    <s v="LTD-04"/>
    <x v="70"/>
    <n v="20.059999999999999"/>
    <n v="0"/>
    <n v="1"/>
  </r>
  <r>
    <s v="31786"/>
    <s v="TN"/>
    <s v="0000190862"/>
    <x v="3"/>
    <x v="2"/>
    <d v="2026-01-31T00:00:00"/>
    <x v="12"/>
    <s v="PDON"/>
    <x v="73"/>
    <n v="-373.32"/>
    <n v="0"/>
    <n v="17"/>
  </r>
  <r>
    <s v="31786"/>
    <s v="TN"/>
    <s v="0000190862"/>
    <x v="3"/>
    <x v="2"/>
    <d v="2026-01-31T00:00:00"/>
    <x v="12"/>
    <s v="PDON"/>
    <x v="73"/>
    <n v="5308.29"/>
    <n v="0"/>
    <n v="158"/>
  </r>
  <r>
    <s v="31786"/>
    <s v="TN"/>
    <s v="0000190862"/>
    <x v="3"/>
    <x v="2"/>
    <d v="2026-01-31T00:00:00"/>
    <x v="10"/>
    <s v="PDRN"/>
    <x v="31"/>
    <n v="29.49"/>
    <n v="0"/>
    <n v="1"/>
  </r>
  <r>
    <s v="31786"/>
    <s v="TN"/>
    <s v="0000190862"/>
    <x v="3"/>
    <x v="2"/>
    <d v="2026-01-31T00:00:00"/>
    <x v="13"/>
    <s v="STD-A"/>
    <x v="79"/>
    <n v="-83.22"/>
    <n v="0"/>
    <n v="6"/>
  </r>
  <r>
    <s v="31786"/>
    <s v="TN"/>
    <s v="0000190862"/>
    <x v="3"/>
    <x v="2"/>
    <d v="2026-01-31T00:00:00"/>
    <x v="13"/>
    <s v="STD-A"/>
    <x v="79"/>
    <n v="209.6"/>
    <n v="0"/>
    <n v="11"/>
  </r>
  <r>
    <s v="31786"/>
    <s v="TN"/>
    <s v="0000190862"/>
    <x v="3"/>
    <x v="2"/>
    <d v="2026-01-31T00:00:00"/>
    <x v="13"/>
    <s v="STD-B"/>
    <x v="80"/>
    <n v="-28.89"/>
    <n v="0"/>
    <n v="2"/>
  </r>
  <r>
    <s v="31786"/>
    <s v="TN"/>
    <s v="0000190862"/>
    <x v="3"/>
    <x v="2"/>
    <d v="2026-01-31T00:00:00"/>
    <x v="13"/>
    <s v="STD-B"/>
    <x v="80"/>
    <n v="81.290000000000006"/>
    <n v="0"/>
    <n v="5"/>
  </r>
  <r>
    <s v="31786"/>
    <s v="TN"/>
    <s v="0000258005"/>
    <x v="4"/>
    <x v="2"/>
    <d v="2026-01-31T00:00:00"/>
    <x v="14"/>
    <s v="VISBAS"/>
    <x v="77"/>
    <n v="-62.85"/>
    <n v="0"/>
    <n v="10"/>
  </r>
  <r>
    <s v="31786"/>
    <s v="TN"/>
    <s v="0000258005"/>
    <x v="4"/>
    <x v="2"/>
    <d v="2026-01-31T00:00:00"/>
    <x v="14"/>
    <s v="VISBAS"/>
    <x v="77"/>
    <n v="108.39"/>
    <n v="0"/>
    <n v="26"/>
  </r>
  <r>
    <s v="31786"/>
    <s v="TN"/>
    <s v="0000258005"/>
    <x v="4"/>
    <x v="2"/>
    <d v="2026-01-31T00:00:00"/>
    <x v="14"/>
    <s v="VISEXP"/>
    <x v="78"/>
    <n v="-239.83"/>
    <n v="0"/>
    <n v="23"/>
  </r>
  <r>
    <s v="31786"/>
    <s v="TN"/>
    <s v="0000258005"/>
    <x v="4"/>
    <x v="2"/>
    <d v="2026-01-31T00:00:00"/>
    <x v="14"/>
    <s v="VISEXP"/>
    <x v="78"/>
    <n v="1317.03"/>
    <n v="0"/>
    <n v="145"/>
  </r>
</pivotCacheRecords>
</file>

<file path=xl/pivotCache/pivotCacheRecords3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9">
  <r>
    <s v="31786"/>
    <s v="NP"/>
    <s v="0000000185"/>
    <x v="0"/>
    <x v="0"/>
    <d v="2026-02-27T00:00:00"/>
    <x v="0"/>
    <s v="PPDN"/>
    <x v="0"/>
    <n v="41.53"/>
    <n v="0"/>
    <n v="2"/>
  </r>
  <r>
    <s v="31786"/>
    <s v="NP"/>
    <s v="0000000185"/>
    <x v="0"/>
    <x v="0"/>
    <d v="2026-02-27T00:00:00"/>
    <x v="1"/>
    <s v="PPRN"/>
    <x v="1"/>
    <n v="56541.43"/>
    <n v="0"/>
    <n v="2793"/>
  </r>
  <r>
    <s v="31786"/>
    <s v="NP"/>
    <s v="0000000185"/>
    <x v="0"/>
    <x v="1"/>
    <d v="2026-02-27T00:00:00"/>
    <x v="1"/>
    <s v="PPRN"/>
    <x v="1"/>
    <n v="19716.990000000002"/>
    <n v="0"/>
    <n v="999"/>
  </r>
  <r>
    <s v="31786"/>
    <s v="NP"/>
    <s v="0000000185"/>
    <x v="0"/>
    <x v="2"/>
    <d v="2026-02-27T00:00:00"/>
    <x v="1"/>
    <s v="PPRN"/>
    <x v="1"/>
    <n v="1955.59"/>
    <n v="0"/>
    <n v="104"/>
  </r>
  <r>
    <s v="31786"/>
    <s v="NP"/>
    <s v="0000190862"/>
    <x v="1"/>
    <x v="0"/>
    <d v="2026-02-27T00:00:00"/>
    <x v="2"/>
    <s v="PDON"/>
    <x v="2"/>
    <n v="1405.88"/>
    <n v="0"/>
    <n v="36"/>
  </r>
  <r>
    <s v="31786"/>
    <s v="NP"/>
    <s v="0000190862"/>
    <x v="1"/>
    <x v="0"/>
    <d v="2026-02-27T00:00:00"/>
    <x v="3"/>
    <s v="PDRN"/>
    <x v="3"/>
    <n v="416095.59"/>
    <n v="0"/>
    <n v="10124"/>
  </r>
  <r>
    <s v="31786"/>
    <s v="NP"/>
    <s v="0000190862"/>
    <x v="1"/>
    <x v="1"/>
    <d v="2026-02-27T00:00:00"/>
    <x v="2"/>
    <s v="PDON"/>
    <x v="2"/>
    <n v="183.77"/>
    <n v="0"/>
    <n v="5"/>
  </r>
  <r>
    <s v="31786"/>
    <s v="NP"/>
    <s v="0000190862"/>
    <x v="1"/>
    <x v="1"/>
    <d v="2026-02-27T00:00:00"/>
    <x v="3"/>
    <s v="PDRN"/>
    <x v="3"/>
    <n v="301816.5"/>
    <n v="0"/>
    <n v="7795"/>
  </r>
  <r>
    <s v="31786"/>
    <s v="NP"/>
    <s v="0000190862"/>
    <x v="1"/>
    <x v="2"/>
    <d v="2026-02-27T00:00:00"/>
    <x v="3"/>
    <s v="PDRN"/>
    <x v="3"/>
    <n v="20833.45"/>
    <n v="0"/>
    <n v="548"/>
  </r>
  <r>
    <s v="31786"/>
    <s v="NP"/>
    <s v="0000190862"/>
    <x v="1"/>
    <x v="3"/>
    <d v="2026-02-27T00:00:00"/>
    <x v="3"/>
    <s v="PDRN"/>
    <x v="3"/>
    <n v="113.98"/>
    <n v="0"/>
    <n v="2"/>
  </r>
  <r>
    <s v="31786"/>
    <s v="NP"/>
    <s v="0000258005"/>
    <x v="2"/>
    <x v="0"/>
    <d v="2026-02-27T00:00:00"/>
    <x v="4"/>
    <s v="VISBAS"/>
    <x v="4"/>
    <n v="3897.44"/>
    <n v="0"/>
    <n v="899"/>
  </r>
  <r>
    <s v="31786"/>
    <s v="NP"/>
    <s v="0000258005"/>
    <x v="2"/>
    <x v="0"/>
    <d v="2026-02-27T00:00:00"/>
    <x v="4"/>
    <s v="VISEXP"/>
    <x v="5"/>
    <n v="18958.099999999999"/>
    <n v="0"/>
    <n v="2205"/>
  </r>
  <r>
    <s v="31786"/>
    <s v="NP"/>
    <s v="0000258005"/>
    <x v="2"/>
    <x v="1"/>
    <d v="2026-02-27T00:00:00"/>
    <x v="4"/>
    <s v="VISBAS"/>
    <x v="4"/>
    <n v="1819.24"/>
    <n v="0"/>
    <n v="445"/>
  </r>
  <r>
    <s v="31786"/>
    <s v="NP"/>
    <s v="0000258005"/>
    <x v="2"/>
    <x v="1"/>
    <d v="2026-02-27T00:00:00"/>
    <x v="4"/>
    <s v="VISEXP"/>
    <x v="5"/>
    <n v="8628.8799999999992"/>
    <n v="0"/>
    <n v="1088"/>
  </r>
  <r>
    <s v="31786"/>
    <s v="NP"/>
    <s v="0000258005"/>
    <x v="2"/>
    <x v="2"/>
    <d v="2026-02-27T00:00:00"/>
    <x v="4"/>
    <s v="VISBAS"/>
    <x v="4"/>
    <n v="33.99"/>
    <n v="0"/>
    <n v="7"/>
  </r>
  <r>
    <s v="31786"/>
    <s v="NP"/>
    <s v="0000258005"/>
    <x v="2"/>
    <x v="2"/>
    <d v="2026-02-27T00:00:00"/>
    <x v="4"/>
    <s v="VISEXP"/>
    <x v="5"/>
    <n v="124.76"/>
    <n v="0"/>
    <n v="17"/>
  </r>
  <r>
    <s v="31786"/>
    <s v="NP"/>
    <s v="0000000185"/>
    <x v="0"/>
    <x v="1"/>
    <d v="2026-02-27T00:00:00"/>
    <x v="1"/>
    <s v="PPRN"/>
    <x v="1"/>
    <n v="57.86"/>
    <n v="0"/>
    <n v="2"/>
  </r>
  <r>
    <s v="31786"/>
    <s v="NP"/>
    <s v="0000000185"/>
    <x v="0"/>
    <x v="2"/>
    <d v="2026-02-27T00:00:00"/>
    <x v="1"/>
    <s v="PPRN"/>
    <x v="1"/>
    <n v="117.63"/>
    <n v="0"/>
    <n v="5"/>
  </r>
  <r>
    <s v="31786"/>
    <s v="NP"/>
    <s v="0000000185"/>
    <x v="0"/>
    <x v="4"/>
    <d v="2026-02-27T00:00:00"/>
    <x v="0"/>
    <s v="PPDN"/>
    <x v="0"/>
    <n v="52731.25"/>
    <n v="0"/>
    <n v="4526"/>
  </r>
  <r>
    <s v="31786"/>
    <s v="NP"/>
    <s v="0000000185"/>
    <x v="0"/>
    <x v="4"/>
    <d v="2026-02-27T00:00:00"/>
    <x v="0"/>
    <s v="PPDN"/>
    <x v="6"/>
    <n v="52844.3"/>
    <n v="0"/>
    <n v="4521"/>
  </r>
  <r>
    <s v="31786"/>
    <s v="NP"/>
    <s v="0000000185"/>
    <x v="0"/>
    <x v="5"/>
    <d v="2026-02-27T00:00:00"/>
    <x v="0"/>
    <s v="PPDN"/>
    <x v="0"/>
    <n v="54685.13"/>
    <n v="0"/>
    <n v="2394"/>
  </r>
  <r>
    <s v="31786"/>
    <s v="NP"/>
    <s v="0000000185"/>
    <x v="0"/>
    <x v="3"/>
    <d v="2026-02-27T00:00:00"/>
    <x v="0"/>
    <s v="PPDN"/>
    <x v="0"/>
    <n v="24978.86"/>
    <n v="0"/>
    <n v="1204"/>
  </r>
  <r>
    <s v="31786"/>
    <s v="NP"/>
    <s v="0000053684"/>
    <x v="3"/>
    <x v="4"/>
    <d v="2026-02-27T00:00:00"/>
    <x v="5"/>
    <s v=""/>
    <x v="7"/>
    <n v="39.01"/>
    <n v="0"/>
    <n v="2"/>
  </r>
  <r>
    <s v="31786"/>
    <s v="NP"/>
    <s v="0000053684"/>
    <x v="3"/>
    <x v="4"/>
    <d v="2026-02-27T00:00:00"/>
    <x v="6"/>
    <s v=""/>
    <x v="8"/>
    <n v="23237.32"/>
    <n v="0"/>
    <n v="672"/>
  </r>
  <r>
    <s v="31786"/>
    <s v="NP"/>
    <s v="0000157401"/>
    <x v="4"/>
    <x v="4"/>
    <d v="2026-02-27T00:00:00"/>
    <x v="7"/>
    <s v="BA1X"/>
    <x v="9"/>
    <n v="45519.51"/>
    <n v="2395269800"/>
    <n v="31561"/>
  </r>
  <r>
    <s v="31786"/>
    <s v="NP"/>
    <s v="0000157401"/>
    <x v="4"/>
    <x v="4"/>
    <d v="2026-02-27T00:00:00"/>
    <x v="7"/>
    <s v="BA1XP"/>
    <x v="9"/>
    <n v="4.57"/>
    <n v="240500"/>
    <n v="3"/>
  </r>
  <r>
    <s v="31786"/>
    <s v="NP"/>
    <s v="0000157401"/>
    <x v="4"/>
    <x v="4"/>
    <d v="2026-02-27T00:00:00"/>
    <x v="7"/>
    <s v="BA50"/>
    <x v="10"/>
    <n v="1013.65"/>
    <n v="53350000"/>
    <n v="1067"/>
  </r>
  <r>
    <s v="31786"/>
    <s v="NP"/>
    <s v="0000157401"/>
    <x v="4"/>
    <x v="4"/>
    <d v="2026-02-27T00:00:00"/>
    <x v="8"/>
    <s v="BL1X"/>
    <x v="11"/>
    <n v="387985.25"/>
    <n v="2395269800"/>
    <n v="31561"/>
  </r>
  <r>
    <s v="31786"/>
    <s v="NP"/>
    <s v="0000157401"/>
    <x v="4"/>
    <x v="4"/>
    <d v="2026-02-27T00:00:00"/>
    <x v="8"/>
    <s v="BL1X"/>
    <x v="12"/>
    <n v="286557.75"/>
    <n v="1953827900"/>
    <n v="22206"/>
  </r>
  <r>
    <s v="31786"/>
    <s v="NP"/>
    <s v="0000157401"/>
    <x v="4"/>
    <x v="4"/>
    <d v="2026-02-27T00:00:00"/>
    <x v="8"/>
    <s v="BL1XP"/>
    <x v="11"/>
    <n v="38.96"/>
    <n v="240500"/>
    <n v="3"/>
  </r>
  <r>
    <s v="31786"/>
    <s v="NP"/>
    <s v="0000157401"/>
    <x v="4"/>
    <x v="4"/>
    <d v="2026-02-27T00:00:00"/>
    <x v="8"/>
    <s v="BL1XP"/>
    <x v="12"/>
    <n v="186.43"/>
    <n v="240500"/>
    <n v="3"/>
  </r>
  <r>
    <s v="31786"/>
    <s v="NP"/>
    <s v="0000157401"/>
    <x v="4"/>
    <x v="4"/>
    <d v="2026-02-27T00:00:00"/>
    <x v="8"/>
    <s v="BL50"/>
    <x v="13"/>
    <n v="8642.7000000000007"/>
    <n v="53350000"/>
    <n v="1067"/>
  </r>
  <r>
    <s v="31786"/>
    <s v="NP"/>
    <s v="0000157401"/>
    <x v="4"/>
    <x v="4"/>
    <d v="2026-02-27T00:00:00"/>
    <x v="9"/>
    <s v=""/>
    <x v="14"/>
    <n v="367078.85"/>
    <n v="0"/>
    <n v="10082"/>
  </r>
  <r>
    <s v="31786"/>
    <s v="NP"/>
    <s v="0000157401"/>
    <x v="4"/>
    <x v="4"/>
    <d v="2026-02-27T00:00:00"/>
    <x v="10"/>
    <s v="VC0105"/>
    <x v="15"/>
    <n v="15.95"/>
    <n v="720000"/>
    <n v="144"/>
  </r>
  <r>
    <s v="31786"/>
    <s v="NP"/>
    <s v="0000157401"/>
    <x v="4"/>
    <x v="4"/>
    <d v="2026-02-27T00:00:00"/>
    <x v="10"/>
    <s v="VC0106"/>
    <x v="16"/>
    <n v="110.89"/>
    <n v="5180000"/>
    <n v="856"/>
  </r>
  <r>
    <s v="31786"/>
    <s v="NP"/>
    <s v="0000157401"/>
    <x v="4"/>
    <x v="4"/>
    <d v="2026-02-27T00:00:00"/>
    <x v="10"/>
    <s v="VC0110"/>
    <x v="17"/>
    <n v="82.95"/>
    <n v="4010000"/>
    <n v="397"/>
  </r>
  <r>
    <s v="31786"/>
    <s v="NP"/>
    <s v="0000157401"/>
    <x v="4"/>
    <x v="4"/>
    <d v="2026-02-27T00:00:00"/>
    <x v="10"/>
    <s v="VC0125"/>
    <x v="18"/>
    <n v="157.41"/>
    <n v="7425000"/>
    <n v="297"/>
  </r>
  <r>
    <s v="31786"/>
    <s v="NP"/>
    <s v="0000157401"/>
    <x v="4"/>
    <x v="4"/>
    <d v="2026-02-27T00:00:00"/>
    <x v="10"/>
    <s v="VC0150"/>
    <x v="19"/>
    <n v="437.85"/>
    <n v="21000000"/>
    <n v="420"/>
  </r>
  <r>
    <s v="31786"/>
    <s v="NP"/>
    <s v="0000157401"/>
    <x v="4"/>
    <x v="4"/>
    <d v="2026-02-27T00:00:00"/>
    <x v="10"/>
    <s v="VC0205"/>
    <x v="15"/>
    <n v="26.88"/>
    <n v="1280000"/>
    <n v="128"/>
  </r>
  <r>
    <s v="31786"/>
    <s v="NP"/>
    <s v="0000157401"/>
    <x v="4"/>
    <x v="4"/>
    <d v="2026-02-27T00:00:00"/>
    <x v="10"/>
    <s v="VC0206"/>
    <x v="16"/>
    <n v="191.5"/>
    <n v="9328000"/>
    <n v="772"/>
  </r>
  <r>
    <s v="31786"/>
    <s v="NP"/>
    <s v="0000157401"/>
    <x v="4"/>
    <x v="4"/>
    <d v="2026-02-27T00:00:00"/>
    <x v="10"/>
    <s v="VC0210"/>
    <x v="17"/>
    <n v="148.68"/>
    <n v="7040000"/>
    <n v="352"/>
  </r>
  <r>
    <s v="31786"/>
    <s v="NP"/>
    <s v="0000157401"/>
    <x v="4"/>
    <x v="4"/>
    <d v="2026-02-27T00:00:00"/>
    <x v="10"/>
    <s v="VC0225"/>
    <x v="18"/>
    <n v="318.14999999999998"/>
    <n v="15250000"/>
    <n v="305"/>
  </r>
  <r>
    <s v="31786"/>
    <s v="NP"/>
    <s v="0000157401"/>
    <x v="4"/>
    <x v="4"/>
    <d v="2026-02-27T00:00:00"/>
    <x v="10"/>
    <s v="VC0250"/>
    <x v="19"/>
    <n v="1047.9000000000001"/>
    <n v="49750000"/>
    <n v="498"/>
  </r>
  <r>
    <s v="31786"/>
    <s v="NP"/>
    <s v="0000157401"/>
    <x v="4"/>
    <x v="4"/>
    <d v="2026-02-27T00:00:00"/>
    <x v="10"/>
    <s v="VC0305"/>
    <x v="15"/>
    <n v="6.72"/>
    <n v="330000"/>
    <n v="22"/>
  </r>
  <r>
    <s v="31786"/>
    <s v="NP"/>
    <s v="0000157401"/>
    <x v="4"/>
    <x v="4"/>
    <d v="2026-02-27T00:00:00"/>
    <x v="10"/>
    <s v="VC0306"/>
    <x v="16"/>
    <n v="76"/>
    <n v="3600000"/>
    <n v="200"/>
  </r>
  <r>
    <s v="31786"/>
    <s v="NP"/>
    <s v="0000157401"/>
    <x v="4"/>
    <x v="4"/>
    <d v="2026-02-27T00:00:00"/>
    <x v="10"/>
    <s v="VC0310"/>
    <x v="17"/>
    <n v="65.52"/>
    <n v="3120000"/>
    <n v="104"/>
  </r>
  <r>
    <s v="31786"/>
    <s v="NP"/>
    <s v="0000157401"/>
    <x v="4"/>
    <x v="4"/>
    <d v="2026-02-27T00:00:00"/>
    <x v="10"/>
    <s v="VC0325"/>
    <x v="18"/>
    <n v="162.74"/>
    <n v="7925000"/>
    <n v="106"/>
  </r>
  <r>
    <s v="31786"/>
    <s v="NP"/>
    <s v="0000157401"/>
    <x v="4"/>
    <x v="4"/>
    <d v="2026-02-27T00:00:00"/>
    <x v="10"/>
    <s v="VC0350"/>
    <x v="19"/>
    <n v="554.4"/>
    <n v="27300000"/>
    <n v="184"/>
  </r>
  <r>
    <s v="31786"/>
    <s v="NP"/>
    <s v="0000157401"/>
    <x v="4"/>
    <x v="4"/>
    <d v="2026-02-27T00:00:00"/>
    <x v="10"/>
    <s v="VC0405"/>
    <x v="15"/>
    <n v="2.94"/>
    <n v="140000"/>
    <n v="7"/>
  </r>
  <r>
    <s v="31786"/>
    <s v="NP"/>
    <s v="0000157401"/>
    <x v="4"/>
    <x v="4"/>
    <d v="2026-02-27T00:00:00"/>
    <x v="10"/>
    <s v="VC0406"/>
    <x v="16"/>
    <n v="28.5"/>
    <n v="1368000"/>
    <n v="57"/>
  </r>
  <r>
    <s v="31786"/>
    <s v="NP"/>
    <s v="0000157401"/>
    <x v="4"/>
    <x v="4"/>
    <d v="2026-02-27T00:00:00"/>
    <x v="10"/>
    <s v="VC0410"/>
    <x v="17"/>
    <n v="26.04"/>
    <n v="1240000"/>
    <n v="31"/>
  </r>
  <r>
    <s v="31786"/>
    <s v="NP"/>
    <s v="0000157401"/>
    <x v="4"/>
    <x v="4"/>
    <d v="2026-02-27T00:00:00"/>
    <x v="10"/>
    <s v="VC0425"/>
    <x v="18"/>
    <n v="46.2"/>
    <n v="2200000"/>
    <n v="22"/>
  </r>
  <r>
    <s v="31786"/>
    <s v="NP"/>
    <s v="0000157401"/>
    <x v="4"/>
    <x v="4"/>
    <d v="2026-02-27T00:00:00"/>
    <x v="10"/>
    <s v="VC0450"/>
    <x v="19"/>
    <n v="210"/>
    <n v="10000000"/>
    <n v="50"/>
  </r>
  <r>
    <s v="31786"/>
    <s v="NP"/>
    <s v="0000157401"/>
    <x v="4"/>
    <x v="4"/>
    <d v="2026-02-27T00:00:00"/>
    <x v="10"/>
    <s v="VC0505"/>
    <x v="15"/>
    <n v="1.06"/>
    <n v="50000"/>
    <n v="2"/>
  </r>
  <r>
    <s v="31786"/>
    <s v="NP"/>
    <s v="0000157401"/>
    <x v="4"/>
    <x v="4"/>
    <d v="2026-02-27T00:00:00"/>
    <x v="10"/>
    <s v="VC0506"/>
    <x v="16"/>
    <n v="10.71"/>
    <n v="510000"/>
    <n v="17"/>
  </r>
  <r>
    <s v="31786"/>
    <s v="NP"/>
    <s v="0000157401"/>
    <x v="4"/>
    <x v="4"/>
    <d v="2026-02-27T00:00:00"/>
    <x v="10"/>
    <s v="VC0510"/>
    <x v="17"/>
    <n v="5.25"/>
    <n v="250000"/>
    <n v="5"/>
  </r>
  <r>
    <s v="31786"/>
    <s v="NP"/>
    <s v="0000157401"/>
    <x v="4"/>
    <x v="4"/>
    <d v="2026-02-27T00:00:00"/>
    <x v="10"/>
    <s v="VC0525"/>
    <x v="18"/>
    <n v="23.67"/>
    <n v="1125000"/>
    <n v="9"/>
  </r>
  <r>
    <s v="31786"/>
    <s v="NP"/>
    <s v="0000157401"/>
    <x v="4"/>
    <x v="4"/>
    <d v="2026-02-27T00:00:00"/>
    <x v="10"/>
    <s v="VC0550"/>
    <x v="19"/>
    <n v="73.5"/>
    <n v="3500000"/>
    <n v="14"/>
  </r>
  <r>
    <s v="31786"/>
    <s v="NP"/>
    <s v="0000157401"/>
    <x v="4"/>
    <x v="4"/>
    <d v="2026-02-27T00:00:00"/>
    <x v="10"/>
    <s v="VC0605"/>
    <x v="15"/>
    <n v="0.63"/>
    <n v="30000"/>
    <n v="1"/>
  </r>
  <r>
    <s v="31786"/>
    <s v="NP"/>
    <s v="0000157401"/>
    <x v="4"/>
    <x v="4"/>
    <d v="2026-02-27T00:00:00"/>
    <x v="10"/>
    <s v="VC0606"/>
    <x v="16"/>
    <n v="0.76"/>
    <n v="36000"/>
    <n v="1"/>
  </r>
  <r>
    <s v="31786"/>
    <s v="NP"/>
    <s v="0000157401"/>
    <x v="4"/>
    <x v="4"/>
    <d v="2026-02-27T00:00:00"/>
    <x v="10"/>
    <s v="VC0610"/>
    <x v="17"/>
    <n v="1.26"/>
    <n v="60000"/>
    <n v="1"/>
  </r>
  <r>
    <s v="31786"/>
    <s v="NP"/>
    <s v="0000157401"/>
    <x v="4"/>
    <x v="4"/>
    <d v="2026-02-27T00:00:00"/>
    <x v="10"/>
    <s v="VC0625"/>
    <x v="18"/>
    <n v="3.15"/>
    <n v="150000"/>
    <n v="1"/>
  </r>
  <r>
    <s v="31786"/>
    <s v="NP"/>
    <s v="0000157401"/>
    <x v="4"/>
    <x v="4"/>
    <d v="2026-02-27T00:00:00"/>
    <x v="10"/>
    <s v="VC0650"/>
    <x v="19"/>
    <n v="12.6"/>
    <n v="600000"/>
    <n v="2"/>
  </r>
  <r>
    <s v="31786"/>
    <s v="NP"/>
    <s v="0000157401"/>
    <x v="4"/>
    <x v="4"/>
    <d v="2026-02-27T00:00:00"/>
    <x v="10"/>
    <s v="VC0706"/>
    <x v="16"/>
    <n v="2.64"/>
    <n v="126000"/>
    <n v="3"/>
  </r>
  <r>
    <s v="31786"/>
    <s v="NP"/>
    <s v="0000157401"/>
    <x v="4"/>
    <x v="4"/>
    <d v="2026-02-27T00:00:00"/>
    <x v="10"/>
    <s v="VC0725"/>
    <x v="18"/>
    <n v="3.68"/>
    <n v="175000"/>
    <n v="1"/>
  </r>
  <r>
    <s v="31786"/>
    <s v="NP"/>
    <s v="0000157401"/>
    <x v="4"/>
    <x v="4"/>
    <d v="2026-02-27T00:00:00"/>
    <x v="10"/>
    <s v="VC0750"/>
    <x v="19"/>
    <n v="14.7"/>
    <n v="700000"/>
    <n v="2"/>
  </r>
  <r>
    <s v="31786"/>
    <s v="NP"/>
    <s v="0000157401"/>
    <x v="4"/>
    <x v="4"/>
    <d v="2026-02-27T00:00:00"/>
    <x v="10"/>
    <s v="VC0850"/>
    <x v="19"/>
    <n v="25.2"/>
    <n v="1200000"/>
    <n v="3"/>
  </r>
  <r>
    <s v="31786"/>
    <s v="NP"/>
    <s v="0000157401"/>
    <x v="4"/>
    <x v="4"/>
    <d v="2026-02-27T00:00:00"/>
    <x v="11"/>
    <s v="VAD050"/>
    <x v="20"/>
    <n v="1452.15"/>
    <n v="69400000"/>
    <n v="1385"/>
  </r>
  <r>
    <s v="31786"/>
    <s v="NP"/>
    <s v="0000157401"/>
    <x v="4"/>
    <x v="4"/>
    <d v="2026-02-27T00:00:00"/>
    <x v="11"/>
    <s v="VAD060"/>
    <x v="21"/>
    <n v="7108.92"/>
    <n v="340010000"/>
    <n v="5652"/>
  </r>
  <r>
    <s v="31786"/>
    <s v="NP"/>
    <s v="0000157401"/>
    <x v="4"/>
    <x v="4"/>
    <d v="2026-02-27T00:00:00"/>
    <x v="11"/>
    <s v="VAD100"/>
    <x v="22"/>
    <n v="5247.9"/>
    <n v="249700000"/>
    <n v="2497"/>
  </r>
  <r>
    <s v="31786"/>
    <s v="NP"/>
    <s v="0000157401"/>
    <x v="4"/>
    <x v="4"/>
    <d v="2026-02-27T00:00:00"/>
    <x v="11"/>
    <s v="VAD250"/>
    <x v="23"/>
    <n v="9297.75"/>
    <n v="442500000"/>
    <n v="1770"/>
  </r>
  <r>
    <s v="31786"/>
    <s v="NP"/>
    <s v="0000157401"/>
    <x v="4"/>
    <x v="4"/>
    <d v="2026-02-27T00:00:00"/>
    <x v="11"/>
    <s v="VAD500"/>
    <x v="24"/>
    <n v="24918.12"/>
    <n v="1188000000"/>
    <n v="2377"/>
  </r>
  <r>
    <s v="31786"/>
    <s v="NP"/>
    <s v="0000157401"/>
    <x v="4"/>
    <x v="4"/>
    <d v="2026-02-27T00:00:00"/>
    <x v="12"/>
    <s v="VSC050"/>
    <x v="25"/>
    <n v="68.88"/>
    <n v="3490000"/>
    <n v="168"/>
  </r>
  <r>
    <s v="31786"/>
    <s v="NP"/>
    <s v="0000157401"/>
    <x v="4"/>
    <x v="4"/>
    <d v="2026-02-27T00:00:00"/>
    <x v="12"/>
    <s v="VSC060"/>
    <x v="26"/>
    <n v="650"/>
    <n v="31968000"/>
    <n v="1312"/>
  </r>
  <r>
    <s v="31786"/>
    <s v="NP"/>
    <s v="0000157401"/>
    <x v="4"/>
    <x v="4"/>
    <d v="2026-02-27T00:00:00"/>
    <x v="12"/>
    <s v="VSC100"/>
    <x v="27"/>
    <n v="464.52"/>
    <n v="22540000"/>
    <n v="558"/>
  </r>
  <r>
    <s v="31786"/>
    <s v="NP"/>
    <s v="0000157401"/>
    <x v="4"/>
    <x v="4"/>
    <d v="2026-02-27T00:00:00"/>
    <x v="12"/>
    <s v="VSC250"/>
    <x v="28"/>
    <n v="1016.4"/>
    <n v="48850000"/>
    <n v="488"/>
  </r>
  <r>
    <s v="31786"/>
    <s v="NP"/>
    <s v="0000157401"/>
    <x v="4"/>
    <x v="4"/>
    <d v="2026-02-27T00:00:00"/>
    <x v="12"/>
    <s v="VSC500"/>
    <x v="29"/>
    <n v="3591.56"/>
    <n v="176250000"/>
    <n v="884"/>
  </r>
  <r>
    <s v="31786"/>
    <s v="NP"/>
    <s v="0000157401"/>
    <x v="4"/>
    <x v="4"/>
    <d v="2026-02-27T00:00:00"/>
    <x v="12"/>
    <s v="VSO050"/>
    <x v="30"/>
    <n v="147.41999999999999"/>
    <n v="7020000"/>
    <n v="234"/>
  </r>
  <r>
    <s v="31786"/>
    <s v="NP"/>
    <s v="0000157401"/>
    <x v="4"/>
    <x v="4"/>
    <d v="2026-02-27T00:00:00"/>
    <x v="12"/>
    <s v="VSO060"/>
    <x v="31"/>
    <n v="899.84"/>
    <n v="42846000"/>
    <n v="1187"/>
  </r>
  <r>
    <s v="31786"/>
    <s v="NP"/>
    <s v="0000157401"/>
    <x v="4"/>
    <x v="4"/>
    <d v="2026-02-27T00:00:00"/>
    <x v="12"/>
    <s v="VSO100"/>
    <x v="32"/>
    <n v="670.32"/>
    <n v="32400000"/>
    <n v="537"/>
  </r>
  <r>
    <s v="31786"/>
    <s v="NP"/>
    <s v="0000157401"/>
    <x v="4"/>
    <x v="4"/>
    <d v="2026-02-27T00:00:00"/>
    <x v="12"/>
    <s v="VSO250"/>
    <x v="33"/>
    <n v="1190.7"/>
    <n v="57300000"/>
    <n v="382"/>
  </r>
  <r>
    <s v="31786"/>
    <s v="NP"/>
    <s v="0000157401"/>
    <x v="4"/>
    <x v="4"/>
    <d v="2026-02-27T00:00:00"/>
    <x v="12"/>
    <s v="VSO500"/>
    <x v="34"/>
    <n v="3194.1"/>
    <n v="154350000"/>
    <n v="516"/>
  </r>
  <r>
    <s v="31786"/>
    <s v="NP"/>
    <s v="0000157401"/>
    <x v="4"/>
    <x v="5"/>
    <d v="2026-02-27T00:00:00"/>
    <x v="7"/>
    <s v="BA1X"/>
    <x v="9"/>
    <n v="0.95"/>
    <n v="50000"/>
    <n v="1"/>
  </r>
  <r>
    <s v="31786"/>
    <s v="NP"/>
    <s v="0000157401"/>
    <x v="4"/>
    <x v="5"/>
    <d v="2026-02-27T00:00:00"/>
    <x v="8"/>
    <s v="BL1X"/>
    <x v="11"/>
    <n v="8.1"/>
    <n v="50000"/>
    <n v="1"/>
  </r>
  <r>
    <s v="31786"/>
    <s v="NP"/>
    <s v="0000157401"/>
    <x v="4"/>
    <x v="5"/>
    <d v="2026-02-27T00:00:00"/>
    <x v="11"/>
    <s v="VAD100"/>
    <x v="22"/>
    <n v="2.1"/>
    <n v="100000"/>
    <n v="1"/>
  </r>
  <r>
    <s v="31786"/>
    <s v="NP"/>
    <s v="0000157401"/>
    <x v="4"/>
    <x v="3"/>
    <d v="2026-02-27T00:00:00"/>
    <x v="7"/>
    <s v="BA1X"/>
    <x v="9"/>
    <n v="0.95"/>
    <n v="50000"/>
    <n v="1"/>
  </r>
  <r>
    <s v="31786"/>
    <s v="NP"/>
    <s v="0000157401"/>
    <x v="4"/>
    <x v="3"/>
    <d v="2026-02-27T00:00:00"/>
    <x v="8"/>
    <s v="BL1X"/>
    <x v="11"/>
    <n v="8.1"/>
    <n v="50000"/>
    <n v="1"/>
  </r>
  <r>
    <s v="31786"/>
    <s v="NP"/>
    <s v="0000190862"/>
    <x v="1"/>
    <x v="1"/>
    <d v="2026-02-27T00:00:00"/>
    <x v="3"/>
    <s v="PDRN"/>
    <x v="3"/>
    <n v="15217.55"/>
    <n v="0"/>
    <n v="392"/>
  </r>
  <r>
    <s v="31786"/>
    <s v="NP"/>
    <s v="0000190862"/>
    <x v="1"/>
    <x v="2"/>
    <d v="2026-02-27T00:00:00"/>
    <x v="3"/>
    <s v="PDRN"/>
    <x v="3"/>
    <n v="2348.88"/>
    <n v="0"/>
    <n v="50"/>
  </r>
  <r>
    <s v="31786"/>
    <s v="NP"/>
    <s v="0000190862"/>
    <x v="1"/>
    <x v="4"/>
    <d v="2026-02-27T00:00:00"/>
    <x v="13"/>
    <s v="LTD-01"/>
    <x v="35"/>
    <n v="49.97"/>
    <n v="83323.320000000007"/>
    <n v="22"/>
  </r>
  <r>
    <s v="31786"/>
    <s v="NP"/>
    <s v="0000190862"/>
    <x v="1"/>
    <x v="4"/>
    <d v="2026-02-27T00:00:00"/>
    <x v="13"/>
    <s v="LTD-01"/>
    <x v="36"/>
    <n v="39.79"/>
    <n v="66322.39"/>
    <n v="12"/>
  </r>
  <r>
    <s v="31786"/>
    <s v="NP"/>
    <s v="0000190862"/>
    <x v="1"/>
    <x v="4"/>
    <d v="2026-02-27T00:00:00"/>
    <x v="13"/>
    <s v="LTD-01"/>
    <x v="37"/>
    <n v="112.52"/>
    <n v="96916.95"/>
    <n v="16"/>
  </r>
  <r>
    <s v="31786"/>
    <s v="NP"/>
    <s v="0000190862"/>
    <x v="1"/>
    <x v="4"/>
    <d v="2026-02-27T00:00:00"/>
    <x v="13"/>
    <s v="LTD-01"/>
    <x v="38"/>
    <n v="221.18"/>
    <n v="133230.1"/>
    <n v="23"/>
  </r>
  <r>
    <s v="31786"/>
    <s v="NP"/>
    <s v="0000190862"/>
    <x v="1"/>
    <x v="4"/>
    <d v="2026-02-27T00:00:00"/>
    <x v="13"/>
    <s v="LTD-01"/>
    <x v="39"/>
    <n v="317.07"/>
    <n v="147683.70000000001"/>
    <n v="28"/>
  </r>
  <r>
    <s v="31786"/>
    <s v="NP"/>
    <s v="0000190862"/>
    <x v="1"/>
    <x v="4"/>
    <d v="2026-02-27T00:00:00"/>
    <x v="13"/>
    <s v="LTD-01"/>
    <x v="40"/>
    <n v="353.59"/>
    <n v="132350.1"/>
    <n v="25"/>
  </r>
  <r>
    <s v="31786"/>
    <s v="NP"/>
    <s v="0000190862"/>
    <x v="1"/>
    <x v="4"/>
    <d v="2026-02-27T00:00:00"/>
    <x v="13"/>
    <s v="LTD-01"/>
    <x v="41"/>
    <n v="262.04000000000002"/>
    <n v="81887.94"/>
    <n v="15"/>
  </r>
  <r>
    <s v="31786"/>
    <s v="NP"/>
    <s v="0000190862"/>
    <x v="1"/>
    <x v="4"/>
    <d v="2026-02-27T00:00:00"/>
    <x v="13"/>
    <s v="LTD-01"/>
    <x v="42"/>
    <n v="227.8"/>
    <n v="55054.91"/>
    <n v="10"/>
  </r>
  <r>
    <s v="31786"/>
    <s v="NP"/>
    <s v="0000190862"/>
    <x v="1"/>
    <x v="4"/>
    <d v="2026-02-27T00:00:00"/>
    <x v="13"/>
    <s v="LTD-01"/>
    <x v="43"/>
    <n v="102.68"/>
    <n v="36675.230000000003"/>
    <n v="5"/>
  </r>
  <r>
    <s v="31786"/>
    <s v="NP"/>
    <s v="0000190862"/>
    <x v="1"/>
    <x v="4"/>
    <d v="2026-02-27T00:00:00"/>
    <x v="13"/>
    <s v="LTD-01"/>
    <x v="44"/>
    <n v="58.68"/>
    <n v="20958.240000000002"/>
    <n v="3"/>
  </r>
  <r>
    <s v="31786"/>
    <s v="NP"/>
    <s v="0000190862"/>
    <x v="1"/>
    <x v="4"/>
    <d v="2026-02-27T00:00:00"/>
    <x v="13"/>
    <s v="LTD-02"/>
    <x v="45"/>
    <n v="32.43"/>
    <n v="64865.15"/>
    <n v="16"/>
  </r>
  <r>
    <s v="31786"/>
    <s v="NP"/>
    <s v="0000190862"/>
    <x v="1"/>
    <x v="4"/>
    <d v="2026-02-27T00:00:00"/>
    <x v="13"/>
    <s v="LTD-02"/>
    <x v="46"/>
    <n v="44.84"/>
    <n v="89699.08"/>
    <n v="20"/>
  </r>
  <r>
    <s v="31786"/>
    <s v="NP"/>
    <s v="0000190862"/>
    <x v="1"/>
    <x v="4"/>
    <d v="2026-02-27T00:00:00"/>
    <x v="13"/>
    <s v="LTD-02"/>
    <x v="47"/>
    <n v="106.45"/>
    <n v="120979.74"/>
    <n v="21"/>
  </r>
  <r>
    <s v="31786"/>
    <s v="NP"/>
    <s v="0000190862"/>
    <x v="1"/>
    <x v="4"/>
    <d v="2026-02-27T00:00:00"/>
    <x v="13"/>
    <s v="LTD-02"/>
    <x v="48"/>
    <n v="133.21"/>
    <n v="95145.64"/>
    <n v="16"/>
  </r>
  <r>
    <s v="31786"/>
    <s v="NP"/>
    <s v="0000190862"/>
    <x v="1"/>
    <x v="4"/>
    <d v="2026-02-27T00:00:00"/>
    <x v="13"/>
    <s v="LTD-02"/>
    <x v="49"/>
    <n v="199.56"/>
    <n v="120748.88"/>
    <n v="17"/>
  </r>
  <r>
    <s v="31786"/>
    <s v="NP"/>
    <s v="0000190862"/>
    <x v="1"/>
    <x v="4"/>
    <d v="2026-02-27T00:00:00"/>
    <x v="13"/>
    <s v="LTD-02"/>
    <x v="50"/>
    <n v="247.97"/>
    <n v="120396.22"/>
    <n v="18"/>
  </r>
  <r>
    <s v="31786"/>
    <s v="NP"/>
    <s v="0000190862"/>
    <x v="1"/>
    <x v="4"/>
    <d v="2026-02-27T00:00:00"/>
    <x v="13"/>
    <s v="LTD-02"/>
    <x v="51"/>
    <n v="251.95"/>
    <n v="102362.09"/>
    <n v="19"/>
  </r>
  <r>
    <s v="31786"/>
    <s v="NP"/>
    <s v="0000190862"/>
    <x v="1"/>
    <x v="4"/>
    <d v="2026-02-27T00:00:00"/>
    <x v="13"/>
    <s v="LTD-02"/>
    <x v="52"/>
    <n v="431.93"/>
    <n v="138751.59"/>
    <n v="21"/>
  </r>
  <r>
    <s v="31786"/>
    <s v="NP"/>
    <s v="0000190862"/>
    <x v="1"/>
    <x v="4"/>
    <d v="2026-02-27T00:00:00"/>
    <x v="13"/>
    <s v="LTD-02"/>
    <x v="53"/>
    <n v="117.28"/>
    <n v="53310.16"/>
    <n v="5"/>
  </r>
  <r>
    <s v="31786"/>
    <s v="NP"/>
    <s v="0000190862"/>
    <x v="1"/>
    <x v="4"/>
    <d v="2026-02-27T00:00:00"/>
    <x v="13"/>
    <s v="LTD-02"/>
    <x v="54"/>
    <n v="97.34"/>
    <n v="44249.06"/>
    <n v="6"/>
  </r>
  <r>
    <s v="31786"/>
    <s v="NP"/>
    <s v="0000190862"/>
    <x v="1"/>
    <x v="4"/>
    <d v="2026-02-27T00:00:00"/>
    <x v="13"/>
    <s v="LTD-03"/>
    <x v="55"/>
    <n v="37345.15"/>
    <n v="13433347.640000001"/>
    <n v="3222"/>
  </r>
  <r>
    <s v="31786"/>
    <s v="NP"/>
    <s v="0000190862"/>
    <x v="1"/>
    <x v="4"/>
    <d v="2026-02-27T00:00:00"/>
    <x v="13"/>
    <s v="LTD-03"/>
    <x v="56"/>
    <n v="46574.44"/>
    <n v="16762121.460000001"/>
    <n v="3195"/>
  </r>
  <r>
    <s v="31786"/>
    <s v="NP"/>
    <s v="0000190862"/>
    <x v="1"/>
    <x v="4"/>
    <d v="2026-02-27T00:00:00"/>
    <x v="13"/>
    <s v="LTD-03"/>
    <x v="57"/>
    <n v="61396.57"/>
    <n v="22084883.469999999"/>
    <n v="3751"/>
  </r>
  <r>
    <s v="31786"/>
    <s v="NP"/>
    <s v="0000190862"/>
    <x v="1"/>
    <x v="4"/>
    <d v="2026-02-27T00:00:00"/>
    <x v="13"/>
    <s v="LTD-03"/>
    <x v="58"/>
    <n v="71041.19"/>
    <n v="25554220.850000001"/>
    <n v="3936"/>
  </r>
  <r>
    <s v="31786"/>
    <s v="NP"/>
    <s v="0000190862"/>
    <x v="1"/>
    <x v="4"/>
    <d v="2026-02-27T00:00:00"/>
    <x v="13"/>
    <s v="LTD-03"/>
    <x v="59"/>
    <n v="75234.899999999994"/>
    <n v="27073782.850000001"/>
    <n v="4023"/>
  </r>
  <r>
    <s v="31786"/>
    <s v="NP"/>
    <s v="0000190862"/>
    <x v="1"/>
    <x v="4"/>
    <d v="2026-02-27T00:00:00"/>
    <x v="13"/>
    <s v="LTD-03"/>
    <x v="60"/>
    <n v="74082.210000000006"/>
    <n v="26648042.010000002"/>
    <n v="3992"/>
  </r>
  <r>
    <s v="31786"/>
    <s v="NP"/>
    <s v="0000190862"/>
    <x v="1"/>
    <x v="4"/>
    <d v="2026-02-27T00:00:00"/>
    <x v="13"/>
    <s v="LTD-03"/>
    <x v="61"/>
    <n v="72447.5"/>
    <n v="26068519.629999999"/>
    <n v="3878"/>
  </r>
  <r>
    <s v="31786"/>
    <s v="NP"/>
    <s v="0000190862"/>
    <x v="1"/>
    <x v="4"/>
    <d v="2026-02-27T00:00:00"/>
    <x v="13"/>
    <s v="LTD-03"/>
    <x v="62"/>
    <n v="59010.21"/>
    <n v="21226550.300000001"/>
    <n v="3155"/>
  </r>
  <r>
    <s v="31786"/>
    <s v="NP"/>
    <s v="0000190862"/>
    <x v="1"/>
    <x v="4"/>
    <d v="2026-02-27T00:00:00"/>
    <x v="13"/>
    <s v="LTD-03"/>
    <x v="63"/>
    <n v="34258.54"/>
    <n v="12351798.42"/>
    <n v="1695"/>
  </r>
  <r>
    <s v="31786"/>
    <s v="NP"/>
    <s v="0000190862"/>
    <x v="1"/>
    <x v="4"/>
    <d v="2026-02-27T00:00:00"/>
    <x v="13"/>
    <s v="LTD-03"/>
    <x v="64"/>
    <n v="21170.33"/>
    <n v="7640561.2400000002"/>
    <n v="969"/>
  </r>
  <r>
    <s v="31786"/>
    <s v="NP"/>
    <s v="0000190862"/>
    <x v="1"/>
    <x v="4"/>
    <d v="2026-02-27T00:00:00"/>
    <x v="13"/>
    <s v="LTD-04"/>
    <x v="65"/>
    <n v="156.58000000000001"/>
    <n v="260943.64"/>
    <n v="65"/>
  </r>
  <r>
    <s v="31786"/>
    <s v="NP"/>
    <s v="0000190862"/>
    <x v="1"/>
    <x v="4"/>
    <d v="2026-02-27T00:00:00"/>
    <x v="13"/>
    <s v="LTD-04"/>
    <x v="66"/>
    <n v="174.65"/>
    <n v="291007.40999999997"/>
    <n v="60"/>
  </r>
  <r>
    <s v="31786"/>
    <s v="NP"/>
    <s v="0000190862"/>
    <x v="1"/>
    <x v="4"/>
    <d v="2026-02-27T00:00:00"/>
    <x v="13"/>
    <s v="LTD-04"/>
    <x v="67"/>
    <n v="350.47"/>
    <n v="303349.05"/>
    <n v="57"/>
  </r>
  <r>
    <s v="31786"/>
    <s v="NP"/>
    <s v="0000190862"/>
    <x v="1"/>
    <x v="4"/>
    <d v="2026-02-27T00:00:00"/>
    <x v="13"/>
    <s v="LTD-04"/>
    <x v="68"/>
    <n v="422.35"/>
    <n v="252074.25"/>
    <n v="45"/>
  </r>
  <r>
    <s v="31786"/>
    <s v="NP"/>
    <s v="0000190862"/>
    <x v="1"/>
    <x v="4"/>
    <d v="2026-02-27T00:00:00"/>
    <x v="13"/>
    <s v="LTD-04"/>
    <x v="69"/>
    <n v="419.19"/>
    <n v="208036.84"/>
    <n v="32"/>
  </r>
  <r>
    <s v="31786"/>
    <s v="NP"/>
    <s v="0000190862"/>
    <x v="1"/>
    <x v="4"/>
    <d v="2026-02-27T00:00:00"/>
    <x v="13"/>
    <s v="LTD-04"/>
    <x v="70"/>
    <n v="656.63"/>
    <n v="257044.67"/>
    <n v="41"/>
  </r>
  <r>
    <s v="31786"/>
    <s v="NP"/>
    <s v="0000190862"/>
    <x v="1"/>
    <x v="4"/>
    <d v="2026-02-27T00:00:00"/>
    <x v="13"/>
    <s v="LTD-04"/>
    <x v="71"/>
    <n v="341.3"/>
    <n v="113791.31"/>
    <n v="20"/>
  </r>
  <r>
    <s v="31786"/>
    <s v="NP"/>
    <s v="0000190862"/>
    <x v="1"/>
    <x v="4"/>
    <d v="2026-02-27T00:00:00"/>
    <x v="13"/>
    <s v="LTD-04"/>
    <x v="72"/>
    <n v="387.03"/>
    <n v="97501.02"/>
    <n v="19"/>
  </r>
  <r>
    <s v="31786"/>
    <s v="NP"/>
    <s v="0000190862"/>
    <x v="1"/>
    <x v="4"/>
    <d v="2026-02-27T00:00:00"/>
    <x v="13"/>
    <s v="LTD-04"/>
    <x v="73"/>
    <n v="129.21"/>
    <n v="46011.82"/>
    <n v="7"/>
  </r>
  <r>
    <s v="31786"/>
    <s v="NP"/>
    <s v="0000190862"/>
    <x v="1"/>
    <x v="4"/>
    <d v="2026-02-27T00:00:00"/>
    <x v="13"/>
    <s v="LTD-04"/>
    <x v="74"/>
    <n v="69.349999999999994"/>
    <n v="25683.9"/>
    <n v="6"/>
  </r>
  <r>
    <s v="31786"/>
    <s v="NP"/>
    <s v="0000190862"/>
    <x v="1"/>
    <x v="4"/>
    <d v="2026-02-27T00:00:00"/>
    <x v="2"/>
    <s v="PDON"/>
    <x v="2"/>
    <n v="551240.76"/>
    <n v="0"/>
    <n v="21969"/>
  </r>
  <r>
    <s v="31786"/>
    <s v="NP"/>
    <s v="0000190862"/>
    <x v="1"/>
    <x v="4"/>
    <d v="2026-02-27T00:00:00"/>
    <x v="2"/>
    <s v="PDON"/>
    <x v="75"/>
    <n v="551133.41"/>
    <n v="0"/>
    <n v="21962"/>
  </r>
  <r>
    <s v="31786"/>
    <s v="NP"/>
    <s v="0000190862"/>
    <x v="1"/>
    <x v="4"/>
    <d v="2026-02-27T00:00:00"/>
    <x v="14"/>
    <s v="STD-A"/>
    <x v="76"/>
    <n v="70312.789999999994"/>
    <n v="17120436.219999999"/>
    <n v="3173"/>
  </r>
  <r>
    <s v="31786"/>
    <s v="NP"/>
    <s v="0000190862"/>
    <x v="1"/>
    <x v="4"/>
    <d v="2026-02-27T00:00:00"/>
    <x v="14"/>
    <s v="STD-B"/>
    <x v="77"/>
    <n v="59327.87"/>
    <n v="17977416.800000001"/>
    <n v="2989"/>
  </r>
  <r>
    <s v="31786"/>
    <s v="NP"/>
    <s v="0000190862"/>
    <x v="1"/>
    <x v="5"/>
    <d v="2026-02-27T00:00:00"/>
    <x v="2"/>
    <s v="PDON"/>
    <x v="2"/>
    <n v="850240.41"/>
    <n v="0"/>
    <n v="17463"/>
  </r>
  <r>
    <s v="31786"/>
    <s v="NP"/>
    <s v="0000190862"/>
    <x v="1"/>
    <x v="5"/>
    <d v="2026-02-27T00:00:00"/>
    <x v="2"/>
    <s v="PDON"/>
    <x v="75"/>
    <n v="10.16"/>
    <n v="0"/>
    <n v="1"/>
  </r>
  <r>
    <s v="31786"/>
    <s v="NP"/>
    <s v="0000190862"/>
    <x v="1"/>
    <x v="3"/>
    <d v="2026-02-27T00:00:00"/>
    <x v="2"/>
    <s v="PDON"/>
    <x v="2"/>
    <n v="296059.15999999997"/>
    <n v="0"/>
    <n v="7539"/>
  </r>
  <r>
    <s v="31786"/>
    <s v="NP"/>
    <s v="0000190862"/>
    <x v="1"/>
    <x v="3"/>
    <d v="2026-02-27T00:00:00"/>
    <x v="2"/>
    <s v="PDON"/>
    <x v="75"/>
    <n v="10.16"/>
    <n v="0"/>
    <n v="1"/>
  </r>
  <r>
    <s v="31786"/>
    <s v="NP"/>
    <s v="0000258005"/>
    <x v="2"/>
    <x v="1"/>
    <d v="2026-02-27T00:00:00"/>
    <x v="4"/>
    <s v="VISBAS"/>
    <x v="4"/>
    <n v="3.18"/>
    <n v="0"/>
    <n v="1"/>
  </r>
  <r>
    <s v="31786"/>
    <s v="NP"/>
    <s v="0000258005"/>
    <x v="2"/>
    <x v="1"/>
    <d v="2026-02-27T00:00:00"/>
    <x v="4"/>
    <s v="VISEXP"/>
    <x v="5"/>
    <n v="18.899999999999999"/>
    <n v="0"/>
    <n v="2"/>
  </r>
  <r>
    <s v="31786"/>
    <s v="NP"/>
    <s v="0000258005"/>
    <x v="2"/>
    <x v="2"/>
    <d v="2026-02-27T00:00:00"/>
    <x v="4"/>
    <s v="VISBAS"/>
    <x v="4"/>
    <n v="56.49"/>
    <n v="0"/>
    <n v="15"/>
  </r>
  <r>
    <s v="31786"/>
    <s v="NP"/>
    <s v="0000258005"/>
    <x v="2"/>
    <x v="2"/>
    <d v="2026-02-27T00:00:00"/>
    <x v="4"/>
    <s v="VISEXP"/>
    <x v="5"/>
    <n v="476.48"/>
    <n v="0"/>
    <n v="57"/>
  </r>
  <r>
    <s v="31786"/>
    <s v="NP"/>
    <s v="0000258005"/>
    <x v="2"/>
    <x v="4"/>
    <d v="2026-02-27T00:00:00"/>
    <x v="4"/>
    <s v="VISBAS"/>
    <x v="4"/>
    <n v="44193.74"/>
    <n v="0"/>
    <n v="8213"/>
  </r>
  <r>
    <s v="31786"/>
    <s v="NP"/>
    <s v="0000258005"/>
    <x v="2"/>
    <x v="4"/>
    <d v="2026-02-27T00:00:00"/>
    <x v="4"/>
    <s v="VISEXP"/>
    <x v="5"/>
    <n v="172520.16"/>
    <n v="0"/>
    <n v="15406"/>
  </r>
  <r>
    <s v="31786"/>
    <s v="NP"/>
    <s v="0000258005"/>
    <x v="2"/>
    <x v="5"/>
    <d v="2026-02-27T00:00:00"/>
    <x v="4"/>
    <s v="VISBAS"/>
    <x v="4"/>
    <n v="34489.31"/>
    <n v="0"/>
    <n v="6582"/>
  </r>
  <r>
    <s v="31786"/>
    <s v="NP"/>
    <s v="0000258005"/>
    <x v="2"/>
    <x v="5"/>
    <d v="2026-02-27T00:00:00"/>
    <x v="4"/>
    <s v="VISEXP"/>
    <x v="5"/>
    <n v="146590.68"/>
    <n v="0"/>
    <n v="13657"/>
  </r>
  <r>
    <s v="31786"/>
    <s v="NP"/>
    <s v="0000258005"/>
    <x v="2"/>
    <x v="3"/>
    <d v="2026-02-27T00:00:00"/>
    <x v="4"/>
    <s v="VISBAS"/>
    <x v="4"/>
    <n v="11741.59"/>
    <n v="0"/>
    <n v="2577"/>
  </r>
  <r>
    <s v="31786"/>
    <s v="NP"/>
    <s v="0000258005"/>
    <x v="2"/>
    <x v="3"/>
    <d v="2026-02-27T00:00:00"/>
    <x v="4"/>
    <s v="VISEXP"/>
    <x v="5"/>
    <n v="70442.460000000006"/>
    <n v="0"/>
    <n v="7374"/>
  </r>
  <r>
    <s v="31786"/>
    <s v="TN"/>
    <s v="0000000185"/>
    <x v="0"/>
    <x v="4"/>
    <d v="2026-02-27T00:00:00"/>
    <x v="0"/>
    <s v="PPDN"/>
    <x v="0"/>
    <n v="74711.600000000006"/>
    <n v="0"/>
    <n v="6417"/>
  </r>
  <r>
    <s v="31786"/>
    <s v="TN"/>
    <s v="0000000185"/>
    <x v="0"/>
    <x v="4"/>
    <d v="2026-02-27T00:00:00"/>
    <x v="0"/>
    <s v="PPDN"/>
    <x v="6"/>
    <n v="74966.63"/>
    <n v="0"/>
    <n v="6419"/>
  </r>
  <r>
    <s v="31786"/>
    <s v="TN"/>
    <s v="0000053684"/>
    <x v="5"/>
    <x v="4"/>
    <d v="2026-02-27T00:00:00"/>
    <x v="5"/>
    <s v=""/>
    <x v="7"/>
    <n v="58.67"/>
    <n v="0"/>
    <n v="5"/>
  </r>
  <r>
    <s v="31786"/>
    <s v="TN"/>
    <s v="0000053684"/>
    <x v="5"/>
    <x v="4"/>
    <d v="2026-02-27T00:00:00"/>
    <x v="6"/>
    <s v=""/>
    <x v="8"/>
    <n v="26141.96"/>
    <n v="0"/>
    <n v="1290"/>
  </r>
  <r>
    <s v="31786"/>
    <s v="TN"/>
    <s v="0000157401"/>
    <x v="6"/>
    <x v="4"/>
    <d v="2026-02-27T00:00:00"/>
    <x v="9"/>
    <s v=""/>
    <x v="14"/>
    <n v="363930.79"/>
    <n v="0"/>
    <n v="12017"/>
  </r>
  <r>
    <s v="31786"/>
    <s v="TN"/>
    <s v="0000157401"/>
    <x v="4"/>
    <x v="4"/>
    <d v="2026-02-27T00:00:00"/>
    <x v="7"/>
    <s v="BA1X"/>
    <x v="9"/>
    <n v="59299.34"/>
    <n v="3120061850"/>
    <n v="40705"/>
  </r>
  <r>
    <s v="31786"/>
    <s v="TN"/>
    <s v="0000157401"/>
    <x v="4"/>
    <x v="4"/>
    <d v="2026-02-27T00:00:00"/>
    <x v="7"/>
    <s v="BA1XP"/>
    <x v="9"/>
    <n v="6.18"/>
    <n v="325000"/>
    <n v="6"/>
  </r>
  <r>
    <s v="31786"/>
    <s v="TN"/>
    <s v="0000157401"/>
    <x v="4"/>
    <x v="4"/>
    <d v="2026-02-27T00:00:00"/>
    <x v="7"/>
    <s v="BA50"/>
    <x v="10"/>
    <n v="898.7"/>
    <n v="47300000"/>
    <n v="946"/>
  </r>
  <r>
    <s v="31786"/>
    <s v="TN"/>
    <s v="0000157401"/>
    <x v="4"/>
    <x v="4"/>
    <d v="2026-02-27T00:00:00"/>
    <x v="8"/>
    <s v="BL1X"/>
    <x v="11"/>
    <n v="505453.14"/>
    <n v="3120061850"/>
    <n v="40705"/>
  </r>
  <r>
    <s v="31786"/>
    <s v="TN"/>
    <s v="0000157401"/>
    <x v="4"/>
    <x v="4"/>
    <d v="2026-02-27T00:00:00"/>
    <x v="8"/>
    <s v="BL1X"/>
    <x v="12"/>
    <n v="319671.44"/>
    <n v="2702127000"/>
    <n v="31851"/>
  </r>
  <r>
    <s v="31786"/>
    <s v="TN"/>
    <s v="0000157401"/>
    <x v="4"/>
    <x v="4"/>
    <d v="2026-02-27T00:00:00"/>
    <x v="8"/>
    <s v="BL1XP"/>
    <x v="11"/>
    <n v="52.65"/>
    <n v="325000"/>
    <n v="6"/>
  </r>
  <r>
    <s v="31786"/>
    <s v="TN"/>
    <s v="0000157401"/>
    <x v="4"/>
    <x v="4"/>
    <d v="2026-02-27T00:00:00"/>
    <x v="8"/>
    <s v="BL1XP"/>
    <x v="12"/>
    <n v="108.48"/>
    <n v="211900"/>
    <n v="3"/>
  </r>
  <r>
    <s v="31786"/>
    <s v="TN"/>
    <s v="0000157401"/>
    <x v="4"/>
    <x v="4"/>
    <d v="2026-02-27T00:00:00"/>
    <x v="8"/>
    <s v="BL50"/>
    <x v="13"/>
    <n v="7662.6"/>
    <n v="47300000"/>
    <n v="946"/>
  </r>
  <r>
    <s v="31786"/>
    <s v="TN"/>
    <s v="0000157401"/>
    <x v="4"/>
    <x v="4"/>
    <d v="2026-02-27T00:00:00"/>
    <x v="10"/>
    <s v="VC0105"/>
    <x v="15"/>
    <n v="22.88"/>
    <n v="1040000"/>
    <n v="208"/>
  </r>
  <r>
    <s v="31786"/>
    <s v="TN"/>
    <s v="0000157401"/>
    <x v="4"/>
    <x v="4"/>
    <d v="2026-02-27T00:00:00"/>
    <x v="10"/>
    <s v="VC0106"/>
    <x v="16"/>
    <n v="148.85"/>
    <n v="6870000"/>
    <n v="1145"/>
  </r>
  <r>
    <s v="31786"/>
    <s v="TN"/>
    <s v="0000157401"/>
    <x v="4"/>
    <x v="4"/>
    <d v="2026-02-27T00:00:00"/>
    <x v="10"/>
    <s v="VC0110"/>
    <x v="17"/>
    <n v="148.68"/>
    <n v="7110000"/>
    <n v="711"/>
  </r>
  <r>
    <s v="31786"/>
    <s v="TN"/>
    <s v="0000157401"/>
    <x v="4"/>
    <x v="4"/>
    <d v="2026-02-27T00:00:00"/>
    <x v="10"/>
    <s v="VC0125"/>
    <x v="18"/>
    <n v="321.70999999999998"/>
    <n v="15290000"/>
    <n v="612"/>
  </r>
  <r>
    <s v="31786"/>
    <s v="TN"/>
    <s v="0000157401"/>
    <x v="4"/>
    <x v="4"/>
    <d v="2026-02-27T00:00:00"/>
    <x v="10"/>
    <s v="VC0150"/>
    <x v="19"/>
    <n v="1005.9"/>
    <n v="48010000"/>
    <n v="961"/>
  </r>
  <r>
    <s v="31786"/>
    <s v="TN"/>
    <s v="0000157401"/>
    <x v="4"/>
    <x v="4"/>
    <d v="2026-02-27T00:00:00"/>
    <x v="10"/>
    <s v="VC0205"/>
    <x v="15"/>
    <n v="36.75"/>
    <n v="1750000"/>
    <n v="175"/>
  </r>
  <r>
    <s v="31786"/>
    <s v="TN"/>
    <s v="0000157401"/>
    <x v="4"/>
    <x v="4"/>
    <d v="2026-02-27T00:00:00"/>
    <x v="10"/>
    <s v="VC0206"/>
    <x v="16"/>
    <n v="226.5"/>
    <n v="10884000"/>
    <n v="907"/>
  </r>
  <r>
    <s v="31786"/>
    <s v="TN"/>
    <s v="0000157401"/>
    <x v="4"/>
    <x v="4"/>
    <d v="2026-02-27T00:00:00"/>
    <x v="10"/>
    <s v="VC0210"/>
    <x v="17"/>
    <n v="259.56"/>
    <n v="12340000"/>
    <n v="617"/>
  </r>
  <r>
    <s v="31786"/>
    <s v="TN"/>
    <s v="0000157401"/>
    <x v="4"/>
    <x v="4"/>
    <d v="2026-02-27T00:00:00"/>
    <x v="10"/>
    <s v="VC0225"/>
    <x v="18"/>
    <n v="625.79999999999995"/>
    <n v="29850000"/>
    <n v="597"/>
  </r>
  <r>
    <s v="31786"/>
    <s v="TN"/>
    <s v="0000157401"/>
    <x v="4"/>
    <x v="4"/>
    <d v="2026-02-27T00:00:00"/>
    <x v="10"/>
    <s v="VC0250"/>
    <x v="19"/>
    <n v="1995"/>
    <n v="95200000"/>
    <n v="952"/>
  </r>
  <r>
    <s v="31786"/>
    <s v="TN"/>
    <s v="0000157401"/>
    <x v="4"/>
    <x v="4"/>
    <d v="2026-02-27T00:00:00"/>
    <x v="10"/>
    <s v="VC0305"/>
    <x v="15"/>
    <n v="18.88"/>
    <n v="885000"/>
    <n v="59"/>
  </r>
  <r>
    <s v="31786"/>
    <s v="TN"/>
    <s v="0000157401"/>
    <x v="4"/>
    <x v="4"/>
    <d v="2026-02-27T00:00:00"/>
    <x v="10"/>
    <s v="VC0306"/>
    <x v="16"/>
    <n v="121.22"/>
    <n v="5760000"/>
    <n v="320"/>
  </r>
  <r>
    <s v="31786"/>
    <s v="TN"/>
    <s v="0000157401"/>
    <x v="4"/>
    <x v="4"/>
    <d v="2026-02-27T00:00:00"/>
    <x v="10"/>
    <s v="VC0310"/>
    <x v="17"/>
    <n v="149.31"/>
    <n v="7180000"/>
    <n v="240"/>
  </r>
  <r>
    <s v="31786"/>
    <s v="TN"/>
    <s v="0000157401"/>
    <x v="4"/>
    <x v="4"/>
    <d v="2026-02-27T00:00:00"/>
    <x v="10"/>
    <s v="VC0325"/>
    <x v="18"/>
    <n v="364.98"/>
    <n v="17325000"/>
    <n v="231"/>
  </r>
  <r>
    <s v="31786"/>
    <s v="TN"/>
    <s v="0000157401"/>
    <x v="4"/>
    <x v="4"/>
    <d v="2026-02-27T00:00:00"/>
    <x v="10"/>
    <s v="VC0350"/>
    <x v="19"/>
    <n v="1363.95"/>
    <n v="65256000"/>
    <n v="436"/>
  </r>
  <r>
    <s v="31786"/>
    <s v="TN"/>
    <s v="0000157401"/>
    <x v="4"/>
    <x v="4"/>
    <d v="2026-02-27T00:00:00"/>
    <x v="10"/>
    <s v="VC0405"/>
    <x v="15"/>
    <n v="3.36"/>
    <n v="180000"/>
    <n v="9"/>
  </r>
  <r>
    <s v="31786"/>
    <s v="TN"/>
    <s v="0000157401"/>
    <x v="4"/>
    <x v="4"/>
    <d v="2026-02-27T00:00:00"/>
    <x v="10"/>
    <s v="VC0406"/>
    <x v="16"/>
    <n v="40"/>
    <n v="1920000"/>
    <n v="80"/>
  </r>
  <r>
    <s v="31786"/>
    <s v="TN"/>
    <s v="0000157401"/>
    <x v="4"/>
    <x v="4"/>
    <d v="2026-02-27T00:00:00"/>
    <x v="10"/>
    <s v="VC0410"/>
    <x v="17"/>
    <n v="53.76"/>
    <n v="2560000"/>
    <n v="64"/>
  </r>
  <r>
    <s v="31786"/>
    <s v="TN"/>
    <s v="0000157401"/>
    <x v="4"/>
    <x v="4"/>
    <d v="2026-02-27T00:00:00"/>
    <x v="10"/>
    <s v="VC0425"/>
    <x v="18"/>
    <n v="136.5"/>
    <n v="6500000"/>
    <n v="65"/>
  </r>
  <r>
    <s v="31786"/>
    <s v="TN"/>
    <s v="0000157401"/>
    <x v="4"/>
    <x v="4"/>
    <d v="2026-02-27T00:00:00"/>
    <x v="10"/>
    <s v="VC0450"/>
    <x v="19"/>
    <n v="504"/>
    <n v="24000000"/>
    <n v="120"/>
  </r>
  <r>
    <s v="31786"/>
    <s v="TN"/>
    <s v="0000157401"/>
    <x v="4"/>
    <x v="4"/>
    <d v="2026-02-27T00:00:00"/>
    <x v="10"/>
    <s v="VC0505"/>
    <x v="15"/>
    <n v="3.18"/>
    <n v="150000"/>
    <n v="6"/>
  </r>
  <r>
    <s v="31786"/>
    <s v="TN"/>
    <s v="0000157401"/>
    <x v="4"/>
    <x v="4"/>
    <d v="2026-02-27T00:00:00"/>
    <x v="10"/>
    <s v="VC0506"/>
    <x v="16"/>
    <n v="13.23"/>
    <n v="630000"/>
    <n v="21"/>
  </r>
  <r>
    <s v="31786"/>
    <s v="TN"/>
    <s v="0000157401"/>
    <x v="4"/>
    <x v="4"/>
    <d v="2026-02-27T00:00:00"/>
    <x v="10"/>
    <s v="VC0510"/>
    <x v="17"/>
    <n v="16.8"/>
    <n v="800000"/>
    <n v="16"/>
  </r>
  <r>
    <s v="31786"/>
    <s v="TN"/>
    <s v="0000157401"/>
    <x v="4"/>
    <x v="4"/>
    <d v="2026-02-27T00:00:00"/>
    <x v="10"/>
    <s v="VC0525"/>
    <x v="18"/>
    <n v="44.71"/>
    <n v="2125000"/>
    <n v="17"/>
  </r>
  <r>
    <s v="31786"/>
    <s v="TN"/>
    <s v="0000157401"/>
    <x v="4"/>
    <x v="4"/>
    <d v="2026-02-27T00:00:00"/>
    <x v="10"/>
    <s v="VC0550"/>
    <x v="19"/>
    <n v="204.75"/>
    <n v="9750000"/>
    <n v="39"/>
  </r>
  <r>
    <s v="31786"/>
    <s v="TN"/>
    <s v="0000157401"/>
    <x v="4"/>
    <x v="4"/>
    <d v="2026-02-27T00:00:00"/>
    <x v="10"/>
    <s v="VC0606"/>
    <x v="16"/>
    <n v="3.8"/>
    <n v="180000"/>
    <n v="5"/>
  </r>
  <r>
    <s v="31786"/>
    <s v="TN"/>
    <s v="0000157401"/>
    <x v="4"/>
    <x v="4"/>
    <d v="2026-02-27T00:00:00"/>
    <x v="10"/>
    <s v="VC0610"/>
    <x v="17"/>
    <n v="6.3"/>
    <n v="300000"/>
    <n v="5"/>
  </r>
  <r>
    <s v="31786"/>
    <s v="TN"/>
    <s v="0000157401"/>
    <x v="4"/>
    <x v="4"/>
    <d v="2026-02-27T00:00:00"/>
    <x v="10"/>
    <s v="VC0625"/>
    <x v="18"/>
    <n v="15.75"/>
    <n v="750000"/>
    <n v="5"/>
  </r>
  <r>
    <s v="31786"/>
    <s v="TN"/>
    <s v="0000157401"/>
    <x v="4"/>
    <x v="4"/>
    <d v="2026-02-27T00:00:00"/>
    <x v="10"/>
    <s v="VC0650"/>
    <x v="19"/>
    <n v="81.900000000000006"/>
    <n v="3900000"/>
    <n v="13"/>
  </r>
  <r>
    <s v="31786"/>
    <s v="TN"/>
    <s v="0000157401"/>
    <x v="4"/>
    <x v="4"/>
    <d v="2026-02-27T00:00:00"/>
    <x v="10"/>
    <s v="VC0706"/>
    <x v="16"/>
    <n v="3.52"/>
    <n v="168000"/>
    <n v="4"/>
  </r>
  <r>
    <s v="31786"/>
    <s v="TN"/>
    <s v="0000157401"/>
    <x v="4"/>
    <x v="4"/>
    <d v="2026-02-27T00:00:00"/>
    <x v="10"/>
    <s v="VC0725"/>
    <x v="18"/>
    <n v="7.36"/>
    <n v="350000"/>
    <n v="2"/>
  </r>
  <r>
    <s v="31786"/>
    <s v="TN"/>
    <s v="0000157401"/>
    <x v="4"/>
    <x v="4"/>
    <d v="2026-02-27T00:00:00"/>
    <x v="10"/>
    <s v="VC0750"/>
    <x v="19"/>
    <n v="44.1"/>
    <n v="2100000"/>
    <n v="6"/>
  </r>
  <r>
    <s v="31786"/>
    <s v="TN"/>
    <s v="0000157401"/>
    <x v="4"/>
    <x v="4"/>
    <d v="2026-02-27T00:00:00"/>
    <x v="10"/>
    <s v="VC0805"/>
    <x v="15"/>
    <n v="0.84"/>
    <n v="40000"/>
    <n v="1"/>
  </r>
  <r>
    <s v="31786"/>
    <s v="TN"/>
    <s v="0000157401"/>
    <x v="4"/>
    <x v="4"/>
    <d v="2026-02-27T00:00:00"/>
    <x v="10"/>
    <s v="VC0810"/>
    <x v="17"/>
    <n v="3.36"/>
    <n v="160000"/>
    <n v="2"/>
  </r>
  <r>
    <s v="31786"/>
    <s v="TN"/>
    <s v="0000157401"/>
    <x v="4"/>
    <x v="4"/>
    <d v="2026-02-27T00:00:00"/>
    <x v="10"/>
    <s v="VC0850"/>
    <x v="19"/>
    <n v="33.6"/>
    <n v="1600000"/>
    <n v="4"/>
  </r>
  <r>
    <s v="31786"/>
    <s v="TN"/>
    <s v="0000157401"/>
    <x v="4"/>
    <x v="4"/>
    <d v="2026-02-27T00:00:00"/>
    <x v="10"/>
    <s v="VC0906"/>
    <x v="16"/>
    <n v="2.2599999999999998"/>
    <n v="108000"/>
    <n v="2"/>
  </r>
  <r>
    <s v="31786"/>
    <s v="TN"/>
    <s v="0000157401"/>
    <x v="4"/>
    <x v="4"/>
    <d v="2026-02-27T00:00:00"/>
    <x v="10"/>
    <s v="VC0910"/>
    <x v="17"/>
    <n v="1.89"/>
    <n v="90000"/>
    <n v="1"/>
  </r>
  <r>
    <s v="31786"/>
    <s v="TN"/>
    <s v="0000157401"/>
    <x v="4"/>
    <x v="4"/>
    <d v="2026-02-27T00:00:00"/>
    <x v="10"/>
    <s v="VC1050"/>
    <x v="19"/>
    <n v="1.05"/>
    <n v="50000"/>
    <n v="1"/>
  </r>
  <r>
    <s v="31786"/>
    <s v="TN"/>
    <s v="0000157401"/>
    <x v="4"/>
    <x v="4"/>
    <d v="2026-02-27T00:00:00"/>
    <x v="11"/>
    <s v="VAD050"/>
    <x v="20"/>
    <n v="1961.4"/>
    <n v="93600000"/>
    <n v="1872"/>
  </r>
  <r>
    <s v="31786"/>
    <s v="TN"/>
    <s v="0000157401"/>
    <x v="4"/>
    <x v="4"/>
    <d v="2026-02-27T00:00:00"/>
    <x v="11"/>
    <s v="VAD060"/>
    <x v="21"/>
    <n v="9674.2800000000007"/>
    <n v="461240000"/>
    <n v="7688"/>
  </r>
  <r>
    <s v="31786"/>
    <s v="TN"/>
    <s v="0000157401"/>
    <x v="4"/>
    <x v="4"/>
    <d v="2026-02-27T00:00:00"/>
    <x v="11"/>
    <s v="VAD100"/>
    <x v="22"/>
    <n v="9235.7999999999993"/>
    <n v="440600000"/>
    <n v="4407"/>
  </r>
  <r>
    <s v="31786"/>
    <s v="TN"/>
    <s v="0000157401"/>
    <x v="4"/>
    <x v="4"/>
    <d v="2026-02-27T00:00:00"/>
    <x v="11"/>
    <s v="VAD250"/>
    <x v="23"/>
    <n v="18553.5"/>
    <n v="886100000"/>
    <n v="3545"/>
  </r>
  <r>
    <s v="31786"/>
    <s v="TN"/>
    <s v="0000157401"/>
    <x v="4"/>
    <x v="4"/>
    <d v="2026-02-27T00:00:00"/>
    <x v="11"/>
    <s v="VAD500"/>
    <x v="24"/>
    <n v="53529"/>
    <n v="2553500000"/>
    <n v="5107"/>
  </r>
  <r>
    <s v="31786"/>
    <s v="TN"/>
    <s v="0000157401"/>
    <x v="4"/>
    <x v="4"/>
    <d v="2026-02-27T00:00:00"/>
    <x v="12"/>
    <s v="VSC050"/>
    <x v="25"/>
    <n v="87.36"/>
    <n v="4180000"/>
    <n v="209"/>
  </r>
  <r>
    <s v="31786"/>
    <s v="TN"/>
    <s v="0000157401"/>
    <x v="4"/>
    <x v="4"/>
    <d v="2026-02-27T00:00:00"/>
    <x v="12"/>
    <s v="VSC060"/>
    <x v="26"/>
    <n v="751"/>
    <n v="36336000"/>
    <n v="1512"/>
  </r>
  <r>
    <s v="31786"/>
    <s v="TN"/>
    <s v="0000157401"/>
    <x v="4"/>
    <x v="4"/>
    <d v="2026-02-27T00:00:00"/>
    <x v="12"/>
    <s v="VSC100"/>
    <x v="27"/>
    <n v="794.64"/>
    <n v="38220000"/>
    <n v="955"/>
  </r>
  <r>
    <s v="31786"/>
    <s v="TN"/>
    <s v="0000157401"/>
    <x v="4"/>
    <x v="4"/>
    <d v="2026-02-27T00:00:00"/>
    <x v="12"/>
    <s v="VSC250"/>
    <x v="28"/>
    <n v="2034.9"/>
    <n v="97140000"/>
    <n v="972"/>
  </r>
  <r>
    <s v="31786"/>
    <s v="TN"/>
    <s v="0000157401"/>
    <x v="4"/>
    <x v="4"/>
    <d v="2026-02-27T00:00:00"/>
    <x v="12"/>
    <s v="VSC500"/>
    <x v="29"/>
    <n v="6892.2"/>
    <n v="331070000"/>
    <n v="1661"/>
  </r>
  <r>
    <s v="31786"/>
    <s v="TN"/>
    <s v="0000157401"/>
    <x v="4"/>
    <x v="4"/>
    <d v="2026-02-27T00:00:00"/>
    <x v="12"/>
    <s v="VSO050"/>
    <x v="30"/>
    <n v="180.18"/>
    <n v="8580000"/>
    <n v="286"/>
  </r>
  <r>
    <s v="31786"/>
    <s v="TN"/>
    <s v="0000157401"/>
    <x v="4"/>
    <x v="4"/>
    <d v="2026-02-27T00:00:00"/>
    <x v="12"/>
    <s v="VSO060"/>
    <x v="31"/>
    <n v="1061.72"/>
    <n v="50292000"/>
    <n v="1397"/>
  </r>
  <r>
    <s v="31786"/>
    <s v="TN"/>
    <s v="0000157401"/>
    <x v="4"/>
    <x v="4"/>
    <d v="2026-02-27T00:00:00"/>
    <x v="12"/>
    <s v="VSO100"/>
    <x v="32"/>
    <n v="1077.3"/>
    <n v="51460000"/>
    <n v="858"/>
  </r>
  <r>
    <s v="31786"/>
    <s v="TN"/>
    <s v="0000157401"/>
    <x v="4"/>
    <x v="4"/>
    <d v="2026-02-27T00:00:00"/>
    <x v="12"/>
    <s v="VSO250"/>
    <x v="33"/>
    <n v="2208.15"/>
    <n v="106620000"/>
    <n v="713"/>
  </r>
  <r>
    <s v="31786"/>
    <s v="TN"/>
    <s v="0000157401"/>
    <x v="4"/>
    <x v="4"/>
    <d v="2026-02-27T00:00:00"/>
    <x v="12"/>
    <s v="VSO500"/>
    <x v="34"/>
    <n v="5997.6"/>
    <n v="289604000"/>
    <n v="968"/>
  </r>
  <r>
    <s v="31786"/>
    <s v="TN"/>
    <s v="0000190862"/>
    <x v="1"/>
    <x v="4"/>
    <d v="2026-02-13T00:00:00"/>
    <x v="2"/>
    <s v="PDON"/>
    <x v="2"/>
    <n v="-79.14"/>
    <n v="0"/>
    <n v="1"/>
  </r>
  <r>
    <s v="31786"/>
    <s v="TN"/>
    <s v="0000190862"/>
    <x v="1"/>
    <x v="4"/>
    <d v="2026-02-13T00:00:00"/>
    <x v="2"/>
    <s v="PDON"/>
    <x v="75"/>
    <n v="-79.16"/>
    <n v="0"/>
    <n v="1"/>
  </r>
  <r>
    <s v="31786"/>
    <s v="TN"/>
    <s v="0000190862"/>
    <x v="1"/>
    <x v="4"/>
    <d v="2026-02-13T00:00:00"/>
    <x v="14"/>
    <s v="STD-A"/>
    <x v="78"/>
    <n v="-20.74"/>
    <n v="5059"/>
    <n v="1"/>
  </r>
  <r>
    <s v="31786"/>
    <s v="TN"/>
    <s v="0000190862"/>
    <x v="1"/>
    <x v="4"/>
    <d v="2026-02-27T00:00:00"/>
    <x v="13"/>
    <s v="LTD-01"/>
    <x v="35"/>
    <n v="215.58"/>
    <n v="359264.87"/>
    <n v="79"/>
  </r>
  <r>
    <s v="31786"/>
    <s v="TN"/>
    <s v="0000190862"/>
    <x v="1"/>
    <x v="4"/>
    <d v="2026-02-27T00:00:00"/>
    <x v="13"/>
    <s v="LTD-01"/>
    <x v="36"/>
    <n v="157.51"/>
    <n v="262470.15000000002"/>
    <n v="50"/>
  </r>
  <r>
    <s v="31786"/>
    <s v="TN"/>
    <s v="0000190862"/>
    <x v="1"/>
    <x v="4"/>
    <d v="2026-02-27T00:00:00"/>
    <x v="13"/>
    <s v="LTD-01"/>
    <x v="37"/>
    <n v="326.23"/>
    <n v="286818.36"/>
    <n v="57"/>
  </r>
  <r>
    <s v="31786"/>
    <s v="TN"/>
    <s v="0000190862"/>
    <x v="1"/>
    <x v="4"/>
    <d v="2026-02-27T00:00:00"/>
    <x v="13"/>
    <s v="LTD-01"/>
    <x v="38"/>
    <n v="288.27999999999997"/>
    <n v="171080.56"/>
    <n v="31"/>
  </r>
  <r>
    <s v="31786"/>
    <s v="TN"/>
    <s v="0000190862"/>
    <x v="1"/>
    <x v="4"/>
    <d v="2026-02-27T00:00:00"/>
    <x v="13"/>
    <s v="LTD-01"/>
    <x v="39"/>
    <n v="562.89"/>
    <n v="258602.25"/>
    <n v="51"/>
  </r>
  <r>
    <s v="31786"/>
    <s v="TN"/>
    <s v="0000190862"/>
    <x v="1"/>
    <x v="4"/>
    <d v="2026-02-27T00:00:00"/>
    <x v="13"/>
    <s v="LTD-01"/>
    <x v="40"/>
    <n v="644.58000000000004"/>
    <n v="243540.25"/>
    <n v="44"/>
  </r>
  <r>
    <s v="31786"/>
    <s v="TN"/>
    <s v="0000190862"/>
    <x v="1"/>
    <x v="4"/>
    <d v="2026-02-27T00:00:00"/>
    <x v="13"/>
    <s v="LTD-01"/>
    <x v="41"/>
    <n v="613.44000000000005"/>
    <n v="193831.5"/>
    <n v="40"/>
  </r>
  <r>
    <s v="31786"/>
    <s v="TN"/>
    <s v="0000190862"/>
    <x v="1"/>
    <x v="4"/>
    <d v="2026-02-27T00:00:00"/>
    <x v="13"/>
    <s v="LTD-01"/>
    <x v="42"/>
    <n v="513.6"/>
    <n v="127487.3"/>
    <n v="29"/>
  </r>
  <r>
    <s v="31786"/>
    <s v="TN"/>
    <s v="0000190862"/>
    <x v="1"/>
    <x v="4"/>
    <d v="2026-02-27T00:00:00"/>
    <x v="13"/>
    <s v="LTD-01"/>
    <x v="43"/>
    <n v="160.1"/>
    <n v="57172.17"/>
    <n v="10"/>
  </r>
  <r>
    <s v="31786"/>
    <s v="TN"/>
    <s v="0000190862"/>
    <x v="1"/>
    <x v="4"/>
    <d v="2026-02-27T00:00:00"/>
    <x v="13"/>
    <s v="LTD-01"/>
    <x v="44"/>
    <n v="46.94"/>
    <n v="16766"/>
    <n v="2"/>
  </r>
  <r>
    <s v="31786"/>
    <s v="TN"/>
    <s v="0000190862"/>
    <x v="1"/>
    <x v="4"/>
    <d v="2026-02-27T00:00:00"/>
    <x v="13"/>
    <s v="LTD-02"/>
    <x v="45"/>
    <n v="105.72"/>
    <n v="211469.46"/>
    <n v="44"/>
  </r>
  <r>
    <s v="31786"/>
    <s v="TN"/>
    <s v="0000190862"/>
    <x v="1"/>
    <x v="4"/>
    <d v="2026-02-27T00:00:00"/>
    <x v="13"/>
    <s v="LTD-02"/>
    <x v="46"/>
    <n v="101.21"/>
    <n v="202448.75"/>
    <n v="41"/>
  </r>
  <r>
    <s v="31786"/>
    <s v="TN"/>
    <s v="0000190862"/>
    <x v="1"/>
    <x v="4"/>
    <d v="2026-02-27T00:00:00"/>
    <x v="13"/>
    <s v="LTD-02"/>
    <x v="47"/>
    <n v="182.27"/>
    <n v="210610.3"/>
    <n v="42"/>
  </r>
  <r>
    <s v="31786"/>
    <s v="TN"/>
    <s v="0000190862"/>
    <x v="1"/>
    <x v="4"/>
    <d v="2026-02-27T00:00:00"/>
    <x v="13"/>
    <s v="LTD-02"/>
    <x v="48"/>
    <n v="240.55"/>
    <n v="175855.45"/>
    <n v="30"/>
  </r>
  <r>
    <s v="31786"/>
    <s v="TN"/>
    <s v="0000190862"/>
    <x v="1"/>
    <x v="4"/>
    <d v="2026-02-27T00:00:00"/>
    <x v="13"/>
    <s v="LTD-02"/>
    <x v="49"/>
    <n v="591.63"/>
    <n v="355252.9"/>
    <n v="59"/>
  </r>
  <r>
    <s v="31786"/>
    <s v="TN"/>
    <s v="0000190862"/>
    <x v="1"/>
    <x v="4"/>
    <d v="2026-02-27T00:00:00"/>
    <x v="13"/>
    <s v="LTD-02"/>
    <x v="50"/>
    <n v="450.62"/>
    <n v="223920.45"/>
    <n v="42"/>
  </r>
  <r>
    <s v="31786"/>
    <s v="TN"/>
    <s v="0000190862"/>
    <x v="1"/>
    <x v="4"/>
    <d v="2026-02-27T00:00:00"/>
    <x v="13"/>
    <s v="LTD-02"/>
    <x v="51"/>
    <n v="492.19"/>
    <n v="200060.85"/>
    <n v="39"/>
  </r>
  <r>
    <s v="31786"/>
    <s v="TN"/>
    <s v="0000190862"/>
    <x v="1"/>
    <x v="4"/>
    <d v="2026-02-27T00:00:00"/>
    <x v="13"/>
    <s v="LTD-02"/>
    <x v="52"/>
    <n v="603.84"/>
    <n v="187655"/>
    <n v="28"/>
  </r>
  <r>
    <s v="31786"/>
    <s v="TN"/>
    <s v="0000190862"/>
    <x v="1"/>
    <x v="4"/>
    <d v="2026-02-27T00:00:00"/>
    <x v="13"/>
    <s v="LTD-02"/>
    <x v="53"/>
    <n v="43.19"/>
    <n v="19633"/>
    <n v="4"/>
  </r>
  <r>
    <s v="31786"/>
    <s v="TN"/>
    <s v="0000190862"/>
    <x v="1"/>
    <x v="4"/>
    <d v="2026-02-27T00:00:00"/>
    <x v="13"/>
    <s v="LTD-02"/>
    <x v="54"/>
    <n v="46.22"/>
    <n v="21010"/>
    <n v="4"/>
  </r>
  <r>
    <s v="31786"/>
    <s v="TN"/>
    <s v="0000190862"/>
    <x v="1"/>
    <x v="4"/>
    <d v="2026-02-27T00:00:00"/>
    <x v="13"/>
    <s v="LTD-03"/>
    <x v="55"/>
    <n v="63860.4"/>
    <n v="22971785.789999999"/>
    <n v="4745"/>
  </r>
  <r>
    <s v="31786"/>
    <s v="TN"/>
    <s v="0000190862"/>
    <x v="1"/>
    <x v="4"/>
    <d v="2026-02-27T00:00:00"/>
    <x v="13"/>
    <s v="LTD-03"/>
    <x v="56"/>
    <n v="69866.429999999993"/>
    <n v="25131895.350000001"/>
    <n v="4373"/>
  </r>
  <r>
    <s v="31786"/>
    <s v="TN"/>
    <s v="0000190862"/>
    <x v="1"/>
    <x v="4"/>
    <d v="2026-02-27T00:00:00"/>
    <x v="13"/>
    <s v="LTD-03"/>
    <x v="57"/>
    <n v="85893.96"/>
    <n v="30897143.629999999"/>
    <n v="4874"/>
  </r>
  <r>
    <s v="31786"/>
    <s v="TN"/>
    <s v="0000190862"/>
    <x v="1"/>
    <x v="4"/>
    <d v="2026-02-27T00:00:00"/>
    <x v="13"/>
    <s v="LTD-03"/>
    <x v="58"/>
    <n v="87853.63"/>
    <n v="31601991.100000001"/>
    <n v="4790"/>
  </r>
  <r>
    <s v="31786"/>
    <s v="TN"/>
    <s v="0000190862"/>
    <x v="1"/>
    <x v="4"/>
    <d v="2026-02-27T00:00:00"/>
    <x v="13"/>
    <s v="LTD-03"/>
    <x v="59"/>
    <n v="97200.91"/>
    <n v="34964260.93"/>
    <n v="5169"/>
  </r>
  <r>
    <s v="31786"/>
    <s v="TN"/>
    <s v="0000190862"/>
    <x v="1"/>
    <x v="4"/>
    <d v="2026-02-27T00:00:00"/>
    <x v="13"/>
    <s v="LTD-03"/>
    <x v="60"/>
    <n v="98011.31"/>
    <n v="35255662.899999999"/>
    <n v="5192"/>
  </r>
  <r>
    <s v="31786"/>
    <s v="TN"/>
    <s v="0000190862"/>
    <x v="1"/>
    <x v="4"/>
    <d v="2026-02-27T00:00:00"/>
    <x v="13"/>
    <s v="LTD-03"/>
    <x v="61"/>
    <n v="93202.6"/>
    <n v="33525926.98"/>
    <n v="4880"/>
  </r>
  <r>
    <s v="31786"/>
    <s v="TN"/>
    <s v="0000190862"/>
    <x v="1"/>
    <x v="4"/>
    <d v="2026-02-27T00:00:00"/>
    <x v="13"/>
    <s v="LTD-03"/>
    <x v="62"/>
    <n v="67235.62"/>
    <n v="24185330.41"/>
    <n v="3607"/>
  </r>
  <r>
    <s v="31786"/>
    <s v="TN"/>
    <s v="0000190862"/>
    <x v="1"/>
    <x v="4"/>
    <d v="2026-02-27T00:00:00"/>
    <x v="13"/>
    <s v="LTD-03"/>
    <x v="63"/>
    <n v="31552.3"/>
    <n v="11349612.98"/>
    <n v="1664"/>
  </r>
  <r>
    <s v="31786"/>
    <s v="TN"/>
    <s v="0000190862"/>
    <x v="1"/>
    <x v="4"/>
    <d v="2026-02-27T00:00:00"/>
    <x v="13"/>
    <s v="LTD-03"/>
    <x v="64"/>
    <n v="14273.56"/>
    <n v="5134310.07"/>
    <n v="728"/>
  </r>
  <r>
    <s v="31786"/>
    <s v="TN"/>
    <s v="0000190862"/>
    <x v="1"/>
    <x v="4"/>
    <d v="2026-02-27T00:00:00"/>
    <x v="13"/>
    <s v="LTD-04"/>
    <x v="65"/>
    <n v="712.53"/>
    <n v="1192204.94"/>
    <n v="248"/>
  </r>
  <r>
    <s v="31786"/>
    <s v="TN"/>
    <s v="0000190862"/>
    <x v="1"/>
    <x v="4"/>
    <d v="2026-02-27T00:00:00"/>
    <x v="13"/>
    <s v="LTD-04"/>
    <x v="66"/>
    <n v="593.77"/>
    <n v="989601.87"/>
    <n v="194"/>
  </r>
  <r>
    <s v="31786"/>
    <s v="TN"/>
    <s v="0000190862"/>
    <x v="1"/>
    <x v="4"/>
    <d v="2026-02-27T00:00:00"/>
    <x v="13"/>
    <s v="LTD-04"/>
    <x v="67"/>
    <n v="772.13"/>
    <n v="684624.66"/>
    <n v="125"/>
  </r>
  <r>
    <s v="31786"/>
    <s v="TN"/>
    <s v="0000190862"/>
    <x v="1"/>
    <x v="4"/>
    <d v="2026-02-27T00:00:00"/>
    <x v="13"/>
    <s v="LTD-04"/>
    <x v="68"/>
    <n v="950.45"/>
    <n v="582034.94999999995"/>
    <n v="98"/>
  </r>
  <r>
    <s v="31786"/>
    <s v="TN"/>
    <s v="0000190862"/>
    <x v="1"/>
    <x v="4"/>
    <d v="2026-02-27T00:00:00"/>
    <x v="13"/>
    <s v="LTD-04"/>
    <x v="69"/>
    <n v="1132.93"/>
    <n v="548049.43000000005"/>
    <n v="96"/>
  </r>
  <r>
    <s v="31786"/>
    <s v="TN"/>
    <s v="0000190862"/>
    <x v="1"/>
    <x v="4"/>
    <d v="2026-02-27T00:00:00"/>
    <x v="13"/>
    <s v="LTD-04"/>
    <x v="70"/>
    <n v="1123.1199999999999"/>
    <n v="447761.37"/>
    <n v="83"/>
  </r>
  <r>
    <s v="31786"/>
    <s v="TN"/>
    <s v="0000190862"/>
    <x v="1"/>
    <x v="4"/>
    <d v="2026-02-27T00:00:00"/>
    <x v="13"/>
    <s v="LTD-04"/>
    <x v="71"/>
    <n v="1067.24"/>
    <n v="352724.71"/>
    <n v="54"/>
  </r>
  <r>
    <s v="31786"/>
    <s v="TN"/>
    <s v="0000190862"/>
    <x v="1"/>
    <x v="4"/>
    <d v="2026-02-27T00:00:00"/>
    <x v="13"/>
    <s v="LTD-04"/>
    <x v="72"/>
    <n v="924.37"/>
    <n v="235067.84"/>
    <n v="46"/>
  </r>
  <r>
    <s v="31786"/>
    <s v="TN"/>
    <s v="0000190862"/>
    <x v="1"/>
    <x v="4"/>
    <d v="2026-02-27T00:00:00"/>
    <x v="13"/>
    <s v="LTD-04"/>
    <x v="73"/>
    <n v="282.87"/>
    <n v="97544.02"/>
    <n v="16"/>
  </r>
  <r>
    <s v="31786"/>
    <s v="TN"/>
    <s v="0000190862"/>
    <x v="1"/>
    <x v="4"/>
    <d v="2026-02-27T00:00:00"/>
    <x v="13"/>
    <s v="LTD-04"/>
    <x v="74"/>
    <n v="212.24"/>
    <n v="78603.17"/>
    <n v="12"/>
  </r>
  <r>
    <s v="31786"/>
    <s v="TN"/>
    <s v="0000190862"/>
    <x v="1"/>
    <x v="4"/>
    <d v="2026-02-27T00:00:00"/>
    <x v="2"/>
    <s v="PDON"/>
    <x v="2"/>
    <n v="730610.46"/>
    <n v="0"/>
    <n v="28593"/>
  </r>
  <r>
    <s v="31786"/>
    <s v="TN"/>
    <s v="0000190862"/>
    <x v="1"/>
    <x v="4"/>
    <d v="2026-02-27T00:00:00"/>
    <x v="2"/>
    <s v="PDON"/>
    <x v="75"/>
    <n v="732468.14"/>
    <n v="0"/>
    <n v="28610"/>
  </r>
  <r>
    <s v="31786"/>
    <s v="TN"/>
    <s v="0000190862"/>
    <x v="1"/>
    <x v="4"/>
    <d v="2026-02-27T00:00:00"/>
    <x v="14"/>
    <s v="STD-A"/>
    <x v="78"/>
    <n v="79944.97"/>
    <n v="19562865.170000002"/>
    <n v="3712"/>
  </r>
  <r>
    <s v="31786"/>
    <s v="TN"/>
    <s v="0000190862"/>
    <x v="1"/>
    <x v="4"/>
    <d v="2026-02-27T00:00:00"/>
    <x v="14"/>
    <s v="STD-B"/>
    <x v="79"/>
    <n v="75093.88"/>
    <n v="22794121.120000001"/>
    <n v="4060"/>
  </r>
  <r>
    <s v="31786"/>
    <s v="TN"/>
    <s v="0000258005"/>
    <x v="2"/>
    <x v="4"/>
    <d v="2026-02-13T00:00:00"/>
    <x v="4"/>
    <s v="VISEXP"/>
    <x v="5"/>
    <n v="-37.08"/>
    <n v="0"/>
    <n v="2"/>
  </r>
  <r>
    <s v="31786"/>
    <s v="TN"/>
    <s v="0000258005"/>
    <x v="2"/>
    <x v="4"/>
    <d v="2026-02-27T00:00:00"/>
    <x v="4"/>
    <s v="VISBAS"/>
    <x v="4"/>
    <n v="51994.46"/>
    <n v="0"/>
    <n v="9292"/>
  </r>
  <r>
    <s v="31786"/>
    <s v="TN"/>
    <s v="0000258005"/>
    <x v="2"/>
    <x v="4"/>
    <d v="2026-02-27T00:00:00"/>
    <x v="4"/>
    <s v="VISEXP"/>
    <x v="5"/>
    <n v="249865.9"/>
    <n v="0"/>
    <n v="22436"/>
  </r>
  <r>
    <s v="31786"/>
    <s v="TN"/>
    <s v="0000000185"/>
    <x v="0"/>
    <x v="4"/>
    <d v="2026-01-30T00:00:00"/>
    <x v="0"/>
    <s v="PPDN"/>
    <x v="0"/>
    <n v="-17.89"/>
    <n v="0"/>
    <n v="3"/>
  </r>
  <r>
    <s v="31786"/>
    <s v="TN"/>
    <s v="0000000185"/>
    <x v="0"/>
    <x v="4"/>
    <d v="2026-01-30T00:00:00"/>
    <x v="0"/>
    <s v="PPDN"/>
    <x v="6"/>
    <n v="-55.75"/>
    <n v="0"/>
    <n v="3"/>
  </r>
  <r>
    <s v="31786"/>
    <s v="TN"/>
    <s v="0000000185"/>
    <x v="0"/>
    <x v="4"/>
    <d v="2026-02-13T00:00:00"/>
    <x v="0"/>
    <s v="PPDN"/>
    <x v="0"/>
    <n v="218.59"/>
    <n v="0"/>
    <n v="22"/>
  </r>
  <r>
    <s v="31786"/>
    <s v="TN"/>
    <s v="0000000185"/>
    <x v="0"/>
    <x v="4"/>
    <d v="2026-02-13T00:00:00"/>
    <x v="0"/>
    <s v="PPDN"/>
    <x v="6"/>
    <n v="35.06"/>
    <n v="0"/>
    <n v="5"/>
  </r>
  <r>
    <s v="31786"/>
    <s v="TN"/>
    <s v="0000157401"/>
    <x v="4"/>
    <x v="4"/>
    <d v="2026-01-30T00:00:00"/>
    <x v="7"/>
    <s v="BA1X"/>
    <x v="9"/>
    <n v="-4.91"/>
    <n v="258000"/>
    <n v="4"/>
  </r>
  <r>
    <s v="31786"/>
    <s v="TN"/>
    <s v="0000157401"/>
    <x v="4"/>
    <x v="4"/>
    <d v="2026-01-30T00:00:00"/>
    <x v="8"/>
    <s v="BL1X"/>
    <x v="11"/>
    <n v="-41.79"/>
    <n v="258000"/>
    <n v="4"/>
  </r>
  <r>
    <s v="31786"/>
    <s v="TN"/>
    <s v="0000157401"/>
    <x v="4"/>
    <x v="4"/>
    <d v="2026-01-30T00:00:00"/>
    <x v="8"/>
    <s v="BL1X"/>
    <x v="12"/>
    <n v="-2.0699999999999998"/>
    <n v="124000"/>
    <n v="2"/>
  </r>
  <r>
    <s v="31786"/>
    <s v="TN"/>
    <s v="0000157401"/>
    <x v="4"/>
    <x v="4"/>
    <d v="2026-02-13T00:00:00"/>
    <x v="7"/>
    <s v="BA1X"/>
    <x v="9"/>
    <n v="8.0399999999999991"/>
    <n v="344000"/>
    <n v="5"/>
  </r>
  <r>
    <s v="31786"/>
    <s v="TN"/>
    <s v="0000157401"/>
    <x v="4"/>
    <x v="4"/>
    <d v="2026-02-13T00:00:00"/>
    <x v="8"/>
    <s v="BL1X"/>
    <x v="11"/>
    <n v="68.52"/>
    <n v="344000"/>
    <n v="5"/>
  </r>
  <r>
    <s v="31786"/>
    <s v="TN"/>
    <s v="0000157401"/>
    <x v="4"/>
    <x v="4"/>
    <d v="2026-02-13T00:00:00"/>
    <x v="10"/>
    <s v="VC0105"/>
    <x v="15"/>
    <n v="0.11"/>
    <n v="5000"/>
    <n v="1"/>
  </r>
  <r>
    <s v="31786"/>
    <s v="TN"/>
    <s v="0000157401"/>
    <x v="4"/>
    <x v="4"/>
    <d v="2026-02-13T00:00:00"/>
    <x v="10"/>
    <s v="VC0110"/>
    <x v="17"/>
    <n v="0.42"/>
    <n v="10000"/>
    <n v="1"/>
  </r>
  <r>
    <s v="31786"/>
    <s v="TN"/>
    <s v="0000157401"/>
    <x v="4"/>
    <x v="4"/>
    <d v="2026-02-13T00:00:00"/>
    <x v="10"/>
    <s v="VC0150"/>
    <x v="19"/>
    <n v="1.05"/>
    <n v="100000"/>
    <n v="2"/>
  </r>
  <r>
    <s v="31786"/>
    <s v="TN"/>
    <s v="0000157401"/>
    <x v="4"/>
    <x v="4"/>
    <d v="2026-02-13T00:00:00"/>
    <x v="10"/>
    <s v="VC0210"/>
    <x v="17"/>
    <n v="-0.84"/>
    <n v="10000"/>
    <n v="1"/>
  </r>
  <r>
    <s v="31786"/>
    <s v="TN"/>
    <s v="0000157401"/>
    <x v="4"/>
    <x v="4"/>
    <d v="2026-02-13T00:00:00"/>
    <x v="10"/>
    <s v="VC0250"/>
    <x v="19"/>
    <n v="-4.1399999999999997"/>
    <n v="110000"/>
    <n v="2"/>
  </r>
  <r>
    <s v="31786"/>
    <s v="TN"/>
    <s v="0000157401"/>
    <x v="4"/>
    <x v="4"/>
    <d v="2026-02-13T00:00:00"/>
    <x v="10"/>
    <s v="VC0306"/>
    <x v="16"/>
    <n v="0.38"/>
    <n v="18000"/>
    <n v="1"/>
  </r>
  <r>
    <s v="31786"/>
    <s v="TN"/>
    <s v="0000157401"/>
    <x v="4"/>
    <x v="4"/>
    <d v="2026-02-13T00:00:00"/>
    <x v="10"/>
    <s v="VC0406"/>
    <x v="16"/>
    <n v="-0.5"/>
    <n v="50000"/>
    <n v="1"/>
  </r>
  <r>
    <s v="31786"/>
    <s v="TN"/>
    <s v="0000157401"/>
    <x v="4"/>
    <x v="4"/>
    <d v="2026-02-13T00:00:00"/>
    <x v="11"/>
    <s v="VAD050"/>
    <x v="20"/>
    <n v="3.15"/>
    <n v="150000"/>
    <n v="4"/>
  </r>
  <r>
    <s v="31786"/>
    <s v="TN"/>
    <s v="0000157401"/>
    <x v="4"/>
    <x v="4"/>
    <d v="2026-02-13T00:00:00"/>
    <x v="11"/>
    <s v="VAD060"/>
    <x v="21"/>
    <n v="2.52"/>
    <n v="280000"/>
    <n v="4"/>
  </r>
  <r>
    <s v="31786"/>
    <s v="TN"/>
    <s v="0000157401"/>
    <x v="4"/>
    <x v="4"/>
    <d v="2026-02-13T00:00:00"/>
    <x v="11"/>
    <s v="VAD250"/>
    <x v="23"/>
    <n v="10.5"/>
    <n v="310000"/>
    <n v="4"/>
  </r>
  <r>
    <s v="31786"/>
    <s v="TN"/>
    <s v="0000157401"/>
    <x v="4"/>
    <x v="4"/>
    <d v="2026-02-13T00:00:00"/>
    <x v="12"/>
    <s v="VSC060"/>
    <x v="26"/>
    <n v="-1"/>
    <n v="144000"/>
    <n v="4"/>
  </r>
  <r>
    <s v="31786"/>
    <s v="TN"/>
    <s v="0000157401"/>
    <x v="4"/>
    <x v="4"/>
    <d v="2026-02-13T00:00:00"/>
    <x v="12"/>
    <s v="VSC500"/>
    <x v="29"/>
    <n v="-16.8"/>
    <n v="400000"/>
    <n v="6"/>
  </r>
  <r>
    <s v="31786"/>
    <s v="TN"/>
    <s v="0000157401"/>
    <x v="4"/>
    <x v="4"/>
    <d v="2026-02-13T00:00:00"/>
    <x v="12"/>
    <s v="VSO050"/>
    <x v="30"/>
    <n v="-1.89"/>
    <n v="40000"/>
    <n v="1"/>
  </r>
  <r>
    <s v="31786"/>
    <s v="TN"/>
    <s v="0000157401"/>
    <x v="4"/>
    <x v="4"/>
    <d v="2026-02-13T00:00:00"/>
    <x v="12"/>
    <s v="VSO100"/>
    <x v="32"/>
    <n v="-1.26"/>
    <n v="40000"/>
    <n v="1"/>
  </r>
  <r>
    <s v="31786"/>
    <s v="TN"/>
    <s v="0000157401"/>
    <x v="4"/>
    <x v="4"/>
    <d v="2026-02-13T00:00:00"/>
    <x v="12"/>
    <s v="VSO500"/>
    <x v="34"/>
    <n v="-44.1"/>
    <n v="1100000"/>
    <n v="8"/>
  </r>
  <r>
    <s v="31786"/>
    <s v="TN"/>
    <s v="0000190862"/>
    <x v="1"/>
    <x v="4"/>
    <d v="2026-01-30T00:00:00"/>
    <x v="13"/>
    <s v="LTD-03"/>
    <x v="55"/>
    <n v="-30.82"/>
    <n v="11088"/>
    <n v="2"/>
  </r>
  <r>
    <s v="31786"/>
    <s v="TN"/>
    <s v="0000190862"/>
    <x v="1"/>
    <x v="4"/>
    <d v="2026-01-30T00:00:00"/>
    <x v="13"/>
    <s v="LTD-03"/>
    <x v="56"/>
    <n v="-13.56"/>
    <n v="4877"/>
    <n v="1"/>
  </r>
  <r>
    <s v="31786"/>
    <s v="TN"/>
    <s v="0000190862"/>
    <x v="1"/>
    <x v="4"/>
    <d v="2026-01-30T00:00:00"/>
    <x v="13"/>
    <s v="LTD-03"/>
    <x v="57"/>
    <n v="-14.97"/>
    <n v="5386.5"/>
    <n v="1"/>
  </r>
  <r>
    <s v="31786"/>
    <s v="TN"/>
    <s v="0000190862"/>
    <x v="1"/>
    <x v="4"/>
    <d v="2026-01-30T00:00:00"/>
    <x v="2"/>
    <s v="PDON"/>
    <x v="2"/>
    <n v="20.32"/>
    <n v="0"/>
    <n v="1"/>
  </r>
  <r>
    <s v="31786"/>
    <s v="TN"/>
    <s v="0000190862"/>
    <x v="1"/>
    <x v="4"/>
    <d v="2026-01-30T00:00:00"/>
    <x v="14"/>
    <s v="STD-B"/>
    <x v="79"/>
    <n v="16"/>
    <n v="4847"/>
    <n v="1"/>
  </r>
  <r>
    <s v="31786"/>
    <s v="TN"/>
    <s v="0000190862"/>
    <x v="1"/>
    <x v="4"/>
    <d v="2026-02-13T00:00:00"/>
    <x v="13"/>
    <s v="LTD-01"/>
    <x v="35"/>
    <n v="-2.76"/>
    <n v="4592.7"/>
    <n v="1"/>
  </r>
  <r>
    <s v="31786"/>
    <s v="TN"/>
    <s v="0000190862"/>
    <x v="1"/>
    <x v="4"/>
    <d v="2026-02-13T00:00:00"/>
    <x v="13"/>
    <s v="LTD-02"/>
    <x v="52"/>
    <n v="27.52"/>
    <n v="11006"/>
    <n v="1"/>
  </r>
  <r>
    <s v="31786"/>
    <s v="TN"/>
    <s v="0000190862"/>
    <x v="1"/>
    <x v="4"/>
    <d v="2026-02-13T00:00:00"/>
    <x v="13"/>
    <s v="LTD-03"/>
    <x v="55"/>
    <n v="5.21"/>
    <n v="1874.6"/>
    <n v="1"/>
  </r>
  <r>
    <s v="31786"/>
    <s v="TN"/>
    <s v="0000190862"/>
    <x v="1"/>
    <x v="4"/>
    <d v="2026-02-13T00:00:00"/>
    <x v="13"/>
    <s v="LTD-03"/>
    <x v="56"/>
    <n v="17.05"/>
    <n v="6133"/>
    <n v="1"/>
  </r>
  <r>
    <s v="31786"/>
    <s v="TN"/>
    <s v="0000190862"/>
    <x v="1"/>
    <x v="4"/>
    <d v="2026-02-13T00:00:00"/>
    <x v="13"/>
    <s v="LTD-03"/>
    <x v="57"/>
    <n v="15.19"/>
    <n v="5463"/>
    <n v="1"/>
  </r>
  <r>
    <s v="31786"/>
    <s v="TN"/>
    <s v="0000190862"/>
    <x v="1"/>
    <x v="4"/>
    <d v="2026-02-13T00:00:00"/>
    <x v="13"/>
    <s v="LTD-03"/>
    <x v="59"/>
    <n v="37.86"/>
    <n v="6808"/>
    <n v="1"/>
  </r>
  <r>
    <s v="31786"/>
    <s v="TN"/>
    <s v="0000190862"/>
    <x v="1"/>
    <x v="4"/>
    <d v="2026-02-13T00:00:00"/>
    <x v="13"/>
    <s v="LTD-03"/>
    <x v="60"/>
    <n v="16.68"/>
    <n v="6000"/>
    <n v="1"/>
  </r>
  <r>
    <s v="31786"/>
    <s v="TN"/>
    <s v="0000190862"/>
    <x v="1"/>
    <x v="4"/>
    <d v="2026-02-13T00:00:00"/>
    <x v="13"/>
    <s v="LTD-04"/>
    <x v="65"/>
    <n v="2.72"/>
    <n v="4539"/>
    <n v="1"/>
  </r>
  <r>
    <s v="31786"/>
    <s v="TN"/>
    <s v="0000190862"/>
    <x v="1"/>
    <x v="4"/>
    <d v="2026-02-13T00:00:00"/>
    <x v="2"/>
    <s v="PDON"/>
    <x v="2"/>
    <n v="290.52999999999997"/>
    <n v="0"/>
    <n v="36"/>
  </r>
  <r>
    <s v="31786"/>
    <s v="TN"/>
    <s v="0000190862"/>
    <x v="1"/>
    <x v="4"/>
    <d v="2026-02-13T00:00:00"/>
    <x v="2"/>
    <s v="PDON"/>
    <x v="75"/>
    <n v="233.77"/>
    <n v="0"/>
    <n v="11"/>
  </r>
  <r>
    <s v="31786"/>
    <s v="TN"/>
    <s v="0000190862"/>
    <x v="1"/>
    <x v="4"/>
    <d v="2026-02-13T00:00:00"/>
    <x v="14"/>
    <s v="STD-A"/>
    <x v="78"/>
    <n v="195.31"/>
    <n v="58383.64"/>
    <n v="13"/>
  </r>
  <r>
    <s v="31786"/>
    <s v="TN"/>
    <s v="0000190862"/>
    <x v="1"/>
    <x v="4"/>
    <d v="2026-02-13T00:00:00"/>
    <x v="14"/>
    <s v="STD-B"/>
    <x v="79"/>
    <n v="58.94"/>
    <n v="36657"/>
    <n v="8"/>
  </r>
  <r>
    <s v="31786"/>
    <s v="TN"/>
    <s v="0000258005"/>
    <x v="2"/>
    <x v="4"/>
    <d v="2026-01-30T00:00:00"/>
    <x v="4"/>
    <s v="VISBAS"/>
    <x v="4"/>
    <n v="-12.51"/>
    <n v="0"/>
    <n v="2"/>
  </r>
  <r>
    <s v="31786"/>
    <s v="TN"/>
    <s v="0000258005"/>
    <x v="2"/>
    <x v="4"/>
    <d v="2026-01-30T00:00:00"/>
    <x v="4"/>
    <s v="VISEXP"/>
    <x v="5"/>
    <n v="12.6"/>
    <n v="0"/>
    <n v="3"/>
  </r>
  <r>
    <s v="31786"/>
    <s v="TN"/>
    <s v="0000258005"/>
    <x v="2"/>
    <x v="4"/>
    <d v="2026-02-13T00:00:00"/>
    <x v="4"/>
    <s v="VISBAS"/>
    <x v="4"/>
    <n v="53.08"/>
    <n v="0"/>
    <n v="13"/>
  </r>
  <r>
    <s v="31786"/>
    <s v="TN"/>
    <s v="0000258005"/>
    <x v="2"/>
    <x v="4"/>
    <d v="2026-02-13T00:00:00"/>
    <x v="4"/>
    <s v="VISEXP"/>
    <x v="5"/>
    <n v="261.2"/>
    <n v="0"/>
    <n v="35"/>
  </r>
  <r>
    <s v="31786"/>
    <s v="NP"/>
    <s v="0000000185"/>
    <x v="0"/>
    <x v="0"/>
    <d v="2026-02-28T00:00:00"/>
    <x v="0"/>
    <s v="PPDN"/>
    <x v="0"/>
    <n v="106.2"/>
    <n v="0"/>
    <n v="4"/>
  </r>
  <r>
    <s v="31786"/>
    <s v="NP"/>
    <s v="0000000185"/>
    <x v="0"/>
    <x v="0"/>
    <d v="2026-02-28T00:00:00"/>
    <x v="1"/>
    <s v="PPRN"/>
    <x v="1"/>
    <n v="-48.96"/>
    <n v="0"/>
    <n v="3"/>
  </r>
  <r>
    <s v="31786"/>
    <s v="NP"/>
    <s v="0000000185"/>
    <x v="0"/>
    <x v="0"/>
    <d v="2026-02-28T00:00:00"/>
    <x v="1"/>
    <s v="PPRN"/>
    <x v="1"/>
    <n v="5494.96"/>
    <n v="0"/>
    <n v="238"/>
  </r>
  <r>
    <s v="31786"/>
    <s v="NP"/>
    <s v="0000000185"/>
    <x v="0"/>
    <x v="1"/>
    <d v="2026-02-28T00:00:00"/>
    <x v="1"/>
    <s v="PPRN"/>
    <x v="1"/>
    <n v="270.68"/>
    <n v="0"/>
    <n v="15"/>
  </r>
  <r>
    <s v="31786"/>
    <s v="NP"/>
    <s v="0000000185"/>
    <x v="0"/>
    <x v="2"/>
    <d v="2026-02-28T00:00:00"/>
    <x v="1"/>
    <s v="PPRN"/>
    <x v="1"/>
    <n v="45.25"/>
    <n v="0"/>
    <n v="2"/>
  </r>
  <r>
    <s v="31786"/>
    <s v="NP"/>
    <s v="0000000185"/>
    <x v="0"/>
    <x v="4"/>
    <d v="2026-02-28T00:00:00"/>
    <x v="0"/>
    <s v="PPDN"/>
    <x v="0"/>
    <n v="-14.98"/>
    <n v="0"/>
    <n v="3"/>
  </r>
  <r>
    <s v="31786"/>
    <s v="NP"/>
    <s v="0000000185"/>
    <x v="0"/>
    <x v="4"/>
    <d v="2026-02-28T00:00:00"/>
    <x v="0"/>
    <s v="PPDN"/>
    <x v="0"/>
    <n v="365.13"/>
    <n v="0"/>
    <n v="21"/>
  </r>
  <r>
    <s v="31786"/>
    <s v="NP"/>
    <s v="0000000185"/>
    <x v="0"/>
    <x v="5"/>
    <d v="2026-02-28T00:00:00"/>
    <x v="0"/>
    <s v="PPDN"/>
    <x v="0"/>
    <n v="89.88"/>
    <n v="0"/>
    <n v="6"/>
  </r>
  <r>
    <s v="31786"/>
    <s v="NP"/>
    <s v="0000000185"/>
    <x v="0"/>
    <x v="3"/>
    <d v="2026-02-28T00:00:00"/>
    <x v="0"/>
    <s v="PPDN"/>
    <x v="0"/>
    <n v="41.53"/>
    <n v="0"/>
    <n v="2"/>
  </r>
  <r>
    <s v="31786"/>
    <s v="NP"/>
    <s v="0000157401"/>
    <x v="4"/>
    <x v="4"/>
    <d v="2026-02-28T00:00:00"/>
    <x v="11"/>
    <s v="VAD060"/>
    <x v="21"/>
    <n v="1.26"/>
    <n v="60000"/>
    <n v="1"/>
  </r>
  <r>
    <s v="31786"/>
    <s v="NP"/>
    <s v="0000157401"/>
    <x v="4"/>
    <x v="4"/>
    <d v="2026-02-28T00:00:00"/>
    <x v="11"/>
    <s v="VAD500"/>
    <x v="24"/>
    <n v="-10.5"/>
    <n v="500000"/>
    <n v="1"/>
  </r>
  <r>
    <s v="31786"/>
    <s v="NP"/>
    <s v="0000157401"/>
    <x v="4"/>
    <x v="4"/>
    <d v="2026-02-28T00:00:00"/>
    <x v="11"/>
    <s v="VAD500"/>
    <x v="24"/>
    <n v="21"/>
    <n v="1000000"/>
    <n v="2"/>
  </r>
  <r>
    <s v="31786"/>
    <s v="NP"/>
    <s v="0000157401"/>
    <x v="4"/>
    <x v="4"/>
    <d v="2026-02-28T00:00:00"/>
    <x v="12"/>
    <s v="VSO060"/>
    <x v="31"/>
    <n v="0.76"/>
    <n v="36000"/>
    <n v="1"/>
  </r>
  <r>
    <s v="31786"/>
    <s v="NP"/>
    <s v="0000190862"/>
    <x v="1"/>
    <x v="0"/>
    <d v="2026-02-28T00:00:00"/>
    <x v="2"/>
    <s v="PDON"/>
    <x v="2"/>
    <n v="163.04"/>
    <n v="0"/>
    <n v="4"/>
  </r>
  <r>
    <s v="31786"/>
    <s v="NP"/>
    <s v="0000190862"/>
    <x v="1"/>
    <x v="0"/>
    <d v="2026-02-28T00:00:00"/>
    <x v="3"/>
    <s v="PDRN"/>
    <x v="3"/>
    <n v="-1190.52"/>
    <n v="0"/>
    <n v="35"/>
  </r>
  <r>
    <s v="31786"/>
    <s v="NP"/>
    <s v="0000190862"/>
    <x v="1"/>
    <x v="0"/>
    <d v="2026-02-28T00:00:00"/>
    <x v="3"/>
    <s v="PDRN"/>
    <x v="3"/>
    <n v="74321.070000000007"/>
    <n v="0"/>
    <n v="1627"/>
  </r>
  <r>
    <s v="31786"/>
    <s v="NP"/>
    <s v="0000190862"/>
    <x v="1"/>
    <x v="1"/>
    <d v="2026-02-28T00:00:00"/>
    <x v="2"/>
    <s v="PDON"/>
    <x v="2"/>
    <n v="40.76"/>
    <n v="0"/>
    <n v="1"/>
  </r>
  <r>
    <s v="31786"/>
    <s v="NP"/>
    <s v="0000190862"/>
    <x v="1"/>
    <x v="1"/>
    <d v="2026-02-28T00:00:00"/>
    <x v="3"/>
    <s v="PDRN"/>
    <x v="3"/>
    <n v="-221.5"/>
    <n v="0"/>
    <n v="6"/>
  </r>
  <r>
    <s v="31786"/>
    <s v="NP"/>
    <s v="0000190862"/>
    <x v="1"/>
    <x v="1"/>
    <d v="2026-02-28T00:00:00"/>
    <x v="3"/>
    <s v="PDRN"/>
    <x v="3"/>
    <n v="9719.64"/>
    <n v="0"/>
    <n v="223"/>
  </r>
  <r>
    <s v="31786"/>
    <s v="NP"/>
    <s v="0000190862"/>
    <x v="1"/>
    <x v="2"/>
    <d v="2026-02-28T00:00:00"/>
    <x v="3"/>
    <s v="PDRN"/>
    <x v="3"/>
    <n v="-53.76"/>
    <n v="0"/>
    <n v="1"/>
  </r>
  <r>
    <s v="31786"/>
    <s v="NP"/>
    <s v="0000190862"/>
    <x v="1"/>
    <x v="2"/>
    <d v="2026-02-28T00:00:00"/>
    <x v="3"/>
    <s v="PDRN"/>
    <x v="3"/>
    <n v="973.81"/>
    <n v="0"/>
    <n v="23"/>
  </r>
  <r>
    <s v="31786"/>
    <s v="NP"/>
    <s v="0000190862"/>
    <x v="1"/>
    <x v="4"/>
    <d v="2026-02-28T00:00:00"/>
    <x v="2"/>
    <s v="PDON"/>
    <x v="2"/>
    <n v="-544.79999999999995"/>
    <n v="0"/>
    <n v="12"/>
  </r>
  <r>
    <s v="31786"/>
    <s v="NP"/>
    <s v="0000190862"/>
    <x v="1"/>
    <x v="4"/>
    <d v="2026-02-28T00:00:00"/>
    <x v="2"/>
    <s v="PDON"/>
    <x v="2"/>
    <n v="4544.12"/>
    <n v="0"/>
    <n v="118"/>
  </r>
  <r>
    <s v="31786"/>
    <s v="NP"/>
    <s v="0000190862"/>
    <x v="1"/>
    <x v="4"/>
    <d v="2026-02-28T00:00:00"/>
    <x v="14"/>
    <s v="STD-B"/>
    <x v="77"/>
    <n v="54.6"/>
    <n v="0"/>
    <n v="3"/>
  </r>
  <r>
    <s v="31786"/>
    <s v="NP"/>
    <s v="0000190862"/>
    <x v="1"/>
    <x v="5"/>
    <d v="2026-02-28T00:00:00"/>
    <x v="2"/>
    <s v="PDON"/>
    <x v="2"/>
    <n v="-318.02"/>
    <n v="0"/>
    <n v="7"/>
  </r>
  <r>
    <s v="31786"/>
    <s v="NP"/>
    <s v="0000190862"/>
    <x v="1"/>
    <x v="5"/>
    <d v="2026-02-28T00:00:00"/>
    <x v="2"/>
    <s v="PDON"/>
    <x v="2"/>
    <n v="1729.63"/>
    <n v="0"/>
    <n v="47"/>
  </r>
  <r>
    <s v="31786"/>
    <s v="NP"/>
    <s v="0000190862"/>
    <x v="1"/>
    <x v="3"/>
    <d v="2026-02-28T00:00:00"/>
    <x v="2"/>
    <s v="PDON"/>
    <x v="2"/>
    <n v="1000.65"/>
    <n v="0"/>
    <n v="32"/>
  </r>
  <r>
    <s v="31786"/>
    <s v="NP"/>
    <s v="0000258005"/>
    <x v="2"/>
    <x v="0"/>
    <d v="2026-02-28T00:00:00"/>
    <x v="4"/>
    <s v="VISBAS"/>
    <x v="4"/>
    <n v="-3.18"/>
    <n v="0"/>
    <n v="1"/>
  </r>
  <r>
    <s v="31786"/>
    <s v="NP"/>
    <s v="0000258005"/>
    <x v="2"/>
    <x v="0"/>
    <d v="2026-02-28T00:00:00"/>
    <x v="4"/>
    <s v="VISBAS"/>
    <x v="4"/>
    <n v="648.02"/>
    <n v="0"/>
    <n v="134"/>
  </r>
  <r>
    <s v="31786"/>
    <s v="NP"/>
    <s v="0000258005"/>
    <x v="2"/>
    <x v="0"/>
    <d v="2026-02-28T00:00:00"/>
    <x v="4"/>
    <s v="VISEXP"/>
    <x v="5"/>
    <n v="-69.92"/>
    <n v="0"/>
    <n v="12"/>
  </r>
  <r>
    <s v="31786"/>
    <s v="NP"/>
    <s v="0000258005"/>
    <x v="2"/>
    <x v="0"/>
    <d v="2026-02-28T00:00:00"/>
    <x v="4"/>
    <s v="VISEXP"/>
    <x v="5"/>
    <n v="3110.04"/>
    <n v="0"/>
    <n v="331"/>
  </r>
  <r>
    <s v="31786"/>
    <s v="NP"/>
    <s v="0000258005"/>
    <x v="2"/>
    <x v="1"/>
    <d v="2026-02-28T00:00:00"/>
    <x v="4"/>
    <s v="VISBAS"/>
    <x v="4"/>
    <n v="77.62"/>
    <n v="0"/>
    <n v="16"/>
  </r>
  <r>
    <s v="31786"/>
    <s v="NP"/>
    <s v="0000258005"/>
    <x v="2"/>
    <x v="1"/>
    <d v="2026-02-28T00:00:00"/>
    <x v="4"/>
    <s v="VISEXP"/>
    <x v="5"/>
    <n v="691.3"/>
    <n v="0"/>
    <n v="77"/>
  </r>
  <r>
    <s v="31786"/>
    <s v="NP"/>
    <s v="0000258005"/>
    <x v="2"/>
    <x v="2"/>
    <d v="2026-02-28T00:00:00"/>
    <x v="4"/>
    <s v="VISBAS"/>
    <x v="4"/>
    <n v="-3.18"/>
    <n v="0"/>
    <n v="1"/>
  </r>
  <r>
    <s v="31786"/>
    <s v="NP"/>
    <s v="0000258005"/>
    <x v="2"/>
    <x v="2"/>
    <d v="2026-02-28T00:00:00"/>
    <x v="4"/>
    <s v="VISEXP"/>
    <x v="5"/>
    <n v="25.2"/>
    <n v="0"/>
    <n v="4"/>
  </r>
  <r>
    <s v="31786"/>
    <s v="NP"/>
    <s v="0000258005"/>
    <x v="2"/>
    <x v="4"/>
    <d v="2026-02-28T00:00:00"/>
    <x v="4"/>
    <s v="VISBAS"/>
    <x v="4"/>
    <n v="184.43"/>
    <n v="0"/>
    <n v="36"/>
  </r>
  <r>
    <s v="31786"/>
    <s v="NP"/>
    <s v="0000258005"/>
    <x v="2"/>
    <x v="4"/>
    <d v="2026-02-28T00:00:00"/>
    <x v="4"/>
    <s v="VISEXP"/>
    <x v="5"/>
    <n v="-38.71"/>
    <n v="0"/>
    <n v="8"/>
  </r>
  <r>
    <s v="31786"/>
    <s v="NP"/>
    <s v="0000258005"/>
    <x v="2"/>
    <x v="4"/>
    <d v="2026-02-28T00:00:00"/>
    <x v="4"/>
    <s v="VISEXP"/>
    <x v="5"/>
    <n v="936.15"/>
    <n v="0"/>
    <n v="98"/>
  </r>
  <r>
    <s v="31786"/>
    <s v="NP"/>
    <s v="0000258005"/>
    <x v="2"/>
    <x v="5"/>
    <d v="2026-02-28T00:00:00"/>
    <x v="4"/>
    <s v="VISBAS"/>
    <x v="4"/>
    <n v="-3.24"/>
    <n v="0"/>
    <n v="1"/>
  </r>
  <r>
    <s v="31786"/>
    <s v="NP"/>
    <s v="0000258005"/>
    <x v="2"/>
    <x v="5"/>
    <d v="2026-02-28T00:00:00"/>
    <x v="4"/>
    <s v="VISBAS"/>
    <x v="4"/>
    <n v="44.64"/>
    <n v="0"/>
    <n v="12"/>
  </r>
  <r>
    <s v="31786"/>
    <s v="NP"/>
    <s v="0000258005"/>
    <x v="2"/>
    <x v="5"/>
    <d v="2026-02-28T00:00:00"/>
    <x v="4"/>
    <s v="VISEXP"/>
    <x v="5"/>
    <n v="-62.9"/>
    <n v="0"/>
    <n v="6"/>
  </r>
  <r>
    <s v="31786"/>
    <s v="NP"/>
    <s v="0000258005"/>
    <x v="2"/>
    <x v="5"/>
    <d v="2026-02-28T00:00:00"/>
    <x v="4"/>
    <s v="VISEXP"/>
    <x v="5"/>
    <n v="537.1"/>
    <n v="0"/>
    <n v="53"/>
  </r>
  <r>
    <s v="31786"/>
    <s v="NP"/>
    <s v="0000258005"/>
    <x v="2"/>
    <x v="3"/>
    <d v="2026-02-28T00:00:00"/>
    <x v="4"/>
    <s v="VISBAS"/>
    <x v="4"/>
    <n v="15.87"/>
    <n v="0"/>
    <n v="3"/>
  </r>
  <r>
    <s v="31786"/>
    <s v="NP"/>
    <s v="0000258005"/>
    <x v="2"/>
    <x v="3"/>
    <d v="2026-02-28T00:00:00"/>
    <x v="4"/>
    <s v="VISEXP"/>
    <x v="5"/>
    <n v="170.4"/>
    <n v="0"/>
    <n v="21"/>
  </r>
  <r>
    <s v="31786"/>
    <s v="TN"/>
    <s v="0000000185"/>
    <x v="0"/>
    <x v="4"/>
    <d v="2026-02-28T00:00:00"/>
    <x v="0"/>
    <s v="PPDN"/>
    <x v="0"/>
    <n v="-33.99"/>
    <n v="0"/>
    <n v="5"/>
  </r>
  <r>
    <s v="31786"/>
    <s v="TN"/>
    <s v="0000000185"/>
    <x v="0"/>
    <x v="4"/>
    <d v="2026-02-28T00:00:00"/>
    <x v="0"/>
    <s v="PPDN"/>
    <x v="0"/>
    <n v="579.61"/>
    <n v="0"/>
    <n v="33"/>
  </r>
  <r>
    <s v="31786"/>
    <s v="TN"/>
    <s v="0000157401"/>
    <x v="4"/>
    <x v="4"/>
    <d v="2026-02-28T00:00:00"/>
    <x v="10"/>
    <s v="VC0105"/>
    <x v="15"/>
    <n v="0.11"/>
    <n v="5000"/>
    <n v="1"/>
  </r>
  <r>
    <s v="31786"/>
    <s v="TN"/>
    <s v="0000157401"/>
    <x v="4"/>
    <x v="4"/>
    <d v="2026-02-28T00:00:00"/>
    <x v="10"/>
    <s v="VC0110"/>
    <x v="17"/>
    <n v="0.42"/>
    <n v="20000"/>
    <n v="2"/>
  </r>
  <r>
    <s v="31786"/>
    <s v="TN"/>
    <s v="0000157401"/>
    <x v="4"/>
    <x v="4"/>
    <d v="2026-02-28T00:00:00"/>
    <x v="10"/>
    <s v="VC0125"/>
    <x v="18"/>
    <n v="0.53"/>
    <n v="25000"/>
    <n v="1"/>
  </r>
  <r>
    <s v="31786"/>
    <s v="TN"/>
    <s v="0000157401"/>
    <x v="4"/>
    <x v="4"/>
    <d v="2026-02-28T00:00:00"/>
    <x v="10"/>
    <s v="VC0150"/>
    <x v="19"/>
    <n v="1.05"/>
    <n v="50000"/>
    <n v="1"/>
  </r>
  <r>
    <s v="31786"/>
    <s v="TN"/>
    <s v="0000157401"/>
    <x v="4"/>
    <x v="4"/>
    <d v="2026-02-28T00:00:00"/>
    <x v="10"/>
    <s v="VC0205"/>
    <x v="15"/>
    <n v="0.21"/>
    <n v="5000"/>
    <n v="1"/>
  </r>
  <r>
    <s v="31786"/>
    <s v="TN"/>
    <s v="0000157401"/>
    <x v="4"/>
    <x v="4"/>
    <d v="2026-02-28T00:00:00"/>
    <x v="10"/>
    <s v="VC0225"/>
    <x v="18"/>
    <n v="1.05"/>
    <n v="25000"/>
    <n v="1"/>
  </r>
  <r>
    <s v="31786"/>
    <s v="TN"/>
    <s v="0000157401"/>
    <x v="4"/>
    <x v="4"/>
    <d v="2026-02-28T00:00:00"/>
    <x v="10"/>
    <s v="VC0250"/>
    <x v="19"/>
    <n v="-2.1"/>
    <n v="50000"/>
    <n v="1"/>
  </r>
  <r>
    <s v="31786"/>
    <s v="TN"/>
    <s v="0000157401"/>
    <x v="4"/>
    <x v="4"/>
    <d v="2026-02-28T00:00:00"/>
    <x v="10"/>
    <s v="VC0306"/>
    <x v="16"/>
    <n v="0.38"/>
    <n v="6000"/>
    <n v="1"/>
  </r>
  <r>
    <s v="31786"/>
    <s v="TN"/>
    <s v="0000157401"/>
    <x v="4"/>
    <x v="4"/>
    <d v="2026-02-28T00:00:00"/>
    <x v="11"/>
    <s v="VAD050"/>
    <x v="20"/>
    <n v="3.15"/>
    <n v="150000"/>
    <n v="3"/>
  </r>
  <r>
    <s v="31786"/>
    <s v="TN"/>
    <s v="0000157401"/>
    <x v="4"/>
    <x v="4"/>
    <d v="2026-02-28T00:00:00"/>
    <x v="11"/>
    <s v="VAD060"/>
    <x v="21"/>
    <n v="-1.26"/>
    <n v="60000"/>
    <n v="1"/>
  </r>
  <r>
    <s v="31786"/>
    <s v="TN"/>
    <s v="0000157401"/>
    <x v="4"/>
    <x v="4"/>
    <d v="2026-02-28T00:00:00"/>
    <x v="11"/>
    <s v="VAD060"/>
    <x v="21"/>
    <n v="7.56"/>
    <n v="360000"/>
    <n v="6"/>
  </r>
  <r>
    <s v="31786"/>
    <s v="TN"/>
    <s v="0000157401"/>
    <x v="4"/>
    <x v="4"/>
    <d v="2026-02-28T00:00:00"/>
    <x v="11"/>
    <s v="VAD100"/>
    <x v="22"/>
    <n v="-2.1"/>
    <n v="100000"/>
    <n v="1"/>
  </r>
  <r>
    <s v="31786"/>
    <s v="TN"/>
    <s v="0000157401"/>
    <x v="4"/>
    <x v="4"/>
    <d v="2026-02-28T00:00:00"/>
    <x v="11"/>
    <s v="VAD100"/>
    <x v="22"/>
    <n v="10.5"/>
    <n v="500000"/>
    <n v="5"/>
  </r>
  <r>
    <s v="31786"/>
    <s v="TN"/>
    <s v="0000157401"/>
    <x v="4"/>
    <x v="4"/>
    <d v="2026-02-28T00:00:00"/>
    <x v="11"/>
    <s v="VAD250"/>
    <x v="23"/>
    <n v="15.75"/>
    <n v="750000"/>
    <n v="3"/>
  </r>
  <r>
    <s v="31786"/>
    <s v="TN"/>
    <s v="0000157401"/>
    <x v="4"/>
    <x v="4"/>
    <d v="2026-02-28T00:00:00"/>
    <x v="11"/>
    <s v="VAD500"/>
    <x v="24"/>
    <n v="-10.5"/>
    <n v="500000"/>
    <n v="1"/>
  </r>
  <r>
    <s v="31786"/>
    <s v="TN"/>
    <s v="0000157401"/>
    <x v="4"/>
    <x v="4"/>
    <d v="2026-02-28T00:00:00"/>
    <x v="11"/>
    <s v="VAD500"/>
    <x v="24"/>
    <n v="84"/>
    <n v="4000000"/>
    <n v="8"/>
  </r>
  <r>
    <s v="31786"/>
    <s v="TN"/>
    <s v="0000157401"/>
    <x v="4"/>
    <x v="4"/>
    <d v="2026-02-28T00:00:00"/>
    <x v="12"/>
    <s v="VSC050"/>
    <x v="25"/>
    <n v="0.42"/>
    <n v="20000"/>
    <n v="1"/>
  </r>
  <r>
    <s v="31786"/>
    <s v="TN"/>
    <s v="0000157401"/>
    <x v="4"/>
    <x v="4"/>
    <d v="2026-02-28T00:00:00"/>
    <x v="12"/>
    <s v="VSC060"/>
    <x v="26"/>
    <n v="0.5"/>
    <n v="24000"/>
    <n v="1"/>
  </r>
  <r>
    <s v="31786"/>
    <s v="TN"/>
    <s v="0000157401"/>
    <x v="4"/>
    <x v="4"/>
    <d v="2026-02-28T00:00:00"/>
    <x v="12"/>
    <s v="VSC100"/>
    <x v="27"/>
    <n v="0.84"/>
    <n v="40000"/>
    <n v="1"/>
  </r>
  <r>
    <s v="31786"/>
    <s v="TN"/>
    <s v="0000157401"/>
    <x v="4"/>
    <x v="4"/>
    <d v="2026-02-28T00:00:00"/>
    <x v="12"/>
    <s v="VSC500"/>
    <x v="29"/>
    <n v="-4.2"/>
    <n v="200000"/>
    <n v="1"/>
  </r>
  <r>
    <s v="31786"/>
    <s v="TN"/>
    <s v="0000157401"/>
    <x v="4"/>
    <x v="4"/>
    <d v="2026-02-28T00:00:00"/>
    <x v="12"/>
    <s v="VSC500"/>
    <x v="29"/>
    <n v="4.2"/>
    <n v="200000"/>
    <n v="1"/>
  </r>
  <r>
    <s v="31786"/>
    <s v="TN"/>
    <s v="0000157401"/>
    <x v="4"/>
    <x v="4"/>
    <d v="2026-02-28T00:00:00"/>
    <x v="12"/>
    <s v="VSO060"/>
    <x v="31"/>
    <n v="0.76"/>
    <n v="36000"/>
    <n v="1"/>
  </r>
  <r>
    <s v="31786"/>
    <s v="TN"/>
    <s v="0000157401"/>
    <x v="4"/>
    <x v="4"/>
    <d v="2026-02-28T00:00:00"/>
    <x v="12"/>
    <s v="VSO250"/>
    <x v="33"/>
    <n v="3.15"/>
    <n v="150000"/>
    <n v="1"/>
  </r>
  <r>
    <s v="31786"/>
    <s v="TN"/>
    <s v="0000157401"/>
    <x v="4"/>
    <x v="4"/>
    <d v="2026-02-28T00:00:00"/>
    <x v="12"/>
    <s v="VSO500"/>
    <x v="34"/>
    <n v="12.6"/>
    <n v="600000"/>
    <n v="2"/>
  </r>
  <r>
    <s v="31786"/>
    <s v="TN"/>
    <s v="0000190862"/>
    <x v="1"/>
    <x v="4"/>
    <d v="2026-02-28T00:00:00"/>
    <x v="13"/>
    <s v="LTD-04"/>
    <x v="72"/>
    <n v="-20.059999999999999"/>
    <n v="0"/>
    <n v="1"/>
  </r>
  <r>
    <s v="31786"/>
    <s v="TN"/>
    <s v="0000190862"/>
    <x v="1"/>
    <x v="4"/>
    <d v="2026-02-28T00:00:00"/>
    <x v="2"/>
    <s v="PDON"/>
    <x v="2"/>
    <n v="-900.46"/>
    <n v="0"/>
    <n v="19"/>
  </r>
  <r>
    <s v="31786"/>
    <s v="TN"/>
    <s v="0000190862"/>
    <x v="1"/>
    <x v="4"/>
    <d v="2026-02-28T00:00:00"/>
    <x v="2"/>
    <s v="PDON"/>
    <x v="2"/>
    <n v="5476.62"/>
    <n v="0"/>
    <n v="156"/>
  </r>
  <r>
    <s v="31786"/>
    <s v="TN"/>
    <s v="0000190862"/>
    <x v="1"/>
    <x v="4"/>
    <d v="2026-02-28T00:00:00"/>
    <x v="3"/>
    <s v="PDRN"/>
    <x v="3"/>
    <n v="29.49"/>
    <n v="0"/>
    <n v="1"/>
  </r>
  <r>
    <s v="31786"/>
    <s v="TN"/>
    <s v="0000190862"/>
    <x v="1"/>
    <x v="4"/>
    <d v="2026-02-28T00:00:00"/>
    <x v="14"/>
    <s v="STD-A"/>
    <x v="78"/>
    <n v="47.73"/>
    <n v="0"/>
    <n v="3"/>
  </r>
  <r>
    <s v="31786"/>
    <s v="TN"/>
    <s v="0000190862"/>
    <x v="1"/>
    <x v="4"/>
    <d v="2026-02-28T00:00:00"/>
    <x v="14"/>
    <s v="STD-A"/>
    <x v="78"/>
    <n v="140.86000000000001"/>
    <n v="0"/>
    <n v="8"/>
  </r>
  <r>
    <s v="31786"/>
    <s v="TN"/>
    <s v="0000190862"/>
    <x v="1"/>
    <x v="4"/>
    <d v="2026-02-28T00:00:00"/>
    <x v="14"/>
    <s v="STD-B"/>
    <x v="79"/>
    <n v="-11.38"/>
    <n v="0"/>
    <n v="1"/>
  </r>
  <r>
    <s v="31786"/>
    <s v="TN"/>
    <s v="0000190862"/>
    <x v="1"/>
    <x v="4"/>
    <d v="2026-02-28T00:00:00"/>
    <x v="14"/>
    <s v="STD-B"/>
    <x v="79"/>
    <n v="83.29"/>
    <n v="0"/>
    <n v="7"/>
  </r>
  <r>
    <s v="31786"/>
    <s v="TN"/>
    <s v="0000258005"/>
    <x v="2"/>
    <x v="4"/>
    <d v="2026-02-28T00:00:00"/>
    <x v="4"/>
    <s v="VISBAS"/>
    <x v="4"/>
    <n v="92.92"/>
    <n v="0"/>
    <n v="24"/>
  </r>
  <r>
    <s v="31786"/>
    <s v="TN"/>
    <s v="0000258005"/>
    <x v="2"/>
    <x v="4"/>
    <d v="2026-02-28T00:00:00"/>
    <x v="4"/>
    <s v="VISEXP"/>
    <x v="5"/>
    <n v="-84.42"/>
    <n v="0"/>
    <n v="13"/>
  </r>
  <r>
    <s v="31786"/>
    <s v="TN"/>
    <s v="0000258005"/>
    <x v="2"/>
    <x v="4"/>
    <d v="2026-02-28T00:00:00"/>
    <x v="4"/>
    <s v="VISEXP"/>
    <x v="5"/>
    <n v="1209.8800000000001"/>
    <n v="0"/>
    <n v="136"/>
  </r>
</pivotCacheRecords>
</file>

<file path=xl/pivotCache/pivotCacheRecords3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0">
  <r>
    <s v="31786"/>
    <s v="TN"/>
    <s v="0000000185"/>
    <x v="0"/>
    <x v="0"/>
    <d v="2026-02-27T00:00:00"/>
    <x v="0"/>
    <s v="PPDN"/>
    <x v="0"/>
    <n v="-13.01"/>
    <n v="0"/>
    <n v="1"/>
  </r>
  <r>
    <s v="31786"/>
    <s v="TN"/>
    <s v="0000000185"/>
    <x v="0"/>
    <x v="0"/>
    <d v="2026-02-27T00:00:00"/>
    <x v="0"/>
    <s v="PPDN"/>
    <x v="1"/>
    <n v="-13.02"/>
    <n v="0"/>
    <n v="1"/>
  </r>
  <r>
    <s v="31786"/>
    <s v="TN"/>
    <s v="0000000185"/>
    <x v="0"/>
    <x v="0"/>
    <d v="2026-03-31T00:00:00"/>
    <x v="0"/>
    <s v="PPDN"/>
    <x v="0"/>
    <n v="75103.69"/>
    <n v="0"/>
    <n v="6443"/>
  </r>
  <r>
    <s v="31786"/>
    <s v="TN"/>
    <s v="0000000185"/>
    <x v="0"/>
    <x v="0"/>
    <d v="2026-03-31T00:00:00"/>
    <x v="0"/>
    <s v="PPDN"/>
    <x v="1"/>
    <n v="75282.64"/>
    <n v="0"/>
    <n v="6444"/>
  </r>
  <r>
    <s v="31786"/>
    <s v="TN"/>
    <s v="0000053684"/>
    <x v="1"/>
    <x v="0"/>
    <d v="2026-03-31T00:00:00"/>
    <x v="1"/>
    <m/>
    <x v="2"/>
    <n v="58.67"/>
    <n v="0"/>
    <n v="5"/>
  </r>
  <r>
    <s v="31786"/>
    <s v="TN"/>
    <s v="0000053684"/>
    <x v="1"/>
    <x v="0"/>
    <d v="2026-03-31T00:00:00"/>
    <x v="2"/>
    <m/>
    <x v="3"/>
    <n v="25935.08"/>
    <n v="0"/>
    <n v="1280"/>
  </r>
  <r>
    <s v="31786"/>
    <s v="TN"/>
    <s v="0000157401"/>
    <x v="2"/>
    <x v="0"/>
    <d v="2026-02-27T00:00:00"/>
    <x v="3"/>
    <m/>
    <x v="4"/>
    <n v="-29"/>
    <n v="0"/>
    <n v="2"/>
  </r>
  <r>
    <s v="31786"/>
    <s v="TN"/>
    <s v="0000157401"/>
    <x v="2"/>
    <x v="0"/>
    <d v="2026-03-31T00:00:00"/>
    <x v="3"/>
    <m/>
    <x v="4"/>
    <n v="360949.81"/>
    <n v="0"/>
    <n v="11934"/>
  </r>
  <r>
    <s v="31786"/>
    <s v="TN"/>
    <s v="0000157401"/>
    <x v="3"/>
    <x v="0"/>
    <d v="2026-02-27T00:00:00"/>
    <x v="4"/>
    <s v="BA1X"/>
    <x v="5"/>
    <n v="-4.18"/>
    <n v="220000"/>
    <n v="4"/>
  </r>
  <r>
    <s v="31786"/>
    <s v="TN"/>
    <s v="0000157401"/>
    <x v="3"/>
    <x v="0"/>
    <d v="2026-02-27T00:00:00"/>
    <x v="5"/>
    <s v="BL1X"/>
    <x v="6"/>
    <n v="-35.630000000000003"/>
    <n v="220000"/>
    <n v="4"/>
  </r>
  <r>
    <s v="31786"/>
    <s v="TN"/>
    <s v="0000157401"/>
    <x v="3"/>
    <x v="0"/>
    <d v="2026-02-27T00:00:00"/>
    <x v="5"/>
    <s v="BL1X"/>
    <x v="7"/>
    <n v="-10.84"/>
    <n v="170000"/>
    <n v="3"/>
  </r>
  <r>
    <s v="31786"/>
    <s v="TN"/>
    <s v="0000157401"/>
    <x v="3"/>
    <x v="0"/>
    <d v="2026-02-27T00:00:00"/>
    <x v="6"/>
    <s v="VAD250"/>
    <x v="8"/>
    <n v="-10.5"/>
    <n v="500000"/>
    <n v="2"/>
  </r>
  <r>
    <s v="31786"/>
    <s v="TN"/>
    <s v="0000157401"/>
    <x v="3"/>
    <x v="0"/>
    <d v="2026-02-27T00:00:00"/>
    <x v="7"/>
    <s v="VSO250"/>
    <x v="9"/>
    <n v="-6.3"/>
    <n v="300000"/>
    <n v="2"/>
  </r>
  <r>
    <s v="31786"/>
    <s v="TN"/>
    <s v="0000157401"/>
    <x v="3"/>
    <x v="0"/>
    <d v="2026-03-13T00:00:00"/>
    <x v="8"/>
    <s v="VC0106"/>
    <x v="10"/>
    <n v="0.13"/>
    <n v="0"/>
    <n v="1"/>
  </r>
  <r>
    <s v="31786"/>
    <s v="TN"/>
    <s v="0000157401"/>
    <x v="3"/>
    <x v="0"/>
    <d v="2026-03-13T00:00:00"/>
    <x v="6"/>
    <s v="VAD060"/>
    <x v="11"/>
    <n v="1.26"/>
    <n v="0"/>
    <n v="1"/>
  </r>
  <r>
    <s v="31786"/>
    <s v="TN"/>
    <s v="0000157401"/>
    <x v="3"/>
    <x v="0"/>
    <d v="2026-03-13T00:00:00"/>
    <x v="7"/>
    <s v="VSC060"/>
    <x v="12"/>
    <n v="0.5"/>
    <n v="0"/>
    <n v="1"/>
  </r>
  <r>
    <s v="31786"/>
    <s v="TN"/>
    <s v="0000157401"/>
    <x v="3"/>
    <x v="0"/>
    <d v="2026-03-31T00:00:00"/>
    <x v="4"/>
    <s v="BA1X"/>
    <x v="5"/>
    <n v="59254.73"/>
    <n v="3117716200"/>
    <n v="40714"/>
  </r>
  <r>
    <s v="31786"/>
    <s v="TN"/>
    <s v="0000157401"/>
    <x v="3"/>
    <x v="0"/>
    <d v="2026-03-31T00:00:00"/>
    <x v="4"/>
    <s v="BA1XP"/>
    <x v="5"/>
    <n v="6.18"/>
    <n v="325000"/>
    <n v="6"/>
  </r>
  <r>
    <s v="31786"/>
    <s v="TN"/>
    <s v="0000157401"/>
    <x v="3"/>
    <x v="0"/>
    <d v="2026-03-31T00:00:00"/>
    <x v="4"/>
    <s v="BA50"/>
    <x v="13"/>
    <n v="906.3"/>
    <n v="47700000"/>
    <n v="954"/>
  </r>
  <r>
    <s v="31786"/>
    <s v="TN"/>
    <s v="0000157401"/>
    <x v="3"/>
    <x v="0"/>
    <d v="2026-03-31T00:00:00"/>
    <x v="5"/>
    <s v="BL1X"/>
    <x v="6"/>
    <n v="505073.06"/>
    <n v="3117716200"/>
    <n v="40714"/>
  </r>
  <r>
    <s v="31786"/>
    <s v="TN"/>
    <s v="0000157401"/>
    <x v="3"/>
    <x v="0"/>
    <d v="2026-03-31T00:00:00"/>
    <x v="5"/>
    <s v="BL1X"/>
    <x v="7"/>
    <n v="316730.33"/>
    <n v="2698233050"/>
    <n v="31824"/>
  </r>
  <r>
    <s v="31786"/>
    <s v="TN"/>
    <s v="0000157401"/>
    <x v="3"/>
    <x v="0"/>
    <d v="2026-03-31T00:00:00"/>
    <x v="5"/>
    <s v="BL1XP"/>
    <x v="6"/>
    <n v="52.65"/>
    <n v="325000"/>
    <n v="6"/>
  </r>
  <r>
    <s v="31786"/>
    <s v="TN"/>
    <s v="0000157401"/>
    <x v="3"/>
    <x v="0"/>
    <d v="2026-03-31T00:00:00"/>
    <x v="5"/>
    <s v="BL1XP"/>
    <x v="7"/>
    <n v="108.48"/>
    <n v="211900"/>
    <n v="3"/>
  </r>
  <r>
    <s v="31786"/>
    <s v="TN"/>
    <s v="0000157401"/>
    <x v="3"/>
    <x v="0"/>
    <d v="2026-03-31T00:00:00"/>
    <x v="5"/>
    <s v="BL50"/>
    <x v="14"/>
    <n v="7727.4"/>
    <n v="47700000"/>
    <n v="954"/>
  </r>
  <r>
    <s v="31786"/>
    <s v="TN"/>
    <s v="0000157401"/>
    <x v="3"/>
    <x v="0"/>
    <d v="2026-03-31T00:00:00"/>
    <x v="8"/>
    <s v="VC0105"/>
    <x v="15"/>
    <n v="22.77"/>
    <n v="1035000"/>
    <n v="207"/>
  </r>
  <r>
    <s v="31786"/>
    <s v="TN"/>
    <s v="0000157401"/>
    <x v="3"/>
    <x v="0"/>
    <d v="2026-03-31T00:00:00"/>
    <x v="8"/>
    <s v="VC0106"/>
    <x v="10"/>
    <n v="148.85"/>
    <n v="6892000"/>
    <n v="1148"/>
  </r>
  <r>
    <s v="31786"/>
    <s v="TN"/>
    <s v="0000157401"/>
    <x v="3"/>
    <x v="0"/>
    <d v="2026-03-31T00:00:00"/>
    <x v="8"/>
    <s v="VC0110"/>
    <x v="16"/>
    <n v="148.26"/>
    <n v="7100000"/>
    <n v="710"/>
  </r>
  <r>
    <s v="31786"/>
    <s v="TN"/>
    <s v="0000157401"/>
    <x v="3"/>
    <x v="0"/>
    <d v="2026-03-31T00:00:00"/>
    <x v="8"/>
    <s v="VC0125"/>
    <x v="17"/>
    <n v="322.77"/>
    <n v="15225000"/>
    <n v="609"/>
  </r>
  <r>
    <s v="31786"/>
    <s v="TN"/>
    <s v="0000157401"/>
    <x v="3"/>
    <x v="0"/>
    <d v="2026-03-31T00:00:00"/>
    <x v="8"/>
    <s v="VC0150"/>
    <x v="18"/>
    <n v="1009.05"/>
    <n v="48100000"/>
    <n v="962"/>
  </r>
  <r>
    <s v="31786"/>
    <s v="TN"/>
    <s v="0000157401"/>
    <x v="3"/>
    <x v="0"/>
    <d v="2026-03-31T00:00:00"/>
    <x v="8"/>
    <s v="VC0205"/>
    <x v="15"/>
    <n v="37.380000000000003"/>
    <n v="1780000"/>
    <n v="178"/>
  </r>
  <r>
    <s v="31786"/>
    <s v="TN"/>
    <s v="0000157401"/>
    <x v="3"/>
    <x v="0"/>
    <d v="2026-03-31T00:00:00"/>
    <x v="8"/>
    <s v="VC0206"/>
    <x v="10"/>
    <n v="223.5"/>
    <n v="10752000"/>
    <n v="896"/>
  </r>
  <r>
    <s v="31786"/>
    <s v="TN"/>
    <s v="0000157401"/>
    <x v="3"/>
    <x v="0"/>
    <d v="2026-03-31T00:00:00"/>
    <x v="8"/>
    <s v="VC0210"/>
    <x v="16"/>
    <n v="259.98"/>
    <n v="12380000"/>
    <n v="619"/>
  </r>
  <r>
    <s v="31786"/>
    <s v="TN"/>
    <s v="0000157401"/>
    <x v="3"/>
    <x v="0"/>
    <d v="2026-03-31T00:00:00"/>
    <x v="8"/>
    <s v="VC0225"/>
    <x v="17"/>
    <n v="625.79999999999995"/>
    <n v="29800000"/>
    <n v="596"/>
  </r>
  <r>
    <s v="31786"/>
    <s v="TN"/>
    <s v="0000157401"/>
    <x v="3"/>
    <x v="0"/>
    <d v="2026-03-31T00:00:00"/>
    <x v="8"/>
    <s v="VC0250"/>
    <x v="18"/>
    <n v="1984.5"/>
    <n v="94710000"/>
    <n v="948"/>
  </r>
  <r>
    <s v="31786"/>
    <s v="TN"/>
    <s v="0000157401"/>
    <x v="3"/>
    <x v="0"/>
    <d v="2026-03-31T00:00:00"/>
    <x v="8"/>
    <s v="VC0305"/>
    <x v="15"/>
    <n v="19.2"/>
    <n v="900000"/>
    <n v="60"/>
  </r>
  <r>
    <s v="31786"/>
    <s v="TN"/>
    <s v="0000157401"/>
    <x v="3"/>
    <x v="0"/>
    <d v="2026-03-31T00:00:00"/>
    <x v="8"/>
    <s v="VC0306"/>
    <x v="10"/>
    <n v="121.22"/>
    <n v="5742000"/>
    <n v="319"/>
  </r>
  <r>
    <s v="31786"/>
    <s v="TN"/>
    <s v="0000157401"/>
    <x v="3"/>
    <x v="0"/>
    <d v="2026-03-31T00:00:00"/>
    <x v="8"/>
    <s v="VC0310"/>
    <x v="16"/>
    <n v="148.05000000000001"/>
    <n v="7050000"/>
    <n v="235"/>
  </r>
  <r>
    <s v="31786"/>
    <s v="TN"/>
    <s v="0000157401"/>
    <x v="3"/>
    <x v="0"/>
    <d v="2026-03-31T00:00:00"/>
    <x v="8"/>
    <s v="VC0325"/>
    <x v="17"/>
    <n v="363.4"/>
    <n v="17325000"/>
    <n v="231"/>
  </r>
  <r>
    <s v="31786"/>
    <s v="TN"/>
    <s v="0000157401"/>
    <x v="3"/>
    <x v="0"/>
    <d v="2026-03-31T00:00:00"/>
    <x v="8"/>
    <s v="VC0350"/>
    <x v="18"/>
    <n v="1379.7"/>
    <n v="65250000"/>
    <n v="435"/>
  </r>
  <r>
    <s v="31786"/>
    <s v="TN"/>
    <s v="0000157401"/>
    <x v="3"/>
    <x v="0"/>
    <d v="2026-03-31T00:00:00"/>
    <x v="8"/>
    <s v="VC0405"/>
    <x v="15"/>
    <n v="3.36"/>
    <n v="160000"/>
    <n v="8"/>
  </r>
  <r>
    <s v="31786"/>
    <s v="TN"/>
    <s v="0000157401"/>
    <x v="3"/>
    <x v="0"/>
    <d v="2026-03-31T00:00:00"/>
    <x v="8"/>
    <s v="VC0406"/>
    <x v="10"/>
    <n v="38"/>
    <n v="1824000"/>
    <n v="76"/>
  </r>
  <r>
    <s v="31786"/>
    <s v="TN"/>
    <s v="0000157401"/>
    <x v="3"/>
    <x v="0"/>
    <d v="2026-03-31T00:00:00"/>
    <x v="8"/>
    <s v="VC0410"/>
    <x v="16"/>
    <n v="53.76"/>
    <n v="2560000"/>
    <n v="64"/>
  </r>
  <r>
    <s v="31786"/>
    <s v="TN"/>
    <s v="0000157401"/>
    <x v="3"/>
    <x v="0"/>
    <d v="2026-03-31T00:00:00"/>
    <x v="8"/>
    <s v="VC0425"/>
    <x v="17"/>
    <n v="136.5"/>
    <n v="6500000"/>
    <n v="65"/>
  </r>
  <r>
    <s v="31786"/>
    <s v="TN"/>
    <s v="0000157401"/>
    <x v="3"/>
    <x v="0"/>
    <d v="2026-03-31T00:00:00"/>
    <x v="8"/>
    <s v="VC0450"/>
    <x v="18"/>
    <n v="504"/>
    <n v="24410000"/>
    <n v="123"/>
  </r>
  <r>
    <s v="31786"/>
    <s v="TN"/>
    <s v="0000157401"/>
    <x v="3"/>
    <x v="0"/>
    <d v="2026-03-31T00:00:00"/>
    <x v="8"/>
    <s v="VC0505"/>
    <x v="15"/>
    <n v="3.18"/>
    <n v="150000"/>
    <n v="6"/>
  </r>
  <r>
    <s v="31786"/>
    <s v="TN"/>
    <s v="0000157401"/>
    <x v="3"/>
    <x v="0"/>
    <d v="2026-03-31T00:00:00"/>
    <x v="8"/>
    <s v="VC0506"/>
    <x v="10"/>
    <n v="13.23"/>
    <n v="630000"/>
    <n v="21"/>
  </r>
  <r>
    <s v="31786"/>
    <s v="TN"/>
    <s v="0000157401"/>
    <x v="3"/>
    <x v="0"/>
    <d v="2026-03-31T00:00:00"/>
    <x v="8"/>
    <s v="VC0510"/>
    <x v="16"/>
    <n v="16.8"/>
    <n v="800000"/>
    <n v="16"/>
  </r>
  <r>
    <s v="31786"/>
    <s v="TN"/>
    <s v="0000157401"/>
    <x v="3"/>
    <x v="0"/>
    <d v="2026-03-31T00:00:00"/>
    <x v="8"/>
    <s v="VC0525"/>
    <x v="17"/>
    <n v="44.71"/>
    <n v="2125000"/>
    <n v="17"/>
  </r>
  <r>
    <s v="31786"/>
    <s v="TN"/>
    <s v="0000157401"/>
    <x v="3"/>
    <x v="0"/>
    <d v="2026-03-31T00:00:00"/>
    <x v="8"/>
    <s v="VC0550"/>
    <x v="18"/>
    <n v="194.25"/>
    <n v="9250000"/>
    <n v="37"/>
  </r>
  <r>
    <s v="31786"/>
    <s v="TN"/>
    <s v="0000157401"/>
    <x v="3"/>
    <x v="0"/>
    <d v="2026-03-31T00:00:00"/>
    <x v="8"/>
    <s v="VC0606"/>
    <x v="10"/>
    <n v="4.5599999999999996"/>
    <n v="216000"/>
    <n v="6"/>
  </r>
  <r>
    <s v="31786"/>
    <s v="TN"/>
    <s v="0000157401"/>
    <x v="3"/>
    <x v="0"/>
    <d v="2026-03-31T00:00:00"/>
    <x v="8"/>
    <s v="VC0610"/>
    <x v="16"/>
    <n v="6.3"/>
    <n v="300000"/>
    <n v="5"/>
  </r>
  <r>
    <s v="31786"/>
    <s v="TN"/>
    <s v="0000157401"/>
    <x v="3"/>
    <x v="0"/>
    <d v="2026-03-31T00:00:00"/>
    <x v="8"/>
    <s v="VC0625"/>
    <x v="17"/>
    <n v="12.6"/>
    <n v="600000"/>
    <n v="4"/>
  </r>
  <r>
    <s v="31786"/>
    <s v="TN"/>
    <s v="0000157401"/>
    <x v="3"/>
    <x v="0"/>
    <d v="2026-03-31T00:00:00"/>
    <x v="8"/>
    <s v="VC0650"/>
    <x v="18"/>
    <n v="81.900000000000006"/>
    <n v="3900000"/>
    <n v="13"/>
  </r>
  <r>
    <s v="31786"/>
    <s v="TN"/>
    <s v="0000157401"/>
    <x v="3"/>
    <x v="0"/>
    <d v="2026-03-31T00:00:00"/>
    <x v="8"/>
    <s v="VC0706"/>
    <x v="10"/>
    <n v="2.64"/>
    <n v="126000"/>
    <n v="3"/>
  </r>
  <r>
    <s v="31786"/>
    <s v="TN"/>
    <s v="0000157401"/>
    <x v="3"/>
    <x v="0"/>
    <d v="2026-03-31T00:00:00"/>
    <x v="8"/>
    <s v="VC0725"/>
    <x v="17"/>
    <n v="7.36"/>
    <n v="350000"/>
    <n v="2"/>
  </r>
  <r>
    <s v="31786"/>
    <s v="TN"/>
    <s v="0000157401"/>
    <x v="3"/>
    <x v="0"/>
    <d v="2026-03-31T00:00:00"/>
    <x v="8"/>
    <s v="VC0750"/>
    <x v="18"/>
    <n v="44.1"/>
    <n v="2100000"/>
    <n v="6"/>
  </r>
  <r>
    <s v="31786"/>
    <s v="TN"/>
    <s v="0000157401"/>
    <x v="3"/>
    <x v="0"/>
    <d v="2026-03-31T00:00:00"/>
    <x v="8"/>
    <s v="VC0805"/>
    <x v="15"/>
    <n v="0.84"/>
    <n v="40000"/>
    <n v="1"/>
  </r>
  <r>
    <s v="31786"/>
    <s v="TN"/>
    <s v="0000157401"/>
    <x v="3"/>
    <x v="0"/>
    <d v="2026-03-31T00:00:00"/>
    <x v="8"/>
    <s v="VC0810"/>
    <x v="16"/>
    <n v="3.36"/>
    <n v="160000"/>
    <n v="2"/>
  </r>
  <r>
    <s v="31786"/>
    <s v="TN"/>
    <s v="0000157401"/>
    <x v="3"/>
    <x v="0"/>
    <d v="2026-03-31T00:00:00"/>
    <x v="8"/>
    <s v="VC0850"/>
    <x v="18"/>
    <n v="33.6"/>
    <n v="1600000"/>
    <n v="4"/>
  </r>
  <r>
    <s v="31786"/>
    <s v="TN"/>
    <s v="0000157401"/>
    <x v="3"/>
    <x v="0"/>
    <d v="2026-03-31T00:00:00"/>
    <x v="8"/>
    <s v="VC0906"/>
    <x v="10"/>
    <n v="2.2599999999999998"/>
    <n v="108000"/>
    <n v="2"/>
  </r>
  <r>
    <s v="31786"/>
    <s v="TN"/>
    <s v="0000157401"/>
    <x v="3"/>
    <x v="0"/>
    <d v="2026-03-31T00:00:00"/>
    <x v="8"/>
    <s v="VC0910"/>
    <x v="16"/>
    <n v="1.89"/>
    <n v="90000"/>
    <n v="1"/>
  </r>
  <r>
    <s v="31786"/>
    <s v="TN"/>
    <s v="0000157401"/>
    <x v="3"/>
    <x v="0"/>
    <d v="2026-03-31T00:00:00"/>
    <x v="8"/>
    <s v="VC1050"/>
    <x v="18"/>
    <n v="1.05"/>
    <n v="50000"/>
    <n v="1"/>
  </r>
  <r>
    <s v="31786"/>
    <s v="TN"/>
    <s v="0000157401"/>
    <x v="3"/>
    <x v="0"/>
    <d v="2026-03-31T00:00:00"/>
    <x v="6"/>
    <s v="VAD050"/>
    <x v="19"/>
    <n v="1967.7"/>
    <n v="93900000"/>
    <n v="1878"/>
  </r>
  <r>
    <s v="31786"/>
    <s v="TN"/>
    <s v="0000157401"/>
    <x v="3"/>
    <x v="0"/>
    <d v="2026-03-31T00:00:00"/>
    <x v="6"/>
    <s v="VAD060"/>
    <x v="11"/>
    <n v="9623.8799999999992"/>
    <n v="458700000"/>
    <n v="7645"/>
  </r>
  <r>
    <s v="31786"/>
    <s v="TN"/>
    <s v="0000157401"/>
    <x v="3"/>
    <x v="0"/>
    <d v="2026-03-31T00:00:00"/>
    <x v="6"/>
    <s v="VAD100"/>
    <x v="20"/>
    <n v="9279.9"/>
    <n v="442200000"/>
    <n v="4422"/>
  </r>
  <r>
    <s v="31786"/>
    <s v="TN"/>
    <s v="0000157401"/>
    <x v="3"/>
    <x v="0"/>
    <d v="2026-03-31T00:00:00"/>
    <x v="6"/>
    <s v="VAD250"/>
    <x v="8"/>
    <n v="18595.5"/>
    <n v="885750000"/>
    <n v="3544"/>
  </r>
  <r>
    <s v="31786"/>
    <s v="TN"/>
    <s v="0000157401"/>
    <x v="3"/>
    <x v="0"/>
    <d v="2026-03-31T00:00:00"/>
    <x v="6"/>
    <s v="VAD500"/>
    <x v="21"/>
    <n v="53781"/>
    <n v="2563500000"/>
    <n v="5127"/>
  </r>
  <r>
    <s v="31786"/>
    <s v="TN"/>
    <s v="0000157401"/>
    <x v="3"/>
    <x v="0"/>
    <d v="2026-03-31T00:00:00"/>
    <x v="7"/>
    <s v="VSC050"/>
    <x v="22"/>
    <n v="88.62"/>
    <n v="4220000"/>
    <n v="211"/>
  </r>
  <r>
    <s v="31786"/>
    <s v="TN"/>
    <s v="0000157401"/>
    <x v="3"/>
    <x v="0"/>
    <d v="2026-03-31T00:00:00"/>
    <x v="7"/>
    <s v="VSC060"/>
    <x v="12"/>
    <n v="750.5"/>
    <n v="36136000"/>
    <n v="1505"/>
  </r>
  <r>
    <s v="31786"/>
    <s v="TN"/>
    <s v="0000157401"/>
    <x v="3"/>
    <x v="0"/>
    <d v="2026-03-31T00:00:00"/>
    <x v="7"/>
    <s v="VSC100"/>
    <x v="23"/>
    <n v="792.96"/>
    <n v="37920000"/>
    <n v="948"/>
  </r>
  <r>
    <s v="31786"/>
    <s v="TN"/>
    <s v="0000157401"/>
    <x v="3"/>
    <x v="0"/>
    <d v="2026-03-31T00:00:00"/>
    <x v="7"/>
    <s v="VSC250"/>
    <x v="24"/>
    <n v="2024.4"/>
    <n v="96640000"/>
    <n v="967"/>
  </r>
  <r>
    <s v="31786"/>
    <s v="TN"/>
    <s v="0000157401"/>
    <x v="3"/>
    <x v="0"/>
    <d v="2026-03-31T00:00:00"/>
    <x v="7"/>
    <s v="VSC500"/>
    <x v="25"/>
    <n v="6867"/>
    <n v="328560000"/>
    <n v="1646"/>
  </r>
  <r>
    <s v="31786"/>
    <s v="TN"/>
    <s v="0000157401"/>
    <x v="3"/>
    <x v="0"/>
    <d v="2026-03-31T00:00:00"/>
    <x v="7"/>
    <s v="VSO050"/>
    <x v="26"/>
    <n v="179.55"/>
    <n v="8550000"/>
    <n v="285"/>
  </r>
  <r>
    <s v="31786"/>
    <s v="TN"/>
    <s v="0000157401"/>
    <x v="3"/>
    <x v="0"/>
    <d v="2026-03-31T00:00:00"/>
    <x v="7"/>
    <s v="VSO060"/>
    <x v="27"/>
    <n v="1052.5999999999999"/>
    <n v="49896000"/>
    <n v="1386"/>
  </r>
  <r>
    <s v="31786"/>
    <s v="TN"/>
    <s v="0000157401"/>
    <x v="3"/>
    <x v="0"/>
    <d v="2026-03-31T00:00:00"/>
    <x v="7"/>
    <s v="VSO100"/>
    <x v="28"/>
    <n v="1084.8599999999999"/>
    <n v="51760000"/>
    <n v="863"/>
  </r>
  <r>
    <s v="31786"/>
    <s v="TN"/>
    <s v="0000157401"/>
    <x v="3"/>
    <x v="0"/>
    <d v="2026-03-31T00:00:00"/>
    <x v="7"/>
    <s v="VSO250"/>
    <x v="9"/>
    <n v="2236.5"/>
    <n v="106200000"/>
    <n v="709"/>
  </r>
  <r>
    <s v="31786"/>
    <s v="TN"/>
    <s v="0000157401"/>
    <x v="3"/>
    <x v="0"/>
    <d v="2026-03-31T00:00:00"/>
    <x v="7"/>
    <s v="VSO500"/>
    <x v="29"/>
    <n v="6085.8"/>
    <n v="290700000"/>
    <n v="969"/>
  </r>
  <r>
    <s v="31786"/>
    <s v="TN"/>
    <s v="0000190862"/>
    <x v="4"/>
    <x v="0"/>
    <d v="2026-02-27T00:00:00"/>
    <x v="9"/>
    <s v="LTD-03"/>
    <x v="30"/>
    <n v="-23.36"/>
    <n v="8405"/>
    <n v="2"/>
  </r>
  <r>
    <s v="31786"/>
    <s v="TN"/>
    <s v="0000190862"/>
    <x v="4"/>
    <x v="0"/>
    <d v="2026-02-27T00:00:00"/>
    <x v="9"/>
    <s v="LTD-03"/>
    <x v="31"/>
    <n v="-11.86"/>
    <n v="4267"/>
    <n v="1"/>
  </r>
  <r>
    <s v="31786"/>
    <s v="TN"/>
    <s v="0000190862"/>
    <x v="4"/>
    <x v="0"/>
    <d v="2026-02-27T00:00:00"/>
    <x v="9"/>
    <s v="LTD-03"/>
    <x v="32"/>
    <n v="-15.27"/>
    <n v="5493"/>
    <n v="1"/>
  </r>
  <r>
    <s v="31786"/>
    <s v="TN"/>
    <s v="0000190862"/>
    <x v="4"/>
    <x v="0"/>
    <d v="2026-02-27T00:00:00"/>
    <x v="10"/>
    <s v="PDON"/>
    <x v="33"/>
    <n v="-30.14"/>
    <n v="0"/>
    <n v="2"/>
  </r>
  <r>
    <s v="31786"/>
    <s v="TN"/>
    <s v="0000190862"/>
    <x v="4"/>
    <x v="0"/>
    <d v="2026-02-27T00:00:00"/>
    <x v="10"/>
    <s v="PDON"/>
    <x v="34"/>
    <n v="-30.14"/>
    <n v="0"/>
    <n v="2"/>
  </r>
  <r>
    <s v="31786"/>
    <s v="TN"/>
    <s v="0000190862"/>
    <x v="4"/>
    <x v="0"/>
    <d v="2026-03-13T00:00:00"/>
    <x v="9"/>
    <s v="LTD-01"/>
    <x v="35"/>
    <n v="2.62"/>
    <n v="0"/>
    <n v="1"/>
  </r>
  <r>
    <s v="31786"/>
    <s v="TN"/>
    <s v="0000190862"/>
    <x v="4"/>
    <x v="0"/>
    <d v="2026-03-31T00:00:00"/>
    <x v="9"/>
    <s v="LTD-01"/>
    <x v="35"/>
    <n v="224.94"/>
    <n v="379128.87"/>
    <n v="84"/>
  </r>
  <r>
    <s v="31786"/>
    <s v="TN"/>
    <s v="0000190862"/>
    <x v="4"/>
    <x v="0"/>
    <d v="2026-03-31T00:00:00"/>
    <x v="9"/>
    <s v="LTD-01"/>
    <x v="36"/>
    <n v="153.57"/>
    <n v="259915.15"/>
    <n v="49"/>
  </r>
  <r>
    <s v="31786"/>
    <s v="TN"/>
    <s v="0000190862"/>
    <x v="4"/>
    <x v="0"/>
    <d v="2026-03-31T00:00:00"/>
    <x v="9"/>
    <s v="LTD-01"/>
    <x v="37"/>
    <n v="330.3"/>
    <n v="291485.36"/>
    <n v="59"/>
  </r>
  <r>
    <s v="31786"/>
    <s v="TN"/>
    <s v="0000190862"/>
    <x v="4"/>
    <x v="0"/>
    <d v="2026-03-31T00:00:00"/>
    <x v="9"/>
    <s v="LTD-01"/>
    <x v="38"/>
    <n v="317.45999999999998"/>
    <n v="189364.56"/>
    <n v="34"/>
  </r>
  <r>
    <s v="31786"/>
    <s v="TN"/>
    <s v="0000190862"/>
    <x v="4"/>
    <x v="0"/>
    <d v="2026-03-31T00:00:00"/>
    <x v="9"/>
    <s v="LTD-01"/>
    <x v="39"/>
    <n v="535.84"/>
    <n v="255759.25"/>
    <n v="50"/>
  </r>
  <r>
    <s v="31786"/>
    <s v="TN"/>
    <s v="0000190862"/>
    <x v="4"/>
    <x v="0"/>
    <d v="2026-03-31T00:00:00"/>
    <x v="9"/>
    <s v="LTD-01"/>
    <x v="40"/>
    <n v="666.44"/>
    <n v="253361.25"/>
    <n v="45"/>
  </r>
  <r>
    <s v="31786"/>
    <s v="TN"/>
    <s v="0000190862"/>
    <x v="4"/>
    <x v="0"/>
    <d v="2026-03-31T00:00:00"/>
    <x v="9"/>
    <s v="LTD-01"/>
    <x v="41"/>
    <n v="609.41"/>
    <n v="192993.5"/>
    <n v="40"/>
  </r>
  <r>
    <s v="31786"/>
    <s v="TN"/>
    <s v="0000190862"/>
    <x v="4"/>
    <x v="0"/>
    <d v="2026-03-31T00:00:00"/>
    <x v="9"/>
    <s v="LTD-01"/>
    <x v="42"/>
    <n v="524.9"/>
    <n v="131018.3"/>
    <n v="30"/>
  </r>
  <r>
    <s v="31786"/>
    <s v="TN"/>
    <s v="0000190862"/>
    <x v="4"/>
    <x v="0"/>
    <d v="2026-03-31T00:00:00"/>
    <x v="9"/>
    <s v="LTD-01"/>
    <x v="43"/>
    <n v="160.1"/>
    <n v="57172.17"/>
    <n v="10"/>
  </r>
  <r>
    <s v="31786"/>
    <s v="TN"/>
    <s v="0000190862"/>
    <x v="4"/>
    <x v="0"/>
    <d v="2026-03-31T00:00:00"/>
    <x v="9"/>
    <s v="LTD-01"/>
    <x v="44"/>
    <n v="46.94"/>
    <n v="16766"/>
    <n v="2"/>
  </r>
  <r>
    <s v="31786"/>
    <s v="TN"/>
    <s v="0000190862"/>
    <x v="4"/>
    <x v="0"/>
    <d v="2026-03-31T00:00:00"/>
    <x v="9"/>
    <s v="LTD-02"/>
    <x v="45"/>
    <n v="111.29"/>
    <n v="222603.66"/>
    <n v="47"/>
  </r>
  <r>
    <s v="31786"/>
    <s v="TN"/>
    <s v="0000190862"/>
    <x v="4"/>
    <x v="0"/>
    <d v="2026-03-31T00:00:00"/>
    <x v="9"/>
    <s v="LTD-02"/>
    <x v="46"/>
    <n v="96.1"/>
    <n v="192215.25"/>
    <n v="39"/>
  </r>
  <r>
    <s v="31786"/>
    <s v="TN"/>
    <s v="0000190862"/>
    <x v="4"/>
    <x v="0"/>
    <d v="2026-03-31T00:00:00"/>
    <x v="9"/>
    <s v="LTD-02"/>
    <x v="47"/>
    <n v="185.44"/>
    <n v="220958.8"/>
    <n v="43"/>
  </r>
  <r>
    <s v="31786"/>
    <s v="TN"/>
    <s v="0000190862"/>
    <x v="4"/>
    <x v="0"/>
    <d v="2026-03-31T00:00:00"/>
    <x v="9"/>
    <s v="LTD-02"/>
    <x v="48"/>
    <n v="240.66"/>
    <n v="175933.45"/>
    <n v="30"/>
  </r>
  <r>
    <s v="31786"/>
    <s v="TN"/>
    <s v="0000190862"/>
    <x v="4"/>
    <x v="0"/>
    <d v="2026-03-31T00:00:00"/>
    <x v="9"/>
    <s v="LTD-02"/>
    <x v="49"/>
    <n v="584.73"/>
    <n v="351191.7"/>
    <n v="58"/>
  </r>
  <r>
    <s v="31786"/>
    <s v="TN"/>
    <s v="0000190862"/>
    <x v="4"/>
    <x v="0"/>
    <d v="2026-03-31T00:00:00"/>
    <x v="9"/>
    <s v="LTD-02"/>
    <x v="50"/>
    <n v="435.64"/>
    <n v="215638.45"/>
    <n v="41"/>
  </r>
  <r>
    <s v="31786"/>
    <s v="TN"/>
    <s v="0000190862"/>
    <x v="4"/>
    <x v="0"/>
    <d v="2026-03-31T00:00:00"/>
    <x v="9"/>
    <s v="LTD-02"/>
    <x v="51"/>
    <n v="497.74"/>
    <n v="203585.85"/>
    <n v="39"/>
  </r>
  <r>
    <s v="31786"/>
    <s v="TN"/>
    <s v="0000190862"/>
    <x v="4"/>
    <x v="0"/>
    <d v="2026-03-31T00:00:00"/>
    <x v="9"/>
    <s v="LTD-02"/>
    <x v="52"/>
    <n v="603.84"/>
    <n v="187655"/>
    <n v="28"/>
  </r>
  <r>
    <s v="31786"/>
    <s v="TN"/>
    <s v="0000190862"/>
    <x v="4"/>
    <x v="0"/>
    <d v="2026-03-31T00:00:00"/>
    <x v="9"/>
    <s v="LTD-02"/>
    <x v="53"/>
    <n v="43.19"/>
    <n v="19633"/>
    <n v="4"/>
  </r>
  <r>
    <s v="31786"/>
    <s v="TN"/>
    <s v="0000190862"/>
    <x v="4"/>
    <x v="0"/>
    <d v="2026-03-31T00:00:00"/>
    <x v="9"/>
    <s v="LTD-02"/>
    <x v="54"/>
    <n v="46.22"/>
    <n v="21010"/>
    <n v="4"/>
  </r>
  <r>
    <s v="31786"/>
    <s v="TN"/>
    <s v="0000190862"/>
    <x v="4"/>
    <x v="0"/>
    <d v="2026-03-31T00:00:00"/>
    <x v="9"/>
    <s v="LTD-03"/>
    <x v="30"/>
    <n v="63824.66"/>
    <n v="22958958.899999999"/>
    <n v="4752"/>
  </r>
  <r>
    <s v="31786"/>
    <s v="TN"/>
    <s v="0000190862"/>
    <x v="4"/>
    <x v="0"/>
    <d v="2026-03-31T00:00:00"/>
    <x v="9"/>
    <s v="LTD-03"/>
    <x v="55"/>
    <n v="69440.62"/>
    <n v="24978747.609999999"/>
    <n v="4367"/>
  </r>
  <r>
    <s v="31786"/>
    <s v="TN"/>
    <s v="0000190862"/>
    <x v="4"/>
    <x v="0"/>
    <d v="2026-03-31T00:00:00"/>
    <x v="9"/>
    <s v="LTD-03"/>
    <x v="31"/>
    <n v="85738.75"/>
    <n v="30841296.34"/>
    <n v="4873"/>
  </r>
  <r>
    <s v="31786"/>
    <s v="TN"/>
    <s v="0000190862"/>
    <x v="4"/>
    <x v="0"/>
    <d v="2026-03-31T00:00:00"/>
    <x v="9"/>
    <s v="LTD-03"/>
    <x v="56"/>
    <n v="87751.71"/>
    <n v="31565357.359999999"/>
    <n v="4798"/>
  </r>
  <r>
    <s v="31786"/>
    <s v="TN"/>
    <s v="0000190862"/>
    <x v="4"/>
    <x v="0"/>
    <d v="2026-03-31T00:00:00"/>
    <x v="9"/>
    <s v="LTD-03"/>
    <x v="57"/>
    <n v="97238.06"/>
    <n v="34977618.57"/>
    <n v="5165"/>
  </r>
  <r>
    <s v="31786"/>
    <s v="TN"/>
    <s v="0000190862"/>
    <x v="4"/>
    <x v="0"/>
    <d v="2026-03-31T00:00:00"/>
    <x v="9"/>
    <s v="LTD-03"/>
    <x v="58"/>
    <n v="98069.16"/>
    <n v="35276481.079999998"/>
    <n v="5205"/>
  </r>
  <r>
    <s v="31786"/>
    <s v="TN"/>
    <s v="0000190862"/>
    <x v="4"/>
    <x v="0"/>
    <d v="2026-03-31T00:00:00"/>
    <x v="9"/>
    <s v="LTD-03"/>
    <x v="32"/>
    <n v="93105.58"/>
    <n v="33491012.18"/>
    <n v="4877"/>
  </r>
  <r>
    <s v="31786"/>
    <s v="TN"/>
    <s v="0000190862"/>
    <x v="4"/>
    <x v="0"/>
    <d v="2026-03-31T00:00:00"/>
    <x v="9"/>
    <s v="LTD-03"/>
    <x v="59"/>
    <n v="66982.490000000005"/>
    <n v="24094272.190000001"/>
    <n v="3590"/>
  </r>
  <r>
    <s v="31786"/>
    <s v="TN"/>
    <s v="0000190862"/>
    <x v="4"/>
    <x v="0"/>
    <d v="2026-03-31T00:00:00"/>
    <x v="9"/>
    <s v="LTD-03"/>
    <x v="60"/>
    <n v="31587.48"/>
    <n v="11362261.5"/>
    <n v="1667"/>
  </r>
  <r>
    <s v="31786"/>
    <s v="TN"/>
    <s v="0000190862"/>
    <x v="4"/>
    <x v="0"/>
    <d v="2026-03-31T00:00:00"/>
    <x v="9"/>
    <s v="LTD-03"/>
    <x v="61"/>
    <n v="14381.99"/>
    <n v="5173312.09"/>
    <n v="733"/>
  </r>
  <r>
    <s v="31786"/>
    <s v="TN"/>
    <s v="0000190862"/>
    <x v="4"/>
    <x v="0"/>
    <d v="2026-03-31T00:00:00"/>
    <x v="9"/>
    <s v="LTD-04"/>
    <x v="62"/>
    <n v="703.67"/>
    <n v="1168015.04"/>
    <n v="243"/>
  </r>
  <r>
    <s v="31786"/>
    <s v="TN"/>
    <s v="0000190862"/>
    <x v="4"/>
    <x v="0"/>
    <d v="2026-03-31T00:00:00"/>
    <x v="9"/>
    <s v="LTD-04"/>
    <x v="63"/>
    <n v="612.11"/>
    <n v="1026430.37"/>
    <n v="201"/>
  </r>
  <r>
    <s v="31786"/>
    <s v="TN"/>
    <s v="0000190862"/>
    <x v="4"/>
    <x v="0"/>
    <d v="2026-03-31T00:00:00"/>
    <x v="9"/>
    <s v="LTD-04"/>
    <x v="64"/>
    <n v="772.16"/>
    <n v="691765.56"/>
    <n v="127"/>
  </r>
  <r>
    <s v="31786"/>
    <s v="TN"/>
    <s v="0000190862"/>
    <x v="4"/>
    <x v="0"/>
    <d v="2026-03-31T00:00:00"/>
    <x v="9"/>
    <s v="LTD-04"/>
    <x v="65"/>
    <n v="998.72"/>
    <n v="615087.94999999995"/>
    <n v="103"/>
  </r>
  <r>
    <s v="31786"/>
    <s v="TN"/>
    <s v="0000190862"/>
    <x v="4"/>
    <x v="0"/>
    <d v="2026-03-31T00:00:00"/>
    <x v="9"/>
    <s v="LTD-04"/>
    <x v="66"/>
    <n v="1091.03"/>
    <n v="528760.63"/>
    <n v="93"/>
  </r>
  <r>
    <s v="31786"/>
    <s v="TN"/>
    <s v="0000190862"/>
    <x v="4"/>
    <x v="0"/>
    <d v="2026-03-31T00:00:00"/>
    <x v="9"/>
    <s v="LTD-04"/>
    <x v="67"/>
    <n v="1139.31"/>
    <n v="452569.57"/>
    <n v="85"/>
  </r>
  <r>
    <s v="31786"/>
    <s v="TN"/>
    <s v="0000190862"/>
    <x v="4"/>
    <x v="0"/>
    <d v="2026-03-31T00:00:00"/>
    <x v="9"/>
    <s v="LTD-04"/>
    <x v="68"/>
    <n v="1113.8499999999999"/>
    <n v="369034.71"/>
    <n v="57"/>
  </r>
  <r>
    <s v="31786"/>
    <s v="TN"/>
    <s v="0000190862"/>
    <x v="4"/>
    <x v="0"/>
    <d v="2026-03-31T00:00:00"/>
    <x v="9"/>
    <s v="LTD-04"/>
    <x v="69"/>
    <n v="924.37"/>
    <n v="235067.84"/>
    <n v="46"/>
  </r>
  <r>
    <s v="31786"/>
    <s v="TN"/>
    <s v="0000190862"/>
    <x v="4"/>
    <x v="0"/>
    <d v="2026-03-31T00:00:00"/>
    <x v="9"/>
    <s v="LTD-04"/>
    <x v="70"/>
    <n v="282.87"/>
    <n v="97544.02"/>
    <n v="16"/>
  </r>
  <r>
    <s v="31786"/>
    <s v="TN"/>
    <s v="0000190862"/>
    <x v="4"/>
    <x v="0"/>
    <d v="2026-03-31T00:00:00"/>
    <x v="9"/>
    <s v="LTD-04"/>
    <x v="71"/>
    <n v="212.24"/>
    <n v="78603.17"/>
    <n v="12"/>
  </r>
  <r>
    <s v="31786"/>
    <s v="TN"/>
    <s v="0000190862"/>
    <x v="4"/>
    <x v="0"/>
    <d v="2026-03-31T00:00:00"/>
    <x v="10"/>
    <s v="PDON"/>
    <x v="33"/>
    <n v="730206.9"/>
    <n v="0"/>
    <n v="28607"/>
  </r>
  <r>
    <s v="31786"/>
    <s v="TN"/>
    <s v="0000190862"/>
    <x v="4"/>
    <x v="0"/>
    <d v="2026-03-31T00:00:00"/>
    <x v="10"/>
    <s v="PDON"/>
    <x v="34"/>
    <n v="732053.54"/>
    <n v="0"/>
    <n v="28622"/>
  </r>
  <r>
    <s v="31786"/>
    <s v="TN"/>
    <s v="0000190862"/>
    <x v="4"/>
    <x v="0"/>
    <d v="2026-03-31T00:00:00"/>
    <x v="11"/>
    <s v="STD-A"/>
    <x v="72"/>
    <n v="80595.17"/>
    <n v="19714687.809999999"/>
    <n v="3742"/>
  </r>
  <r>
    <s v="31786"/>
    <s v="TN"/>
    <s v="0000190862"/>
    <x v="4"/>
    <x v="0"/>
    <d v="2026-03-31T00:00:00"/>
    <x v="11"/>
    <s v="STD-B"/>
    <x v="73"/>
    <n v="75373.64"/>
    <n v="22876715.32"/>
    <n v="4083"/>
  </r>
  <r>
    <s v="31786"/>
    <s v="TN"/>
    <s v="0000258005"/>
    <x v="5"/>
    <x v="0"/>
    <d v="2026-02-27T00:00:00"/>
    <x v="12"/>
    <s v="VISEXP"/>
    <x v="74"/>
    <n v="-18.28"/>
    <n v="0"/>
    <n v="2"/>
  </r>
  <r>
    <s v="31786"/>
    <s v="TN"/>
    <s v="0000258005"/>
    <x v="5"/>
    <x v="0"/>
    <d v="2026-03-31T00:00:00"/>
    <x v="12"/>
    <s v="VISBAS"/>
    <x v="75"/>
    <n v="52193.16"/>
    <n v="0"/>
    <n v="9313"/>
  </r>
  <r>
    <s v="31786"/>
    <s v="TN"/>
    <s v="0000258005"/>
    <x v="5"/>
    <x v="0"/>
    <d v="2026-03-31T00:00:00"/>
    <x v="12"/>
    <s v="VISEXP"/>
    <x v="74"/>
    <n v="249799.24"/>
    <n v="0"/>
    <n v="22448"/>
  </r>
  <r>
    <s v="31786"/>
    <s v="TN"/>
    <s v="0000000185"/>
    <x v="0"/>
    <x v="0"/>
    <d v="2026-02-27T00:00:00"/>
    <x v="0"/>
    <s v="PPDN"/>
    <x v="0"/>
    <n v="12.44"/>
    <n v="0"/>
    <n v="3"/>
  </r>
  <r>
    <s v="31786"/>
    <s v="TN"/>
    <s v="0000000185"/>
    <x v="0"/>
    <x v="0"/>
    <d v="2026-02-27T00:00:00"/>
    <x v="0"/>
    <s v="PPDN"/>
    <x v="1"/>
    <n v="-7.9"/>
    <n v="0"/>
    <n v="1"/>
  </r>
  <r>
    <s v="31786"/>
    <s v="TN"/>
    <s v="0000000185"/>
    <x v="0"/>
    <x v="0"/>
    <d v="2026-03-13T00:00:00"/>
    <x v="0"/>
    <s v="PPDN"/>
    <x v="0"/>
    <n v="20.83"/>
    <n v="0"/>
    <n v="27"/>
  </r>
  <r>
    <s v="31786"/>
    <s v="TN"/>
    <s v="0000000185"/>
    <x v="0"/>
    <x v="0"/>
    <d v="2026-03-13T00:00:00"/>
    <x v="0"/>
    <s v="PPDN"/>
    <x v="1"/>
    <n v="29.37"/>
    <n v="0"/>
    <n v="3"/>
  </r>
  <r>
    <s v="31786"/>
    <s v="TN"/>
    <s v="0000157401"/>
    <x v="3"/>
    <x v="0"/>
    <d v="2026-02-27T00:00:00"/>
    <x v="6"/>
    <s v="VAD060"/>
    <x v="11"/>
    <n v="2.52"/>
    <n v="60000"/>
    <n v="2"/>
  </r>
  <r>
    <s v="31786"/>
    <s v="TN"/>
    <s v="0000157401"/>
    <x v="3"/>
    <x v="0"/>
    <d v="2026-02-27T00:00:00"/>
    <x v="6"/>
    <s v="VAD100"/>
    <x v="20"/>
    <n v="2.1"/>
    <n v="100000"/>
    <n v="1"/>
  </r>
  <r>
    <s v="31786"/>
    <s v="TN"/>
    <s v="0000157401"/>
    <x v="3"/>
    <x v="0"/>
    <d v="2026-02-27T00:00:00"/>
    <x v="6"/>
    <s v="VAD500"/>
    <x v="21"/>
    <n v="10.5"/>
    <n v="500000"/>
    <n v="1"/>
  </r>
  <r>
    <s v="31786"/>
    <s v="TN"/>
    <s v="0000157401"/>
    <x v="3"/>
    <x v="0"/>
    <d v="2026-02-27T00:00:00"/>
    <x v="7"/>
    <s v="VSO100"/>
    <x v="28"/>
    <n v="1.26"/>
    <n v="60000"/>
    <n v="1"/>
  </r>
  <r>
    <s v="31786"/>
    <s v="TN"/>
    <s v="0000157401"/>
    <x v="3"/>
    <x v="0"/>
    <d v="2026-02-27T00:00:00"/>
    <x v="7"/>
    <s v="VSO500"/>
    <x v="29"/>
    <n v="6.3"/>
    <n v="300000"/>
    <n v="1"/>
  </r>
  <r>
    <s v="31786"/>
    <s v="TN"/>
    <s v="0000157401"/>
    <x v="3"/>
    <x v="0"/>
    <d v="2026-03-13T00:00:00"/>
    <x v="8"/>
    <s v="VC0106"/>
    <x v="10"/>
    <n v="0.52"/>
    <n v="12000"/>
    <n v="2"/>
  </r>
  <r>
    <s v="31786"/>
    <s v="TN"/>
    <s v="0000157401"/>
    <x v="3"/>
    <x v="0"/>
    <d v="2026-03-13T00:00:00"/>
    <x v="8"/>
    <s v="VC0110"/>
    <x v="16"/>
    <n v="-0.84"/>
    <n v="60000"/>
    <n v="2"/>
  </r>
  <r>
    <s v="31786"/>
    <s v="TN"/>
    <s v="0000157401"/>
    <x v="3"/>
    <x v="0"/>
    <d v="2026-03-13T00:00:00"/>
    <x v="8"/>
    <s v="VC0125"/>
    <x v="17"/>
    <n v="-1.06"/>
    <n v="35000"/>
    <n v="2"/>
  </r>
  <r>
    <s v="31786"/>
    <s v="TN"/>
    <s v="0000157401"/>
    <x v="3"/>
    <x v="0"/>
    <d v="2026-03-13T00:00:00"/>
    <x v="8"/>
    <s v="VC0150"/>
    <x v="18"/>
    <n v="-5.25"/>
    <n v="95000"/>
    <n v="4"/>
  </r>
  <r>
    <s v="31786"/>
    <s v="TN"/>
    <s v="0000157401"/>
    <x v="3"/>
    <x v="0"/>
    <d v="2026-03-13T00:00:00"/>
    <x v="8"/>
    <s v="VC0205"/>
    <x v="15"/>
    <n v="0.42"/>
    <n v="10000"/>
    <n v="1"/>
  </r>
  <r>
    <s v="31786"/>
    <s v="TN"/>
    <s v="0000157401"/>
    <x v="3"/>
    <x v="0"/>
    <d v="2026-03-13T00:00:00"/>
    <x v="8"/>
    <s v="VC0206"/>
    <x v="10"/>
    <n v="-1"/>
    <n v="35000"/>
    <n v="2"/>
  </r>
  <r>
    <s v="31786"/>
    <s v="TN"/>
    <s v="0000157401"/>
    <x v="3"/>
    <x v="0"/>
    <d v="2026-03-13T00:00:00"/>
    <x v="8"/>
    <s v="VC0210"/>
    <x v="16"/>
    <n v="3.36"/>
    <n v="60000"/>
    <n v="3"/>
  </r>
  <r>
    <s v="31786"/>
    <s v="TN"/>
    <s v="0000157401"/>
    <x v="3"/>
    <x v="0"/>
    <d v="2026-03-13T00:00:00"/>
    <x v="8"/>
    <s v="VC0225"/>
    <x v="17"/>
    <n v="3.15"/>
    <n v="100000"/>
    <n v="3"/>
  </r>
  <r>
    <s v="31786"/>
    <s v="TN"/>
    <s v="0000157401"/>
    <x v="3"/>
    <x v="0"/>
    <d v="2026-03-13T00:00:00"/>
    <x v="8"/>
    <s v="VC0306"/>
    <x v="10"/>
    <n v="0.76"/>
    <n v="18000"/>
    <n v="1"/>
  </r>
  <r>
    <s v="31786"/>
    <s v="TN"/>
    <s v="0000157401"/>
    <x v="3"/>
    <x v="0"/>
    <d v="2026-03-13T00:00:00"/>
    <x v="8"/>
    <s v="VC0310"/>
    <x v="16"/>
    <n v="-5.67"/>
    <n v="70000"/>
    <n v="3"/>
  </r>
  <r>
    <s v="31786"/>
    <s v="TN"/>
    <s v="0000157401"/>
    <x v="3"/>
    <x v="0"/>
    <d v="2026-03-13T00:00:00"/>
    <x v="8"/>
    <s v="VC0350"/>
    <x v="18"/>
    <n v="-15.75"/>
    <n v="20000"/>
    <n v="2"/>
  </r>
  <r>
    <s v="31786"/>
    <s v="TN"/>
    <s v="0000157401"/>
    <x v="3"/>
    <x v="0"/>
    <d v="2026-03-13T00:00:00"/>
    <x v="8"/>
    <s v="VC0406"/>
    <x v="10"/>
    <n v="-1"/>
    <n v="25000"/>
    <n v="1"/>
  </r>
  <r>
    <s v="31786"/>
    <s v="TN"/>
    <s v="0000157401"/>
    <x v="3"/>
    <x v="0"/>
    <d v="2026-03-13T00:00:00"/>
    <x v="8"/>
    <s v="VC0410"/>
    <x v="16"/>
    <n v="1.68"/>
    <n v="40000"/>
    <n v="1"/>
  </r>
  <r>
    <s v="31786"/>
    <s v="TN"/>
    <s v="0000157401"/>
    <x v="3"/>
    <x v="0"/>
    <d v="2026-03-13T00:00:00"/>
    <x v="8"/>
    <s v="VC0425"/>
    <x v="17"/>
    <n v="-2.1"/>
    <n v="100000"/>
    <n v="1"/>
  </r>
  <r>
    <s v="31786"/>
    <s v="TN"/>
    <s v="0000157401"/>
    <x v="3"/>
    <x v="0"/>
    <d v="2026-03-13T00:00:00"/>
    <x v="8"/>
    <s v="VC0450"/>
    <x v="18"/>
    <n v="12.6"/>
    <n v="400000"/>
    <n v="2"/>
  </r>
  <r>
    <s v="31786"/>
    <s v="TN"/>
    <s v="0000157401"/>
    <x v="3"/>
    <x v="0"/>
    <d v="2026-03-13T00:00:00"/>
    <x v="8"/>
    <s v="VC0550"/>
    <x v="18"/>
    <n v="-10.5"/>
    <n v="6000"/>
    <n v="1"/>
  </r>
  <r>
    <s v="31786"/>
    <s v="TN"/>
    <s v="0000157401"/>
    <x v="3"/>
    <x v="0"/>
    <d v="2026-03-13T00:00:00"/>
    <x v="6"/>
    <s v="VAD050"/>
    <x v="19"/>
    <n v="3.15"/>
    <n v="350000"/>
    <n v="7"/>
  </r>
  <r>
    <s v="31786"/>
    <s v="TN"/>
    <s v="0000157401"/>
    <x v="3"/>
    <x v="0"/>
    <d v="2026-03-13T00:00:00"/>
    <x v="6"/>
    <s v="VAD060"/>
    <x v="11"/>
    <n v="1.26"/>
    <n v="1070000"/>
    <n v="12"/>
  </r>
  <r>
    <s v="31786"/>
    <s v="TN"/>
    <s v="0000157401"/>
    <x v="3"/>
    <x v="0"/>
    <d v="2026-03-13T00:00:00"/>
    <x v="6"/>
    <s v="VAD100"/>
    <x v="20"/>
    <n v="12.6"/>
    <n v="900000"/>
    <n v="9"/>
  </r>
  <r>
    <s v="31786"/>
    <s v="TN"/>
    <s v="0000157401"/>
    <x v="3"/>
    <x v="0"/>
    <d v="2026-03-13T00:00:00"/>
    <x v="6"/>
    <s v="VAD250"/>
    <x v="8"/>
    <n v="31.5"/>
    <n v="2850000"/>
    <n v="12"/>
  </r>
  <r>
    <s v="31786"/>
    <s v="TN"/>
    <s v="0000157401"/>
    <x v="3"/>
    <x v="0"/>
    <d v="2026-03-13T00:00:00"/>
    <x v="6"/>
    <s v="VAD500"/>
    <x v="21"/>
    <n v="42"/>
    <n v="5400000"/>
    <n v="15"/>
  </r>
  <r>
    <s v="31786"/>
    <s v="TN"/>
    <s v="0000157401"/>
    <x v="3"/>
    <x v="0"/>
    <d v="2026-03-13T00:00:00"/>
    <x v="7"/>
    <s v="VSC050"/>
    <x v="22"/>
    <n v="0.84"/>
    <n v="20000"/>
    <n v="1"/>
  </r>
  <r>
    <s v="31786"/>
    <s v="TN"/>
    <s v="0000157401"/>
    <x v="3"/>
    <x v="0"/>
    <d v="2026-03-13T00:00:00"/>
    <x v="7"/>
    <s v="VSC060"/>
    <x v="12"/>
    <n v="-1.5"/>
    <n v="40000"/>
    <n v="1"/>
  </r>
  <r>
    <s v="31786"/>
    <s v="TN"/>
    <s v="0000157401"/>
    <x v="3"/>
    <x v="0"/>
    <d v="2026-03-13T00:00:00"/>
    <x v="7"/>
    <s v="VSC100"/>
    <x v="23"/>
    <n v="-0.84"/>
    <n v="40000"/>
    <n v="1"/>
  </r>
  <r>
    <s v="31786"/>
    <s v="TN"/>
    <s v="0000157401"/>
    <x v="3"/>
    <x v="0"/>
    <d v="2026-03-13T00:00:00"/>
    <x v="7"/>
    <s v="VSC500"/>
    <x v="25"/>
    <n v="-16.8"/>
    <n v="820000"/>
    <n v="8"/>
  </r>
  <r>
    <s v="31786"/>
    <s v="TN"/>
    <s v="0000157401"/>
    <x v="3"/>
    <x v="0"/>
    <d v="2026-03-13T00:00:00"/>
    <x v="7"/>
    <s v="VSO050"/>
    <x v="26"/>
    <n v="-1.89"/>
    <n v="36000"/>
    <n v="1"/>
  </r>
  <r>
    <s v="31786"/>
    <s v="TN"/>
    <s v="0000157401"/>
    <x v="3"/>
    <x v="0"/>
    <d v="2026-03-13T00:00:00"/>
    <x v="7"/>
    <s v="VSO060"/>
    <x v="27"/>
    <n v="-1.52"/>
    <n v="284000"/>
    <n v="6"/>
  </r>
  <r>
    <s v="31786"/>
    <s v="TN"/>
    <s v="0000157401"/>
    <x v="3"/>
    <x v="0"/>
    <d v="2026-03-13T00:00:00"/>
    <x v="7"/>
    <s v="VSO100"/>
    <x v="28"/>
    <n v="1.26"/>
    <n v="60000"/>
    <n v="1"/>
  </r>
  <r>
    <s v="31786"/>
    <s v="TN"/>
    <s v="0000157401"/>
    <x v="3"/>
    <x v="0"/>
    <d v="2026-03-13T00:00:00"/>
    <x v="7"/>
    <s v="VSO250"/>
    <x v="9"/>
    <n v="9.4499999999999993"/>
    <n v="450000"/>
    <n v="3"/>
  </r>
  <r>
    <s v="31786"/>
    <s v="TN"/>
    <s v="0000157401"/>
    <x v="3"/>
    <x v="0"/>
    <d v="2026-03-13T00:00:00"/>
    <x v="7"/>
    <s v="VSO500"/>
    <x v="29"/>
    <n v="18.899999999999999"/>
    <n v="1500000"/>
    <n v="5"/>
  </r>
  <r>
    <s v="31786"/>
    <s v="TN"/>
    <s v="0000190862"/>
    <x v="4"/>
    <x v="0"/>
    <d v="2026-02-27T00:00:00"/>
    <x v="9"/>
    <s v="LTD-02"/>
    <x v="50"/>
    <n v="42.64"/>
    <n v="5074"/>
    <n v="1"/>
  </r>
  <r>
    <s v="31786"/>
    <s v="TN"/>
    <s v="0000190862"/>
    <x v="4"/>
    <x v="0"/>
    <d v="2026-02-27T00:00:00"/>
    <x v="10"/>
    <s v="PDON"/>
    <x v="33"/>
    <n v="40.299999999999997"/>
    <n v="0"/>
    <n v="3"/>
  </r>
  <r>
    <s v="31786"/>
    <s v="TN"/>
    <s v="0000190862"/>
    <x v="4"/>
    <x v="0"/>
    <d v="2026-02-27T00:00:00"/>
    <x v="11"/>
    <s v="STD-A"/>
    <x v="72"/>
    <n v="18.829999999999998"/>
    <n v="0"/>
    <n v="1"/>
  </r>
  <r>
    <s v="31786"/>
    <s v="TN"/>
    <s v="0000190862"/>
    <x v="4"/>
    <x v="0"/>
    <d v="2026-02-27T00:00:00"/>
    <x v="11"/>
    <s v="STD-B"/>
    <x v="73"/>
    <n v="16"/>
    <n v="4847"/>
    <n v="1"/>
  </r>
  <r>
    <s v="31786"/>
    <s v="TN"/>
    <s v="0000190862"/>
    <x v="4"/>
    <x v="0"/>
    <d v="2026-03-13T00:00:00"/>
    <x v="9"/>
    <s v="LTD-01"/>
    <x v="39"/>
    <n v="-13.37"/>
    <n v="6078"/>
    <n v="1"/>
  </r>
  <r>
    <s v="31786"/>
    <s v="TN"/>
    <s v="0000190862"/>
    <x v="4"/>
    <x v="0"/>
    <d v="2026-03-13T00:00:00"/>
    <x v="9"/>
    <s v="LTD-01"/>
    <x v="40"/>
    <n v="21.6"/>
    <n v="8000"/>
    <n v="1"/>
  </r>
  <r>
    <s v="31786"/>
    <s v="TN"/>
    <s v="0000190862"/>
    <x v="4"/>
    <x v="0"/>
    <d v="2026-03-13T00:00:00"/>
    <x v="9"/>
    <s v="LTD-02"/>
    <x v="52"/>
    <n v="15.45"/>
    <n v="9362"/>
    <n v="2"/>
  </r>
  <r>
    <s v="31786"/>
    <s v="TN"/>
    <s v="0000190862"/>
    <x v="4"/>
    <x v="0"/>
    <d v="2026-03-13T00:00:00"/>
    <x v="9"/>
    <s v="LTD-04"/>
    <x v="62"/>
    <n v="-2.62"/>
    <n v="4374"/>
    <n v="1"/>
  </r>
  <r>
    <s v="31786"/>
    <s v="TN"/>
    <s v="0000190862"/>
    <x v="4"/>
    <x v="0"/>
    <d v="2026-03-13T00:00:00"/>
    <x v="9"/>
    <s v="LTD-04"/>
    <x v="63"/>
    <n v="0.24"/>
    <n v="8334"/>
    <n v="1"/>
  </r>
  <r>
    <s v="31786"/>
    <s v="TN"/>
    <s v="0000190862"/>
    <x v="4"/>
    <x v="0"/>
    <d v="2026-03-13T00:00:00"/>
    <x v="9"/>
    <s v="LTD-04"/>
    <x v="65"/>
    <n v="7.17"/>
    <n v="4217"/>
    <n v="1"/>
  </r>
  <r>
    <s v="31786"/>
    <s v="TN"/>
    <s v="0000190862"/>
    <x v="4"/>
    <x v="0"/>
    <d v="2026-03-13T00:00:00"/>
    <x v="10"/>
    <s v="PDON"/>
    <x v="33"/>
    <n v="284.81"/>
    <n v="0"/>
    <n v="88"/>
  </r>
  <r>
    <s v="31786"/>
    <s v="TN"/>
    <s v="0000190862"/>
    <x v="4"/>
    <x v="0"/>
    <d v="2026-03-13T00:00:00"/>
    <x v="10"/>
    <s v="PDON"/>
    <x v="34"/>
    <n v="248.98"/>
    <n v="0"/>
    <n v="13"/>
  </r>
  <r>
    <s v="31786"/>
    <s v="TN"/>
    <s v="0000190862"/>
    <x v="4"/>
    <x v="0"/>
    <d v="2026-03-13T00:00:00"/>
    <x v="11"/>
    <s v="STD-A"/>
    <x v="72"/>
    <n v="294.48"/>
    <n v="64668.92"/>
    <n v="15"/>
  </r>
  <r>
    <s v="31786"/>
    <s v="TN"/>
    <s v="0000190862"/>
    <x v="4"/>
    <x v="0"/>
    <d v="2026-03-13T00:00:00"/>
    <x v="11"/>
    <s v="STD-B"/>
    <x v="73"/>
    <n v="128.09"/>
    <n v="79222.02"/>
    <n v="16"/>
  </r>
  <r>
    <s v="31786"/>
    <s v="TN"/>
    <s v="0000258005"/>
    <x v="5"/>
    <x v="0"/>
    <d v="2026-02-27T00:00:00"/>
    <x v="12"/>
    <s v="VISEXP"/>
    <x v="74"/>
    <n v="39.74"/>
    <n v="0"/>
    <n v="6"/>
  </r>
  <r>
    <s v="31786"/>
    <s v="TN"/>
    <s v="0000258005"/>
    <x v="5"/>
    <x v="0"/>
    <d v="2026-03-13T00:00:00"/>
    <x v="12"/>
    <s v="VISBAS"/>
    <x v="75"/>
    <n v="53.26"/>
    <n v="0"/>
    <n v="46"/>
  </r>
  <r>
    <s v="31786"/>
    <s v="TN"/>
    <s v="0000258005"/>
    <x v="5"/>
    <x v="0"/>
    <d v="2026-03-13T00:00:00"/>
    <x v="12"/>
    <s v="VISEXP"/>
    <x v="74"/>
    <n v="61.36"/>
    <n v="0"/>
    <n v="68"/>
  </r>
  <r>
    <s v="31786"/>
    <s v="NP"/>
    <s v="0000000185"/>
    <x v="0"/>
    <x v="1"/>
    <d v="2026-03-31T00:00:00"/>
    <x v="13"/>
    <s v="PPRN"/>
    <x v="76"/>
    <n v="57.86"/>
    <n v="0"/>
    <n v="2"/>
  </r>
  <r>
    <s v="31786"/>
    <s v="NP"/>
    <s v="0000000185"/>
    <x v="0"/>
    <x v="2"/>
    <d v="2026-03-31T00:00:00"/>
    <x v="13"/>
    <s v="PPRN"/>
    <x v="76"/>
    <n v="117.63"/>
    <n v="0"/>
    <n v="5"/>
  </r>
  <r>
    <s v="31786"/>
    <s v="NP"/>
    <s v="0000000185"/>
    <x v="0"/>
    <x v="0"/>
    <d v="2026-03-31T00:00:00"/>
    <x v="0"/>
    <s v="PPDN"/>
    <x v="0"/>
    <n v="52814.73"/>
    <n v="0"/>
    <n v="4531"/>
  </r>
  <r>
    <s v="31786"/>
    <s v="NP"/>
    <s v="0000000185"/>
    <x v="0"/>
    <x v="0"/>
    <d v="2026-03-31T00:00:00"/>
    <x v="0"/>
    <s v="PPDN"/>
    <x v="1"/>
    <n v="52911.58"/>
    <n v="0"/>
    <n v="4526"/>
  </r>
  <r>
    <s v="31786"/>
    <s v="NP"/>
    <s v="0000000185"/>
    <x v="0"/>
    <x v="3"/>
    <d v="2026-03-31T00:00:00"/>
    <x v="0"/>
    <s v="PPDN"/>
    <x v="0"/>
    <n v="55311.51"/>
    <n v="0"/>
    <n v="2391"/>
  </r>
  <r>
    <s v="31786"/>
    <s v="NP"/>
    <s v="0000000185"/>
    <x v="0"/>
    <x v="4"/>
    <d v="2026-03-31T00:00:00"/>
    <x v="0"/>
    <s v="PPDN"/>
    <x v="0"/>
    <n v="25516.74"/>
    <n v="0"/>
    <n v="1226"/>
  </r>
  <r>
    <s v="31786"/>
    <s v="NP"/>
    <s v="0000053684"/>
    <x v="6"/>
    <x v="0"/>
    <d v="2026-03-31T00:00:00"/>
    <x v="1"/>
    <m/>
    <x v="2"/>
    <n v="39.01"/>
    <n v="0"/>
    <n v="2"/>
  </r>
  <r>
    <s v="31786"/>
    <s v="NP"/>
    <s v="0000053684"/>
    <x v="6"/>
    <x v="0"/>
    <d v="2026-03-31T00:00:00"/>
    <x v="2"/>
    <m/>
    <x v="3"/>
    <n v="23166.22"/>
    <n v="0"/>
    <n v="671"/>
  </r>
  <r>
    <s v="31786"/>
    <s v="NP"/>
    <s v="0000157401"/>
    <x v="3"/>
    <x v="0"/>
    <d v="2026-03-31T00:00:00"/>
    <x v="4"/>
    <s v="BA1X"/>
    <x v="5"/>
    <n v="45497.1"/>
    <n v="2394281450"/>
    <n v="31573"/>
  </r>
  <r>
    <s v="31786"/>
    <s v="NP"/>
    <s v="0000157401"/>
    <x v="3"/>
    <x v="0"/>
    <d v="2026-03-31T00:00:00"/>
    <x v="4"/>
    <s v="BA1XP"/>
    <x v="5"/>
    <n v="4.57"/>
    <n v="240500"/>
    <n v="3"/>
  </r>
  <r>
    <s v="31786"/>
    <s v="NP"/>
    <s v="0000157401"/>
    <x v="3"/>
    <x v="0"/>
    <d v="2026-03-31T00:00:00"/>
    <x v="4"/>
    <s v="BA50"/>
    <x v="13"/>
    <n v="1024.0999999999999"/>
    <n v="53900000"/>
    <n v="1078"/>
  </r>
  <r>
    <s v="31786"/>
    <s v="NP"/>
    <s v="0000157401"/>
    <x v="3"/>
    <x v="0"/>
    <d v="2026-03-31T00:00:00"/>
    <x v="5"/>
    <s v="BL1X"/>
    <x v="6"/>
    <n v="387794.75"/>
    <n v="2394281450"/>
    <n v="31573"/>
  </r>
  <r>
    <s v="31786"/>
    <s v="NP"/>
    <s v="0000157401"/>
    <x v="3"/>
    <x v="0"/>
    <d v="2026-03-31T00:00:00"/>
    <x v="5"/>
    <s v="BL1X"/>
    <x v="7"/>
    <n v="284150.67"/>
    <n v="1951971900"/>
    <n v="22194"/>
  </r>
  <r>
    <s v="31786"/>
    <s v="NP"/>
    <s v="0000157401"/>
    <x v="3"/>
    <x v="0"/>
    <d v="2026-03-31T00:00:00"/>
    <x v="5"/>
    <s v="BL1XP"/>
    <x v="6"/>
    <n v="38.96"/>
    <n v="240500"/>
    <n v="3"/>
  </r>
  <r>
    <s v="31786"/>
    <s v="NP"/>
    <s v="0000157401"/>
    <x v="3"/>
    <x v="0"/>
    <d v="2026-03-31T00:00:00"/>
    <x v="5"/>
    <s v="BL1XP"/>
    <x v="7"/>
    <n v="186.43"/>
    <n v="240500"/>
    <n v="3"/>
  </r>
  <r>
    <s v="31786"/>
    <s v="NP"/>
    <s v="0000157401"/>
    <x v="3"/>
    <x v="0"/>
    <d v="2026-03-31T00:00:00"/>
    <x v="5"/>
    <s v="BL50"/>
    <x v="14"/>
    <n v="8739.9"/>
    <n v="53950000"/>
    <n v="1079"/>
  </r>
  <r>
    <s v="31786"/>
    <s v="NP"/>
    <s v="0000157401"/>
    <x v="3"/>
    <x v="0"/>
    <d v="2026-03-31T00:00:00"/>
    <x v="3"/>
    <m/>
    <x v="4"/>
    <n v="366596.88"/>
    <n v="0"/>
    <n v="10077"/>
  </r>
  <r>
    <s v="31786"/>
    <s v="NP"/>
    <s v="0000157401"/>
    <x v="3"/>
    <x v="0"/>
    <d v="2026-03-31T00:00:00"/>
    <x v="8"/>
    <s v="VC0105"/>
    <x v="15"/>
    <n v="15.84"/>
    <n v="720000"/>
    <n v="144"/>
  </r>
  <r>
    <s v="31786"/>
    <s v="NP"/>
    <s v="0000157401"/>
    <x v="3"/>
    <x v="0"/>
    <d v="2026-03-31T00:00:00"/>
    <x v="8"/>
    <s v="VC0106"/>
    <x v="10"/>
    <n v="110.76"/>
    <n v="5218000"/>
    <n v="854"/>
  </r>
  <r>
    <s v="31786"/>
    <s v="NP"/>
    <s v="0000157401"/>
    <x v="3"/>
    <x v="0"/>
    <d v="2026-03-31T00:00:00"/>
    <x v="8"/>
    <s v="VC0110"/>
    <x v="16"/>
    <n v="83.58"/>
    <n v="4090000"/>
    <n v="400"/>
  </r>
  <r>
    <s v="31786"/>
    <s v="NP"/>
    <s v="0000157401"/>
    <x v="3"/>
    <x v="0"/>
    <d v="2026-03-31T00:00:00"/>
    <x v="8"/>
    <s v="VC0125"/>
    <x v="17"/>
    <n v="153.69999999999999"/>
    <n v="7550000"/>
    <n v="296"/>
  </r>
  <r>
    <s v="31786"/>
    <s v="NP"/>
    <s v="0000157401"/>
    <x v="3"/>
    <x v="0"/>
    <d v="2026-03-31T00:00:00"/>
    <x v="8"/>
    <s v="VC0150"/>
    <x v="18"/>
    <n v="443.1"/>
    <n v="21100000"/>
    <n v="423"/>
  </r>
  <r>
    <s v="31786"/>
    <s v="NP"/>
    <s v="0000157401"/>
    <x v="3"/>
    <x v="0"/>
    <d v="2026-03-31T00:00:00"/>
    <x v="8"/>
    <s v="VC0205"/>
    <x v="15"/>
    <n v="26.88"/>
    <n v="1280000"/>
    <n v="128"/>
  </r>
  <r>
    <s v="31786"/>
    <s v="NP"/>
    <s v="0000157401"/>
    <x v="3"/>
    <x v="0"/>
    <d v="2026-03-31T00:00:00"/>
    <x v="8"/>
    <s v="VC0206"/>
    <x v="10"/>
    <n v="189.5"/>
    <n v="9096000"/>
    <n v="758"/>
  </r>
  <r>
    <s v="31786"/>
    <s v="NP"/>
    <s v="0000157401"/>
    <x v="3"/>
    <x v="0"/>
    <d v="2026-03-31T00:00:00"/>
    <x v="8"/>
    <s v="VC0210"/>
    <x v="16"/>
    <n v="147"/>
    <n v="6940000"/>
    <n v="348"/>
  </r>
  <r>
    <s v="31786"/>
    <s v="NP"/>
    <s v="0000157401"/>
    <x v="3"/>
    <x v="0"/>
    <d v="2026-03-31T00:00:00"/>
    <x v="8"/>
    <s v="VC0225"/>
    <x v="17"/>
    <n v="316.05"/>
    <n v="15250000"/>
    <n v="304"/>
  </r>
  <r>
    <s v="31786"/>
    <s v="NP"/>
    <s v="0000157401"/>
    <x v="3"/>
    <x v="0"/>
    <d v="2026-03-31T00:00:00"/>
    <x v="8"/>
    <s v="VC0250"/>
    <x v="18"/>
    <n v="1035.3"/>
    <n v="49500000"/>
    <n v="495"/>
  </r>
  <r>
    <s v="31786"/>
    <s v="NP"/>
    <s v="0000157401"/>
    <x v="3"/>
    <x v="0"/>
    <d v="2026-03-31T00:00:00"/>
    <x v="8"/>
    <s v="VC0305"/>
    <x v="15"/>
    <n v="6.72"/>
    <n v="330000"/>
    <n v="22"/>
  </r>
  <r>
    <s v="31786"/>
    <s v="NP"/>
    <s v="0000157401"/>
    <x v="3"/>
    <x v="0"/>
    <d v="2026-03-31T00:00:00"/>
    <x v="8"/>
    <s v="VC0306"/>
    <x v="10"/>
    <n v="75.239999999999995"/>
    <n v="3682000"/>
    <n v="200"/>
  </r>
  <r>
    <s v="31786"/>
    <s v="NP"/>
    <s v="0000157401"/>
    <x v="3"/>
    <x v="0"/>
    <d v="2026-03-31T00:00:00"/>
    <x v="8"/>
    <s v="VC0310"/>
    <x v="16"/>
    <n v="64.260000000000005"/>
    <n v="3350000"/>
    <n v="107"/>
  </r>
  <r>
    <s v="31786"/>
    <s v="NP"/>
    <s v="0000157401"/>
    <x v="3"/>
    <x v="0"/>
    <d v="2026-03-31T00:00:00"/>
    <x v="8"/>
    <s v="VC0325"/>
    <x v="17"/>
    <n v="162.74"/>
    <n v="7725000"/>
    <n v="103"/>
  </r>
  <r>
    <s v="31786"/>
    <s v="NP"/>
    <s v="0000157401"/>
    <x v="3"/>
    <x v="0"/>
    <d v="2026-03-31T00:00:00"/>
    <x v="8"/>
    <s v="VC0350"/>
    <x v="18"/>
    <n v="563.85"/>
    <n v="27100000"/>
    <n v="181"/>
  </r>
  <r>
    <s v="31786"/>
    <s v="NP"/>
    <s v="0000157401"/>
    <x v="3"/>
    <x v="0"/>
    <d v="2026-03-31T00:00:00"/>
    <x v="8"/>
    <s v="VC0405"/>
    <x v="15"/>
    <n v="2.94"/>
    <n v="140000"/>
    <n v="7"/>
  </r>
  <r>
    <s v="31786"/>
    <s v="NP"/>
    <s v="0000157401"/>
    <x v="3"/>
    <x v="0"/>
    <d v="2026-03-31T00:00:00"/>
    <x v="8"/>
    <s v="VC0406"/>
    <x v="10"/>
    <n v="28"/>
    <n v="1344000"/>
    <n v="56"/>
  </r>
  <r>
    <s v="31786"/>
    <s v="NP"/>
    <s v="0000157401"/>
    <x v="3"/>
    <x v="0"/>
    <d v="2026-03-31T00:00:00"/>
    <x v="8"/>
    <s v="VC0410"/>
    <x v="16"/>
    <n v="24.36"/>
    <n v="1160000"/>
    <n v="29"/>
  </r>
  <r>
    <s v="31786"/>
    <s v="NP"/>
    <s v="0000157401"/>
    <x v="3"/>
    <x v="0"/>
    <d v="2026-03-31T00:00:00"/>
    <x v="8"/>
    <s v="VC0425"/>
    <x v="17"/>
    <n v="48.3"/>
    <n v="2300000"/>
    <n v="23"/>
  </r>
  <r>
    <s v="31786"/>
    <s v="NP"/>
    <s v="0000157401"/>
    <x v="3"/>
    <x v="0"/>
    <d v="2026-03-31T00:00:00"/>
    <x v="8"/>
    <s v="VC0450"/>
    <x v="18"/>
    <n v="218.4"/>
    <n v="10400000"/>
    <n v="52"/>
  </r>
  <r>
    <s v="31786"/>
    <s v="NP"/>
    <s v="0000157401"/>
    <x v="3"/>
    <x v="0"/>
    <d v="2026-03-31T00:00:00"/>
    <x v="8"/>
    <s v="VC0505"/>
    <x v="15"/>
    <n v="1.06"/>
    <n v="50000"/>
    <n v="2"/>
  </r>
  <r>
    <s v="31786"/>
    <s v="NP"/>
    <s v="0000157401"/>
    <x v="3"/>
    <x v="0"/>
    <d v="2026-03-31T00:00:00"/>
    <x v="8"/>
    <s v="VC0506"/>
    <x v="10"/>
    <n v="10.71"/>
    <n v="510000"/>
    <n v="17"/>
  </r>
  <r>
    <s v="31786"/>
    <s v="NP"/>
    <s v="0000157401"/>
    <x v="3"/>
    <x v="0"/>
    <d v="2026-03-31T00:00:00"/>
    <x v="8"/>
    <s v="VC0510"/>
    <x v="16"/>
    <n v="5.25"/>
    <n v="250000"/>
    <n v="5"/>
  </r>
  <r>
    <s v="31786"/>
    <s v="NP"/>
    <s v="0000157401"/>
    <x v="3"/>
    <x v="0"/>
    <d v="2026-03-31T00:00:00"/>
    <x v="8"/>
    <s v="VC0525"/>
    <x v="17"/>
    <n v="18.41"/>
    <n v="875000"/>
    <n v="7"/>
  </r>
  <r>
    <s v="31786"/>
    <s v="NP"/>
    <s v="0000157401"/>
    <x v="3"/>
    <x v="0"/>
    <d v="2026-03-31T00:00:00"/>
    <x v="8"/>
    <s v="VC0550"/>
    <x v="18"/>
    <n v="68.25"/>
    <n v="3250000"/>
    <n v="13"/>
  </r>
  <r>
    <s v="31786"/>
    <s v="NP"/>
    <s v="0000157401"/>
    <x v="3"/>
    <x v="0"/>
    <d v="2026-03-31T00:00:00"/>
    <x v="8"/>
    <s v="VC0605"/>
    <x v="15"/>
    <n v="0.63"/>
    <n v="30000"/>
    <n v="1"/>
  </r>
  <r>
    <s v="31786"/>
    <s v="NP"/>
    <s v="0000157401"/>
    <x v="3"/>
    <x v="0"/>
    <d v="2026-03-31T00:00:00"/>
    <x v="8"/>
    <s v="VC0606"/>
    <x v="10"/>
    <n v="0.76"/>
    <n v="36000"/>
    <n v="1"/>
  </r>
  <r>
    <s v="31786"/>
    <s v="NP"/>
    <s v="0000157401"/>
    <x v="3"/>
    <x v="0"/>
    <d v="2026-03-31T00:00:00"/>
    <x v="8"/>
    <s v="VC0610"/>
    <x v="16"/>
    <n v="1.26"/>
    <n v="60000"/>
    <n v="1"/>
  </r>
  <r>
    <s v="31786"/>
    <s v="NP"/>
    <s v="0000157401"/>
    <x v="3"/>
    <x v="0"/>
    <d v="2026-03-31T00:00:00"/>
    <x v="8"/>
    <s v="VC0625"/>
    <x v="17"/>
    <n v="3.15"/>
    <n v="150000"/>
    <n v="1"/>
  </r>
  <r>
    <s v="31786"/>
    <s v="NP"/>
    <s v="0000157401"/>
    <x v="3"/>
    <x v="0"/>
    <d v="2026-03-31T00:00:00"/>
    <x v="8"/>
    <s v="VC0650"/>
    <x v="18"/>
    <n v="12.6"/>
    <n v="600000"/>
    <n v="2"/>
  </r>
  <r>
    <s v="31786"/>
    <s v="NP"/>
    <s v="0000157401"/>
    <x v="3"/>
    <x v="0"/>
    <d v="2026-03-31T00:00:00"/>
    <x v="8"/>
    <s v="VC0706"/>
    <x v="10"/>
    <n v="2.64"/>
    <n v="126000"/>
    <n v="3"/>
  </r>
  <r>
    <s v="31786"/>
    <s v="NP"/>
    <s v="0000157401"/>
    <x v="3"/>
    <x v="0"/>
    <d v="2026-03-31T00:00:00"/>
    <x v="8"/>
    <s v="VC0725"/>
    <x v="17"/>
    <n v="3.68"/>
    <n v="175000"/>
    <n v="1"/>
  </r>
  <r>
    <s v="31786"/>
    <s v="NP"/>
    <s v="0000157401"/>
    <x v="3"/>
    <x v="0"/>
    <d v="2026-03-31T00:00:00"/>
    <x v="8"/>
    <s v="VC0750"/>
    <x v="18"/>
    <n v="14.7"/>
    <n v="700000"/>
    <n v="2"/>
  </r>
  <r>
    <s v="31786"/>
    <s v="NP"/>
    <s v="0000157401"/>
    <x v="3"/>
    <x v="0"/>
    <d v="2026-03-31T00:00:00"/>
    <x v="8"/>
    <s v="VC0850"/>
    <x v="18"/>
    <n v="25.2"/>
    <n v="1200000"/>
    <n v="3"/>
  </r>
  <r>
    <s v="31786"/>
    <s v="NP"/>
    <s v="0000157401"/>
    <x v="3"/>
    <x v="0"/>
    <d v="2026-03-31T00:00:00"/>
    <x v="6"/>
    <s v="VAD050"/>
    <x v="19"/>
    <n v="1456.35"/>
    <n v="69650000"/>
    <n v="1389"/>
  </r>
  <r>
    <s v="31786"/>
    <s v="NP"/>
    <s v="0000157401"/>
    <x v="3"/>
    <x v="0"/>
    <d v="2026-03-31T00:00:00"/>
    <x v="6"/>
    <s v="VAD060"/>
    <x v="11"/>
    <n v="7069.86"/>
    <n v="338460000"/>
    <n v="5621"/>
  </r>
  <r>
    <s v="31786"/>
    <s v="NP"/>
    <s v="0000157401"/>
    <x v="3"/>
    <x v="0"/>
    <d v="2026-03-31T00:00:00"/>
    <x v="6"/>
    <s v="VAD100"/>
    <x v="20"/>
    <n v="5260.5"/>
    <n v="250900000"/>
    <n v="2506"/>
  </r>
  <r>
    <s v="31786"/>
    <s v="NP"/>
    <s v="0000157401"/>
    <x v="3"/>
    <x v="0"/>
    <d v="2026-03-31T00:00:00"/>
    <x v="6"/>
    <s v="VAD250"/>
    <x v="8"/>
    <n v="9261"/>
    <n v="442000000"/>
    <n v="1768"/>
  </r>
  <r>
    <s v="31786"/>
    <s v="NP"/>
    <s v="0000157401"/>
    <x v="3"/>
    <x v="0"/>
    <d v="2026-03-31T00:00:00"/>
    <x v="6"/>
    <s v="VAD500"/>
    <x v="21"/>
    <n v="24916.5"/>
    <n v="1188500000"/>
    <n v="2378"/>
  </r>
  <r>
    <s v="31786"/>
    <s v="NP"/>
    <s v="0000157401"/>
    <x v="3"/>
    <x v="0"/>
    <d v="2026-03-31T00:00:00"/>
    <x v="7"/>
    <s v="VSC050"/>
    <x v="22"/>
    <n v="69.72"/>
    <n v="3340000"/>
    <n v="167"/>
  </r>
  <r>
    <s v="31786"/>
    <s v="NP"/>
    <s v="0000157401"/>
    <x v="3"/>
    <x v="0"/>
    <d v="2026-03-31T00:00:00"/>
    <x v="7"/>
    <s v="VSC060"/>
    <x v="12"/>
    <n v="648"/>
    <n v="31536000"/>
    <n v="1301"/>
  </r>
  <r>
    <s v="31786"/>
    <s v="NP"/>
    <s v="0000157401"/>
    <x v="3"/>
    <x v="0"/>
    <d v="2026-03-31T00:00:00"/>
    <x v="7"/>
    <s v="VSC100"/>
    <x v="23"/>
    <n v="462.84"/>
    <n v="22380000"/>
    <n v="553"/>
  </r>
  <r>
    <s v="31786"/>
    <s v="NP"/>
    <s v="0000157401"/>
    <x v="3"/>
    <x v="0"/>
    <d v="2026-03-31T00:00:00"/>
    <x v="7"/>
    <s v="VSC250"/>
    <x v="24"/>
    <n v="993.3"/>
    <n v="49200000"/>
    <n v="484"/>
  </r>
  <r>
    <s v="31786"/>
    <s v="NP"/>
    <s v="0000157401"/>
    <x v="3"/>
    <x v="0"/>
    <d v="2026-03-31T00:00:00"/>
    <x v="7"/>
    <s v="VSC500"/>
    <x v="25"/>
    <n v="3603.6"/>
    <n v="175600000"/>
    <n v="875"/>
  </r>
  <r>
    <s v="31786"/>
    <s v="NP"/>
    <s v="0000157401"/>
    <x v="3"/>
    <x v="0"/>
    <d v="2026-03-31T00:00:00"/>
    <x v="7"/>
    <s v="VSO050"/>
    <x v="26"/>
    <n v="145.53"/>
    <n v="6930000"/>
    <n v="231"/>
  </r>
  <r>
    <s v="31786"/>
    <s v="NP"/>
    <s v="0000157401"/>
    <x v="3"/>
    <x v="0"/>
    <d v="2026-03-31T00:00:00"/>
    <x v="7"/>
    <s v="VSO060"/>
    <x v="27"/>
    <n v="891.48"/>
    <n v="43716000"/>
    <n v="1185"/>
  </r>
  <r>
    <s v="31786"/>
    <s v="NP"/>
    <s v="0000157401"/>
    <x v="3"/>
    <x v="0"/>
    <d v="2026-03-31T00:00:00"/>
    <x v="7"/>
    <s v="VSO100"/>
    <x v="28"/>
    <n v="676.62"/>
    <n v="32880000"/>
    <n v="540"/>
  </r>
  <r>
    <s v="31786"/>
    <s v="NP"/>
    <s v="0000157401"/>
    <x v="3"/>
    <x v="0"/>
    <d v="2026-03-31T00:00:00"/>
    <x v="7"/>
    <s v="VSO250"/>
    <x v="9"/>
    <n v="1197"/>
    <n v="57300000"/>
    <n v="381"/>
  </r>
  <r>
    <s v="31786"/>
    <s v="NP"/>
    <s v="0000157401"/>
    <x v="3"/>
    <x v="0"/>
    <d v="2026-03-31T00:00:00"/>
    <x v="7"/>
    <s v="VSO500"/>
    <x v="29"/>
    <n v="3150"/>
    <n v="153936000"/>
    <n v="514"/>
  </r>
  <r>
    <s v="31786"/>
    <s v="NP"/>
    <s v="0000190862"/>
    <x v="4"/>
    <x v="1"/>
    <d v="2026-03-31T00:00:00"/>
    <x v="10"/>
    <s v="PDON"/>
    <x v="33"/>
    <n v="40.76"/>
    <n v="0"/>
    <n v="1"/>
  </r>
  <r>
    <s v="31786"/>
    <s v="NP"/>
    <s v="0000190862"/>
    <x v="4"/>
    <x v="1"/>
    <d v="2026-03-31T00:00:00"/>
    <x v="14"/>
    <s v="PDRN"/>
    <x v="77"/>
    <n v="15359.63"/>
    <n v="0"/>
    <n v="393"/>
  </r>
  <r>
    <s v="31786"/>
    <s v="NP"/>
    <s v="0000190862"/>
    <x v="4"/>
    <x v="2"/>
    <d v="2026-03-31T00:00:00"/>
    <x v="14"/>
    <s v="PDRN"/>
    <x v="77"/>
    <n v="2370.31"/>
    <n v="0"/>
    <n v="52"/>
  </r>
  <r>
    <s v="31786"/>
    <s v="NP"/>
    <s v="0000190862"/>
    <x v="4"/>
    <x v="0"/>
    <d v="2026-03-31T00:00:00"/>
    <x v="9"/>
    <s v="LTD-01"/>
    <x v="35"/>
    <n v="44.17"/>
    <n v="73653.820000000007"/>
    <n v="20"/>
  </r>
  <r>
    <s v="31786"/>
    <s v="NP"/>
    <s v="0000190862"/>
    <x v="4"/>
    <x v="0"/>
    <d v="2026-03-31T00:00:00"/>
    <x v="9"/>
    <s v="LTD-01"/>
    <x v="36"/>
    <n v="42.13"/>
    <n v="70227.72"/>
    <n v="13"/>
  </r>
  <r>
    <s v="31786"/>
    <s v="NP"/>
    <s v="0000190862"/>
    <x v="4"/>
    <x v="0"/>
    <d v="2026-03-31T00:00:00"/>
    <x v="9"/>
    <s v="LTD-01"/>
    <x v="37"/>
    <n v="99.45"/>
    <n v="86027.62"/>
    <n v="14"/>
  </r>
  <r>
    <s v="31786"/>
    <s v="NP"/>
    <s v="0000190862"/>
    <x v="4"/>
    <x v="0"/>
    <d v="2026-03-31T00:00:00"/>
    <x v="9"/>
    <s v="LTD-01"/>
    <x v="38"/>
    <n v="216.84"/>
    <n v="133048.76999999999"/>
    <n v="22"/>
  </r>
  <r>
    <s v="31786"/>
    <s v="NP"/>
    <s v="0000190862"/>
    <x v="4"/>
    <x v="0"/>
    <d v="2026-03-31T00:00:00"/>
    <x v="9"/>
    <s v="LTD-01"/>
    <x v="39"/>
    <n v="331.09"/>
    <n v="155933.35999999999"/>
    <n v="30"/>
  </r>
  <r>
    <s v="31786"/>
    <s v="NP"/>
    <s v="0000190862"/>
    <x v="4"/>
    <x v="0"/>
    <d v="2026-03-31T00:00:00"/>
    <x v="9"/>
    <s v="LTD-01"/>
    <x v="40"/>
    <n v="331.44"/>
    <n v="124146.36"/>
    <n v="23"/>
  </r>
  <r>
    <s v="31786"/>
    <s v="NP"/>
    <s v="0000190862"/>
    <x v="4"/>
    <x v="0"/>
    <d v="2026-03-31T00:00:00"/>
    <x v="9"/>
    <s v="LTD-01"/>
    <x v="41"/>
    <n v="270.24"/>
    <n v="84923.35"/>
    <n v="16"/>
  </r>
  <r>
    <s v="31786"/>
    <s v="NP"/>
    <s v="0000190862"/>
    <x v="4"/>
    <x v="0"/>
    <d v="2026-03-31T00:00:00"/>
    <x v="9"/>
    <s v="LTD-01"/>
    <x v="42"/>
    <n v="227.8"/>
    <n v="55054.91"/>
    <n v="10"/>
  </r>
  <r>
    <s v="31786"/>
    <s v="NP"/>
    <s v="0000190862"/>
    <x v="4"/>
    <x v="0"/>
    <d v="2026-03-31T00:00:00"/>
    <x v="9"/>
    <s v="LTD-01"/>
    <x v="43"/>
    <n v="102.68"/>
    <n v="36675.230000000003"/>
    <n v="5"/>
  </r>
  <r>
    <s v="31786"/>
    <s v="NP"/>
    <s v="0000190862"/>
    <x v="4"/>
    <x v="0"/>
    <d v="2026-03-31T00:00:00"/>
    <x v="9"/>
    <s v="LTD-01"/>
    <x v="44"/>
    <n v="58.68"/>
    <n v="20958.240000000002"/>
    <n v="3"/>
  </r>
  <r>
    <s v="31786"/>
    <s v="NP"/>
    <s v="0000190862"/>
    <x v="4"/>
    <x v="0"/>
    <d v="2026-03-31T00:00:00"/>
    <x v="9"/>
    <s v="LTD-02"/>
    <x v="45"/>
    <n v="32.43"/>
    <n v="64865.15"/>
    <n v="16"/>
  </r>
  <r>
    <s v="31786"/>
    <s v="NP"/>
    <s v="0000190862"/>
    <x v="4"/>
    <x v="0"/>
    <d v="2026-03-31T00:00:00"/>
    <x v="9"/>
    <s v="LTD-02"/>
    <x v="46"/>
    <n v="42.76"/>
    <n v="85532.42"/>
    <n v="19"/>
  </r>
  <r>
    <s v="31786"/>
    <s v="NP"/>
    <s v="0000190862"/>
    <x v="4"/>
    <x v="0"/>
    <d v="2026-03-31T00:00:00"/>
    <x v="9"/>
    <s v="LTD-02"/>
    <x v="47"/>
    <n v="108.32"/>
    <n v="123063.07"/>
    <n v="22"/>
  </r>
  <r>
    <s v="31786"/>
    <s v="NP"/>
    <s v="0000190862"/>
    <x v="4"/>
    <x v="0"/>
    <d v="2026-03-31T00:00:00"/>
    <x v="9"/>
    <s v="LTD-02"/>
    <x v="48"/>
    <n v="124.13"/>
    <n v="88659.06"/>
    <n v="15"/>
  </r>
  <r>
    <s v="31786"/>
    <s v="NP"/>
    <s v="0000190862"/>
    <x v="4"/>
    <x v="0"/>
    <d v="2026-03-31T00:00:00"/>
    <x v="9"/>
    <s v="LTD-02"/>
    <x v="49"/>
    <n v="201.7"/>
    <n v="123155.21"/>
    <n v="17"/>
  </r>
  <r>
    <s v="31786"/>
    <s v="NP"/>
    <s v="0000190862"/>
    <x v="4"/>
    <x v="0"/>
    <d v="2026-03-31T00:00:00"/>
    <x v="9"/>
    <s v="LTD-02"/>
    <x v="50"/>
    <n v="265.29000000000002"/>
    <n v="129421.47"/>
    <n v="20"/>
  </r>
  <r>
    <s v="31786"/>
    <s v="NP"/>
    <s v="0000190862"/>
    <x v="4"/>
    <x v="0"/>
    <d v="2026-03-31T00:00:00"/>
    <x v="9"/>
    <s v="LTD-02"/>
    <x v="51"/>
    <n v="242.72"/>
    <n v="98668.18"/>
    <n v="18"/>
  </r>
  <r>
    <s v="31786"/>
    <s v="NP"/>
    <s v="0000190862"/>
    <x v="4"/>
    <x v="0"/>
    <d v="2026-03-31T00:00:00"/>
    <x v="9"/>
    <s v="LTD-02"/>
    <x v="52"/>
    <n v="456.44"/>
    <n v="147076.66"/>
    <n v="23"/>
  </r>
  <r>
    <s v="31786"/>
    <s v="NP"/>
    <s v="0000190862"/>
    <x v="4"/>
    <x v="0"/>
    <d v="2026-03-31T00:00:00"/>
    <x v="9"/>
    <s v="LTD-02"/>
    <x v="53"/>
    <n v="117.28"/>
    <n v="53310.16"/>
    <n v="5"/>
  </r>
  <r>
    <s v="31786"/>
    <s v="NP"/>
    <s v="0000190862"/>
    <x v="4"/>
    <x v="0"/>
    <d v="2026-03-31T00:00:00"/>
    <x v="9"/>
    <s v="LTD-02"/>
    <x v="54"/>
    <n v="97.34"/>
    <n v="44249.06"/>
    <n v="6"/>
  </r>
  <r>
    <s v="31786"/>
    <s v="NP"/>
    <s v="0000190862"/>
    <x v="4"/>
    <x v="0"/>
    <d v="2026-03-31T00:00:00"/>
    <x v="9"/>
    <s v="LTD-03"/>
    <x v="78"/>
    <n v="-2.08"/>
    <n v="4166.66"/>
    <n v="1"/>
  </r>
  <r>
    <s v="31786"/>
    <s v="NP"/>
    <s v="0000190862"/>
    <x v="4"/>
    <x v="0"/>
    <d v="2026-03-31T00:00:00"/>
    <x v="9"/>
    <s v="LTD-03"/>
    <x v="79"/>
    <n v="-27.47"/>
    <n v="9880.33"/>
    <n v="1"/>
  </r>
  <r>
    <s v="31786"/>
    <s v="NP"/>
    <s v="0000190862"/>
    <x v="4"/>
    <x v="0"/>
    <d v="2026-03-31T00:00:00"/>
    <x v="9"/>
    <s v="LTD-03"/>
    <x v="30"/>
    <n v="36985.410000000003"/>
    <n v="13303969.66"/>
    <n v="3195"/>
  </r>
  <r>
    <s v="31786"/>
    <s v="NP"/>
    <s v="0000190862"/>
    <x v="4"/>
    <x v="0"/>
    <d v="2026-03-31T00:00:00"/>
    <x v="9"/>
    <s v="LTD-03"/>
    <x v="55"/>
    <n v="46668.639999999999"/>
    <n v="16787158.530000001"/>
    <n v="3201"/>
  </r>
  <r>
    <s v="31786"/>
    <s v="NP"/>
    <s v="0000190862"/>
    <x v="4"/>
    <x v="0"/>
    <d v="2026-03-31T00:00:00"/>
    <x v="9"/>
    <s v="LTD-03"/>
    <x v="31"/>
    <n v="61375.67"/>
    <n v="22077354.170000002"/>
    <n v="3760"/>
  </r>
  <r>
    <s v="31786"/>
    <s v="NP"/>
    <s v="0000190862"/>
    <x v="4"/>
    <x v="0"/>
    <d v="2026-03-31T00:00:00"/>
    <x v="9"/>
    <s v="LTD-03"/>
    <x v="56"/>
    <n v="70880.12"/>
    <n v="25496291.030000001"/>
    <n v="3940"/>
  </r>
  <r>
    <s v="31786"/>
    <s v="NP"/>
    <s v="0000190862"/>
    <x v="4"/>
    <x v="0"/>
    <d v="2026-03-31T00:00:00"/>
    <x v="9"/>
    <s v="LTD-03"/>
    <x v="57"/>
    <n v="75230.66"/>
    <n v="27061189.210000001"/>
    <n v="4025"/>
  </r>
  <r>
    <s v="31786"/>
    <s v="NP"/>
    <s v="0000190862"/>
    <x v="4"/>
    <x v="0"/>
    <d v="2026-03-31T00:00:00"/>
    <x v="9"/>
    <s v="LTD-03"/>
    <x v="58"/>
    <n v="73679.259999999995"/>
    <n v="26503112.949999999"/>
    <n v="3969"/>
  </r>
  <r>
    <s v="31786"/>
    <s v="NP"/>
    <s v="0000190862"/>
    <x v="4"/>
    <x v="0"/>
    <d v="2026-03-31T00:00:00"/>
    <x v="9"/>
    <s v="LTD-03"/>
    <x v="32"/>
    <n v="73241.08"/>
    <n v="26368208.399999999"/>
    <n v="3920"/>
  </r>
  <r>
    <s v="31786"/>
    <s v="NP"/>
    <s v="0000190862"/>
    <x v="4"/>
    <x v="0"/>
    <d v="2026-03-31T00:00:00"/>
    <x v="9"/>
    <s v="LTD-03"/>
    <x v="59"/>
    <n v="58831.71"/>
    <n v="21162331.690000001"/>
    <n v="3145"/>
  </r>
  <r>
    <s v="31786"/>
    <s v="NP"/>
    <s v="0000190862"/>
    <x v="4"/>
    <x v="0"/>
    <d v="2026-03-31T00:00:00"/>
    <x v="9"/>
    <s v="LTD-03"/>
    <x v="60"/>
    <n v="34261.279999999999"/>
    <n v="12324061.42"/>
    <n v="1691"/>
  </r>
  <r>
    <s v="31786"/>
    <s v="NP"/>
    <s v="0000190862"/>
    <x v="4"/>
    <x v="0"/>
    <d v="2026-03-31T00:00:00"/>
    <x v="9"/>
    <s v="LTD-03"/>
    <x v="61"/>
    <n v="21558.27"/>
    <n v="7754699.8200000003"/>
    <n v="982"/>
  </r>
  <r>
    <s v="31786"/>
    <s v="NP"/>
    <s v="0000190862"/>
    <x v="4"/>
    <x v="0"/>
    <d v="2026-03-31T00:00:00"/>
    <x v="9"/>
    <s v="LTD-04"/>
    <x v="62"/>
    <n v="145.84"/>
    <n v="243054.22"/>
    <n v="61"/>
  </r>
  <r>
    <s v="31786"/>
    <s v="NP"/>
    <s v="0000190862"/>
    <x v="4"/>
    <x v="0"/>
    <d v="2026-03-31T00:00:00"/>
    <x v="9"/>
    <s v="LTD-04"/>
    <x v="63"/>
    <n v="184.27"/>
    <n v="307035.58"/>
    <n v="63"/>
  </r>
  <r>
    <s v="31786"/>
    <s v="NP"/>
    <s v="0000190862"/>
    <x v="4"/>
    <x v="0"/>
    <d v="2026-03-31T00:00:00"/>
    <x v="9"/>
    <s v="LTD-04"/>
    <x v="64"/>
    <n v="352.77"/>
    <n v="307183.71000000002"/>
    <n v="58"/>
  </r>
  <r>
    <s v="31786"/>
    <s v="NP"/>
    <s v="0000190862"/>
    <x v="4"/>
    <x v="0"/>
    <d v="2026-03-31T00:00:00"/>
    <x v="9"/>
    <s v="LTD-04"/>
    <x v="65"/>
    <n v="404.15"/>
    <n v="241368.59"/>
    <n v="43"/>
  </r>
  <r>
    <s v="31786"/>
    <s v="NP"/>
    <s v="0000190862"/>
    <x v="4"/>
    <x v="0"/>
    <d v="2026-03-31T00:00:00"/>
    <x v="9"/>
    <s v="LTD-04"/>
    <x v="66"/>
    <n v="387.65"/>
    <n v="193949.92"/>
    <n v="31"/>
  </r>
  <r>
    <s v="31786"/>
    <s v="NP"/>
    <s v="0000190862"/>
    <x v="4"/>
    <x v="0"/>
    <d v="2026-03-31T00:00:00"/>
    <x v="9"/>
    <s v="LTD-04"/>
    <x v="67"/>
    <n v="696.87"/>
    <n v="275312.92"/>
    <n v="43"/>
  </r>
  <r>
    <s v="31786"/>
    <s v="NP"/>
    <s v="0000190862"/>
    <x v="4"/>
    <x v="0"/>
    <d v="2026-03-31T00:00:00"/>
    <x v="9"/>
    <s v="LTD-04"/>
    <x v="68"/>
    <n v="341.3"/>
    <n v="113791.31"/>
    <n v="20"/>
  </r>
  <r>
    <s v="31786"/>
    <s v="NP"/>
    <s v="0000190862"/>
    <x v="4"/>
    <x v="0"/>
    <d v="2026-03-31T00:00:00"/>
    <x v="9"/>
    <s v="LTD-04"/>
    <x v="69"/>
    <n v="373.31"/>
    <n v="94154.52"/>
    <n v="18"/>
  </r>
  <r>
    <s v="31786"/>
    <s v="NP"/>
    <s v="0000190862"/>
    <x v="4"/>
    <x v="0"/>
    <d v="2026-03-31T00:00:00"/>
    <x v="9"/>
    <s v="LTD-04"/>
    <x v="70"/>
    <n v="142.93"/>
    <n v="49358.32"/>
    <n v="8"/>
  </r>
  <r>
    <s v="31786"/>
    <s v="NP"/>
    <s v="0000190862"/>
    <x v="4"/>
    <x v="0"/>
    <d v="2026-03-31T00:00:00"/>
    <x v="9"/>
    <s v="LTD-04"/>
    <x v="71"/>
    <n v="69.349999999999994"/>
    <n v="25683.9"/>
    <n v="6"/>
  </r>
  <r>
    <s v="31786"/>
    <s v="NP"/>
    <s v="0000190862"/>
    <x v="4"/>
    <x v="0"/>
    <d v="2026-03-31T00:00:00"/>
    <x v="10"/>
    <s v="PDON"/>
    <x v="33"/>
    <n v="550558.77"/>
    <n v="0"/>
    <n v="21987"/>
  </r>
  <r>
    <s v="31786"/>
    <s v="NP"/>
    <s v="0000190862"/>
    <x v="4"/>
    <x v="0"/>
    <d v="2026-03-31T00:00:00"/>
    <x v="10"/>
    <s v="PDON"/>
    <x v="34"/>
    <n v="550954.48"/>
    <n v="0"/>
    <n v="21969"/>
  </r>
  <r>
    <s v="31786"/>
    <s v="NP"/>
    <s v="0000190862"/>
    <x v="4"/>
    <x v="0"/>
    <d v="2026-03-31T00:00:00"/>
    <x v="11"/>
    <s v="STD-A"/>
    <x v="80"/>
    <n v="70683.320000000007"/>
    <n v="17247687.620000001"/>
    <n v="3199"/>
  </r>
  <r>
    <s v="31786"/>
    <s v="NP"/>
    <s v="0000190862"/>
    <x v="4"/>
    <x v="0"/>
    <d v="2026-03-31T00:00:00"/>
    <x v="11"/>
    <s v="STD-B"/>
    <x v="81"/>
    <n v="59579.83"/>
    <n v="18083826.550000001"/>
    <n v="3012"/>
  </r>
  <r>
    <s v="31786"/>
    <s v="NP"/>
    <s v="0000190862"/>
    <x v="4"/>
    <x v="3"/>
    <d v="2026-03-31T00:00:00"/>
    <x v="10"/>
    <s v="PDON"/>
    <x v="33"/>
    <n v="849795.65"/>
    <n v="0"/>
    <n v="17437"/>
  </r>
  <r>
    <s v="31786"/>
    <s v="NP"/>
    <s v="0000190862"/>
    <x v="4"/>
    <x v="3"/>
    <d v="2026-03-31T00:00:00"/>
    <x v="11"/>
    <s v="STD-B"/>
    <x v="82"/>
    <n v="-5.0199999999999996"/>
    <n v="4166.66"/>
    <n v="1"/>
  </r>
  <r>
    <s v="31786"/>
    <s v="NP"/>
    <s v="0000190862"/>
    <x v="4"/>
    <x v="4"/>
    <d v="2026-03-31T00:00:00"/>
    <x v="10"/>
    <s v="PDON"/>
    <x v="33"/>
    <n v="295637.38"/>
    <n v="0"/>
    <n v="7507"/>
  </r>
  <r>
    <s v="31786"/>
    <s v="NP"/>
    <s v="0000190862"/>
    <x v="4"/>
    <x v="4"/>
    <d v="2026-03-31T00:00:00"/>
    <x v="10"/>
    <s v="PDON"/>
    <x v="34"/>
    <n v="-14.69"/>
    <n v="0"/>
    <n v="1"/>
  </r>
  <r>
    <s v="31786"/>
    <s v="NP"/>
    <s v="0000258005"/>
    <x v="5"/>
    <x v="1"/>
    <d v="2026-03-31T00:00:00"/>
    <x v="12"/>
    <s v="VISBAS"/>
    <x v="75"/>
    <n v="3.18"/>
    <n v="0"/>
    <n v="1"/>
  </r>
  <r>
    <s v="31786"/>
    <s v="NP"/>
    <s v="0000258005"/>
    <x v="5"/>
    <x v="1"/>
    <d v="2026-03-31T00:00:00"/>
    <x v="12"/>
    <s v="VISEXP"/>
    <x v="74"/>
    <n v="18.899999999999999"/>
    <n v="0"/>
    <n v="2"/>
  </r>
  <r>
    <s v="31786"/>
    <s v="NP"/>
    <s v="0000258005"/>
    <x v="5"/>
    <x v="2"/>
    <d v="2026-03-31T00:00:00"/>
    <x v="12"/>
    <s v="VISBAS"/>
    <x v="75"/>
    <n v="62.52"/>
    <n v="0"/>
    <n v="14"/>
  </r>
  <r>
    <s v="31786"/>
    <s v="NP"/>
    <s v="0000258005"/>
    <x v="5"/>
    <x v="2"/>
    <d v="2026-03-31T00:00:00"/>
    <x v="12"/>
    <s v="VISEXP"/>
    <x v="74"/>
    <n v="519.96"/>
    <n v="0"/>
    <n v="57"/>
  </r>
  <r>
    <s v="31786"/>
    <s v="NP"/>
    <s v="0000258005"/>
    <x v="5"/>
    <x v="0"/>
    <d v="2026-03-31T00:00:00"/>
    <x v="12"/>
    <s v="VISBAS"/>
    <x v="75"/>
    <n v="44180.68"/>
    <n v="0"/>
    <n v="8235"/>
  </r>
  <r>
    <s v="31786"/>
    <s v="NP"/>
    <s v="0000258005"/>
    <x v="5"/>
    <x v="0"/>
    <d v="2026-03-31T00:00:00"/>
    <x v="12"/>
    <s v="VISEXP"/>
    <x v="74"/>
    <n v="172100.22"/>
    <n v="0"/>
    <n v="15404"/>
  </r>
  <r>
    <s v="31786"/>
    <s v="NP"/>
    <s v="0000258005"/>
    <x v="5"/>
    <x v="3"/>
    <d v="2026-03-31T00:00:00"/>
    <x v="12"/>
    <s v="VISBAS"/>
    <x v="75"/>
    <n v="34694.06"/>
    <n v="0"/>
    <n v="6588"/>
  </r>
  <r>
    <s v="31786"/>
    <s v="NP"/>
    <s v="0000258005"/>
    <x v="5"/>
    <x v="3"/>
    <d v="2026-03-31T00:00:00"/>
    <x v="12"/>
    <s v="VISEXP"/>
    <x v="74"/>
    <n v="146560.76"/>
    <n v="0"/>
    <n v="13635"/>
  </r>
  <r>
    <s v="31786"/>
    <s v="NP"/>
    <s v="0000258005"/>
    <x v="5"/>
    <x v="4"/>
    <d v="2026-03-31T00:00:00"/>
    <x v="12"/>
    <s v="VISBAS"/>
    <x v="75"/>
    <n v="12034.31"/>
    <n v="0"/>
    <n v="2580"/>
  </r>
  <r>
    <s v="31786"/>
    <s v="NP"/>
    <s v="0000258005"/>
    <x v="5"/>
    <x v="4"/>
    <d v="2026-03-31T00:00:00"/>
    <x v="12"/>
    <s v="VISEXP"/>
    <x v="74"/>
    <n v="70150.48"/>
    <n v="0"/>
    <n v="7357"/>
  </r>
  <r>
    <s v="31786"/>
    <s v="NP"/>
    <s v="0000000185"/>
    <x v="0"/>
    <x v="5"/>
    <d v="2026-03-31T00:00:00"/>
    <x v="0"/>
    <s v="PPDN"/>
    <x v="0"/>
    <n v="41.53"/>
    <n v="0"/>
    <n v="2"/>
  </r>
  <r>
    <s v="31786"/>
    <s v="NP"/>
    <s v="0000000185"/>
    <x v="0"/>
    <x v="5"/>
    <d v="2026-03-31T00:00:00"/>
    <x v="13"/>
    <s v="PPRN"/>
    <x v="76"/>
    <n v="57481.16"/>
    <n v="0"/>
    <n v="2787"/>
  </r>
  <r>
    <s v="31786"/>
    <s v="NP"/>
    <s v="0000000185"/>
    <x v="0"/>
    <x v="1"/>
    <d v="2026-03-31T00:00:00"/>
    <x v="13"/>
    <s v="PPRN"/>
    <x v="76"/>
    <n v="19633.16"/>
    <n v="0"/>
    <n v="997"/>
  </r>
  <r>
    <s v="31786"/>
    <s v="NP"/>
    <s v="0000000185"/>
    <x v="0"/>
    <x v="2"/>
    <d v="2026-03-31T00:00:00"/>
    <x v="13"/>
    <s v="PPRN"/>
    <x v="76"/>
    <n v="1963.01"/>
    <n v="0"/>
    <n v="102"/>
  </r>
  <r>
    <s v="31786"/>
    <s v="NP"/>
    <s v="0000190862"/>
    <x v="4"/>
    <x v="5"/>
    <d v="2026-03-31T00:00:00"/>
    <x v="10"/>
    <s v="PDON"/>
    <x v="33"/>
    <n v="1261.47"/>
    <n v="0"/>
    <n v="35"/>
  </r>
  <r>
    <s v="31786"/>
    <s v="NP"/>
    <s v="0000190862"/>
    <x v="4"/>
    <x v="5"/>
    <d v="2026-03-31T00:00:00"/>
    <x v="14"/>
    <s v="PDRN"/>
    <x v="77"/>
    <n v="418695.45"/>
    <n v="0"/>
    <n v="10119"/>
  </r>
  <r>
    <s v="31786"/>
    <s v="NP"/>
    <s v="0000190862"/>
    <x v="4"/>
    <x v="1"/>
    <d v="2026-03-31T00:00:00"/>
    <x v="10"/>
    <s v="PDON"/>
    <x v="33"/>
    <n v="183.77"/>
    <n v="0"/>
    <n v="5"/>
  </r>
  <r>
    <s v="31786"/>
    <s v="NP"/>
    <s v="0000190862"/>
    <x v="4"/>
    <x v="1"/>
    <d v="2026-03-31T00:00:00"/>
    <x v="14"/>
    <s v="PDRN"/>
    <x v="77"/>
    <n v="302562.81"/>
    <n v="0"/>
    <n v="7754"/>
  </r>
  <r>
    <s v="31786"/>
    <s v="NP"/>
    <s v="0000190862"/>
    <x v="4"/>
    <x v="2"/>
    <d v="2026-03-31T00:00:00"/>
    <x v="14"/>
    <s v="PDRN"/>
    <x v="77"/>
    <n v="20700.62"/>
    <n v="0"/>
    <n v="545"/>
  </r>
  <r>
    <s v="31786"/>
    <s v="NP"/>
    <s v="0000190862"/>
    <x v="4"/>
    <x v="4"/>
    <d v="2026-03-31T00:00:00"/>
    <x v="14"/>
    <s v="PDRN"/>
    <x v="77"/>
    <n v="113.98"/>
    <n v="0"/>
    <n v="2"/>
  </r>
  <r>
    <s v="31786"/>
    <s v="NP"/>
    <s v="0000258005"/>
    <x v="5"/>
    <x v="5"/>
    <d v="2026-03-31T00:00:00"/>
    <x v="12"/>
    <s v="VISBAS"/>
    <x v="75"/>
    <n v="3977.71"/>
    <n v="0"/>
    <n v="916"/>
  </r>
  <r>
    <s v="31786"/>
    <s v="NP"/>
    <s v="0000258005"/>
    <x v="5"/>
    <x v="5"/>
    <d v="2026-03-31T00:00:00"/>
    <x v="12"/>
    <s v="VISEXP"/>
    <x v="74"/>
    <n v="19299.96"/>
    <n v="0"/>
    <n v="2230"/>
  </r>
  <r>
    <s v="31786"/>
    <s v="NP"/>
    <s v="0000258005"/>
    <x v="5"/>
    <x v="1"/>
    <d v="2026-03-31T00:00:00"/>
    <x v="12"/>
    <s v="VISBAS"/>
    <x v="75"/>
    <n v="1828.78"/>
    <n v="0"/>
    <n v="441"/>
  </r>
  <r>
    <s v="31786"/>
    <s v="NP"/>
    <s v="0000258005"/>
    <x v="5"/>
    <x v="1"/>
    <d v="2026-03-31T00:00:00"/>
    <x v="12"/>
    <s v="VISEXP"/>
    <x v="74"/>
    <n v="8578.32"/>
    <n v="0"/>
    <n v="1090"/>
  </r>
  <r>
    <s v="31786"/>
    <s v="NP"/>
    <s v="0000258005"/>
    <x v="5"/>
    <x v="2"/>
    <d v="2026-03-31T00:00:00"/>
    <x v="12"/>
    <s v="VISBAS"/>
    <x v="75"/>
    <n v="27.96"/>
    <n v="0"/>
    <n v="7"/>
  </r>
  <r>
    <s v="31786"/>
    <s v="NP"/>
    <s v="0000258005"/>
    <x v="5"/>
    <x v="2"/>
    <d v="2026-03-31T00:00:00"/>
    <x v="12"/>
    <s v="VISEXP"/>
    <x v="74"/>
    <n v="124.76"/>
    <n v="0"/>
    <n v="17"/>
  </r>
  <r>
    <s v="31786"/>
    <s v="NP"/>
    <s v="0000000185"/>
    <x v="0"/>
    <x v="5"/>
    <d v="2026-03-31T00:00:00"/>
    <x v="0"/>
    <s v="PPDN"/>
    <x v="0"/>
    <n v="26.55"/>
    <n v="0"/>
    <n v="1"/>
  </r>
  <r>
    <s v="31786"/>
    <s v="NP"/>
    <s v="0000000185"/>
    <x v="0"/>
    <x v="5"/>
    <d v="2026-03-31T00:00:00"/>
    <x v="13"/>
    <s v="PPRN"/>
    <x v="76"/>
    <n v="-144.65"/>
    <n v="0"/>
    <n v="6"/>
  </r>
  <r>
    <s v="31786"/>
    <s v="NP"/>
    <s v="0000000185"/>
    <x v="0"/>
    <x v="5"/>
    <d v="2026-03-31T00:00:00"/>
    <x v="13"/>
    <s v="PPRN"/>
    <x v="76"/>
    <n v="5366.63"/>
    <n v="0"/>
    <n v="234"/>
  </r>
  <r>
    <s v="31786"/>
    <s v="NP"/>
    <s v="0000000185"/>
    <x v="0"/>
    <x v="1"/>
    <d v="2026-03-31T00:00:00"/>
    <x v="13"/>
    <s v="PPRN"/>
    <x v="76"/>
    <n v="270.68"/>
    <n v="0"/>
    <n v="15"/>
  </r>
  <r>
    <s v="31786"/>
    <s v="NP"/>
    <s v="0000000185"/>
    <x v="0"/>
    <x v="2"/>
    <d v="2026-03-31T00:00:00"/>
    <x v="13"/>
    <s v="PPRN"/>
    <x v="76"/>
    <n v="45.25"/>
    <n v="0"/>
    <n v="2"/>
  </r>
  <r>
    <s v="31786"/>
    <s v="NP"/>
    <s v="0000000185"/>
    <x v="0"/>
    <x v="0"/>
    <d v="2026-03-31T00:00:00"/>
    <x v="0"/>
    <s v="PPDN"/>
    <x v="0"/>
    <n v="391.68"/>
    <n v="0"/>
    <n v="22"/>
  </r>
  <r>
    <s v="31786"/>
    <s v="NP"/>
    <s v="0000000185"/>
    <x v="0"/>
    <x v="3"/>
    <d v="2026-03-31T00:00:00"/>
    <x v="0"/>
    <s v="PPDN"/>
    <x v="0"/>
    <n v="-71.78"/>
    <n v="0"/>
    <n v="2"/>
  </r>
  <r>
    <s v="31786"/>
    <s v="NP"/>
    <s v="0000000185"/>
    <x v="0"/>
    <x v="3"/>
    <d v="2026-03-31T00:00:00"/>
    <x v="0"/>
    <s v="PPDN"/>
    <x v="0"/>
    <n v="196.08"/>
    <n v="0"/>
    <n v="10"/>
  </r>
  <r>
    <s v="31786"/>
    <s v="NP"/>
    <s v="0000000185"/>
    <x v="0"/>
    <x v="4"/>
    <d v="2026-03-31T00:00:00"/>
    <x v="0"/>
    <s v="PPDN"/>
    <x v="0"/>
    <n v="41.53"/>
    <n v="0"/>
    <n v="2"/>
  </r>
  <r>
    <s v="31786"/>
    <s v="NP"/>
    <s v="0000157401"/>
    <x v="3"/>
    <x v="0"/>
    <d v="2026-03-31T00:00:00"/>
    <x v="6"/>
    <s v="VAD060"/>
    <x v="11"/>
    <n v="1.26"/>
    <n v="60000"/>
    <n v="1"/>
  </r>
  <r>
    <s v="31786"/>
    <s v="NP"/>
    <s v="0000157401"/>
    <x v="3"/>
    <x v="0"/>
    <d v="2026-03-31T00:00:00"/>
    <x v="6"/>
    <s v="VAD500"/>
    <x v="21"/>
    <n v="10.5"/>
    <n v="500000"/>
    <n v="1"/>
  </r>
  <r>
    <s v="31786"/>
    <s v="NP"/>
    <s v="0000157401"/>
    <x v="3"/>
    <x v="0"/>
    <d v="2026-03-31T00:00:00"/>
    <x v="7"/>
    <s v="VSO060"/>
    <x v="27"/>
    <n v="0.76"/>
    <n v="36000"/>
    <n v="1"/>
  </r>
  <r>
    <s v="31786"/>
    <s v="NP"/>
    <s v="0000190862"/>
    <x v="4"/>
    <x v="5"/>
    <d v="2026-03-31T00:00:00"/>
    <x v="10"/>
    <s v="PDON"/>
    <x v="33"/>
    <n v="122.28"/>
    <n v="0"/>
    <n v="3"/>
  </r>
  <r>
    <s v="31786"/>
    <s v="NP"/>
    <s v="0000190862"/>
    <x v="4"/>
    <x v="5"/>
    <d v="2026-03-31T00:00:00"/>
    <x v="14"/>
    <s v="PDRN"/>
    <x v="77"/>
    <n v="-1768.35"/>
    <n v="0"/>
    <n v="47"/>
  </r>
  <r>
    <s v="31786"/>
    <s v="NP"/>
    <s v="0000190862"/>
    <x v="4"/>
    <x v="5"/>
    <d v="2026-03-31T00:00:00"/>
    <x v="14"/>
    <s v="PDRN"/>
    <x v="77"/>
    <n v="73790.080000000002"/>
    <n v="0"/>
    <n v="1614"/>
  </r>
  <r>
    <s v="31786"/>
    <s v="NP"/>
    <s v="0000190862"/>
    <x v="4"/>
    <x v="1"/>
    <d v="2026-03-31T00:00:00"/>
    <x v="14"/>
    <s v="PDRN"/>
    <x v="77"/>
    <n v="192.59"/>
    <n v="0"/>
    <n v="5"/>
  </r>
  <r>
    <s v="31786"/>
    <s v="NP"/>
    <s v="0000190862"/>
    <x v="4"/>
    <x v="1"/>
    <d v="2026-03-31T00:00:00"/>
    <x v="14"/>
    <s v="PDRN"/>
    <x v="77"/>
    <n v="9051.74"/>
    <n v="0"/>
    <n v="206"/>
  </r>
  <r>
    <s v="31786"/>
    <s v="NP"/>
    <s v="0000190862"/>
    <x v="4"/>
    <x v="2"/>
    <d v="2026-03-31T00:00:00"/>
    <x v="14"/>
    <s v="PDRN"/>
    <x v="77"/>
    <n v="802.01"/>
    <n v="0"/>
    <n v="19"/>
  </r>
  <r>
    <s v="31786"/>
    <s v="NP"/>
    <s v="0000190862"/>
    <x v="4"/>
    <x v="0"/>
    <d v="2026-03-31T00:00:00"/>
    <x v="10"/>
    <s v="PDON"/>
    <x v="33"/>
    <n v="-1844.14"/>
    <n v="0"/>
    <n v="72"/>
  </r>
  <r>
    <s v="31786"/>
    <s v="NP"/>
    <s v="0000190862"/>
    <x v="4"/>
    <x v="0"/>
    <d v="2026-03-31T00:00:00"/>
    <x v="10"/>
    <s v="PDON"/>
    <x v="33"/>
    <n v="3859.35"/>
    <n v="0"/>
    <n v="110"/>
  </r>
  <r>
    <s v="31786"/>
    <s v="NP"/>
    <s v="0000190862"/>
    <x v="4"/>
    <x v="0"/>
    <d v="2026-03-31T00:00:00"/>
    <x v="11"/>
    <s v="STD-B"/>
    <x v="81"/>
    <n v="32.6"/>
    <n v="0"/>
    <n v="2"/>
  </r>
  <r>
    <s v="31786"/>
    <s v="NP"/>
    <s v="0000190862"/>
    <x v="4"/>
    <x v="3"/>
    <d v="2026-03-31T00:00:00"/>
    <x v="10"/>
    <s v="PDON"/>
    <x v="33"/>
    <n v="-346.81"/>
    <n v="0"/>
    <n v="9"/>
  </r>
  <r>
    <s v="31786"/>
    <s v="NP"/>
    <s v="0000190862"/>
    <x v="4"/>
    <x v="3"/>
    <d v="2026-03-31T00:00:00"/>
    <x v="10"/>
    <s v="PDON"/>
    <x v="33"/>
    <n v="1625.98"/>
    <n v="0"/>
    <n v="42"/>
  </r>
  <r>
    <s v="31786"/>
    <s v="NP"/>
    <s v="0000190862"/>
    <x v="4"/>
    <x v="4"/>
    <d v="2026-03-31T00:00:00"/>
    <x v="10"/>
    <s v="PDON"/>
    <x v="33"/>
    <n v="-306.58999999999997"/>
    <n v="0"/>
    <n v="15"/>
  </r>
  <r>
    <s v="31786"/>
    <s v="NP"/>
    <s v="0000190862"/>
    <x v="4"/>
    <x v="4"/>
    <d v="2026-03-31T00:00:00"/>
    <x v="10"/>
    <s v="PDON"/>
    <x v="33"/>
    <n v="879.86"/>
    <n v="0"/>
    <n v="32"/>
  </r>
  <r>
    <s v="31786"/>
    <s v="NP"/>
    <s v="0000258005"/>
    <x v="5"/>
    <x v="5"/>
    <d v="2026-03-31T00:00:00"/>
    <x v="12"/>
    <s v="VISBAS"/>
    <x v="75"/>
    <n v="-30.47"/>
    <n v="0"/>
    <n v="7"/>
  </r>
  <r>
    <s v="31786"/>
    <s v="NP"/>
    <s v="0000258005"/>
    <x v="5"/>
    <x v="5"/>
    <d v="2026-03-31T00:00:00"/>
    <x v="12"/>
    <s v="VISBAS"/>
    <x v="75"/>
    <n v="642.11"/>
    <n v="0"/>
    <n v="132"/>
  </r>
  <r>
    <s v="31786"/>
    <s v="NP"/>
    <s v="0000258005"/>
    <x v="5"/>
    <x v="5"/>
    <d v="2026-03-31T00:00:00"/>
    <x v="12"/>
    <s v="VISEXP"/>
    <x v="74"/>
    <n v="-74.52"/>
    <n v="0"/>
    <n v="6"/>
  </r>
  <r>
    <s v="31786"/>
    <s v="NP"/>
    <s v="0000258005"/>
    <x v="5"/>
    <x v="5"/>
    <d v="2026-03-31T00:00:00"/>
    <x v="12"/>
    <s v="VISEXP"/>
    <x v="74"/>
    <n v="3207.02"/>
    <n v="0"/>
    <n v="346"/>
  </r>
  <r>
    <s v="31786"/>
    <s v="NP"/>
    <s v="0000258005"/>
    <x v="5"/>
    <x v="1"/>
    <d v="2026-03-31T00:00:00"/>
    <x v="12"/>
    <s v="VISBAS"/>
    <x v="75"/>
    <n v="77.62"/>
    <n v="0"/>
    <n v="16"/>
  </r>
  <r>
    <s v="31786"/>
    <s v="NP"/>
    <s v="0000258005"/>
    <x v="5"/>
    <x v="1"/>
    <d v="2026-03-31T00:00:00"/>
    <x v="12"/>
    <s v="VISEXP"/>
    <x v="74"/>
    <n v="592.36"/>
    <n v="0"/>
    <n v="64"/>
  </r>
  <r>
    <s v="31786"/>
    <s v="NP"/>
    <s v="0000258005"/>
    <x v="5"/>
    <x v="2"/>
    <d v="2026-03-31T00:00:00"/>
    <x v="12"/>
    <s v="VISEXP"/>
    <x v="74"/>
    <n v="12.6"/>
    <n v="0"/>
    <n v="2"/>
  </r>
  <r>
    <s v="31786"/>
    <s v="NP"/>
    <s v="0000258005"/>
    <x v="5"/>
    <x v="0"/>
    <d v="2026-03-31T00:00:00"/>
    <x v="12"/>
    <s v="VISBAS"/>
    <x v="75"/>
    <n v="-6.48"/>
    <n v="0"/>
    <n v="2"/>
  </r>
  <r>
    <s v="31786"/>
    <s v="NP"/>
    <s v="0000258005"/>
    <x v="5"/>
    <x v="0"/>
    <d v="2026-03-31T00:00:00"/>
    <x v="12"/>
    <s v="VISBAS"/>
    <x v="75"/>
    <n v="158.51"/>
    <n v="0"/>
    <n v="32"/>
  </r>
  <r>
    <s v="31786"/>
    <s v="NP"/>
    <s v="0000258005"/>
    <x v="5"/>
    <x v="0"/>
    <d v="2026-03-31T00:00:00"/>
    <x v="12"/>
    <s v="VISEXP"/>
    <x v="74"/>
    <n v="-87.86"/>
    <n v="0"/>
    <n v="5"/>
  </r>
  <r>
    <s v="31786"/>
    <s v="NP"/>
    <s v="0000258005"/>
    <x v="5"/>
    <x v="0"/>
    <d v="2026-03-31T00:00:00"/>
    <x v="12"/>
    <s v="VISEXP"/>
    <x v="74"/>
    <n v="867.47"/>
    <n v="0"/>
    <n v="97"/>
  </r>
  <r>
    <s v="31786"/>
    <s v="NP"/>
    <s v="0000258005"/>
    <x v="5"/>
    <x v="3"/>
    <d v="2026-03-31T00:00:00"/>
    <x v="12"/>
    <s v="VISBAS"/>
    <x v="75"/>
    <n v="-3.24"/>
    <n v="0"/>
    <n v="1"/>
  </r>
  <r>
    <s v="31786"/>
    <s v="NP"/>
    <s v="0000258005"/>
    <x v="5"/>
    <x v="3"/>
    <d v="2026-03-31T00:00:00"/>
    <x v="12"/>
    <s v="VISBAS"/>
    <x v="75"/>
    <n v="32.01"/>
    <n v="0"/>
    <n v="9"/>
  </r>
  <r>
    <s v="31786"/>
    <s v="NP"/>
    <s v="0000258005"/>
    <x v="5"/>
    <x v="3"/>
    <d v="2026-03-31T00:00:00"/>
    <x v="12"/>
    <s v="VISEXP"/>
    <x v="74"/>
    <n v="-178.21"/>
    <n v="0"/>
    <n v="22"/>
  </r>
  <r>
    <s v="31786"/>
    <s v="NP"/>
    <s v="0000258005"/>
    <x v="5"/>
    <x v="3"/>
    <d v="2026-03-31T00:00:00"/>
    <x v="12"/>
    <s v="VISEXP"/>
    <x v="74"/>
    <n v="430.21"/>
    <n v="0"/>
    <n v="44"/>
  </r>
  <r>
    <s v="31786"/>
    <s v="NP"/>
    <s v="0000258005"/>
    <x v="5"/>
    <x v="4"/>
    <d v="2026-03-31T00:00:00"/>
    <x v="12"/>
    <s v="VISBAS"/>
    <x v="75"/>
    <n v="15.87"/>
    <n v="0"/>
    <n v="3"/>
  </r>
  <r>
    <s v="31786"/>
    <s v="NP"/>
    <s v="0000258005"/>
    <x v="5"/>
    <x v="4"/>
    <d v="2026-03-31T00:00:00"/>
    <x v="12"/>
    <s v="VISEXP"/>
    <x v="74"/>
    <n v="-64.3"/>
    <n v="0"/>
    <n v="10"/>
  </r>
  <r>
    <s v="31786"/>
    <s v="NP"/>
    <s v="0000258005"/>
    <x v="5"/>
    <x v="4"/>
    <d v="2026-03-31T00:00:00"/>
    <x v="12"/>
    <s v="VISEXP"/>
    <x v="74"/>
    <n v="165.25"/>
    <n v="0"/>
    <n v="22"/>
  </r>
  <r>
    <s v="31786"/>
    <s v="TN"/>
    <s v="0000000185"/>
    <x v="0"/>
    <x v="0"/>
    <d v="2026-03-31T00:00:00"/>
    <x v="0"/>
    <s v="PPDN"/>
    <x v="0"/>
    <n v="-59.62"/>
    <n v="0"/>
    <n v="5"/>
  </r>
  <r>
    <s v="31786"/>
    <s v="TN"/>
    <s v="0000000185"/>
    <x v="0"/>
    <x v="0"/>
    <d v="2026-03-31T00:00:00"/>
    <x v="0"/>
    <s v="PPDN"/>
    <x v="0"/>
    <n v="504.83"/>
    <n v="0"/>
    <n v="29"/>
  </r>
  <r>
    <s v="31786"/>
    <s v="TN"/>
    <s v="0000157401"/>
    <x v="3"/>
    <x v="0"/>
    <d v="2026-03-31T00:00:00"/>
    <x v="8"/>
    <s v="VC0110"/>
    <x v="16"/>
    <n v="0.21"/>
    <n v="10000"/>
    <n v="1"/>
  </r>
  <r>
    <s v="31786"/>
    <s v="TN"/>
    <s v="0000157401"/>
    <x v="3"/>
    <x v="0"/>
    <d v="2026-03-31T00:00:00"/>
    <x v="8"/>
    <s v="VC0205"/>
    <x v="15"/>
    <n v="-0.42"/>
    <n v="10000"/>
    <n v="2"/>
  </r>
  <r>
    <s v="31786"/>
    <s v="TN"/>
    <s v="0000157401"/>
    <x v="3"/>
    <x v="0"/>
    <d v="2026-03-31T00:00:00"/>
    <x v="8"/>
    <s v="VC0225"/>
    <x v="17"/>
    <n v="1.05"/>
    <n v="25000"/>
    <n v="1"/>
  </r>
  <r>
    <s v="31786"/>
    <s v="TN"/>
    <s v="0000157401"/>
    <x v="3"/>
    <x v="0"/>
    <d v="2026-03-31T00:00:00"/>
    <x v="8"/>
    <s v="VC0306"/>
    <x v="10"/>
    <n v="0.38"/>
    <n v="6000"/>
    <n v="1"/>
  </r>
  <r>
    <s v="31786"/>
    <s v="TN"/>
    <s v="0000157401"/>
    <x v="3"/>
    <x v="0"/>
    <d v="2026-03-31T00:00:00"/>
    <x v="8"/>
    <s v="VC0650"/>
    <x v="18"/>
    <n v="6.3"/>
    <n v="50000"/>
    <n v="1"/>
  </r>
  <r>
    <s v="31786"/>
    <s v="TN"/>
    <s v="0000157401"/>
    <x v="3"/>
    <x v="0"/>
    <d v="2026-03-31T00:00:00"/>
    <x v="6"/>
    <s v="VAD050"/>
    <x v="19"/>
    <n v="-2.1"/>
    <n v="100000"/>
    <n v="2"/>
  </r>
  <r>
    <s v="31786"/>
    <s v="TN"/>
    <s v="0000157401"/>
    <x v="3"/>
    <x v="0"/>
    <d v="2026-03-31T00:00:00"/>
    <x v="6"/>
    <s v="VAD050"/>
    <x v="19"/>
    <n v="2.1"/>
    <n v="100000"/>
    <n v="2"/>
  </r>
  <r>
    <s v="31786"/>
    <s v="TN"/>
    <s v="0000157401"/>
    <x v="3"/>
    <x v="0"/>
    <d v="2026-03-31T00:00:00"/>
    <x v="6"/>
    <s v="VAD060"/>
    <x v="11"/>
    <n v="-6.3"/>
    <n v="300000"/>
    <n v="5"/>
  </r>
  <r>
    <s v="31786"/>
    <s v="TN"/>
    <s v="0000157401"/>
    <x v="3"/>
    <x v="0"/>
    <d v="2026-03-31T00:00:00"/>
    <x v="6"/>
    <s v="VAD060"/>
    <x v="11"/>
    <n v="3.78"/>
    <n v="180000"/>
    <n v="3"/>
  </r>
  <r>
    <s v="31786"/>
    <s v="TN"/>
    <s v="0000157401"/>
    <x v="3"/>
    <x v="0"/>
    <d v="2026-03-31T00:00:00"/>
    <x v="6"/>
    <s v="VAD100"/>
    <x v="20"/>
    <n v="-4.2"/>
    <n v="200000"/>
    <n v="2"/>
  </r>
  <r>
    <s v="31786"/>
    <s v="TN"/>
    <s v="0000157401"/>
    <x v="3"/>
    <x v="0"/>
    <d v="2026-03-31T00:00:00"/>
    <x v="6"/>
    <s v="VAD100"/>
    <x v="20"/>
    <n v="8.4"/>
    <n v="400000"/>
    <n v="4"/>
  </r>
  <r>
    <s v="31786"/>
    <s v="TN"/>
    <s v="0000157401"/>
    <x v="3"/>
    <x v="0"/>
    <d v="2026-03-31T00:00:00"/>
    <x v="6"/>
    <s v="VAD250"/>
    <x v="8"/>
    <n v="10.5"/>
    <n v="500000"/>
    <n v="2"/>
  </r>
  <r>
    <s v="31786"/>
    <s v="TN"/>
    <s v="0000157401"/>
    <x v="3"/>
    <x v="0"/>
    <d v="2026-03-31T00:00:00"/>
    <x v="6"/>
    <s v="VAD500"/>
    <x v="21"/>
    <n v="-115.5"/>
    <n v="5500000"/>
    <n v="11"/>
  </r>
  <r>
    <s v="31786"/>
    <s v="TN"/>
    <s v="0000157401"/>
    <x v="3"/>
    <x v="0"/>
    <d v="2026-03-31T00:00:00"/>
    <x v="6"/>
    <s v="VAD500"/>
    <x v="21"/>
    <n v="63"/>
    <n v="3000000"/>
    <n v="6"/>
  </r>
  <r>
    <s v="31786"/>
    <s v="TN"/>
    <s v="0000157401"/>
    <x v="3"/>
    <x v="0"/>
    <d v="2026-03-31T00:00:00"/>
    <x v="7"/>
    <s v="VSC050"/>
    <x v="22"/>
    <n v="-0.84"/>
    <n v="40000"/>
    <n v="2"/>
  </r>
  <r>
    <s v="31786"/>
    <s v="TN"/>
    <s v="0000157401"/>
    <x v="3"/>
    <x v="0"/>
    <d v="2026-03-31T00:00:00"/>
    <x v="7"/>
    <s v="VSC060"/>
    <x v="12"/>
    <n v="0.5"/>
    <n v="24000"/>
    <n v="1"/>
  </r>
  <r>
    <s v="31786"/>
    <s v="TN"/>
    <s v="0000157401"/>
    <x v="3"/>
    <x v="0"/>
    <d v="2026-03-31T00:00:00"/>
    <x v="7"/>
    <s v="VSC500"/>
    <x v="25"/>
    <n v="4.2"/>
    <n v="200000"/>
    <n v="1"/>
  </r>
  <r>
    <s v="31786"/>
    <s v="TN"/>
    <s v="0000157401"/>
    <x v="3"/>
    <x v="0"/>
    <d v="2026-03-31T00:00:00"/>
    <x v="7"/>
    <s v="VSO050"/>
    <x v="26"/>
    <n v="0.63"/>
    <n v="30000"/>
    <n v="1"/>
  </r>
  <r>
    <s v="31786"/>
    <s v="TN"/>
    <s v="0000157401"/>
    <x v="3"/>
    <x v="0"/>
    <d v="2026-03-31T00:00:00"/>
    <x v="7"/>
    <s v="VSO060"/>
    <x v="27"/>
    <n v="-1.52"/>
    <n v="72000"/>
    <n v="2"/>
  </r>
  <r>
    <s v="31786"/>
    <s v="TN"/>
    <s v="0000157401"/>
    <x v="3"/>
    <x v="0"/>
    <d v="2026-03-31T00:00:00"/>
    <x v="7"/>
    <s v="VSO060"/>
    <x v="27"/>
    <n v="0.76"/>
    <n v="36000"/>
    <n v="1"/>
  </r>
  <r>
    <s v="31786"/>
    <s v="TN"/>
    <s v="0000157401"/>
    <x v="3"/>
    <x v="0"/>
    <d v="2026-03-31T00:00:00"/>
    <x v="7"/>
    <s v="VSO100"/>
    <x v="28"/>
    <n v="1.26"/>
    <n v="60000"/>
    <n v="1"/>
  </r>
  <r>
    <s v="31786"/>
    <s v="TN"/>
    <s v="0000157401"/>
    <x v="3"/>
    <x v="0"/>
    <d v="2026-03-31T00:00:00"/>
    <x v="7"/>
    <s v="VSO250"/>
    <x v="9"/>
    <n v="3.15"/>
    <n v="150000"/>
    <n v="1"/>
  </r>
  <r>
    <s v="31786"/>
    <s v="TN"/>
    <s v="0000157401"/>
    <x v="3"/>
    <x v="0"/>
    <d v="2026-03-31T00:00:00"/>
    <x v="7"/>
    <s v="VSO500"/>
    <x v="29"/>
    <n v="18.899999999999999"/>
    <n v="900000"/>
    <n v="3"/>
  </r>
  <r>
    <s v="31786"/>
    <s v="TN"/>
    <s v="0000190862"/>
    <x v="4"/>
    <x v="0"/>
    <d v="2026-03-31T00:00:00"/>
    <x v="9"/>
    <s v="LTD-04"/>
    <x v="67"/>
    <n v="20.100000000000001"/>
    <n v="0"/>
    <n v="2"/>
  </r>
  <r>
    <s v="31786"/>
    <s v="TN"/>
    <s v="0000190862"/>
    <x v="4"/>
    <x v="0"/>
    <d v="2026-03-31T00:00:00"/>
    <x v="10"/>
    <s v="PDON"/>
    <x v="33"/>
    <n v="-1426.63"/>
    <n v="0"/>
    <n v="43"/>
  </r>
  <r>
    <s v="31786"/>
    <s v="TN"/>
    <s v="0000190862"/>
    <x v="4"/>
    <x v="0"/>
    <d v="2026-03-31T00:00:00"/>
    <x v="10"/>
    <s v="PDON"/>
    <x v="33"/>
    <n v="5451.16"/>
    <n v="0"/>
    <n v="172"/>
  </r>
  <r>
    <s v="31786"/>
    <s v="TN"/>
    <s v="0000190862"/>
    <x v="4"/>
    <x v="0"/>
    <d v="2026-03-31T00:00:00"/>
    <x v="14"/>
    <s v="PDRN"/>
    <x v="77"/>
    <n v="29.49"/>
    <n v="0"/>
    <n v="1"/>
  </r>
  <r>
    <s v="31786"/>
    <s v="TN"/>
    <s v="0000190862"/>
    <x v="4"/>
    <x v="0"/>
    <d v="2026-03-31T00:00:00"/>
    <x v="11"/>
    <s v="STD-A"/>
    <x v="72"/>
    <n v="-99.22"/>
    <n v="0"/>
    <n v="6"/>
  </r>
  <r>
    <s v="31786"/>
    <s v="TN"/>
    <s v="0000190862"/>
    <x v="4"/>
    <x v="0"/>
    <d v="2026-03-31T00:00:00"/>
    <x v="11"/>
    <s v="STD-A"/>
    <x v="72"/>
    <n v="310"/>
    <n v="0"/>
    <n v="17"/>
  </r>
  <r>
    <s v="31786"/>
    <s v="TN"/>
    <s v="0000190862"/>
    <x v="4"/>
    <x v="0"/>
    <d v="2026-03-31T00:00:00"/>
    <x v="11"/>
    <s v="STD-B"/>
    <x v="73"/>
    <n v="116.5"/>
    <n v="0"/>
    <n v="9"/>
  </r>
  <r>
    <s v="31786"/>
    <s v="TN"/>
    <s v="0000258005"/>
    <x v="5"/>
    <x v="0"/>
    <d v="2026-03-31T00:00:00"/>
    <x v="12"/>
    <s v="VISBAS"/>
    <x v="75"/>
    <n v="-16.079999999999998"/>
    <n v="0"/>
    <n v="5"/>
  </r>
  <r>
    <s v="31786"/>
    <s v="TN"/>
    <s v="0000258005"/>
    <x v="5"/>
    <x v="0"/>
    <d v="2026-03-31T00:00:00"/>
    <x v="12"/>
    <s v="VISBAS"/>
    <x v="75"/>
    <n v="128.05000000000001"/>
    <n v="0"/>
    <n v="32"/>
  </r>
  <r>
    <s v="31786"/>
    <s v="TN"/>
    <s v="0000258005"/>
    <x v="5"/>
    <x v="0"/>
    <d v="2026-03-31T00:00:00"/>
    <x v="12"/>
    <s v="VISEXP"/>
    <x v="74"/>
    <n v="-313.35000000000002"/>
    <n v="0"/>
    <n v="39"/>
  </r>
  <r>
    <s v="31786"/>
    <s v="TN"/>
    <s v="0000258005"/>
    <x v="5"/>
    <x v="0"/>
    <d v="2026-03-31T00:00:00"/>
    <x v="12"/>
    <s v="VISEXP"/>
    <x v="74"/>
    <n v="1326.31"/>
    <n v="0"/>
    <n v="146"/>
  </r>
</pivotCacheRecords>
</file>

<file path=xl/pivotCache/pivotCacheRecords3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7">
  <r>
    <s v="0000000185"/>
    <x v="0"/>
    <x v="0"/>
    <d v="2026-04-30T00:00:00"/>
    <x v="0"/>
    <s v="PPDN"/>
    <x v="0"/>
    <n v="75416.28"/>
    <n v="0"/>
    <n v="6466"/>
  </r>
  <r>
    <s v="0000000185"/>
    <x v="0"/>
    <x v="0"/>
    <d v="2026-04-30T00:00:00"/>
    <x v="0"/>
    <s v="PPDN"/>
    <x v="1"/>
    <n v="75620.53"/>
    <n v="0"/>
    <n v="6466"/>
  </r>
  <r>
    <s v="0000053684"/>
    <x v="1"/>
    <x v="0"/>
    <d v="2026-04-30T00:00:00"/>
    <x v="1"/>
    <m/>
    <x v="2"/>
    <n v="58.67"/>
    <n v="0"/>
    <n v="5"/>
  </r>
  <r>
    <s v="0000053684"/>
    <x v="1"/>
    <x v="0"/>
    <d v="2026-04-30T00:00:00"/>
    <x v="2"/>
    <m/>
    <x v="3"/>
    <n v="25828.03"/>
    <n v="0"/>
    <n v="1275"/>
  </r>
  <r>
    <s v="0000157401"/>
    <x v="2"/>
    <x v="0"/>
    <d v="2026-04-30T00:00:00"/>
    <x v="3"/>
    <m/>
    <x v="4"/>
    <n v="356422.2"/>
    <n v="0"/>
    <n v="11879"/>
  </r>
  <r>
    <s v="0000157401"/>
    <x v="3"/>
    <x v="0"/>
    <d v="2026-04-30T00:00:00"/>
    <x v="4"/>
    <s v="BA1X"/>
    <x v="5"/>
    <n v="59247.05"/>
    <n v="3117303750"/>
    <n v="40757"/>
  </r>
  <r>
    <s v="0000157401"/>
    <x v="3"/>
    <x v="0"/>
    <d v="2026-04-30T00:00:00"/>
    <x v="4"/>
    <s v="BA1XP"/>
    <x v="5"/>
    <n v="6.18"/>
    <n v="325000"/>
    <n v="6"/>
  </r>
  <r>
    <s v="0000157401"/>
    <x v="3"/>
    <x v="0"/>
    <d v="2026-04-30T00:00:00"/>
    <x v="4"/>
    <s v="BA50"/>
    <x v="6"/>
    <n v="923.4"/>
    <n v="48600000"/>
    <n v="972"/>
  </r>
  <r>
    <s v="0000157401"/>
    <x v="3"/>
    <x v="0"/>
    <d v="2026-04-30T00:00:00"/>
    <x v="5"/>
    <s v="BL1X"/>
    <x v="7"/>
    <n v="505006.26"/>
    <n v="3117303750"/>
    <n v="40757"/>
  </r>
  <r>
    <s v="0000157401"/>
    <x v="3"/>
    <x v="0"/>
    <d v="2026-04-30T00:00:00"/>
    <x v="5"/>
    <s v="BL1X"/>
    <x v="8"/>
    <n v="313701.58"/>
    <n v="2695365250"/>
    <n v="31817"/>
  </r>
  <r>
    <s v="0000157401"/>
    <x v="3"/>
    <x v="0"/>
    <d v="2026-04-30T00:00:00"/>
    <x v="5"/>
    <s v="BL1XP"/>
    <x v="7"/>
    <n v="52.65"/>
    <n v="325000"/>
    <n v="6"/>
  </r>
  <r>
    <s v="0000157401"/>
    <x v="3"/>
    <x v="0"/>
    <d v="2026-04-30T00:00:00"/>
    <x v="5"/>
    <s v="BL1XP"/>
    <x v="8"/>
    <n v="108.48"/>
    <n v="211900"/>
    <n v="3"/>
  </r>
  <r>
    <s v="0000157401"/>
    <x v="3"/>
    <x v="0"/>
    <d v="2026-04-30T00:00:00"/>
    <x v="5"/>
    <s v="BL50"/>
    <x v="9"/>
    <n v="7873.2"/>
    <n v="48600000"/>
    <n v="972"/>
  </r>
  <r>
    <s v="0000157401"/>
    <x v="3"/>
    <x v="0"/>
    <d v="2026-04-30T00:00:00"/>
    <x v="6"/>
    <s v="VC0105"/>
    <x v="10"/>
    <n v="22.66"/>
    <n v="1030000"/>
    <n v="206"/>
  </r>
  <r>
    <s v="0000157401"/>
    <x v="3"/>
    <x v="0"/>
    <d v="2026-04-30T00:00:00"/>
    <x v="6"/>
    <s v="VC0106"/>
    <x v="11"/>
    <n v="148.59"/>
    <n v="6864000"/>
    <n v="1144"/>
  </r>
  <r>
    <s v="0000157401"/>
    <x v="3"/>
    <x v="0"/>
    <d v="2026-04-30T00:00:00"/>
    <x v="6"/>
    <s v="VC0110"/>
    <x v="12"/>
    <n v="150.78"/>
    <n v="7180000"/>
    <n v="718"/>
  </r>
  <r>
    <s v="0000157401"/>
    <x v="3"/>
    <x v="0"/>
    <d v="2026-04-30T00:00:00"/>
    <x v="6"/>
    <s v="VC0125"/>
    <x v="13"/>
    <n v="325.42"/>
    <n v="15350000"/>
    <n v="614"/>
  </r>
  <r>
    <s v="0000157401"/>
    <x v="3"/>
    <x v="0"/>
    <d v="2026-04-30T00:00:00"/>
    <x v="6"/>
    <s v="VC0150"/>
    <x v="14"/>
    <n v="1010.1"/>
    <n v="48050000"/>
    <n v="961"/>
  </r>
  <r>
    <s v="0000157401"/>
    <x v="3"/>
    <x v="0"/>
    <d v="2026-04-30T00:00:00"/>
    <x v="6"/>
    <s v="VC0205"/>
    <x v="10"/>
    <n v="38.22"/>
    <n v="1820000"/>
    <n v="182"/>
  </r>
  <r>
    <s v="0000157401"/>
    <x v="3"/>
    <x v="0"/>
    <d v="2026-04-30T00:00:00"/>
    <x v="6"/>
    <s v="VC0206"/>
    <x v="11"/>
    <n v="221.75"/>
    <n v="10644000"/>
    <n v="887"/>
  </r>
  <r>
    <s v="0000157401"/>
    <x v="3"/>
    <x v="0"/>
    <d v="2026-04-30T00:00:00"/>
    <x v="6"/>
    <s v="VC0210"/>
    <x v="12"/>
    <n v="260.39999999999998"/>
    <n v="12400000"/>
    <n v="620"/>
  </r>
  <r>
    <s v="0000157401"/>
    <x v="3"/>
    <x v="0"/>
    <d v="2026-04-30T00:00:00"/>
    <x v="6"/>
    <s v="VC0225"/>
    <x v="13"/>
    <n v="621.6"/>
    <n v="29650000"/>
    <n v="593"/>
  </r>
  <r>
    <s v="0000157401"/>
    <x v="3"/>
    <x v="0"/>
    <d v="2026-04-30T00:00:00"/>
    <x v="6"/>
    <s v="VC0250"/>
    <x v="14"/>
    <n v="1969.8"/>
    <n v="94034000"/>
    <n v="942"/>
  </r>
  <r>
    <s v="0000157401"/>
    <x v="3"/>
    <x v="0"/>
    <d v="2026-04-30T00:00:00"/>
    <x v="6"/>
    <s v="VC0305"/>
    <x v="10"/>
    <n v="19.2"/>
    <n v="900000"/>
    <n v="60"/>
  </r>
  <r>
    <s v="0000157401"/>
    <x v="3"/>
    <x v="0"/>
    <d v="2026-04-30T00:00:00"/>
    <x v="6"/>
    <s v="VC0306"/>
    <x v="11"/>
    <n v="120.08"/>
    <n v="5706000"/>
    <n v="317"/>
  </r>
  <r>
    <s v="0000157401"/>
    <x v="3"/>
    <x v="0"/>
    <d v="2026-04-30T00:00:00"/>
    <x v="6"/>
    <s v="VC0310"/>
    <x v="12"/>
    <n v="146.79"/>
    <n v="7020000"/>
    <n v="234"/>
  </r>
  <r>
    <s v="0000157401"/>
    <x v="3"/>
    <x v="0"/>
    <d v="2026-04-30T00:00:00"/>
    <x v="6"/>
    <s v="VC0325"/>
    <x v="13"/>
    <n v="366.56"/>
    <n v="17325000"/>
    <n v="231"/>
  </r>
  <r>
    <s v="0000157401"/>
    <x v="3"/>
    <x v="0"/>
    <d v="2026-04-30T00:00:00"/>
    <x v="6"/>
    <s v="VC0350"/>
    <x v="14"/>
    <n v="1370.25"/>
    <n v="65400000"/>
    <n v="436"/>
  </r>
  <r>
    <s v="0000157401"/>
    <x v="3"/>
    <x v="0"/>
    <d v="2026-04-30T00:00:00"/>
    <x v="6"/>
    <s v="VC0405"/>
    <x v="10"/>
    <n v="2.94"/>
    <n v="140000"/>
    <n v="7"/>
  </r>
  <r>
    <s v="0000157401"/>
    <x v="3"/>
    <x v="0"/>
    <d v="2026-04-30T00:00:00"/>
    <x v="6"/>
    <s v="VC0406"/>
    <x v="11"/>
    <n v="37"/>
    <n v="1776000"/>
    <n v="74"/>
  </r>
  <r>
    <s v="0000157401"/>
    <x v="3"/>
    <x v="0"/>
    <d v="2026-04-30T00:00:00"/>
    <x v="6"/>
    <s v="VC0410"/>
    <x v="12"/>
    <n v="52.92"/>
    <n v="2520000"/>
    <n v="63"/>
  </r>
  <r>
    <s v="0000157401"/>
    <x v="3"/>
    <x v="0"/>
    <d v="2026-04-30T00:00:00"/>
    <x v="6"/>
    <s v="VC0425"/>
    <x v="13"/>
    <n v="132.30000000000001"/>
    <n v="6300000"/>
    <n v="63"/>
  </r>
  <r>
    <s v="0000157401"/>
    <x v="3"/>
    <x v="0"/>
    <d v="2026-04-30T00:00:00"/>
    <x v="6"/>
    <s v="VC0450"/>
    <x v="14"/>
    <n v="504"/>
    <n v="24000000"/>
    <n v="120"/>
  </r>
  <r>
    <s v="0000157401"/>
    <x v="3"/>
    <x v="0"/>
    <d v="2026-04-30T00:00:00"/>
    <x v="6"/>
    <s v="VC0505"/>
    <x v="10"/>
    <n v="3.18"/>
    <n v="150000"/>
    <n v="6"/>
  </r>
  <r>
    <s v="0000157401"/>
    <x v="3"/>
    <x v="0"/>
    <d v="2026-04-30T00:00:00"/>
    <x v="6"/>
    <s v="VC0506"/>
    <x v="11"/>
    <n v="13.23"/>
    <n v="630000"/>
    <n v="21"/>
  </r>
  <r>
    <s v="0000157401"/>
    <x v="3"/>
    <x v="0"/>
    <d v="2026-04-30T00:00:00"/>
    <x v="6"/>
    <s v="VC0510"/>
    <x v="12"/>
    <n v="16.8"/>
    <n v="800000"/>
    <n v="16"/>
  </r>
  <r>
    <s v="0000157401"/>
    <x v="3"/>
    <x v="0"/>
    <d v="2026-04-30T00:00:00"/>
    <x v="6"/>
    <s v="VC0525"/>
    <x v="13"/>
    <n v="44.71"/>
    <n v="2125000"/>
    <n v="17"/>
  </r>
  <r>
    <s v="0000157401"/>
    <x v="3"/>
    <x v="0"/>
    <d v="2026-04-30T00:00:00"/>
    <x v="6"/>
    <s v="VC0550"/>
    <x v="14"/>
    <n v="199.5"/>
    <n v="9500000"/>
    <n v="38"/>
  </r>
  <r>
    <s v="0000157401"/>
    <x v="3"/>
    <x v="0"/>
    <d v="2026-04-30T00:00:00"/>
    <x v="6"/>
    <s v="VC0606"/>
    <x v="11"/>
    <n v="5.32"/>
    <n v="252000"/>
    <n v="7"/>
  </r>
  <r>
    <s v="0000157401"/>
    <x v="3"/>
    <x v="0"/>
    <d v="2026-04-30T00:00:00"/>
    <x v="6"/>
    <s v="VC0610"/>
    <x v="12"/>
    <n v="6.3"/>
    <n v="300000"/>
    <n v="5"/>
  </r>
  <r>
    <s v="0000157401"/>
    <x v="3"/>
    <x v="0"/>
    <d v="2026-04-30T00:00:00"/>
    <x v="6"/>
    <s v="VC0625"/>
    <x v="13"/>
    <n v="12.6"/>
    <n v="600000"/>
    <n v="4"/>
  </r>
  <r>
    <s v="0000157401"/>
    <x v="3"/>
    <x v="0"/>
    <d v="2026-04-30T00:00:00"/>
    <x v="6"/>
    <s v="VC0650"/>
    <x v="14"/>
    <n v="75.599999999999994"/>
    <n v="3600000"/>
    <n v="12"/>
  </r>
  <r>
    <s v="0000157401"/>
    <x v="3"/>
    <x v="0"/>
    <d v="2026-04-30T00:00:00"/>
    <x v="6"/>
    <s v="VC0706"/>
    <x v="11"/>
    <n v="1.76"/>
    <n v="84000"/>
    <n v="2"/>
  </r>
  <r>
    <s v="0000157401"/>
    <x v="3"/>
    <x v="0"/>
    <d v="2026-04-30T00:00:00"/>
    <x v="6"/>
    <s v="VC0725"/>
    <x v="13"/>
    <n v="7.36"/>
    <n v="350000"/>
    <n v="2"/>
  </r>
  <r>
    <s v="0000157401"/>
    <x v="3"/>
    <x v="0"/>
    <d v="2026-04-30T00:00:00"/>
    <x v="6"/>
    <s v="VC0750"/>
    <x v="14"/>
    <n v="44.1"/>
    <n v="2100000"/>
    <n v="6"/>
  </r>
  <r>
    <s v="0000157401"/>
    <x v="3"/>
    <x v="0"/>
    <d v="2026-04-30T00:00:00"/>
    <x v="6"/>
    <s v="VC0805"/>
    <x v="10"/>
    <n v="0.84"/>
    <n v="40000"/>
    <n v="1"/>
  </r>
  <r>
    <s v="0000157401"/>
    <x v="3"/>
    <x v="0"/>
    <d v="2026-04-30T00:00:00"/>
    <x v="6"/>
    <s v="VC0810"/>
    <x v="12"/>
    <n v="3.36"/>
    <n v="160000"/>
    <n v="2"/>
  </r>
  <r>
    <s v="0000157401"/>
    <x v="3"/>
    <x v="0"/>
    <d v="2026-04-30T00:00:00"/>
    <x v="6"/>
    <s v="VC0850"/>
    <x v="14"/>
    <n v="33.6"/>
    <n v="1600000"/>
    <n v="4"/>
  </r>
  <r>
    <s v="0000157401"/>
    <x v="3"/>
    <x v="0"/>
    <d v="2026-04-30T00:00:00"/>
    <x v="6"/>
    <s v="VC0906"/>
    <x v="11"/>
    <n v="2.2599999999999998"/>
    <n v="108000"/>
    <n v="2"/>
  </r>
  <r>
    <s v="0000157401"/>
    <x v="3"/>
    <x v="0"/>
    <d v="2026-04-30T00:00:00"/>
    <x v="6"/>
    <s v="VC0910"/>
    <x v="12"/>
    <n v="1.89"/>
    <n v="90000"/>
    <n v="1"/>
  </r>
  <r>
    <s v="0000157401"/>
    <x v="3"/>
    <x v="0"/>
    <d v="2026-04-30T00:00:00"/>
    <x v="6"/>
    <s v="VC1050"/>
    <x v="14"/>
    <n v="1.05"/>
    <n v="50000"/>
    <n v="1"/>
  </r>
  <r>
    <s v="0000157401"/>
    <x v="3"/>
    <x v="0"/>
    <d v="2026-04-30T00:00:00"/>
    <x v="7"/>
    <s v="VAD050"/>
    <x v="15"/>
    <n v="1990.8"/>
    <n v="94950000"/>
    <n v="1899"/>
  </r>
  <r>
    <s v="0000157401"/>
    <x v="3"/>
    <x v="0"/>
    <d v="2026-04-30T00:00:00"/>
    <x v="7"/>
    <s v="VAD060"/>
    <x v="16"/>
    <n v="9576"/>
    <n v="456540000"/>
    <n v="7609"/>
  </r>
  <r>
    <s v="0000157401"/>
    <x v="3"/>
    <x v="0"/>
    <d v="2026-04-30T00:00:00"/>
    <x v="7"/>
    <s v="VAD100"/>
    <x v="17"/>
    <n v="9332.4"/>
    <n v="444500000"/>
    <n v="4445"/>
  </r>
  <r>
    <s v="0000157401"/>
    <x v="3"/>
    <x v="0"/>
    <d v="2026-04-30T00:00:00"/>
    <x v="7"/>
    <s v="VAD250"/>
    <x v="18"/>
    <n v="18632.25"/>
    <n v="888250000"/>
    <n v="3553"/>
  </r>
  <r>
    <s v="0000157401"/>
    <x v="3"/>
    <x v="0"/>
    <d v="2026-04-30T00:00:00"/>
    <x v="7"/>
    <s v="VAD500"/>
    <x v="19"/>
    <n v="53812.5"/>
    <n v="2565300000"/>
    <n v="5133"/>
  </r>
  <r>
    <s v="0000157401"/>
    <x v="3"/>
    <x v="0"/>
    <d v="2026-04-30T00:00:00"/>
    <x v="8"/>
    <s v="VSC050"/>
    <x v="20"/>
    <n v="89.46"/>
    <n v="4260000"/>
    <n v="213"/>
  </r>
  <r>
    <s v="0000157401"/>
    <x v="3"/>
    <x v="0"/>
    <d v="2026-04-30T00:00:00"/>
    <x v="8"/>
    <s v="VSC060"/>
    <x v="21"/>
    <n v="745.5"/>
    <n v="35872000"/>
    <n v="1494"/>
  </r>
  <r>
    <s v="0000157401"/>
    <x v="3"/>
    <x v="0"/>
    <d v="2026-04-30T00:00:00"/>
    <x v="8"/>
    <s v="VSC100"/>
    <x v="22"/>
    <n v="797.16"/>
    <n v="38000000"/>
    <n v="950"/>
  </r>
  <r>
    <s v="0000157401"/>
    <x v="3"/>
    <x v="0"/>
    <d v="2026-04-30T00:00:00"/>
    <x v="8"/>
    <s v="VSC250"/>
    <x v="23"/>
    <n v="2024.4"/>
    <n v="96640000"/>
    <n v="967"/>
  </r>
  <r>
    <s v="0000157401"/>
    <x v="3"/>
    <x v="0"/>
    <d v="2026-04-30T00:00:00"/>
    <x v="8"/>
    <s v="VSC500"/>
    <x v="24"/>
    <n v="6854.4"/>
    <n v="327064000"/>
    <n v="1637"/>
  </r>
  <r>
    <s v="0000157401"/>
    <x v="3"/>
    <x v="0"/>
    <d v="2026-04-30T00:00:00"/>
    <x v="8"/>
    <s v="VSO050"/>
    <x v="25"/>
    <n v="180.18"/>
    <n v="8610000"/>
    <n v="287"/>
  </r>
  <r>
    <s v="0000157401"/>
    <x v="3"/>
    <x v="0"/>
    <d v="2026-04-30T00:00:00"/>
    <x v="8"/>
    <s v="VSO060"/>
    <x v="26"/>
    <n v="1044.24"/>
    <n v="49848000"/>
    <n v="1380"/>
  </r>
  <r>
    <s v="0000157401"/>
    <x v="3"/>
    <x v="0"/>
    <d v="2026-04-30T00:00:00"/>
    <x v="8"/>
    <s v="VSO100"/>
    <x v="27"/>
    <n v="1087.3800000000001"/>
    <n v="51840000"/>
    <n v="864"/>
  </r>
  <r>
    <s v="0000157401"/>
    <x v="3"/>
    <x v="0"/>
    <d v="2026-04-30T00:00:00"/>
    <x v="8"/>
    <s v="VSO250"/>
    <x v="28"/>
    <n v="2233.35"/>
    <n v="106800000"/>
    <n v="712"/>
  </r>
  <r>
    <s v="0000157401"/>
    <x v="3"/>
    <x v="0"/>
    <d v="2026-04-30T00:00:00"/>
    <x v="8"/>
    <s v="VSO500"/>
    <x v="29"/>
    <n v="6079.5"/>
    <n v="289860000"/>
    <n v="967"/>
  </r>
  <r>
    <s v="0000190862"/>
    <x v="4"/>
    <x v="0"/>
    <d v="2026-04-15T00:00:00"/>
    <x v="9"/>
    <s v="PDON"/>
    <x v="30"/>
    <n v="-19.98"/>
    <n v="0"/>
    <n v="1"/>
  </r>
  <r>
    <s v="0000190862"/>
    <x v="4"/>
    <x v="0"/>
    <d v="2026-04-30T00:00:00"/>
    <x v="10"/>
    <s v="LTD-01"/>
    <x v="31"/>
    <n v="224.5"/>
    <n v="374126.87"/>
    <n v="83"/>
  </r>
  <r>
    <s v="0000190862"/>
    <x v="4"/>
    <x v="0"/>
    <d v="2026-04-30T00:00:00"/>
    <x v="10"/>
    <s v="LTD-01"/>
    <x v="32"/>
    <n v="152.29"/>
    <n v="253778.15"/>
    <n v="49"/>
  </r>
  <r>
    <s v="0000190862"/>
    <x v="4"/>
    <x v="0"/>
    <d v="2026-04-30T00:00:00"/>
    <x v="10"/>
    <s v="LTD-01"/>
    <x v="33"/>
    <n v="352.36"/>
    <n v="318172.36"/>
    <n v="65"/>
  </r>
  <r>
    <s v="0000190862"/>
    <x v="4"/>
    <x v="0"/>
    <d v="2026-04-30T00:00:00"/>
    <x v="10"/>
    <s v="LTD-01"/>
    <x v="34"/>
    <n v="318.67"/>
    <n v="190076.46"/>
    <n v="34"/>
  </r>
  <r>
    <s v="0000190862"/>
    <x v="4"/>
    <x v="0"/>
    <d v="2026-04-30T00:00:00"/>
    <x v="10"/>
    <s v="LTD-01"/>
    <x v="35"/>
    <n v="532.91"/>
    <n v="254425.25"/>
    <n v="50"/>
  </r>
  <r>
    <s v="0000190862"/>
    <x v="4"/>
    <x v="0"/>
    <d v="2026-04-30T00:00:00"/>
    <x v="10"/>
    <s v="LTD-01"/>
    <x v="36"/>
    <n v="633.13"/>
    <n v="242024.25"/>
    <n v="44"/>
  </r>
  <r>
    <s v="0000190862"/>
    <x v="4"/>
    <x v="0"/>
    <d v="2026-04-30T00:00:00"/>
    <x v="10"/>
    <s v="LTD-01"/>
    <x v="37"/>
    <n v="652.86"/>
    <n v="209184.5"/>
    <n v="42"/>
  </r>
  <r>
    <s v="0000190862"/>
    <x v="4"/>
    <x v="0"/>
    <d v="2026-04-30T00:00:00"/>
    <x v="10"/>
    <s v="LTD-01"/>
    <x v="38"/>
    <n v="492.47"/>
    <n v="123298.3"/>
    <n v="28"/>
  </r>
  <r>
    <s v="0000190862"/>
    <x v="4"/>
    <x v="0"/>
    <d v="2026-04-30T00:00:00"/>
    <x v="10"/>
    <s v="LTD-01"/>
    <x v="39"/>
    <n v="177.89"/>
    <n v="61407.17"/>
    <n v="11"/>
  </r>
  <r>
    <s v="0000190862"/>
    <x v="4"/>
    <x v="0"/>
    <d v="2026-04-30T00:00:00"/>
    <x v="10"/>
    <s v="LTD-01"/>
    <x v="40"/>
    <n v="46.94"/>
    <n v="16766"/>
    <n v="2"/>
  </r>
  <r>
    <s v="0000190862"/>
    <x v="4"/>
    <x v="0"/>
    <d v="2026-04-30T00:00:00"/>
    <x v="10"/>
    <s v="LTD-02"/>
    <x v="41"/>
    <n v="103.66"/>
    <n v="207333.66"/>
    <n v="44"/>
  </r>
  <r>
    <s v="0000190862"/>
    <x v="4"/>
    <x v="0"/>
    <d v="2026-04-30T00:00:00"/>
    <x v="10"/>
    <s v="LTD-02"/>
    <x v="42"/>
    <n v="107.36"/>
    <n v="214730.25"/>
    <n v="44"/>
  </r>
  <r>
    <s v="0000190862"/>
    <x v="4"/>
    <x v="0"/>
    <d v="2026-04-30T00:00:00"/>
    <x v="10"/>
    <s v="LTD-02"/>
    <x v="43"/>
    <n v="181.46"/>
    <n v="225375.8"/>
    <n v="44"/>
  </r>
  <r>
    <s v="0000190862"/>
    <x v="4"/>
    <x v="0"/>
    <d v="2026-04-30T00:00:00"/>
    <x v="10"/>
    <s v="LTD-02"/>
    <x v="44"/>
    <n v="245.91"/>
    <n v="179683.45"/>
    <n v="31"/>
  </r>
  <r>
    <s v="0000190862"/>
    <x v="4"/>
    <x v="0"/>
    <d v="2026-04-30T00:00:00"/>
    <x v="10"/>
    <s v="LTD-02"/>
    <x v="45"/>
    <n v="571.37"/>
    <n v="343331.7"/>
    <n v="56"/>
  </r>
  <r>
    <s v="0000190862"/>
    <x v="4"/>
    <x v="0"/>
    <d v="2026-04-30T00:00:00"/>
    <x v="10"/>
    <s v="LTD-02"/>
    <x v="46"/>
    <n v="457.54"/>
    <n v="223498.45"/>
    <n v="43"/>
  </r>
  <r>
    <s v="0000190862"/>
    <x v="4"/>
    <x v="0"/>
    <d v="2026-04-30T00:00:00"/>
    <x v="10"/>
    <s v="LTD-02"/>
    <x v="47"/>
    <n v="513.17999999999995"/>
    <n v="209762.85"/>
    <n v="40"/>
  </r>
  <r>
    <s v="0000190862"/>
    <x v="4"/>
    <x v="0"/>
    <d v="2026-04-30T00:00:00"/>
    <x v="10"/>
    <s v="LTD-02"/>
    <x v="48"/>
    <n v="638.69000000000005"/>
    <n v="194342.1"/>
    <n v="30"/>
  </r>
  <r>
    <s v="0000190862"/>
    <x v="4"/>
    <x v="0"/>
    <d v="2026-04-30T00:00:00"/>
    <x v="10"/>
    <s v="LTD-02"/>
    <x v="49"/>
    <n v="43.19"/>
    <n v="19633"/>
    <n v="4"/>
  </r>
  <r>
    <s v="0000190862"/>
    <x v="4"/>
    <x v="0"/>
    <d v="2026-04-30T00:00:00"/>
    <x v="10"/>
    <s v="LTD-02"/>
    <x v="50"/>
    <n v="46.22"/>
    <n v="21010"/>
    <n v="4"/>
  </r>
  <r>
    <s v="0000190862"/>
    <x v="4"/>
    <x v="0"/>
    <d v="2026-04-30T00:00:00"/>
    <x v="10"/>
    <s v="LTD-03"/>
    <x v="51"/>
    <n v="63545.63"/>
    <n v="22858605.57"/>
    <n v="4749"/>
  </r>
  <r>
    <s v="0000190862"/>
    <x v="4"/>
    <x v="0"/>
    <d v="2026-04-30T00:00:00"/>
    <x v="10"/>
    <s v="LTD-03"/>
    <x v="52"/>
    <n v="69169.490000000005"/>
    <n v="24881204.98"/>
    <n v="4356"/>
  </r>
  <r>
    <s v="0000190862"/>
    <x v="4"/>
    <x v="0"/>
    <d v="2026-04-30T00:00:00"/>
    <x v="10"/>
    <s v="LTD-03"/>
    <x v="53"/>
    <n v="86122.34"/>
    <n v="30979312.539999999"/>
    <n v="4908"/>
  </r>
  <r>
    <s v="0000190862"/>
    <x v="4"/>
    <x v="0"/>
    <d v="2026-04-30T00:00:00"/>
    <x v="10"/>
    <s v="LTD-03"/>
    <x v="54"/>
    <n v="87546.58"/>
    <n v="31491581.370000001"/>
    <n v="4795"/>
  </r>
  <r>
    <s v="0000190862"/>
    <x v="4"/>
    <x v="0"/>
    <d v="2026-04-30T00:00:00"/>
    <x v="10"/>
    <s v="LTD-03"/>
    <x v="55"/>
    <n v="97477.69"/>
    <n v="35063842.600000001"/>
    <n v="5195"/>
  </r>
  <r>
    <s v="0000190862"/>
    <x v="4"/>
    <x v="0"/>
    <d v="2026-04-30T00:00:00"/>
    <x v="10"/>
    <s v="LTD-03"/>
    <x v="56"/>
    <n v="98027.26"/>
    <n v="35261436.759999998"/>
    <n v="5192"/>
  </r>
  <r>
    <s v="0000190862"/>
    <x v="4"/>
    <x v="0"/>
    <d v="2026-04-30T00:00:00"/>
    <x v="10"/>
    <s v="LTD-03"/>
    <x v="57"/>
    <n v="93318.35"/>
    <n v="33567548.350000001"/>
    <n v="4894"/>
  </r>
  <r>
    <s v="0000190862"/>
    <x v="4"/>
    <x v="0"/>
    <d v="2026-04-30T00:00:00"/>
    <x v="10"/>
    <s v="LTD-03"/>
    <x v="58"/>
    <n v="66873.490000000005"/>
    <n v="24055069.91"/>
    <n v="3588"/>
  </r>
  <r>
    <s v="0000190862"/>
    <x v="4"/>
    <x v="0"/>
    <d v="2026-04-30T00:00:00"/>
    <x v="10"/>
    <s v="LTD-03"/>
    <x v="59"/>
    <n v="31409.39"/>
    <n v="11298195.84"/>
    <n v="1663"/>
  </r>
  <r>
    <s v="0000190862"/>
    <x v="4"/>
    <x v="0"/>
    <d v="2026-04-30T00:00:00"/>
    <x v="10"/>
    <s v="LTD-03"/>
    <x v="60"/>
    <n v="14371.87"/>
    <n v="5169677.28"/>
    <n v="730"/>
  </r>
  <r>
    <s v="0000190862"/>
    <x v="4"/>
    <x v="0"/>
    <d v="2026-04-30T00:00:00"/>
    <x v="10"/>
    <s v="LTD-04"/>
    <x v="61"/>
    <n v="689.03"/>
    <n v="1148296.04"/>
    <n v="238"/>
  </r>
  <r>
    <s v="0000190862"/>
    <x v="4"/>
    <x v="0"/>
    <d v="2026-04-30T00:00:00"/>
    <x v="10"/>
    <s v="LTD-04"/>
    <x v="62"/>
    <n v="583.19000000000005"/>
    <n v="988515.4"/>
    <n v="194"/>
  </r>
  <r>
    <s v="0000190862"/>
    <x v="4"/>
    <x v="0"/>
    <d v="2026-04-30T00:00:00"/>
    <x v="10"/>
    <s v="LTD-04"/>
    <x v="63"/>
    <n v="792.35"/>
    <n v="725146.21"/>
    <n v="134"/>
  </r>
  <r>
    <s v="0000190862"/>
    <x v="4"/>
    <x v="0"/>
    <d v="2026-04-30T00:00:00"/>
    <x v="10"/>
    <s v="LTD-04"/>
    <x v="64"/>
    <n v="1021.44"/>
    <n v="608212.94999999995"/>
    <n v="102"/>
  </r>
  <r>
    <s v="0000190862"/>
    <x v="4"/>
    <x v="0"/>
    <d v="2026-04-30T00:00:00"/>
    <x v="10"/>
    <s v="LTD-04"/>
    <x v="65"/>
    <n v="1096.22"/>
    <n v="532872.36"/>
    <n v="94"/>
  </r>
  <r>
    <s v="0000190862"/>
    <x v="4"/>
    <x v="0"/>
    <d v="2026-04-30T00:00:00"/>
    <x v="10"/>
    <s v="LTD-04"/>
    <x v="66"/>
    <n v="1136.94"/>
    <n v="452521.84"/>
    <n v="85"/>
  </r>
  <r>
    <s v="0000190862"/>
    <x v="4"/>
    <x v="0"/>
    <d v="2026-04-30T00:00:00"/>
    <x v="10"/>
    <s v="LTD-04"/>
    <x v="67"/>
    <n v="1043.2"/>
    <n v="346244.71"/>
    <n v="54"/>
  </r>
  <r>
    <s v="0000190862"/>
    <x v="4"/>
    <x v="0"/>
    <d v="2026-04-30T00:00:00"/>
    <x v="10"/>
    <s v="LTD-04"/>
    <x v="68"/>
    <n v="965.19"/>
    <n v="250581.84"/>
    <n v="47"/>
  </r>
  <r>
    <s v="0000190862"/>
    <x v="4"/>
    <x v="0"/>
    <d v="2026-04-30T00:00:00"/>
    <x v="10"/>
    <s v="LTD-04"/>
    <x v="69"/>
    <n v="299.58999999999997"/>
    <n v="101623.02"/>
    <n v="17"/>
  </r>
  <r>
    <s v="0000190862"/>
    <x v="4"/>
    <x v="0"/>
    <d v="2026-04-30T00:00:00"/>
    <x v="10"/>
    <s v="LTD-04"/>
    <x v="70"/>
    <n v="212.24"/>
    <n v="78603.17"/>
    <n v="12"/>
  </r>
  <r>
    <s v="0000190862"/>
    <x v="4"/>
    <x v="0"/>
    <d v="2026-04-30T00:00:00"/>
    <x v="9"/>
    <s v="PDON"/>
    <x v="30"/>
    <n v="730343.45"/>
    <n v="0"/>
    <n v="28618"/>
  </r>
  <r>
    <s v="0000190862"/>
    <x v="4"/>
    <x v="0"/>
    <d v="2026-04-30T00:00:00"/>
    <x v="9"/>
    <s v="PDON"/>
    <x v="71"/>
    <n v="732394.01"/>
    <n v="0"/>
    <n v="28638"/>
  </r>
  <r>
    <s v="0000190862"/>
    <x v="4"/>
    <x v="0"/>
    <d v="2026-04-30T00:00:00"/>
    <x v="11"/>
    <s v="STD-A"/>
    <x v="72"/>
    <n v="81016.69"/>
    <n v="19784654.010000002"/>
    <n v="3759"/>
  </r>
  <r>
    <s v="0000190862"/>
    <x v="4"/>
    <x v="0"/>
    <d v="2026-04-30T00:00:00"/>
    <x v="11"/>
    <s v="STD-B"/>
    <x v="73"/>
    <n v="75692.100000000006"/>
    <n v="22949148.379999999"/>
    <n v="4106"/>
  </r>
  <r>
    <s v="0000258005"/>
    <x v="5"/>
    <x v="0"/>
    <d v="2026-04-30T00:00:00"/>
    <x v="12"/>
    <s v="VISBAS"/>
    <x v="74"/>
    <n v="52381.52"/>
    <n v="0"/>
    <n v="9338"/>
  </r>
  <r>
    <s v="0000258005"/>
    <x v="5"/>
    <x v="0"/>
    <d v="2026-04-30T00:00:00"/>
    <x v="12"/>
    <s v="VISEXP"/>
    <x v="75"/>
    <n v="249408.5"/>
    <n v="0"/>
    <n v="22444"/>
  </r>
  <r>
    <s v="0000000185"/>
    <x v="0"/>
    <x v="0"/>
    <n v="46127"/>
    <x v="0"/>
    <s v="PPDN"/>
    <x v="0"/>
    <n v="130.32"/>
    <n v="0"/>
    <n v="14"/>
  </r>
  <r>
    <s v="0000000185"/>
    <x v="0"/>
    <x v="0"/>
    <n v="46127"/>
    <x v="0"/>
    <s v="PPDN"/>
    <x v="1"/>
    <n v="4.54"/>
    <n v="0"/>
    <n v="8"/>
  </r>
  <r>
    <s v="0000157401"/>
    <x v="3"/>
    <x v="0"/>
    <n v="46112"/>
    <x v="4"/>
    <s v="BA1X"/>
    <x v="5"/>
    <n v="-1.54"/>
    <n v="81000"/>
    <n v="1"/>
  </r>
  <r>
    <s v="0000157401"/>
    <x v="3"/>
    <x v="0"/>
    <n v="46112"/>
    <x v="5"/>
    <s v="BL1X"/>
    <x v="7"/>
    <n v="-13.12"/>
    <n v="81000"/>
    <n v="1"/>
  </r>
  <r>
    <s v="0000157401"/>
    <x v="3"/>
    <x v="0"/>
    <n v="46112"/>
    <x v="5"/>
    <s v="BL1X"/>
    <x v="8"/>
    <n v="-7.13"/>
    <n v="81000"/>
    <n v="1"/>
  </r>
  <r>
    <s v="0000157401"/>
    <x v="3"/>
    <x v="0"/>
    <n v="46112"/>
    <x v="7"/>
    <s v="VAD060"/>
    <x v="16"/>
    <n v="-1.26"/>
    <n v="60000"/>
    <n v="1"/>
  </r>
  <r>
    <s v="0000157401"/>
    <x v="3"/>
    <x v="0"/>
    <n v="46127"/>
    <x v="6"/>
    <s v="VC0106"/>
    <x v="11"/>
    <n v="-0.13"/>
    <n v="10000"/>
    <n v="1"/>
  </r>
  <r>
    <s v="0000157401"/>
    <x v="3"/>
    <x v="0"/>
    <n v="46127"/>
    <x v="6"/>
    <s v="VC0125"/>
    <x v="13"/>
    <n v="5.3"/>
    <n v="75000"/>
    <n v="3"/>
  </r>
  <r>
    <s v="0000157401"/>
    <x v="3"/>
    <x v="0"/>
    <n v="46127"/>
    <x v="6"/>
    <s v="VC0206"/>
    <x v="11"/>
    <n v="0.75"/>
    <n v="36000"/>
    <n v="3"/>
  </r>
  <r>
    <s v="0000157401"/>
    <x v="3"/>
    <x v="0"/>
    <n v="46127"/>
    <x v="6"/>
    <s v="VC0225"/>
    <x v="13"/>
    <n v="-4.2"/>
    <n v="10000"/>
    <n v="1"/>
  </r>
  <r>
    <s v="0000157401"/>
    <x v="3"/>
    <x v="0"/>
    <n v="46127"/>
    <x v="6"/>
    <s v="VC0250"/>
    <x v="14"/>
    <n v="4.2"/>
    <n v="400000"/>
    <n v="4"/>
  </r>
  <r>
    <s v="0000157401"/>
    <x v="3"/>
    <x v="0"/>
    <n v="46127"/>
    <x v="6"/>
    <s v="VC0550"/>
    <x v="14"/>
    <n v="-5.25"/>
    <n v="10000"/>
    <n v="1"/>
  </r>
  <r>
    <s v="0000157401"/>
    <x v="3"/>
    <x v="0"/>
    <n v="46127"/>
    <x v="6"/>
    <s v="VC0650"/>
    <x v="14"/>
    <n v="6.3"/>
    <n v="300000"/>
    <n v="1"/>
  </r>
  <r>
    <s v="0000157401"/>
    <x v="3"/>
    <x v="0"/>
    <n v="46127"/>
    <x v="7"/>
    <s v="VAD050"/>
    <x v="15"/>
    <n v="2.1"/>
    <n v="200000"/>
    <n v="4"/>
  </r>
  <r>
    <s v="0000157401"/>
    <x v="3"/>
    <x v="0"/>
    <n v="46127"/>
    <x v="7"/>
    <s v="VAD060"/>
    <x v="16"/>
    <n v="8.82"/>
    <n v="660000"/>
    <n v="11"/>
  </r>
  <r>
    <s v="0000157401"/>
    <x v="3"/>
    <x v="0"/>
    <n v="46127"/>
    <x v="7"/>
    <s v="VAD250"/>
    <x v="18"/>
    <n v="22.05"/>
    <n v="1950000"/>
    <n v="9"/>
  </r>
  <r>
    <s v="0000157401"/>
    <x v="3"/>
    <x v="0"/>
    <n v="46127"/>
    <x v="7"/>
    <s v="VAD500"/>
    <x v="19"/>
    <n v="105"/>
    <n v="9600000"/>
    <n v="20"/>
  </r>
  <r>
    <s v="0000157401"/>
    <x v="3"/>
    <x v="0"/>
    <n v="46127"/>
    <x v="8"/>
    <s v="VSC050"/>
    <x v="20"/>
    <n v="0.01"/>
    <n v="0"/>
    <n v="1"/>
  </r>
  <r>
    <s v="0000157401"/>
    <x v="3"/>
    <x v="0"/>
    <n v="46127"/>
    <x v="8"/>
    <s v="VSC060"/>
    <x v="21"/>
    <n v="0.5"/>
    <n v="88000"/>
    <n v="4"/>
  </r>
  <r>
    <s v="0000157401"/>
    <x v="3"/>
    <x v="0"/>
    <n v="46127"/>
    <x v="8"/>
    <s v="VSC250"/>
    <x v="23"/>
    <n v="12.6"/>
    <n v="400000"/>
    <n v="4"/>
  </r>
  <r>
    <s v="0000157401"/>
    <x v="3"/>
    <x v="0"/>
    <n v="46127"/>
    <x v="8"/>
    <s v="VSO060"/>
    <x v="26"/>
    <n v="0.76"/>
    <n v="36000"/>
    <n v="1"/>
  </r>
  <r>
    <s v="0000157401"/>
    <x v="3"/>
    <x v="0"/>
    <n v="46127"/>
    <x v="8"/>
    <s v="VSO100"/>
    <x v="27"/>
    <n v="-1.26"/>
    <n v="220000"/>
    <n v="4"/>
  </r>
  <r>
    <s v="0000157401"/>
    <x v="3"/>
    <x v="0"/>
    <n v="46127"/>
    <x v="8"/>
    <s v="VSO250"/>
    <x v="28"/>
    <n v="-6.3"/>
    <n v="190000"/>
    <n v="2"/>
  </r>
  <r>
    <s v="0000157401"/>
    <x v="3"/>
    <x v="0"/>
    <n v="46127"/>
    <x v="8"/>
    <s v="VSO500"/>
    <x v="29"/>
    <n v="18.899999999999999"/>
    <n v="2700000"/>
    <n v="9"/>
  </r>
  <r>
    <s v="0000190862"/>
    <x v="4"/>
    <x v="0"/>
    <n v="46112"/>
    <x v="10"/>
    <s v="LTD-03"/>
    <x v="56"/>
    <n v="-18.760000000000002"/>
    <n v="6747"/>
    <n v="1"/>
  </r>
  <r>
    <s v="0000190862"/>
    <x v="4"/>
    <x v="0"/>
    <n v="46112"/>
    <x v="9"/>
    <s v="PDON"/>
    <x v="30"/>
    <n v="-10.16"/>
    <n v="0"/>
    <n v="1"/>
  </r>
  <r>
    <s v="0000190862"/>
    <x v="4"/>
    <x v="0"/>
    <n v="46112"/>
    <x v="9"/>
    <s v="PDON"/>
    <x v="71"/>
    <n v="-10.16"/>
    <n v="0"/>
    <n v="1"/>
  </r>
  <r>
    <s v="0000190862"/>
    <x v="4"/>
    <x v="0"/>
    <n v="46127"/>
    <x v="10"/>
    <s v="LTD-01"/>
    <x v="31"/>
    <n v="2.56"/>
    <n v="0"/>
    <n v="1"/>
  </r>
  <r>
    <s v="0000190862"/>
    <x v="4"/>
    <x v="0"/>
    <n v="46127"/>
    <x v="10"/>
    <s v="LTD-01"/>
    <x v="32"/>
    <n v="2.41"/>
    <n v="4017"/>
    <n v="1"/>
  </r>
  <r>
    <s v="0000190862"/>
    <x v="4"/>
    <x v="0"/>
    <n v="46127"/>
    <x v="10"/>
    <s v="LTD-02"/>
    <x v="41"/>
    <n v="-2.13"/>
    <n v="4267"/>
    <n v="1"/>
  </r>
  <r>
    <s v="0000190862"/>
    <x v="4"/>
    <x v="0"/>
    <n v="46127"/>
    <x v="10"/>
    <s v="LTD-02"/>
    <x v="46"/>
    <n v="8.5399999999999991"/>
    <n v="4066.09"/>
    <n v="1"/>
  </r>
  <r>
    <s v="0000190862"/>
    <x v="4"/>
    <x v="0"/>
    <n v="46127"/>
    <x v="10"/>
    <s v="LTD-02"/>
    <x v="48"/>
    <n v="15.45"/>
    <n v="4681"/>
    <n v="1"/>
  </r>
  <r>
    <s v="0000190862"/>
    <x v="4"/>
    <x v="0"/>
    <n v="46127"/>
    <x v="10"/>
    <s v="LTD-04"/>
    <x v="63"/>
    <n v="2.0099999999999998"/>
    <n v="3345.1"/>
    <n v="1"/>
  </r>
  <r>
    <s v="0000190862"/>
    <x v="4"/>
    <x v="0"/>
    <n v="46127"/>
    <x v="9"/>
    <s v="PDON"/>
    <x v="30"/>
    <n v="967.45"/>
    <n v="0"/>
    <n v="79"/>
  </r>
  <r>
    <s v="0000190862"/>
    <x v="4"/>
    <x v="0"/>
    <n v="46127"/>
    <x v="9"/>
    <s v="PDON"/>
    <x v="71"/>
    <n v="418.54"/>
    <n v="0"/>
    <n v="29"/>
  </r>
  <r>
    <s v="0000190862"/>
    <x v="4"/>
    <x v="0"/>
    <n v="46127"/>
    <x v="11"/>
    <s v="STD-A"/>
    <x v="72"/>
    <n v="176.95"/>
    <n v="71420.639999999999"/>
    <n v="17"/>
  </r>
  <r>
    <s v="0000190862"/>
    <x v="4"/>
    <x v="0"/>
    <n v="46127"/>
    <x v="11"/>
    <s v="STD-B"/>
    <x v="73"/>
    <n v="61.02"/>
    <n v="45444.83"/>
    <n v="11"/>
  </r>
  <r>
    <s v="0000258005"/>
    <x v="5"/>
    <x v="0"/>
    <n v="46112"/>
    <x v="12"/>
    <s v="VISEXP"/>
    <x v="75"/>
    <n v="-6.3"/>
    <n v="0"/>
    <n v="1"/>
  </r>
  <r>
    <s v="0000258005"/>
    <x v="5"/>
    <x v="0"/>
    <n v="46127"/>
    <x v="12"/>
    <s v="VISBAS"/>
    <x v="74"/>
    <n v="66.05"/>
    <n v="0"/>
    <n v="32"/>
  </r>
  <r>
    <s v="0000258005"/>
    <x v="5"/>
    <x v="0"/>
    <n v="46127"/>
    <x v="12"/>
    <s v="VISEXP"/>
    <x v="75"/>
    <n v="229.74"/>
    <n v="0"/>
    <n v="72"/>
  </r>
  <r>
    <s v="0000000185"/>
    <x v="0"/>
    <x v="1"/>
    <d v="2026-04-30T00:00:00"/>
    <x v="0"/>
    <s v="PPDN"/>
    <x v="0"/>
    <n v="68.08"/>
    <n v="0"/>
    <n v="3"/>
  </r>
  <r>
    <s v="0000000185"/>
    <x v="0"/>
    <x v="1"/>
    <d v="2026-04-30T00:00:00"/>
    <x v="13"/>
    <s v="PPRN"/>
    <x v="76"/>
    <n v="57285.56"/>
    <n v="0"/>
    <n v="2783"/>
  </r>
  <r>
    <s v="0000000185"/>
    <x v="0"/>
    <x v="2"/>
    <d v="2026-04-30T00:00:00"/>
    <x v="13"/>
    <s v="PPRN"/>
    <x v="76"/>
    <n v="19544.89"/>
    <n v="0"/>
    <n v="990"/>
  </r>
  <r>
    <s v="0000000185"/>
    <x v="0"/>
    <x v="3"/>
    <d v="2026-04-30T00:00:00"/>
    <x v="13"/>
    <s v="PPRN"/>
    <x v="76"/>
    <n v="1997.45"/>
    <n v="0"/>
    <n v="102"/>
  </r>
  <r>
    <s v="0000190862"/>
    <x v="4"/>
    <x v="1"/>
    <d v="2026-04-30T00:00:00"/>
    <x v="9"/>
    <s v="PDON"/>
    <x v="30"/>
    <n v="1282.9000000000001"/>
    <n v="0"/>
    <n v="32"/>
  </r>
  <r>
    <s v="0000190862"/>
    <x v="4"/>
    <x v="1"/>
    <d v="2026-04-30T00:00:00"/>
    <x v="14"/>
    <s v="PDRN"/>
    <x v="77"/>
    <n v="421105.98"/>
    <n v="0"/>
    <n v="10142"/>
  </r>
  <r>
    <s v="0000190862"/>
    <x v="4"/>
    <x v="2"/>
    <d v="2026-04-30T00:00:00"/>
    <x v="9"/>
    <s v="PDON"/>
    <x v="30"/>
    <n v="183.77"/>
    <n v="0"/>
    <n v="5"/>
  </r>
  <r>
    <s v="0000190862"/>
    <x v="4"/>
    <x v="2"/>
    <d v="2026-04-30T00:00:00"/>
    <x v="14"/>
    <s v="PDRN"/>
    <x v="77"/>
    <n v="302732.34000000003"/>
    <n v="0"/>
    <n v="7731"/>
  </r>
  <r>
    <s v="0000190862"/>
    <x v="4"/>
    <x v="3"/>
    <d v="2026-04-30T00:00:00"/>
    <x v="14"/>
    <s v="PDRN"/>
    <x v="77"/>
    <n v="20589.04"/>
    <n v="0"/>
    <n v="545"/>
  </r>
  <r>
    <s v="0000190862"/>
    <x v="4"/>
    <x v="4"/>
    <d v="2026-04-30T00:00:00"/>
    <x v="14"/>
    <s v="PDRN"/>
    <x v="77"/>
    <n v="113.98"/>
    <n v="0"/>
    <n v="2"/>
  </r>
  <r>
    <s v="0000258005"/>
    <x v="5"/>
    <x v="1"/>
    <d v="2026-04-30T00:00:00"/>
    <x v="12"/>
    <s v="VISBAS"/>
    <x v="74"/>
    <n v="3986.57"/>
    <n v="0"/>
    <n v="923"/>
  </r>
  <r>
    <s v="0000258005"/>
    <x v="5"/>
    <x v="1"/>
    <d v="2026-04-30T00:00:00"/>
    <x v="12"/>
    <s v="VISEXP"/>
    <x v="75"/>
    <n v="19742.5"/>
    <n v="0"/>
    <n v="2266"/>
  </r>
  <r>
    <s v="0000258005"/>
    <x v="5"/>
    <x v="2"/>
    <d v="2026-04-30T00:00:00"/>
    <x v="12"/>
    <s v="VISBAS"/>
    <x v="74"/>
    <n v="1868.8"/>
    <n v="0"/>
    <n v="444"/>
  </r>
  <r>
    <s v="0000258005"/>
    <x v="5"/>
    <x v="2"/>
    <d v="2026-04-30T00:00:00"/>
    <x v="12"/>
    <s v="VISEXP"/>
    <x v="75"/>
    <n v="8551.98"/>
    <n v="0"/>
    <n v="1087"/>
  </r>
  <r>
    <s v="0000258005"/>
    <x v="5"/>
    <x v="3"/>
    <d v="2026-04-30T00:00:00"/>
    <x v="12"/>
    <s v="VISBAS"/>
    <x v="74"/>
    <n v="31.14"/>
    <n v="0"/>
    <n v="8"/>
  </r>
  <r>
    <s v="0000258005"/>
    <x v="5"/>
    <x v="3"/>
    <d v="2026-04-30T00:00:00"/>
    <x v="12"/>
    <s v="VISEXP"/>
    <x v="75"/>
    <n v="137.36000000000001"/>
    <n v="0"/>
    <n v="19"/>
  </r>
  <r>
    <s v="0000000185"/>
    <x v="0"/>
    <x v="2"/>
    <d v="2026-04-30T00:00:00"/>
    <x v="13"/>
    <s v="PPRN"/>
    <x v="76"/>
    <n v="57.86"/>
    <n v="0"/>
    <n v="2"/>
  </r>
  <r>
    <s v="0000000185"/>
    <x v="0"/>
    <x v="3"/>
    <d v="2026-04-30T00:00:00"/>
    <x v="13"/>
    <s v="PPRN"/>
    <x v="76"/>
    <n v="117.63"/>
    <n v="0"/>
    <n v="5"/>
  </r>
  <r>
    <s v="0000000185"/>
    <x v="0"/>
    <x v="0"/>
    <d v="2026-04-30T00:00:00"/>
    <x v="0"/>
    <s v="PPDN"/>
    <x v="0"/>
    <n v="53039.17"/>
    <n v="0"/>
    <n v="4555"/>
  </r>
  <r>
    <s v="0000000185"/>
    <x v="0"/>
    <x v="0"/>
    <d v="2026-04-30T00:00:00"/>
    <x v="0"/>
    <s v="PPDN"/>
    <x v="1"/>
    <n v="53146.83"/>
    <n v="0"/>
    <n v="4552"/>
  </r>
  <r>
    <s v="0000000185"/>
    <x v="0"/>
    <x v="5"/>
    <d v="2026-04-30T00:00:00"/>
    <x v="0"/>
    <s v="PPDN"/>
    <x v="0"/>
    <n v="55398.9"/>
    <n v="0"/>
    <n v="2397"/>
  </r>
  <r>
    <s v="0000000185"/>
    <x v="0"/>
    <x v="4"/>
    <d v="2026-04-30T00:00:00"/>
    <x v="0"/>
    <s v="PPDN"/>
    <x v="0"/>
    <n v="25854.84"/>
    <n v="0"/>
    <n v="1235"/>
  </r>
  <r>
    <s v="0000053684"/>
    <x v="6"/>
    <x v="0"/>
    <d v="2026-04-30T00:00:00"/>
    <x v="1"/>
    <m/>
    <x v="2"/>
    <n v="39.01"/>
    <n v="0"/>
    <n v="2"/>
  </r>
  <r>
    <s v="0000053684"/>
    <x v="6"/>
    <x v="0"/>
    <d v="2026-04-30T00:00:00"/>
    <x v="2"/>
    <m/>
    <x v="3"/>
    <n v="22801.42"/>
    <n v="0"/>
    <n v="667"/>
  </r>
  <r>
    <s v="0000157401"/>
    <x v="3"/>
    <x v="0"/>
    <d v="2026-04-30T00:00:00"/>
    <x v="4"/>
    <s v="BA1X"/>
    <x v="5"/>
    <n v="45547.199999999997"/>
    <n v="2396891600"/>
    <n v="31629"/>
  </r>
  <r>
    <s v="0000157401"/>
    <x v="3"/>
    <x v="0"/>
    <d v="2026-04-30T00:00:00"/>
    <x v="4"/>
    <s v="BA1XP"/>
    <x v="5"/>
    <n v="4.57"/>
    <n v="240500"/>
    <n v="3"/>
  </r>
  <r>
    <s v="0000157401"/>
    <x v="3"/>
    <x v="0"/>
    <d v="2026-04-30T00:00:00"/>
    <x v="4"/>
    <s v="BA50"/>
    <x v="6"/>
    <n v="1046.9000000000001"/>
    <n v="55100000"/>
    <n v="1102"/>
  </r>
  <r>
    <s v="0000157401"/>
    <x v="3"/>
    <x v="0"/>
    <d v="2026-04-30T00:00:00"/>
    <x v="5"/>
    <s v="BL1X"/>
    <x v="7"/>
    <n v="388263.67"/>
    <n v="2397156600"/>
    <n v="31631"/>
  </r>
  <r>
    <s v="0000157401"/>
    <x v="3"/>
    <x v="0"/>
    <d v="2026-04-30T00:00:00"/>
    <x v="5"/>
    <s v="BL1X"/>
    <x v="8"/>
    <n v="281872.31"/>
    <n v="1954047750"/>
    <n v="22237"/>
  </r>
  <r>
    <s v="0000157401"/>
    <x v="3"/>
    <x v="0"/>
    <d v="2026-04-30T00:00:00"/>
    <x v="5"/>
    <s v="BL1XP"/>
    <x v="7"/>
    <n v="38.96"/>
    <n v="240500"/>
    <n v="3"/>
  </r>
  <r>
    <s v="0000157401"/>
    <x v="3"/>
    <x v="0"/>
    <d v="2026-04-30T00:00:00"/>
    <x v="5"/>
    <s v="BL1XP"/>
    <x v="8"/>
    <n v="186.43"/>
    <n v="240500"/>
    <n v="3"/>
  </r>
  <r>
    <s v="0000157401"/>
    <x v="3"/>
    <x v="0"/>
    <d v="2026-04-30T00:00:00"/>
    <x v="5"/>
    <s v="BL50"/>
    <x v="9"/>
    <n v="8950.5"/>
    <n v="55250000"/>
    <n v="1105"/>
  </r>
  <r>
    <s v="0000157401"/>
    <x v="3"/>
    <x v="0"/>
    <d v="2026-04-30T00:00:00"/>
    <x v="3"/>
    <m/>
    <x v="4"/>
    <n v="364447.84"/>
    <n v="0"/>
    <n v="10029"/>
  </r>
  <r>
    <s v="0000157401"/>
    <x v="3"/>
    <x v="0"/>
    <d v="2026-04-30T00:00:00"/>
    <x v="6"/>
    <s v="VC0105"/>
    <x v="10"/>
    <n v="15.18"/>
    <n v="805000"/>
    <n v="142"/>
  </r>
  <r>
    <s v="0000157401"/>
    <x v="3"/>
    <x v="0"/>
    <d v="2026-04-30T00:00:00"/>
    <x v="6"/>
    <s v="VC0106"/>
    <x v="11"/>
    <n v="109.72"/>
    <n v="5176000"/>
    <n v="847"/>
  </r>
  <r>
    <s v="0000157401"/>
    <x v="3"/>
    <x v="0"/>
    <d v="2026-04-30T00:00:00"/>
    <x v="6"/>
    <s v="VC0110"/>
    <x v="12"/>
    <n v="83.37"/>
    <n v="4190000"/>
    <n v="401"/>
  </r>
  <r>
    <s v="0000157401"/>
    <x v="3"/>
    <x v="0"/>
    <d v="2026-04-30T00:00:00"/>
    <x v="6"/>
    <s v="VC0125"/>
    <x v="13"/>
    <n v="154.22999999999999"/>
    <n v="7400000"/>
    <n v="293"/>
  </r>
  <r>
    <s v="0000157401"/>
    <x v="3"/>
    <x v="0"/>
    <d v="2026-04-30T00:00:00"/>
    <x v="6"/>
    <s v="VC0150"/>
    <x v="14"/>
    <n v="445.2"/>
    <n v="21250000"/>
    <n v="425"/>
  </r>
  <r>
    <s v="0000157401"/>
    <x v="3"/>
    <x v="0"/>
    <d v="2026-04-30T00:00:00"/>
    <x v="6"/>
    <s v="VC0205"/>
    <x v="10"/>
    <n v="26.67"/>
    <n v="1270000"/>
    <n v="127"/>
  </r>
  <r>
    <s v="0000157401"/>
    <x v="3"/>
    <x v="0"/>
    <d v="2026-04-30T00:00:00"/>
    <x v="6"/>
    <s v="VC0206"/>
    <x v="11"/>
    <n v="188"/>
    <n v="9260000"/>
    <n v="757"/>
  </r>
  <r>
    <s v="0000157401"/>
    <x v="3"/>
    <x v="0"/>
    <d v="2026-04-30T00:00:00"/>
    <x v="6"/>
    <s v="VC0210"/>
    <x v="12"/>
    <n v="146.58000000000001"/>
    <n v="6960000"/>
    <n v="348"/>
  </r>
  <r>
    <s v="0000157401"/>
    <x v="3"/>
    <x v="0"/>
    <d v="2026-04-30T00:00:00"/>
    <x v="6"/>
    <s v="VC0225"/>
    <x v="13"/>
    <n v="318.14999999999998"/>
    <n v="15150000"/>
    <n v="303"/>
  </r>
  <r>
    <s v="0000157401"/>
    <x v="3"/>
    <x v="0"/>
    <d v="2026-04-30T00:00:00"/>
    <x v="6"/>
    <s v="VC0250"/>
    <x v="14"/>
    <n v="1033.2"/>
    <n v="49500000"/>
    <n v="495"/>
  </r>
  <r>
    <s v="0000157401"/>
    <x v="3"/>
    <x v="0"/>
    <d v="2026-04-30T00:00:00"/>
    <x v="6"/>
    <s v="VC0305"/>
    <x v="10"/>
    <n v="6.72"/>
    <n v="330000"/>
    <n v="22"/>
  </r>
  <r>
    <s v="0000157401"/>
    <x v="3"/>
    <x v="0"/>
    <d v="2026-04-30T00:00:00"/>
    <x v="6"/>
    <s v="VC0306"/>
    <x v="11"/>
    <n v="74.86"/>
    <n v="3546000"/>
    <n v="197"/>
  </r>
  <r>
    <s v="0000157401"/>
    <x v="3"/>
    <x v="0"/>
    <d v="2026-04-30T00:00:00"/>
    <x v="6"/>
    <s v="VC0310"/>
    <x v="12"/>
    <n v="68.040000000000006"/>
    <n v="3240000"/>
    <n v="108"/>
  </r>
  <r>
    <s v="0000157401"/>
    <x v="3"/>
    <x v="0"/>
    <d v="2026-04-30T00:00:00"/>
    <x v="6"/>
    <s v="VC0325"/>
    <x v="13"/>
    <n v="159.58000000000001"/>
    <n v="7575000"/>
    <n v="101"/>
  </r>
  <r>
    <s v="0000157401"/>
    <x v="3"/>
    <x v="0"/>
    <d v="2026-04-30T00:00:00"/>
    <x v="6"/>
    <s v="VC0350"/>
    <x v="14"/>
    <n v="579.6"/>
    <n v="27300000"/>
    <n v="182"/>
  </r>
  <r>
    <s v="0000157401"/>
    <x v="3"/>
    <x v="0"/>
    <d v="2026-04-30T00:00:00"/>
    <x v="6"/>
    <s v="VC0405"/>
    <x v="10"/>
    <n v="3.36"/>
    <n v="160000"/>
    <n v="8"/>
  </r>
  <r>
    <s v="0000157401"/>
    <x v="3"/>
    <x v="0"/>
    <d v="2026-04-30T00:00:00"/>
    <x v="6"/>
    <s v="VC0406"/>
    <x v="11"/>
    <n v="29"/>
    <n v="1392000"/>
    <n v="58"/>
  </r>
  <r>
    <s v="0000157401"/>
    <x v="3"/>
    <x v="0"/>
    <d v="2026-04-30T00:00:00"/>
    <x v="6"/>
    <s v="VC0410"/>
    <x v="12"/>
    <n v="24.36"/>
    <n v="1160000"/>
    <n v="29"/>
  </r>
  <r>
    <s v="0000157401"/>
    <x v="3"/>
    <x v="0"/>
    <d v="2026-04-30T00:00:00"/>
    <x v="6"/>
    <s v="VC0425"/>
    <x v="13"/>
    <n v="48.3"/>
    <n v="2300000"/>
    <n v="23"/>
  </r>
  <r>
    <s v="0000157401"/>
    <x v="3"/>
    <x v="0"/>
    <d v="2026-04-30T00:00:00"/>
    <x v="6"/>
    <s v="VC0450"/>
    <x v="14"/>
    <n v="201.6"/>
    <n v="9800000"/>
    <n v="49"/>
  </r>
  <r>
    <s v="0000157401"/>
    <x v="3"/>
    <x v="0"/>
    <d v="2026-04-30T00:00:00"/>
    <x v="6"/>
    <s v="VC0505"/>
    <x v="10"/>
    <n v="1.06"/>
    <n v="50000"/>
    <n v="2"/>
  </r>
  <r>
    <s v="0000157401"/>
    <x v="3"/>
    <x v="0"/>
    <d v="2026-04-30T00:00:00"/>
    <x v="6"/>
    <s v="VC0506"/>
    <x v="11"/>
    <n v="10.08"/>
    <n v="480000"/>
    <n v="16"/>
  </r>
  <r>
    <s v="0000157401"/>
    <x v="3"/>
    <x v="0"/>
    <d v="2026-04-30T00:00:00"/>
    <x v="6"/>
    <s v="VC0510"/>
    <x v="12"/>
    <n v="5.25"/>
    <n v="250000"/>
    <n v="5"/>
  </r>
  <r>
    <s v="0000157401"/>
    <x v="3"/>
    <x v="0"/>
    <d v="2026-04-30T00:00:00"/>
    <x v="6"/>
    <s v="VC0525"/>
    <x v="13"/>
    <n v="18.41"/>
    <n v="875000"/>
    <n v="7"/>
  </r>
  <r>
    <s v="0000157401"/>
    <x v="3"/>
    <x v="0"/>
    <d v="2026-04-30T00:00:00"/>
    <x v="6"/>
    <s v="VC0550"/>
    <x v="14"/>
    <n v="68.25"/>
    <n v="3250000"/>
    <n v="13"/>
  </r>
  <r>
    <s v="0000157401"/>
    <x v="3"/>
    <x v="0"/>
    <d v="2026-04-30T00:00:00"/>
    <x v="6"/>
    <s v="VC0605"/>
    <x v="10"/>
    <n v="0.63"/>
    <n v="30000"/>
    <n v="1"/>
  </r>
  <r>
    <s v="0000157401"/>
    <x v="3"/>
    <x v="0"/>
    <d v="2026-04-30T00:00:00"/>
    <x v="6"/>
    <s v="VC0606"/>
    <x v="11"/>
    <n v="0.76"/>
    <n v="36000"/>
    <n v="1"/>
  </r>
  <r>
    <s v="0000157401"/>
    <x v="3"/>
    <x v="0"/>
    <d v="2026-04-30T00:00:00"/>
    <x v="6"/>
    <s v="VC0610"/>
    <x v="12"/>
    <n v="1.26"/>
    <n v="60000"/>
    <n v="1"/>
  </r>
  <r>
    <s v="0000157401"/>
    <x v="3"/>
    <x v="0"/>
    <d v="2026-04-30T00:00:00"/>
    <x v="6"/>
    <s v="VC0625"/>
    <x v="13"/>
    <n v="3.15"/>
    <n v="150000"/>
    <n v="1"/>
  </r>
  <r>
    <s v="0000157401"/>
    <x v="3"/>
    <x v="0"/>
    <d v="2026-04-30T00:00:00"/>
    <x v="6"/>
    <s v="VC0650"/>
    <x v="14"/>
    <n v="12.6"/>
    <n v="600000"/>
    <n v="2"/>
  </r>
  <r>
    <s v="0000157401"/>
    <x v="3"/>
    <x v="0"/>
    <d v="2026-04-30T00:00:00"/>
    <x v="6"/>
    <s v="VC0706"/>
    <x v="11"/>
    <n v="1.76"/>
    <n v="84000"/>
    <n v="2"/>
  </r>
  <r>
    <s v="0000157401"/>
    <x v="3"/>
    <x v="0"/>
    <d v="2026-04-30T00:00:00"/>
    <x v="6"/>
    <s v="VC0725"/>
    <x v="13"/>
    <n v="3.68"/>
    <n v="175000"/>
    <n v="1"/>
  </r>
  <r>
    <s v="0000157401"/>
    <x v="3"/>
    <x v="0"/>
    <d v="2026-04-30T00:00:00"/>
    <x v="6"/>
    <s v="VC0750"/>
    <x v="14"/>
    <n v="14.7"/>
    <n v="700000"/>
    <n v="2"/>
  </r>
  <r>
    <s v="0000157401"/>
    <x v="3"/>
    <x v="0"/>
    <d v="2026-04-30T00:00:00"/>
    <x v="6"/>
    <s v="VC0806"/>
    <x v="11"/>
    <n v="1.01"/>
    <n v="48000"/>
    <n v="1"/>
  </r>
  <r>
    <s v="0000157401"/>
    <x v="3"/>
    <x v="0"/>
    <d v="2026-04-30T00:00:00"/>
    <x v="6"/>
    <s v="VC0850"/>
    <x v="14"/>
    <n v="25.2"/>
    <n v="1200000"/>
    <n v="3"/>
  </r>
  <r>
    <s v="0000157401"/>
    <x v="3"/>
    <x v="0"/>
    <d v="2026-04-30T00:00:00"/>
    <x v="7"/>
    <s v="VAD050"/>
    <x v="15"/>
    <n v="1458.45"/>
    <n v="70750000"/>
    <n v="1397"/>
  </r>
  <r>
    <s v="0000157401"/>
    <x v="3"/>
    <x v="0"/>
    <d v="2026-04-30T00:00:00"/>
    <x v="7"/>
    <s v="VAD060"/>
    <x v="16"/>
    <n v="7037.1"/>
    <n v="337900000"/>
    <n v="5595"/>
  </r>
  <r>
    <s v="0000157401"/>
    <x v="3"/>
    <x v="0"/>
    <d v="2026-04-30T00:00:00"/>
    <x v="7"/>
    <s v="VAD100"/>
    <x v="17"/>
    <n v="5300.4"/>
    <n v="253000000"/>
    <n v="2526"/>
  </r>
  <r>
    <s v="0000157401"/>
    <x v="3"/>
    <x v="0"/>
    <d v="2026-04-30T00:00:00"/>
    <x v="7"/>
    <s v="VAD250"/>
    <x v="18"/>
    <n v="9234.75"/>
    <n v="442250000"/>
    <n v="1767"/>
  </r>
  <r>
    <s v="0000157401"/>
    <x v="3"/>
    <x v="0"/>
    <d v="2026-04-30T00:00:00"/>
    <x v="7"/>
    <s v="VAD500"/>
    <x v="19"/>
    <n v="25053"/>
    <n v="1197000000"/>
    <n v="2394"/>
  </r>
  <r>
    <s v="0000157401"/>
    <x v="3"/>
    <x v="0"/>
    <d v="2026-04-30T00:00:00"/>
    <x v="8"/>
    <s v="VSC050"/>
    <x v="20"/>
    <n v="68.040000000000006"/>
    <n v="3380000"/>
    <n v="167"/>
  </r>
  <r>
    <s v="0000157401"/>
    <x v="3"/>
    <x v="0"/>
    <d v="2026-04-30T00:00:00"/>
    <x v="8"/>
    <s v="VSC060"/>
    <x v="21"/>
    <n v="643"/>
    <n v="31080000"/>
    <n v="1292"/>
  </r>
  <r>
    <s v="0000157401"/>
    <x v="3"/>
    <x v="0"/>
    <d v="2026-04-30T00:00:00"/>
    <x v="8"/>
    <s v="VSC100"/>
    <x v="22"/>
    <n v="460.32"/>
    <n v="22120000"/>
    <n v="552"/>
  </r>
  <r>
    <s v="0000157401"/>
    <x v="3"/>
    <x v="0"/>
    <d v="2026-04-30T00:00:00"/>
    <x v="8"/>
    <s v="VSC250"/>
    <x v="23"/>
    <n v="995.4"/>
    <n v="47500000"/>
    <n v="475"/>
  </r>
  <r>
    <s v="0000157401"/>
    <x v="3"/>
    <x v="0"/>
    <d v="2026-04-30T00:00:00"/>
    <x v="8"/>
    <s v="VSC500"/>
    <x v="24"/>
    <n v="3654"/>
    <n v="174400000"/>
    <n v="872"/>
  </r>
  <r>
    <s v="0000157401"/>
    <x v="3"/>
    <x v="0"/>
    <d v="2026-04-30T00:00:00"/>
    <x v="8"/>
    <s v="VSO050"/>
    <x v="25"/>
    <n v="146.16"/>
    <n v="6960000"/>
    <n v="232"/>
  </r>
  <r>
    <s v="0000157401"/>
    <x v="3"/>
    <x v="0"/>
    <d v="2026-04-30T00:00:00"/>
    <x v="8"/>
    <s v="VSO060"/>
    <x v="26"/>
    <n v="892.24"/>
    <n v="42228000"/>
    <n v="1173"/>
  </r>
  <r>
    <s v="0000157401"/>
    <x v="3"/>
    <x v="0"/>
    <d v="2026-04-30T00:00:00"/>
    <x v="8"/>
    <s v="VSO100"/>
    <x v="27"/>
    <n v="676.62"/>
    <n v="32280000"/>
    <n v="538"/>
  </r>
  <r>
    <s v="0000157401"/>
    <x v="3"/>
    <x v="0"/>
    <d v="2026-04-30T00:00:00"/>
    <x v="8"/>
    <s v="VSO250"/>
    <x v="28"/>
    <n v="1200.1500000000001"/>
    <n v="57150000"/>
    <n v="381"/>
  </r>
  <r>
    <s v="0000157401"/>
    <x v="3"/>
    <x v="0"/>
    <d v="2026-04-30T00:00:00"/>
    <x v="8"/>
    <s v="VSO500"/>
    <x v="29"/>
    <n v="3225.6"/>
    <n v="153600000"/>
    <n v="512"/>
  </r>
  <r>
    <s v="0000190862"/>
    <x v="4"/>
    <x v="2"/>
    <d v="2026-04-30T00:00:00"/>
    <x v="9"/>
    <s v="PDON"/>
    <x v="30"/>
    <n v="40.76"/>
    <n v="0"/>
    <n v="1"/>
  </r>
  <r>
    <s v="0000190862"/>
    <x v="4"/>
    <x v="2"/>
    <d v="2026-04-30T00:00:00"/>
    <x v="14"/>
    <s v="PDRN"/>
    <x v="77"/>
    <n v="15272.07"/>
    <n v="0"/>
    <n v="394"/>
  </r>
  <r>
    <s v="0000190862"/>
    <x v="4"/>
    <x v="3"/>
    <d v="2026-04-30T00:00:00"/>
    <x v="14"/>
    <s v="PDRN"/>
    <x v="77"/>
    <n v="2370.31"/>
    <n v="0"/>
    <n v="51"/>
  </r>
  <r>
    <s v="0000190862"/>
    <x v="4"/>
    <x v="0"/>
    <d v="2026-04-30T00:00:00"/>
    <x v="10"/>
    <s v="LTD-01"/>
    <x v="31"/>
    <n v="39.44"/>
    <n v="65763.25"/>
    <n v="18"/>
  </r>
  <r>
    <s v="0000190862"/>
    <x v="4"/>
    <x v="0"/>
    <d v="2026-04-30T00:00:00"/>
    <x v="10"/>
    <s v="LTD-01"/>
    <x v="32"/>
    <n v="42.13"/>
    <n v="70227.72"/>
    <n v="13"/>
  </r>
  <r>
    <s v="0000190862"/>
    <x v="4"/>
    <x v="0"/>
    <d v="2026-04-30T00:00:00"/>
    <x v="10"/>
    <s v="LTD-01"/>
    <x v="33"/>
    <n v="96.35"/>
    <n v="85656.29"/>
    <n v="14"/>
  </r>
  <r>
    <s v="0000190862"/>
    <x v="4"/>
    <x v="0"/>
    <d v="2026-04-30T00:00:00"/>
    <x v="10"/>
    <s v="LTD-01"/>
    <x v="34"/>
    <n v="223.25"/>
    <n v="136819.18"/>
    <n v="22"/>
  </r>
  <r>
    <s v="0000190862"/>
    <x v="4"/>
    <x v="0"/>
    <d v="2026-04-30T00:00:00"/>
    <x v="10"/>
    <s v="LTD-01"/>
    <x v="35"/>
    <n v="338.53"/>
    <n v="159313.35999999999"/>
    <n v="31"/>
  </r>
  <r>
    <s v="0000190862"/>
    <x v="4"/>
    <x v="0"/>
    <d v="2026-04-30T00:00:00"/>
    <x v="10"/>
    <s v="LTD-01"/>
    <x v="36"/>
    <n v="346.05"/>
    <n v="129558.52"/>
    <n v="24"/>
  </r>
  <r>
    <s v="0000190862"/>
    <x v="4"/>
    <x v="0"/>
    <d v="2026-04-30T00:00:00"/>
    <x v="10"/>
    <s v="LTD-01"/>
    <x v="37"/>
    <n v="259.31"/>
    <n v="81506.69"/>
    <n v="15"/>
  </r>
  <r>
    <s v="0000190862"/>
    <x v="4"/>
    <x v="0"/>
    <d v="2026-04-30T00:00:00"/>
    <x v="10"/>
    <s v="LTD-01"/>
    <x v="38"/>
    <n v="227.8"/>
    <n v="55054.91"/>
    <n v="10"/>
  </r>
  <r>
    <s v="0000190862"/>
    <x v="4"/>
    <x v="0"/>
    <d v="2026-04-30T00:00:00"/>
    <x v="10"/>
    <s v="LTD-01"/>
    <x v="39"/>
    <n v="62.15"/>
    <n v="22200.32"/>
    <n v="3"/>
  </r>
  <r>
    <s v="0000190862"/>
    <x v="4"/>
    <x v="0"/>
    <d v="2026-04-30T00:00:00"/>
    <x v="10"/>
    <s v="LTD-01"/>
    <x v="40"/>
    <n v="58.68"/>
    <n v="20958.240000000002"/>
    <n v="3"/>
  </r>
  <r>
    <s v="0000190862"/>
    <x v="4"/>
    <x v="0"/>
    <d v="2026-04-30T00:00:00"/>
    <x v="10"/>
    <s v="LTD-02"/>
    <x v="41"/>
    <n v="34.130000000000003"/>
    <n v="68262.48"/>
    <n v="17"/>
  </r>
  <r>
    <s v="0000190862"/>
    <x v="4"/>
    <x v="0"/>
    <d v="2026-04-30T00:00:00"/>
    <x v="10"/>
    <s v="LTD-02"/>
    <x v="42"/>
    <n v="40.17"/>
    <n v="80359.67"/>
    <n v="18"/>
  </r>
  <r>
    <s v="0000190862"/>
    <x v="4"/>
    <x v="0"/>
    <d v="2026-04-30T00:00:00"/>
    <x v="10"/>
    <s v="LTD-02"/>
    <x v="43"/>
    <n v="105.15"/>
    <n v="119537.49"/>
    <n v="21"/>
  </r>
  <r>
    <s v="0000190862"/>
    <x v="4"/>
    <x v="0"/>
    <d v="2026-04-30T00:00:00"/>
    <x v="10"/>
    <s v="LTD-02"/>
    <x v="44"/>
    <n v="119.13"/>
    <n v="86351.31"/>
    <n v="15"/>
  </r>
  <r>
    <s v="0000190862"/>
    <x v="4"/>
    <x v="0"/>
    <d v="2026-04-30T00:00:00"/>
    <x v="10"/>
    <s v="LTD-02"/>
    <x v="45"/>
    <n v="184.26"/>
    <n v="112894.05"/>
    <n v="16"/>
  </r>
  <r>
    <s v="0000190862"/>
    <x v="4"/>
    <x v="0"/>
    <d v="2026-04-30T00:00:00"/>
    <x v="10"/>
    <s v="LTD-02"/>
    <x v="46"/>
    <n v="262.16000000000003"/>
    <n v="129887.72"/>
    <n v="19"/>
  </r>
  <r>
    <s v="0000190862"/>
    <x v="4"/>
    <x v="0"/>
    <d v="2026-04-30T00:00:00"/>
    <x v="10"/>
    <s v="LTD-02"/>
    <x v="47"/>
    <n v="263.29000000000002"/>
    <n v="108463.09"/>
    <n v="20"/>
  </r>
  <r>
    <s v="0000190862"/>
    <x v="4"/>
    <x v="0"/>
    <d v="2026-04-30T00:00:00"/>
    <x v="10"/>
    <s v="LTD-02"/>
    <x v="48"/>
    <n v="456.44"/>
    <n v="147076.66"/>
    <n v="23"/>
  </r>
  <r>
    <s v="0000190862"/>
    <x v="4"/>
    <x v="0"/>
    <d v="2026-04-30T00:00:00"/>
    <x v="10"/>
    <s v="LTD-02"/>
    <x v="49"/>
    <n v="117.28"/>
    <n v="53310.16"/>
    <n v="5"/>
  </r>
  <r>
    <s v="0000190862"/>
    <x v="4"/>
    <x v="0"/>
    <d v="2026-04-30T00:00:00"/>
    <x v="10"/>
    <s v="LTD-02"/>
    <x v="50"/>
    <n v="78.12"/>
    <n v="35512.15"/>
    <n v="5"/>
  </r>
  <r>
    <s v="0000190862"/>
    <x v="4"/>
    <x v="0"/>
    <d v="2026-04-30T00:00:00"/>
    <x v="10"/>
    <s v="LTD-03"/>
    <x v="51"/>
    <n v="36622.160000000003"/>
    <n v="13173318.720000001"/>
    <n v="3181"/>
  </r>
  <r>
    <s v="0000190862"/>
    <x v="4"/>
    <x v="0"/>
    <d v="2026-04-30T00:00:00"/>
    <x v="10"/>
    <s v="LTD-03"/>
    <x v="52"/>
    <n v="47118.02"/>
    <n v="16948811.879999999"/>
    <n v="3231"/>
  </r>
  <r>
    <s v="0000190862"/>
    <x v="4"/>
    <x v="0"/>
    <d v="2026-04-30T00:00:00"/>
    <x v="10"/>
    <s v="LTD-03"/>
    <x v="53"/>
    <n v="61128.800000000003"/>
    <n v="22000033.489999998"/>
    <n v="3748"/>
  </r>
  <r>
    <s v="0000190862"/>
    <x v="4"/>
    <x v="0"/>
    <d v="2026-04-30T00:00:00"/>
    <x v="10"/>
    <s v="LTD-03"/>
    <x v="54"/>
    <n v="70988.38"/>
    <n v="25539992.510000002"/>
    <n v="3944"/>
  </r>
  <r>
    <s v="0000190862"/>
    <x v="4"/>
    <x v="0"/>
    <d v="2026-04-30T00:00:00"/>
    <x v="10"/>
    <s v="LTD-03"/>
    <x v="55"/>
    <n v="75074.03"/>
    <n v="27004862.710000001"/>
    <n v="4032"/>
  </r>
  <r>
    <s v="0000190862"/>
    <x v="4"/>
    <x v="0"/>
    <d v="2026-04-30T00:00:00"/>
    <x v="10"/>
    <s v="LTD-03"/>
    <x v="56"/>
    <n v="74134.7"/>
    <n v="26681331.059999999"/>
    <n v="3987"/>
  </r>
  <r>
    <s v="0000190862"/>
    <x v="4"/>
    <x v="0"/>
    <d v="2026-04-30T00:00:00"/>
    <x v="10"/>
    <s v="LTD-03"/>
    <x v="57"/>
    <n v="72954.759999999995"/>
    <n v="26253903.329999998"/>
    <n v="3911"/>
  </r>
  <r>
    <s v="0000190862"/>
    <x v="4"/>
    <x v="0"/>
    <d v="2026-04-30T00:00:00"/>
    <x v="10"/>
    <s v="LTD-03"/>
    <x v="58"/>
    <n v="59106.45"/>
    <n v="21261157.73"/>
    <n v="3156"/>
  </r>
  <r>
    <s v="0000190862"/>
    <x v="4"/>
    <x v="0"/>
    <d v="2026-04-30T00:00:00"/>
    <x v="10"/>
    <s v="LTD-03"/>
    <x v="59"/>
    <n v="34534.01"/>
    <n v="12422153.33"/>
    <n v="1704"/>
  </r>
  <r>
    <s v="0000190862"/>
    <x v="4"/>
    <x v="0"/>
    <d v="2026-04-30T00:00:00"/>
    <x v="10"/>
    <s v="LTD-03"/>
    <x v="60"/>
    <n v="21763.08"/>
    <n v="7836413.3899999997"/>
    <n v="988"/>
  </r>
  <r>
    <s v="0000190862"/>
    <x v="4"/>
    <x v="0"/>
    <d v="2026-04-30T00:00:00"/>
    <x v="10"/>
    <s v="LTD-04"/>
    <x v="61"/>
    <n v="149.04"/>
    <n v="248389.26"/>
    <n v="62"/>
  </r>
  <r>
    <s v="0000190862"/>
    <x v="4"/>
    <x v="0"/>
    <d v="2026-04-30T00:00:00"/>
    <x v="10"/>
    <s v="LTD-04"/>
    <x v="62"/>
    <n v="184.25"/>
    <n v="307009.82"/>
    <n v="63"/>
  </r>
  <r>
    <s v="0000190862"/>
    <x v="4"/>
    <x v="0"/>
    <d v="2026-04-30T00:00:00"/>
    <x v="10"/>
    <s v="LTD-04"/>
    <x v="63"/>
    <n v="365.71"/>
    <n v="322700.3"/>
    <n v="62"/>
  </r>
  <r>
    <s v="0000190862"/>
    <x v="4"/>
    <x v="0"/>
    <d v="2026-04-30T00:00:00"/>
    <x v="10"/>
    <s v="LTD-04"/>
    <x v="64"/>
    <n v="401.16"/>
    <n v="241170.18"/>
    <n v="43"/>
  </r>
  <r>
    <s v="0000190862"/>
    <x v="4"/>
    <x v="0"/>
    <d v="2026-04-30T00:00:00"/>
    <x v="10"/>
    <s v="LTD-04"/>
    <x v="65"/>
    <n v="445.92"/>
    <n v="225970.27"/>
    <n v="34"/>
  </r>
  <r>
    <s v="0000190862"/>
    <x v="4"/>
    <x v="0"/>
    <d v="2026-04-30T00:00:00"/>
    <x v="10"/>
    <s v="LTD-04"/>
    <x v="66"/>
    <n v="695.47"/>
    <n v="275977.92"/>
    <n v="43"/>
  </r>
  <r>
    <s v="0000190862"/>
    <x v="4"/>
    <x v="0"/>
    <d v="2026-04-30T00:00:00"/>
    <x v="10"/>
    <s v="LTD-04"/>
    <x v="67"/>
    <n v="362.26"/>
    <n v="121455.89"/>
    <n v="21"/>
  </r>
  <r>
    <s v="0000190862"/>
    <x v="4"/>
    <x v="0"/>
    <d v="2026-04-30T00:00:00"/>
    <x v="10"/>
    <s v="LTD-04"/>
    <x v="68"/>
    <n v="382.02"/>
    <n v="96965.77"/>
    <n v="19"/>
  </r>
  <r>
    <s v="0000190862"/>
    <x v="4"/>
    <x v="0"/>
    <d v="2026-04-30T00:00:00"/>
    <x v="10"/>
    <s v="LTD-04"/>
    <x v="69"/>
    <n v="142.93"/>
    <n v="49358.32"/>
    <n v="8"/>
  </r>
  <r>
    <s v="0000190862"/>
    <x v="4"/>
    <x v="0"/>
    <d v="2026-04-30T00:00:00"/>
    <x v="10"/>
    <s v="LTD-04"/>
    <x v="70"/>
    <n v="69.349999999999994"/>
    <n v="25683.9"/>
    <n v="6"/>
  </r>
  <r>
    <s v="0000190862"/>
    <x v="4"/>
    <x v="0"/>
    <d v="2026-04-30T00:00:00"/>
    <x v="9"/>
    <s v="PDON"/>
    <x v="30"/>
    <n v="551996.17000000004"/>
    <n v="0"/>
    <n v="22046"/>
  </r>
  <r>
    <s v="0000190862"/>
    <x v="4"/>
    <x v="0"/>
    <d v="2026-04-30T00:00:00"/>
    <x v="9"/>
    <s v="PDON"/>
    <x v="71"/>
    <n v="552413.68999999994"/>
    <n v="0"/>
    <n v="22030"/>
  </r>
  <r>
    <s v="0000190862"/>
    <x v="4"/>
    <x v="0"/>
    <d v="2026-04-30T00:00:00"/>
    <x v="11"/>
    <s v="STD-A"/>
    <x v="78"/>
    <n v="71286.350000000006"/>
    <n v="17401787.800000001"/>
    <n v="3231"/>
  </r>
  <r>
    <s v="0000190862"/>
    <x v="4"/>
    <x v="0"/>
    <d v="2026-04-30T00:00:00"/>
    <x v="11"/>
    <s v="STD-B"/>
    <x v="79"/>
    <n v="59842.45"/>
    <n v="18212102.350000001"/>
    <n v="3029"/>
  </r>
  <r>
    <s v="0000190862"/>
    <x v="4"/>
    <x v="5"/>
    <d v="2026-04-30T00:00:00"/>
    <x v="9"/>
    <s v="PDON"/>
    <x v="30"/>
    <n v="848953.1"/>
    <n v="0"/>
    <n v="17435"/>
  </r>
  <r>
    <s v="0000190862"/>
    <x v="4"/>
    <x v="4"/>
    <d v="2026-04-30T00:00:00"/>
    <x v="9"/>
    <s v="PDON"/>
    <x v="30"/>
    <n v="294111.93"/>
    <n v="0"/>
    <n v="7482"/>
  </r>
  <r>
    <s v="0000258005"/>
    <x v="5"/>
    <x v="2"/>
    <d v="2026-04-30T00:00:00"/>
    <x v="12"/>
    <s v="VISBAS"/>
    <x v="74"/>
    <n v="3.18"/>
    <n v="0"/>
    <n v="1"/>
  </r>
  <r>
    <s v="0000258005"/>
    <x v="5"/>
    <x v="2"/>
    <d v="2026-04-30T00:00:00"/>
    <x v="12"/>
    <s v="VISEXP"/>
    <x v="75"/>
    <n v="18.899999999999999"/>
    <n v="0"/>
    <n v="2"/>
  </r>
  <r>
    <s v="0000258005"/>
    <x v="5"/>
    <x v="3"/>
    <d v="2026-04-30T00:00:00"/>
    <x v="12"/>
    <s v="VISBAS"/>
    <x v="74"/>
    <n v="62.52"/>
    <n v="0"/>
    <n v="14"/>
  </r>
  <r>
    <s v="0000258005"/>
    <x v="5"/>
    <x v="3"/>
    <d v="2026-04-30T00:00:00"/>
    <x v="12"/>
    <s v="VISEXP"/>
    <x v="75"/>
    <n v="543.91999999999996"/>
    <n v="0"/>
    <n v="58"/>
  </r>
  <r>
    <s v="0000258005"/>
    <x v="5"/>
    <x v="0"/>
    <d v="2026-04-30T00:00:00"/>
    <x v="12"/>
    <s v="VISBAS"/>
    <x v="74"/>
    <n v="44347.5"/>
    <n v="0"/>
    <n v="8278"/>
  </r>
  <r>
    <s v="0000258005"/>
    <x v="5"/>
    <x v="0"/>
    <d v="2026-04-30T00:00:00"/>
    <x v="12"/>
    <s v="VISEXP"/>
    <x v="75"/>
    <n v="172380.68"/>
    <n v="0"/>
    <n v="15428"/>
  </r>
  <r>
    <s v="0000258005"/>
    <x v="5"/>
    <x v="5"/>
    <d v="2026-04-30T00:00:00"/>
    <x v="12"/>
    <s v="VISBAS"/>
    <x v="74"/>
    <n v="34653.379999999997"/>
    <n v="0"/>
    <n v="6591"/>
  </r>
  <r>
    <s v="0000258005"/>
    <x v="5"/>
    <x v="5"/>
    <d v="2026-04-30T00:00:00"/>
    <x v="12"/>
    <s v="VISEXP"/>
    <x v="75"/>
    <n v="146519.64000000001"/>
    <n v="0"/>
    <n v="13627"/>
  </r>
  <r>
    <s v="0000258005"/>
    <x v="5"/>
    <x v="4"/>
    <d v="2026-04-30T00:00:00"/>
    <x v="12"/>
    <s v="VISBAS"/>
    <x v="74"/>
    <n v="11801.47"/>
    <n v="0"/>
    <n v="2581"/>
  </r>
  <r>
    <s v="0000258005"/>
    <x v="5"/>
    <x v="4"/>
    <d v="2026-04-30T00:00:00"/>
    <x v="12"/>
    <s v="VISEXP"/>
    <x v="75"/>
    <n v="69997.94"/>
    <n v="0"/>
    <n v="7332"/>
  </r>
  <r>
    <s v="0000000185"/>
    <x v="0"/>
    <x v="1"/>
    <d v="2026-04-30T00:00:00"/>
    <x v="0"/>
    <s v="PPDN"/>
    <x v="0"/>
    <n v="26.55"/>
    <n v="0"/>
    <n v="1"/>
  </r>
  <r>
    <s v="0000000185"/>
    <x v="0"/>
    <x v="1"/>
    <d v="2026-04-30T00:00:00"/>
    <x v="13"/>
    <s v="PPRN"/>
    <x v="76"/>
    <n v="39.74"/>
    <n v="0"/>
    <n v="2"/>
  </r>
  <r>
    <s v="0000000185"/>
    <x v="0"/>
    <x v="1"/>
    <d v="2026-04-30T00:00:00"/>
    <x v="13"/>
    <s v="PPRN"/>
    <x v="76"/>
    <n v="5390.05"/>
    <n v="0"/>
    <n v="234"/>
  </r>
  <r>
    <s v="0000000185"/>
    <x v="0"/>
    <x v="2"/>
    <d v="2026-04-30T00:00:00"/>
    <x v="13"/>
    <s v="PPRN"/>
    <x v="76"/>
    <n v="270.68"/>
    <n v="0"/>
    <n v="15"/>
  </r>
  <r>
    <s v="0000000185"/>
    <x v="0"/>
    <x v="3"/>
    <d v="2026-04-30T00:00:00"/>
    <x v="13"/>
    <s v="PPRN"/>
    <x v="76"/>
    <n v="45.25"/>
    <n v="0"/>
    <n v="2"/>
  </r>
  <r>
    <s v="0000000185"/>
    <x v="0"/>
    <x v="0"/>
    <d v="2026-04-30T00:00:00"/>
    <x v="0"/>
    <s v="PPDN"/>
    <x v="0"/>
    <n v="-14.98"/>
    <n v="0"/>
    <n v="1"/>
  </r>
  <r>
    <s v="0000000185"/>
    <x v="0"/>
    <x v="0"/>
    <d v="2026-04-30T00:00:00"/>
    <x v="0"/>
    <s v="PPDN"/>
    <x v="0"/>
    <n v="388.27"/>
    <n v="0"/>
    <n v="21"/>
  </r>
  <r>
    <s v="0000000185"/>
    <x v="0"/>
    <x v="5"/>
    <d v="2026-04-30T00:00:00"/>
    <x v="0"/>
    <s v="PPDN"/>
    <x v="0"/>
    <n v="116.43"/>
    <n v="0"/>
    <n v="7"/>
  </r>
  <r>
    <s v="0000000185"/>
    <x v="0"/>
    <x v="4"/>
    <d v="2026-04-30T00:00:00"/>
    <x v="0"/>
    <s v="PPDN"/>
    <x v="0"/>
    <n v="41.53"/>
    <n v="0"/>
    <n v="2"/>
  </r>
  <r>
    <s v="0000157401"/>
    <x v="3"/>
    <x v="0"/>
    <d v="2026-04-30T00:00:00"/>
    <x v="7"/>
    <s v="VAD500"/>
    <x v="19"/>
    <n v="-31.5"/>
    <n v="1500000"/>
    <n v="3"/>
  </r>
  <r>
    <s v="0000190862"/>
    <x v="4"/>
    <x v="1"/>
    <d v="2026-04-30T00:00:00"/>
    <x v="9"/>
    <s v="PDON"/>
    <x v="30"/>
    <n v="122.28"/>
    <n v="0"/>
    <n v="3"/>
  </r>
  <r>
    <s v="0000190862"/>
    <x v="4"/>
    <x v="1"/>
    <d v="2026-04-30T00:00:00"/>
    <x v="14"/>
    <s v="PDRN"/>
    <x v="77"/>
    <n v="-187.26"/>
    <n v="0"/>
    <n v="34"/>
  </r>
  <r>
    <s v="0000190862"/>
    <x v="4"/>
    <x v="1"/>
    <d v="2026-04-30T00:00:00"/>
    <x v="14"/>
    <s v="PDRN"/>
    <x v="77"/>
    <n v="73940.160000000003"/>
    <n v="0"/>
    <n v="1618"/>
  </r>
  <r>
    <s v="0000190862"/>
    <x v="4"/>
    <x v="2"/>
    <d v="2026-04-30T00:00:00"/>
    <x v="14"/>
    <s v="PDRN"/>
    <x v="77"/>
    <n v="9251.6200000000008"/>
    <n v="0"/>
    <n v="210"/>
  </r>
  <r>
    <s v="0000190862"/>
    <x v="4"/>
    <x v="3"/>
    <d v="2026-04-30T00:00:00"/>
    <x v="14"/>
    <s v="PDRN"/>
    <x v="77"/>
    <n v="745.02"/>
    <n v="0"/>
    <n v="18"/>
  </r>
  <r>
    <s v="0000190862"/>
    <x v="4"/>
    <x v="0"/>
    <d v="2026-04-30T00:00:00"/>
    <x v="9"/>
    <s v="PDON"/>
    <x v="30"/>
    <n v="-2588.09"/>
    <n v="0"/>
    <n v="35"/>
  </r>
  <r>
    <s v="0000190862"/>
    <x v="4"/>
    <x v="0"/>
    <d v="2026-04-30T00:00:00"/>
    <x v="9"/>
    <s v="PDON"/>
    <x v="30"/>
    <n v="4142.7299999999996"/>
    <n v="0"/>
    <n v="110"/>
  </r>
  <r>
    <s v="0000190862"/>
    <x v="4"/>
    <x v="0"/>
    <d v="2026-04-30T00:00:00"/>
    <x v="11"/>
    <s v="STD-B"/>
    <x v="79"/>
    <n v="-66"/>
    <n v="0"/>
    <n v="3"/>
  </r>
  <r>
    <s v="0000190862"/>
    <x v="4"/>
    <x v="5"/>
    <d v="2026-04-30T00:00:00"/>
    <x v="9"/>
    <s v="PDON"/>
    <x v="30"/>
    <n v="-351.48"/>
    <n v="0"/>
    <n v="17"/>
  </r>
  <r>
    <s v="0000190862"/>
    <x v="4"/>
    <x v="5"/>
    <d v="2026-04-30T00:00:00"/>
    <x v="9"/>
    <s v="PDON"/>
    <x v="30"/>
    <n v="2222.0100000000002"/>
    <n v="0"/>
    <n v="53"/>
  </r>
  <r>
    <s v="0000190862"/>
    <x v="4"/>
    <x v="4"/>
    <d v="2026-04-30T00:00:00"/>
    <x v="9"/>
    <s v="PDON"/>
    <x v="30"/>
    <n v="-350.55"/>
    <n v="0"/>
    <n v="17"/>
  </r>
  <r>
    <s v="0000190862"/>
    <x v="4"/>
    <x v="4"/>
    <d v="2026-04-30T00:00:00"/>
    <x v="9"/>
    <s v="PDON"/>
    <x v="30"/>
    <n v="919.22"/>
    <n v="0"/>
    <n v="31"/>
  </r>
  <r>
    <s v="0000258005"/>
    <x v="5"/>
    <x v="1"/>
    <d v="2026-04-30T00:00:00"/>
    <x v="12"/>
    <s v="VISBAS"/>
    <x v="74"/>
    <n v="-3.17"/>
    <n v="0"/>
    <n v="2"/>
  </r>
  <r>
    <s v="0000258005"/>
    <x v="5"/>
    <x v="1"/>
    <d v="2026-04-30T00:00:00"/>
    <x v="12"/>
    <s v="VISBAS"/>
    <x v="74"/>
    <n v="630.04999999999995"/>
    <n v="0"/>
    <n v="130"/>
  </r>
  <r>
    <s v="0000258005"/>
    <x v="5"/>
    <x v="1"/>
    <d v="2026-04-30T00:00:00"/>
    <x v="12"/>
    <s v="VISEXP"/>
    <x v="75"/>
    <n v="57.48"/>
    <n v="0"/>
    <n v="12"/>
  </r>
  <r>
    <s v="0000258005"/>
    <x v="5"/>
    <x v="1"/>
    <d v="2026-04-30T00:00:00"/>
    <x v="12"/>
    <s v="VISEXP"/>
    <x v="75"/>
    <n v="3242.24"/>
    <n v="0"/>
    <n v="347"/>
  </r>
  <r>
    <s v="0000258005"/>
    <x v="5"/>
    <x v="2"/>
    <d v="2026-04-30T00:00:00"/>
    <x v="12"/>
    <s v="VISBAS"/>
    <x v="74"/>
    <n v="77.62"/>
    <n v="0"/>
    <n v="16"/>
  </r>
  <r>
    <s v="0000258005"/>
    <x v="5"/>
    <x v="2"/>
    <d v="2026-04-30T00:00:00"/>
    <x v="12"/>
    <s v="VISEXP"/>
    <x v="75"/>
    <n v="-6.3"/>
    <n v="0"/>
    <n v="1"/>
  </r>
  <r>
    <s v="0000258005"/>
    <x v="5"/>
    <x v="2"/>
    <d v="2026-04-30T00:00:00"/>
    <x v="12"/>
    <s v="VISEXP"/>
    <x v="75"/>
    <n v="623.86"/>
    <n v="0"/>
    <n v="69"/>
  </r>
  <r>
    <s v="0000258005"/>
    <x v="5"/>
    <x v="3"/>
    <d v="2026-04-30T00:00:00"/>
    <x v="12"/>
    <s v="VISEXP"/>
    <x v="75"/>
    <n v="6.3"/>
    <n v="0"/>
    <n v="1"/>
  </r>
  <r>
    <s v="0000258005"/>
    <x v="5"/>
    <x v="0"/>
    <d v="2026-04-30T00:00:00"/>
    <x v="12"/>
    <s v="VISBAS"/>
    <x v="74"/>
    <n v="-9.7200000000000006"/>
    <n v="0"/>
    <n v="3"/>
  </r>
  <r>
    <s v="0000258005"/>
    <x v="5"/>
    <x v="0"/>
    <d v="2026-04-30T00:00:00"/>
    <x v="12"/>
    <s v="VISBAS"/>
    <x v="74"/>
    <n v="136.61000000000001"/>
    <n v="0"/>
    <n v="27"/>
  </r>
  <r>
    <s v="0000258005"/>
    <x v="5"/>
    <x v="0"/>
    <d v="2026-04-30T00:00:00"/>
    <x v="12"/>
    <s v="VISEXP"/>
    <x v="75"/>
    <n v="-340.37"/>
    <n v="0"/>
    <n v="20"/>
  </r>
  <r>
    <s v="0000258005"/>
    <x v="5"/>
    <x v="0"/>
    <d v="2026-04-30T00:00:00"/>
    <x v="12"/>
    <s v="VISEXP"/>
    <x v="75"/>
    <n v="910.19"/>
    <n v="0"/>
    <n v="96"/>
  </r>
  <r>
    <s v="0000258005"/>
    <x v="5"/>
    <x v="5"/>
    <d v="2026-04-30T00:00:00"/>
    <x v="12"/>
    <s v="VISBAS"/>
    <x v="74"/>
    <n v="3.19"/>
    <n v="0"/>
    <n v="1"/>
  </r>
  <r>
    <s v="0000258005"/>
    <x v="5"/>
    <x v="5"/>
    <d v="2026-04-30T00:00:00"/>
    <x v="12"/>
    <s v="VISBAS"/>
    <x v="74"/>
    <n v="51.45"/>
    <n v="0"/>
    <n v="12"/>
  </r>
  <r>
    <s v="0000258005"/>
    <x v="5"/>
    <x v="5"/>
    <d v="2026-04-30T00:00:00"/>
    <x v="12"/>
    <s v="VISEXP"/>
    <x v="75"/>
    <n v="-12.6"/>
    <n v="0"/>
    <n v="1"/>
  </r>
  <r>
    <s v="0000258005"/>
    <x v="5"/>
    <x v="5"/>
    <d v="2026-04-30T00:00:00"/>
    <x v="12"/>
    <s v="VISEXP"/>
    <x v="75"/>
    <n v="518.42999999999995"/>
    <n v="0"/>
    <n v="53"/>
  </r>
  <r>
    <s v="0000258005"/>
    <x v="5"/>
    <x v="4"/>
    <d v="2026-04-30T00:00:00"/>
    <x v="12"/>
    <s v="VISBAS"/>
    <x v="74"/>
    <n v="-51.84"/>
    <n v="0"/>
    <n v="16"/>
  </r>
  <r>
    <s v="0000258005"/>
    <x v="5"/>
    <x v="4"/>
    <d v="2026-04-30T00:00:00"/>
    <x v="12"/>
    <s v="VISBAS"/>
    <x v="74"/>
    <n v="15.87"/>
    <n v="0"/>
    <n v="3"/>
  </r>
  <r>
    <s v="0000258005"/>
    <x v="5"/>
    <x v="4"/>
    <d v="2026-04-30T00:00:00"/>
    <x v="12"/>
    <s v="VISEXP"/>
    <x v="75"/>
    <n v="208.34"/>
    <n v="0"/>
    <n v="26"/>
  </r>
  <r>
    <s v="0000000185"/>
    <x v="0"/>
    <x v="0"/>
    <d v="2026-04-30T00:00:00"/>
    <x v="0"/>
    <s v="PPDN"/>
    <x v="0"/>
    <n v="-176.13"/>
    <n v="0"/>
    <n v="20"/>
  </r>
  <r>
    <s v="0000000185"/>
    <x v="0"/>
    <x v="0"/>
    <d v="2026-04-30T00:00:00"/>
    <x v="0"/>
    <s v="PPDN"/>
    <x v="0"/>
    <n v="445.47"/>
    <n v="0"/>
    <n v="28"/>
  </r>
  <r>
    <s v="0000157401"/>
    <x v="3"/>
    <x v="0"/>
    <d v="2026-04-30T00:00:00"/>
    <x v="4"/>
    <s v="BA1X"/>
    <x v="80"/>
    <n v="0"/>
    <n v="0"/>
    <n v="1"/>
  </r>
  <r>
    <s v="0000157401"/>
    <x v="3"/>
    <x v="0"/>
    <d v="2026-04-30T00:00:00"/>
    <x v="5"/>
    <s v="BL1X"/>
    <x v="81"/>
    <n v="0"/>
    <n v="0"/>
    <n v="1"/>
  </r>
  <r>
    <s v="0000157401"/>
    <x v="3"/>
    <x v="0"/>
    <d v="2026-04-30T00:00:00"/>
    <x v="6"/>
    <s v="VC0105"/>
    <x v="10"/>
    <n v="-0.11"/>
    <n v="5000"/>
    <n v="1"/>
  </r>
  <r>
    <s v="0000157401"/>
    <x v="3"/>
    <x v="0"/>
    <d v="2026-04-30T00:00:00"/>
    <x v="6"/>
    <s v="VC0125"/>
    <x v="13"/>
    <n v="0.53"/>
    <n v="25000"/>
    <n v="1"/>
  </r>
  <r>
    <s v="0000157401"/>
    <x v="3"/>
    <x v="0"/>
    <d v="2026-04-30T00:00:00"/>
    <x v="6"/>
    <s v="VC0150"/>
    <x v="14"/>
    <n v="-1.05"/>
    <n v="50000"/>
    <n v="1"/>
  </r>
  <r>
    <s v="0000157401"/>
    <x v="3"/>
    <x v="0"/>
    <d v="2026-04-30T00:00:00"/>
    <x v="6"/>
    <s v="VC0205"/>
    <x v="10"/>
    <n v="-0.42"/>
    <n v="10000"/>
    <n v="2"/>
  </r>
  <r>
    <s v="0000157401"/>
    <x v="3"/>
    <x v="0"/>
    <d v="2026-04-30T00:00:00"/>
    <x v="6"/>
    <s v="VC0225"/>
    <x v="13"/>
    <n v="1.05"/>
    <n v="25000"/>
    <n v="1"/>
  </r>
  <r>
    <s v="0000157401"/>
    <x v="3"/>
    <x v="0"/>
    <d v="2026-04-30T00:00:00"/>
    <x v="6"/>
    <s v="VC0650"/>
    <x v="14"/>
    <n v="-6.3"/>
    <n v="50000"/>
    <n v="1"/>
  </r>
  <r>
    <s v="0000157401"/>
    <x v="3"/>
    <x v="0"/>
    <d v="2026-04-30T00:00:00"/>
    <x v="7"/>
    <s v="VAD050"/>
    <x v="15"/>
    <n v="-3.15"/>
    <n v="150000"/>
    <n v="3"/>
  </r>
  <r>
    <s v="0000157401"/>
    <x v="3"/>
    <x v="0"/>
    <d v="2026-04-30T00:00:00"/>
    <x v="7"/>
    <s v="VAD050"/>
    <x v="15"/>
    <n v="1.05"/>
    <n v="50000"/>
    <n v="1"/>
  </r>
  <r>
    <s v="0000157401"/>
    <x v="3"/>
    <x v="0"/>
    <d v="2026-04-30T00:00:00"/>
    <x v="7"/>
    <s v="VAD060"/>
    <x v="16"/>
    <n v="-6.3"/>
    <n v="300000"/>
    <n v="5"/>
  </r>
  <r>
    <s v="0000157401"/>
    <x v="3"/>
    <x v="0"/>
    <d v="2026-04-30T00:00:00"/>
    <x v="7"/>
    <s v="VAD060"/>
    <x v="16"/>
    <n v="1.26"/>
    <n v="60000"/>
    <n v="1"/>
  </r>
  <r>
    <s v="0000157401"/>
    <x v="3"/>
    <x v="0"/>
    <d v="2026-04-30T00:00:00"/>
    <x v="7"/>
    <s v="VAD100"/>
    <x v="17"/>
    <n v="-8.4"/>
    <n v="400000"/>
    <n v="4"/>
  </r>
  <r>
    <s v="0000157401"/>
    <x v="3"/>
    <x v="0"/>
    <d v="2026-04-30T00:00:00"/>
    <x v="7"/>
    <s v="VAD100"/>
    <x v="17"/>
    <n v="8.4"/>
    <n v="400000"/>
    <n v="4"/>
  </r>
  <r>
    <s v="0000157401"/>
    <x v="3"/>
    <x v="0"/>
    <d v="2026-04-30T00:00:00"/>
    <x v="7"/>
    <s v="VAD250"/>
    <x v="18"/>
    <n v="15.75"/>
    <n v="750000"/>
    <n v="3"/>
  </r>
  <r>
    <s v="0000157401"/>
    <x v="3"/>
    <x v="0"/>
    <d v="2026-04-30T00:00:00"/>
    <x v="7"/>
    <s v="VAD500"/>
    <x v="19"/>
    <n v="0"/>
    <n v="5000000"/>
    <n v="10"/>
  </r>
  <r>
    <s v="0000157401"/>
    <x v="3"/>
    <x v="0"/>
    <d v="2026-04-30T00:00:00"/>
    <x v="7"/>
    <s v="VAD500"/>
    <x v="19"/>
    <n v="52.5"/>
    <n v="2500000"/>
    <n v="5"/>
  </r>
  <r>
    <s v="0000157401"/>
    <x v="3"/>
    <x v="0"/>
    <d v="2026-04-30T00:00:00"/>
    <x v="8"/>
    <s v="VSC050"/>
    <x v="20"/>
    <n v="-0.84"/>
    <n v="40000"/>
    <n v="2"/>
  </r>
  <r>
    <s v="0000157401"/>
    <x v="3"/>
    <x v="0"/>
    <d v="2026-04-30T00:00:00"/>
    <x v="8"/>
    <s v="VSC500"/>
    <x v="24"/>
    <n v="-8.4"/>
    <n v="400000"/>
    <n v="2"/>
  </r>
  <r>
    <s v="0000157401"/>
    <x v="3"/>
    <x v="0"/>
    <d v="2026-04-30T00:00:00"/>
    <x v="8"/>
    <s v="VSO060"/>
    <x v="26"/>
    <n v="-0.76"/>
    <n v="36000"/>
    <n v="1"/>
  </r>
  <r>
    <s v="0000157401"/>
    <x v="3"/>
    <x v="0"/>
    <d v="2026-04-30T00:00:00"/>
    <x v="8"/>
    <s v="VSO060"/>
    <x v="26"/>
    <n v="0.76"/>
    <n v="36000"/>
    <n v="1"/>
  </r>
  <r>
    <s v="0000157401"/>
    <x v="3"/>
    <x v="0"/>
    <d v="2026-04-30T00:00:00"/>
    <x v="8"/>
    <s v="VSO100"/>
    <x v="27"/>
    <n v="-1.26"/>
    <n v="60000"/>
    <n v="1"/>
  </r>
  <r>
    <s v="0000157401"/>
    <x v="3"/>
    <x v="0"/>
    <d v="2026-04-30T00:00:00"/>
    <x v="8"/>
    <s v="VSO100"/>
    <x v="27"/>
    <n v="2.52"/>
    <n v="120000"/>
    <n v="2"/>
  </r>
  <r>
    <s v="0000157401"/>
    <x v="3"/>
    <x v="0"/>
    <d v="2026-04-30T00:00:00"/>
    <x v="8"/>
    <s v="VSO250"/>
    <x v="28"/>
    <n v="3.15"/>
    <n v="150000"/>
    <n v="1"/>
  </r>
  <r>
    <s v="0000157401"/>
    <x v="3"/>
    <x v="0"/>
    <d v="2026-04-30T00:00:00"/>
    <x v="8"/>
    <s v="VSO500"/>
    <x v="29"/>
    <n v="-6.3"/>
    <n v="300000"/>
    <n v="1"/>
  </r>
  <r>
    <s v="0000157401"/>
    <x v="3"/>
    <x v="0"/>
    <d v="2026-04-30T00:00:00"/>
    <x v="8"/>
    <s v="VSO500"/>
    <x v="29"/>
    <n v="18.899999999999999"/>
    <n v="900000"/>
    <n v="3"/>
  </r>
  <r>
    <s v="0000190862"/>
    <x v="4"/>
    <x v="0"/>
    <d v="2026-04-30T00:00:00"/>
    <x v="10"/>
    <s v="LTD-03"/>
    <x v="82"/>
    <n v="0"/>
    <n v="0"/>
    <n v="1"/>
  </r>
  <r>
    <s v="0000190862"/>
    <x v="4"/>
    <x v="0"/>
    <d v="2026-04-30T00:00:00"/>
    <x v="9"/>
    <s v="PDON"/>
    <x v="30"/>
    <n v="-997.09"/>
    <n v="0"/>
    <n v="45"/>
  </r>
  <r>
    <s v="0000190862"/>
    <x v="4"/>
    <x v="0"/>
    <d v="2026-04-30T00:00:00"/>
    <x v="9"/>
    <s v="PDON"/>
    <x v="30"/>
    <n v="4922.3100000000004"/>
    <n v="0"/>
    <n v="153"/>
  </r>
  <r>
    <s v="0000190862"/>
    <x v="4"/>
    <x v="0"/>
    <d v="2026-04-30T00:00:00"/>
    <x v="14"/>
    <s v="PDRN"/>
    <x v="77"/>
    <n v="29.49"/>
    <n v="0"/>
    <n v="1"/>
  </r>
  <r>
    <s v="0000190862"/>
    <x v="4"/>
    <x v="0"/>
    <d v="2026-04-30T00:00:00"/>
    <x v="11"/>
    <s v="STD-A"/>
    <x v="72"/>
    <n v="-118.9"/>
    <n v="0"/>
    <n v="12"/>
  </r>
  <r>
    <s v="0000190862"/>
    <x v="4"/>
    <x v="0"/>
    <d v="2026-04-30T00:00:00"/>
    <x v="11"/>
    <s v="STD-A"/>
    <x v="72"/>
    <n v="78.760000000000005"/>
    <n v="0"/>
    <n v="5"/>
  </r>
  <r>
    <s v="0000190862"/>
    <x v="4"/>
    <x v="0"/>
    <d v="2026-04-30T00:00:00"/>
    <x v="11"/>
    <s v="STD-B"/>
    <x v="73"/>
    <n v="-64.64"/>
    <n v="0"/>
    <n v="5"/>
  </r>
  <r>
    <s v="0000190862"/>
    <x v="4"/>
    <x v="0"/>
    <d v="2026-04-30T00:00:00"/>
    <x v="11"/>
    <s v="STD-B"/>
    <x v="73"/>
    <n v="106.65"/>
    <n v="0"/>
    <n v="6"/>
  </r>
  <r>
    <s v="0000258005"/>
    <x v="5"/>
    <x v="0"/>
    <d v="2026-04-30T00:00:00"/>
    <x v="12"/>
    <s v="VISBAS"/>
    <x v="74"/>
    <n v="-41.73"/>
    <n v="0"/>
    <n v="10"/>
  </r>
  <r>
    <s v="0000258005"/>
    <x v="5"/>
    <x v="0"/>
    <d v="2026-04-30T00:00:00"/>
    <x v="12"/>
    <s v="VISBAS"/>
    <x v="74"/>
    <n v="140.74"/>
    <n v="0"/>
    <n v="33"/>
  </r>
  <r>
    <s v="0000258005"/>
    <x v="5"/>
    <x v="0"/>
    <d v="2026-04-30T00:00:00"/>
    <x v="12"/>
    <s v="VISEXP"/>
    <x v="75"/>
    <n v="-169.83"/>
    <n v="0"/>
    <n v="35"/>
  </r>
  <r>
    <s v="0000258005"/>
    <x v="5"/>
    <x v="0"/>
    <d v="2026-04-30T00:00:00"/>
    <x v="12"/>
    <s v="VISEXP"/>
    <x v="75"/>
    <n v="1139.1500000000001"/>
    <n v="0"/>
    <n v="130"/>
  </r>
  <r>
    <m/>
    <x v="7"/>
    <x v="6"/>
    <m/>
    <x v="15"/>
    <m/>
    <x v="83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5">
  <r>
    <s v="31786"/>
    <s v="TN"/>
    <s v="0000000185"/>
    <x v="0"/>
    <x v="0"/>
    <d v="2023-04-28T00:00:00"/>
    <x v="0"/>
    <s v="PPDN"/>
    <x v="0"/>
    <n v="178882.44"/>
    <n v="0"/>
    <x v="0"/>
  </r>
  <r>
    <s v="31786"/>
    <s v="TN"/>
    <s v="0000000192"/>
    <x v="1"/>
    <x v="0"/>
    <d v="2023-03-31T00:00:00"/>
    <x v="1"/>
    <s v="PDON"/>
    <x v="1"/>
    <n v="19.82"/>
    <n v="0"/>
    <x v="1"/>
  </r>
  <r>
    <s v="31786"/>
    <s v="TN"/>
    <s v="0000000192"/>
    <x v="1"/>
    <x v="0"/>
    <d v="2023-04-14T00:00:00"/>
    <x v="1"/>
    <s v="PDON"/>
    <x v="1"/>
    <n v="52.7"/>
    <n v="0"/>
    <x v="1"/>
  </r>
  <r>
    <s v="31786"/>
    <s v="TN"/>
    <s v="0000000192"/>
    <x v="1"/>
    <x v="0"/>
    <d v="2023-04-28T00:00:00"/>
    <x v="1"/>
    <s v="PDON"/>
    <x v="1"/>
    <n v="998732.38"/>
    <n v="0"/>
    <x v="2"/>
  </r>
  <r>
    <s v="31786"/>
    <s v="TN"/>
    <s v="0000053684"/>
    <x v="2"/>
    <x v="0"/>
    <d v="2023-04-28T00:00:00"/>
    <x v="2"/>
    <s v=""/>
    <x v="2"/>
    <n v="112.18"/>
    <n v="0"/>
    <x v="3"/>
  </r>
  <r>
    <s v="31786"/>
    <s v="TN"/>
    <s v="0000053684"/>
    <x v="2"/>
    <x v="0"/>
    <d v="2023-04-28T00:00:00"/>
    <x v="3"/>
    <s v=""/>
    <x v="3"/>
    <n v="35680.86"/>
    <n v="0"/>
    <x v="4"/>
  </r>
  <r>
    <s v="31786"/>
    <s v="TN"/>
    <s v="0000157401"/>
    <x v="3"/>
    <x v="0"/>
    <d v="2023-04-28T00:00:00"/>
    <x v="4"/>
    <s v=""/>
    <x v="4"/>
    <n v="327193.78999999998"/>
    <n v="0"/>
    <x v="5"/>
  </r>
  <r>
    <s v="31786"/>
    <s v="TN"/>
    <s v="0000157401"/>
    <x v="4"/>
    <x v="0"/>
    <d v="2023-03-31T00:00:00"/>
    <x v="5"/>
    <s v="BADE2X"/>
    <x v="5"/>
    <n v="1.1399999999999999"/>
    <n v="60000"/>
    <x v="1"/>
  </r>
  <r>
    <s v="31786"/>
    <s v="TN"/>
    <s v="0000157401"/>
    <x v="4"/>
    <x v="0"/>
    <d v="2023-03-31T00:00:00"/>
    <x v="6"/>
    <s v="BADE40"/>
    <x v="6"/>
    <n v="1.52"/>
    <n v="40000"/>
    <x v="1"/>
  </r>
  <r>
    <s v="31786"/>
    <s v="TN"/>
    <s v="0000157401"/>
    <x v="4"/>
    <x v="0"/>
    <d v="2023-03-31T00:00:00"/>
    <x v="7"/>
    <s v="BLES15"/>
    <x v="7"/>
    <n v="4.5599999999999996"/>
    <n v="30000"/>
    <x v="1"/>
  </r>
  <r>
    <s v="31786"/>
    <s v="TN"/>
    <s v="0000157401"/>
    <x v="4"/>
    <x v="0"/>
    <d v="2023-03-31T00:00:00"/>
    <x v="8"/>
    <s v="BLER20"/>
    <x v="8"/>
    <n v="6.08"/>
    <n v="20000"/>
    <x v="1"/>
  </r>
  <r>
    <s v="31786"/>
    <s v="TN"/>
    <s v="0000157401"/>
    <x v="4"/>
    <x v="0"/>
    <d v="2023-03-31T00:00:00"/>
    <x v="9"/>
    <s v="VAD060"/>
    <x v="9"/>
    <n v="1.26"/>
    <n v="60000"/>
    <x v="1"/>
  </r>
  <r>
    <s v="31786"/>
    <s v="TN"/>
    <s v="0000157401"/>
    <x v="4"/>
    <x v="0"/>
    <d v="2023-04-14T00:00:00"/>
    <x v="10"/>
    <s v="BADC01"/>
    <x v="10"/>
    <n v="0.13"/>
    <n v="10000"/>
    <x v="1"/>
  </r>
  <r>
    <s v="31786"/>
    <s v="TN"/>
    <s v="0000157401"/>
    <x v="4"/>
    <x v="0"/>
    <d v="2023-04-14T00:00:00"/>
    <x v="5"/>
    <s v="BADE2X"/>
    <x v="5"/>
    <n v="1.1399999999999999"/>
    <n v="60000"/>
    <x v="1"/>
  </r>
  <r>
    <s v="31786"/>
    <s v="TN"/>
    <s v="0000157401"/>
    <x v="4"/>
    <x v="0"/>
    <d v="2023-04-14T00:00:00"/>
    <x v="7"/>
    <s v="BLES15"/>
    <x v="7"/>
    <n v="4.5599999999999996"/>
    <n v="30000"/>
    <x v="1"/>
  </r>
  <r>
    <s v="31786"/>
    <s v="TN"/>
    <s v="0000157401"/>
    <x v="4"/>
    <x v="0"/>
    <d v="2023-04-14T00:00:00"/>
    <x v="11"/>
    <s v="BLCH01"/>
    <x v="11"/>
    <n v="0.19"/>
    <n v="3000"/>
    <x v="1"/>
  </r>
  <r>
    <s v="31786"/>
    <s v="TN"/>
    <s v="0000157401"/>
    <x v="4"/>
    <x v="0"/>
    <d v="2023-04-14T00:00:00"/>
    <x v="12"/>
    <s v="VC0106"/>
    <x v="12"/>
    <n v="0.13"/>
    <n v="6000"/>
    <x v="1"/>
  </r>
  <r>
    <s v="31786"/>
    <s v="TN"/>
    <s v="0000157401"/>
    <x v="4"/>
    <x v="0"/>
    <d v="2023-04-14T00:00:00"/>
    <x v="9"/>
    <s v="VAD060"/>
    <x v="9"/>
    <n v="1.26"/>
    <n v="60000"/>
    <x v="1"/>
  </r>
  <r>
    <s v="31786"/>
    <s v="TN"/>
    <s v="0000157401"/>
    <x v="4"/>
    <x v="0"/>
    <d v="2023-04-28T00:00:00"/>
    <x v="10"/>
    <s v="BADC01"/>
    <x v="10"/>
    <n v="744.58"/>
    <n v="57551240"/>
    <x v="6"/>
  </r>
  <r>
    <s v="31786"/>
    <s v="TN"/>
    <s v="0000157401"/>
    <x v="4"/>
    <x v="0"/>
    <d v="2023-04-28T00:00:00"/>
    <x v="10"/>
    <s v="BADC02"/>
    <x v="10"/>
    <n v="1384.26"/>
    <n v="106998400"/>
    <x v="7"/>
  </r>
  <r>
    <s v="31786"/>
    <s v="TN"/>
    <s v="0000157401"/>
    <x v="4"/>
    <x v="0"/>
    <d v="2023-04-28T00:00:00"/>
    <x v="10"/>
    <s v="BADC03"/>
    <x v="10"/>
    <n v="731.02"/>
    <n v="56514230"/>
    <x v="8"/>
  </r>
  <r>
    <s v="31786"/>
    <s v="TN"/>
    <s v="0000157401"/>
    <x v="4"/>
    <x v="0"/>
    <d v="2023-04-28T00:00:00"/>
    <x v="10"/>
    <s v="BADC04"/>
    <x v="10"/>
    <n v="262.55"/>
    <n v="20235200"/>
    <x v="9"/>
  </r>
  <r>
    <s v="31786"/>
    <s v="TN"/>
    <s v="0000157401"/>
    <x v="4"/>
    <x v="0"/>
    <d v="2023-04-28T00:00:00"/>
    <x v="10"/>
    <s v="BADC05"/>
    <x v="10"/>
    <n v="80.94"/>
    <n v="6226000"/>
    <x v="10"/>
  </r>
  <r>
    <s v="31786"/>
    <s v="TN"/>
    <s v="0000157401"/>
    <x v="4"/>
    <x v="0"/>
    <d v="2023-04-28T00:00:00"/>
    <x v="10"/>
    <s v="BADC06"/>
    <x v="10"/>
    <n v="32.619999999999997"/>
    <n v="2509200"/>
    <x v="11"/>
  </r>
  <r>
    <s v="31786"/>
    <s v="TN"/>
    <s v="0000157401"/>
    <x v="4"/>
    <x v="0"/>
    <d v="2023-04-28T00:00:00"/>
    <x v="10"/>
    <s v="BADC07"/>
    <x v="10"/>
    <n v="13.65"/>
    <n v="1050000"/>
    <x v="12"/>
  </r>
  <r>
    <s v="31786"/>
    <s v="TN"/>
    <s v="0000157401"/>
    <x v="4"/>
    <x v="0"/>
    <d v="2023-04-28T00:00:00"/>
    <x v="10"/>
    <s v="BADC08"/>
    <x v="10"/>
    <n v="8.0299999999999994"/>
    <n v="617600"/>
    <x v="13"/>
  </r>
  <r>
    <s v="31786"/>
    <s v="TN"/>
    <s v="0000157401"/>
    <x v="4"/>
    <x v="0"/>
    <d v="2023-04-28T00:00:00"/>
    <x v="10"/>
    <s v="BADC09"/>
    <x v="10"/>
    <n v="4.68"/>
    <n v="360000"/>
    <x v="14"/>
  </r>
  <r>
    <s v="31786"/>
    <s v="TN"/>
    <s v="0000157401"/>
    <x v="4"/>
    <x v="0"/>
    <d v="2023-04-28T00:00:00"/>
    <x v="5"/>
    <s v="BADE2X"/>
    <x v="5"/>
    <n v="41731.43"/>
    <n v="2200951400"/>
    <x v="15"/>
  </r>
  <r>
    <s v="31786"/>
    <s v="TN"/>
    <s v="0000157401"/>
    <x v="4"/>
    <x v="0"/>
    <d v="2023-04-28T00:00:00"/>
    <x v="5"/>
    <s v="BADP2X"/>
    <x v="5"/>
    <n v="7.4"/>
    <n v="390000"/>
    <x v="16"/>
  </r>
  <r>
    <s v="31786"/>
    <s v="TN"/>
    <s v="0000157401"/>
    <x v="4"/>
    <x v="0"/>
    <d v="2023-04-28T00:00:00"/>
    <x v="6"/>
    <s v="BADE40"/>
    <x v="6"/>
    <n v="29084.66"/>
    <n v="1531364000"/>
    <x v="17"/>
  </r>
  <r>
    <s v="31786"/>
    <s v="TN"/>
    <s v="0000157401"/>
    <x v="4"/>
    <x v="0"/>
    <d v="2023-04-28T00:00:00"/>
    <x v="6"/>
    <s v="BADP40"/>
    <x v="6"/>
    <n v="4.9000000000000004"/>
    <n v="260000"/>
    <x v="16"/>
  </r>
  <r>
    <s v="31786"/>
    <s v="TN"/>
    <s v="0000157401"/>
    <x v="4"/>
    <x v="0"/>
    <d v="2023-04-28T00:00:00"/>
    <x v="13"/>
    <s v="BAD4SC"/>
    <x v="13"/>
    <n v="4386.45"/>
    <n v="341662000"/>
    <x v="18"/>
  </r>
  <r>
    <s v="31786"/>
    <s v="TN"/>
    <s v="0000157401"/>
    <x v="4"/>
    <x v="0"/>
    <d v="2023-04-28T00:00:00"/>
    <x v="13"/>
    <s v="BAD6SP"/>
    <x v="14"/>
    <n v="4126.18"/>
    <n v="319958310"/>
    <x v="19"/>
  </r>
  <r>
    <s v="31786"/>
    <s v="TN"/>
    <s v="0000157401"/>
    <x v="4"/>
    <x v="0"/>
    <d v="2023-04-28T00:00:00"/>
    <x v="13"/>
    <s v="BAP6SP"/>
    <x v="14"/>
    <n v="1.53"/>
    <n v="117000"/>
    <x v="20"/>
  </r>
  <r>
    <s v="31786"/>
    <s v="TN"/>
    <s v="0000157401"/>
    <x v="4"/>
    <x v="0"/>
    <d v="2023-04-28T00:00:00"/>
    <x v="7"/>
    <s v="BLES15"/>
    <x v="7"/>
    <n v="166911.92000000001"/>
    <n v="1100475700"/>
    <x v="15"/>
  </r>
  <r>
    <s v="31786"/>
    <s v="TN"/>
    <s v="0000157401"/>
    <x v="4"/>
    <x v="0"/>
    <d v="2023-04-28T00:00:00"/>
    <x v="7"/>
    <s v="BLES1P"/>
    <x v="7"/>
    <n v="29.6"/>
    <n v="195000"/>
    <x v="16"/>
  </r>
  <r>
    <s v="31786"/>
    <s v="TN"/>
    <s v="0000157401"/>
    <x v="4"/>
    <x v="0"/>
    <d v="2023-04-28T00:00:00"/>
    <x v="11"/>
    <s v="BLCH01"/>
    <x v="11"/>
    <n v="516.23"/>
    <n v="8151000"/>
    <x v="21"/>
  </r>
  <r>
    <s v="31786"/>
    <s v="TN"/>
    <s v="0000157401"/>
    <x v="4"/>
    <x v="0"/>
    <d v="2023-04-28T00:00:00"/>
    <x v="11"/>
    <s v="BLCH02"/>
    <x v="11"/>
    <n v="663.04"/>
    <n v="10680000"/>
    <x v="22"/>
  </r>
  <r>
    <s v="31786"/>
    <s v="TN"/>
    <s v="0000157401"/>
    <x v="4"/>
    <x v="0"/>
    <d v="2023-04-28T00:00:00"/>
    <x v="11"/>
    <s v="BLCH03"/>
    <x v="11"/>
    <n v="310.8"/>
    <n v="4908000"/>
    <x v="23"/>
  </r>
  <r>
    <s v="31786"/>
    <s v="TN"/>
    <s v="0000157401"/>
    <x v="4"/>
    <x v="0"/>
    <d v="2023-04-28T00:00:00"/>
    <x v="11"/>
    <s v="BLCH04"/>
    <x v="11"/>
    <n v="98.42"/>
    <n v="1512000"/>
    <x v="24"/>
  </r>
  <r>
    <s v="31786"/>
    <s v="TN"/>
    <s v="0000157401"/>
    <x v="4"/>
    <x v="0"/>
    <d v="2023-04-28T00:00:00"/>
    <x v="11"/>
    <s v="BLCH05"/>
    <x v="11"/>
    <n v="33.479999999999997"/>
    <n v="480000"/>
    <x v="25"/>
  </r>
  <r>
    <s v="31786"/>
    <s v="TN"/>
    <s v="0000157401"/>
    <x v="4"/>
    <x v="0"/>
    <d v="2023-04-28T00:00:00"/>
    <x v="11"/>
    <s v="BLCH06"/>
    <x v="11"/>
    <n v="5.6"/>
    <n v="90000"/>
    <x v="26"/>
  </r>
  <r>
    <s v="31786"/>
    <s v="TN"/>
    <s v="0000157401"/>
    <x v="4"/>
    <x v="0"/>
    <d v="2023-04-28T00:00:00"/>
    <x v="11"/>
    <s v="BLCH07"/>
    <x v="11"/>
    <n v="1.3"/>
    <n v="21000"/>
    <x v="1"/>
  </r>
  <r>
    <s v="31786"/>
    <s v="TN"/>
    <s v="0000157401"/>
    <x v="4"/>
    <x v="0"/>
    <d v="2023-04-28T00:00:00"/>
    <x v="11"/>
    <s v="BLCS01"/>
    <x v="15"/>
    <n v="922.8"/>
    <n v="9345000"/>
    <x v="27"/>
  </r>
  <r>
    <s v="31786"/>
    <s v="TN"/>
    <s v="0000157401"/>
    <x v="4"/>
    <x v="0"/>
    <d v="2023-04-28T00:00:00"/>
    <x v="11"/>
    <s v="BLCS02"/>
    <x v="15"/>
    <n v="2172.21"/>
    <n v="21633000"/>
    <x v="28"/>
  </r>
  <r>
    <s v="31786"/>
    <s v="TN"/>
    <s v="0000157401"/>
    <x v="4"/>
    <x v="0"/>
    <d v="2023-04-28T00:00:00"/>
    <x v="11"/>
    <s v="BLCS03"/>
    <x v="15"/>
    <n v="1213.94"/>
    <n v="12198000"/>
    <x v="29"/>
  </r>
  <r>
    <s v="31786"/>
    <s v="TN"/>
    <s v="0000157401"/>
    <x v="4"/>
    <x v="0"/>
    <d v="2023-04-28T00:00:00"/>
    <x v="11"/>
    <s v="BLCS04"/>
    <x v="15"/>
    <n v="453.75"/>
    <n v="4617000"/>
    <x v="30"/>
  </r>
  <r>
    <s v="31786"/>
    <s v="TN"/>
    <s v="0000157401"/>
    <x v="4"/>
    <x v="0"/>
    <d v="2023-04-28T00:00:00"/>
    <x v="11"/>
    <s v="BLCS05"/>
    <x v="15"/>
    <n v="135.28"/>
    <n v="1398000"/>
    <x v="31"/>
  </r>
  <r>
    <s v="31786"/>
    <s v="TN"/>
    <s v="0000157401"/>
    <x v="4"/>
    <x v="0"/>
    <d v="2023-04-28T00:00:00"/>
    <x v="11"/>
    <s v="BLCS06"/>
    <x v="15"/>
    <n v="67.34"/>
    <n v="666000"/>
    <x v="32"/>
  </r>
  <r>
    <s v="31786"/>
    <s v="TN"/>
    <s v="0000157401"/>
    <x v="4"/>
    <x v="0"/>
    <d v="2023-04-28T00:00:00"/>
    <x v="11"/>
    <s v="BLCS07"/>
    <x v="15"/>
    <n v="29.68"/>
    <n v="294000"/>
    <x v="33"/>
  </r>
  <r>
    <s v="31786"/>
    <s v="TN"/>
    <s v="0000157401"/>
    <x v="4"/>
    <x v="0"/>
    <d v="2023-04-28T00:00:00"/>
    <x v="11"/>
    <s v="BLCS08"/>
    <x v="15"/>
    <n v="19.36"/>
    <n v="192000"/>
    <x v="13"/>
  </r>
  <r>
    <s v="31786"/>
    <s v="TN"/>
    <s v="0000157401"/>
    <x v="4"/>
    <x v="0"/>
    <d v="2023-04-28T00:00:00"/>
    <x v="11"/>
    <s v="BLCS09"/>
    <x v="15"/>
    <n v="10.92"/>
    <n v="108000"/>
    <x v="14"/>
  </r>
  <r>
    <s v="31786"/>
    <s v="TN"/>
    <s v="0000157401"/>
    <x v="4"/>
    <x v="0"/>
    <d v="2023-04-28T00:00:00"/>
    <x v="8"/>
    <s v="BLER20"/>
    <x v="8"/>
    <n v="116371.79"/>
    <n v="765682000"/>
    <x v="17"/>
  </r>
  <r>
    <s v="31786"/>
    <s v="TN"/>
    <s v="0000157401"/>
    <x v="4"/>
    <x v="0"/>
    <d v="2023-04-28T00:00:00"/>
    <x v="8"/>
    <s v="BLER2P"/>
    <x v="8"/>
    <n v="19.8"/>
    <n v="130000"/>
    <x v="16"/>
  </r>
  <r>
    <s v="31786"/>
    <s v="TN"/>
    <s v="0000157401"/>
    <x v="4"/>
    <x v="0"/>
    <d v="2023-04-28T00:00:00"/>
    <x v="14"/>
    <s v="BLIFSC"/>
    <x v="16"/>
    <n v="2549.4"/>
    <n v="25824000"/>
    <x v="34"/>
  </r>
  <r>
    <s v="31786"/>
    <s v="TN"/>
    <s v="0000157401"/>
    <x v="4"/>
    <x v="0"/>
    <d v="2023-04-28T00:00:00"/>
    <x v="14"/>
    <s v="BLIFSP"/>
    <x v="17"/>
    <n v="3341.17"/>
    <n v="17133000"/>
    <x v="35"/>
  </r>
  <r>
    <s v="31786"/>
    <s v="TN"/>
    <s v="0000157401"/>
    <x v="4"/>
    <x v="0"/>
    <d v="2023-04-28T00:00:00"/>
    <x v="15"/>
    <s v="BL20U"/>
    <x v="18"/>
    <n v="7.92"/>
    <n v="100000"/>
    <x v="36"/>
  </r>
  <r>
    <s v="31786"/>
    <s v="TN"/>
    <s v="0000157401"/>
    <x v="4"/>
    <x v="0"/>
    <d v="2023-04-28T00:00:00"/>
    <x v="15"/>
    <s v="FB10AU"/>
    <x v="18"/>
    <n v="9.9"/>
    <n v="0"/>
    <x v="36"/>
  </r>
  <r>
    <s v="31786"/>
    <s v="TN"/>
    <s v="0000157401"/>
    <x v="4"/>
    <x v="0"/>
    <d v="2023-04-28T00:00:00"/>
    <x v="15"/>
    <s v="FB10BU"/>
    <x v="18"/>
    <n v="19.18"/>
    <n v="100000"/>
    <x v="13"/>
  </r>
  <r>
    <s v="31786"/>
    <s v="TN"/>
    <s v="0000157401"/>
    <x v="4"/>
    <x v="0"/>
    <d v="2023-04-28T00:00:00"/>
    <x v="15"/>
    <s v="FB10DU"/>
    <x v="18"/>
    <n v="10.46"/>
    <n v="0"/>
    <x v="36"/>
  </r>
  <r>
    <s v="31786"/>
    <s v="TN"/>
    <s v="0000157401"/>
    <x v="4"/>
    <x v="0"/>
    <d v="2023-04-28T00:00:00"/>
    <x v="12"/>
    <s v="VC0105"/>
    <x v="19"/>
    <n v="7.26"/>
    <n v="320000"/>
    <x v="37"/>
  </r>
  <r>
    <s v="31786"/>
    <s v="TN"/>
    <s v="0000157401"/>
    <x v="4"/>
    <x v="0"/>
    <d v="2023-04-28T00:00:00"/>
    <x v="12"/>
    <s v="VC0106"/>
    <x v="12"/>
    <n v="301.73"/>
    <n v="14022000"/>
    <x v="38"/>
  </r>
  <r>
    <s v="31786"/>
    <s v="TN"/>
    <s v="0000157401"/>
    <x v="4"/>
    <x v="0"/>
    <d v="2023-04-28T00:00:00"/>
    <x v="12"/>
    <s v="VC0110"/>
    <x v="20"/>
    <n v="62.16"/>
    <n v="2960000"/>
    <x v="39"/>
  </r>
  <r>
    <s v="31786"/>
    <s v="TN"/>
    <s v="0000157401"/>
    <x v="4"/>
    <x v="0"/>
    <d v="2023-04-28T00:00:00"/>
    <x v="12"/>
    <s v="VC0125"/>
    <x v="21"/>
    <n v="88.51"/>
    <n v="4175000"/>
    <x v="40"/>
  </r>
  <r>
    <s v="31786"/>
    <s v="TN"/>
    <s v="0000157401"/>
    <x v="4"/>
    <x v="0"/>
    <d v="2023-04-28T00:00:00"/>
    <x v="12"/>
    <s v="VC0150"/>
    <x v="22"/>
    <n v="240.45"/>
    <n v="11774000"/>
    <x v="41"/>
  </r>
  <r>
    <s v="31786"/>
    <s v="TN"/>
    <s v="0000157401"/>
    <x v="4"/>
    <x v="0"/>
    <d v="2023-04-28T00:00:00"/>
    <x v="12"/>
    <s v="VC0205"/>
    <x v="19"/>
    <n v="10.71"/>
    <n v="470000"/>
    <x v="42"/>
  </r>
  <r>
    <s v="31786"/>
    <s v="TN"/>
    <s v="0000157401"/>
    <x v="4"/>
    <x v="0"/>
    <d v="2023-04-28T00:00:00"/>
    <x v="12"/>
    <s v="VC0206"/>
    <x v="12"/>
    <n v="518.75"/>
    <n v="25308000"/>
    <x v="43"/>
  </r>
  <r>
    <s v="31786"/>
    <s v="TN"/>
    <s v="0000157401"/>
    <x v="4"/>
    <x v="0"/>
    <d v="2023-04-28T00:00:00"/>
    <x v="12"/>
    <s v="VC0210"/>
    <x v="20"/>
    <n v="99.12"/>
    <n v="4772000"/>
    <x v="44"/>
  </r>
  <r>
    <s v="31786"/>
    <s v="TN"/>
    <s v="0000157401"/>
    <x v="4"/>
    <x v="0"/>
    <d v="2023-04-28T00:00:00"/>
    <x v="12"/>
    <s v="VC0225"/>
    <x v="21"/>
    <n v="143.85"/>
    <n v="6800000"/>
    <x v="45"/>
  </r>
  <r>
    <s v="31786"/>
    <s v="TN"/>
    <s v="0000157401"/>
    <x v="4"/>
    <x v="0"/>
    <d v="2023-04-28T00:00:00"/>
    <x v="12"/>
    <s v="VC0250"/>
    <x v="22"/>
    <n v="459.9"/>
    <n v="22225000"/>
    <x v="46"/>
  </r>
  <r>
    <s v="31786"/>
    <s v="TN"/>
    <s v="0000157401"/>
    <x v="4"/>
    <x v="0"/>
    <d v="2023-04-28T00:00:00"/>
    <x v="12"/>
    <s v="VC0305"/>
    <x v="19"/>
    <n v="3.2"/>
    <n v="222000"/>
    <x v="12"/>
  </r>
  <r>
    <s v="31786"/>
    <s v="TN"/>
    <s v="0000157401"/>
    <x v="4"/>
    <x v="0"/>
    <d v="2023-04-28T00:00:00"/>
    <x v="12"/>
    <s v="VC0306"/>
    <x v="12"/>
    <n v="312.36"/>
    <n v="14814000"/>
    <x v="47"/>
  </r>
  <r>
    <s v="31786"/>
    <s v="TN"/>
    <s v="0000157401"/>
    <x v="4"/>
    <x v="0"/>
    <d v="2023-04-28T00:00:00"/>
    <x v="12"/>
    <s v="VC0310"/>
    <x v="20"/>
    <n v="44.1"/>
    <n v="2100000"/>
    <x v="48"/>
  </r>
  <r>
    <s v="31786"/>
    <s v="TN"/>
    <s v="0000157401"/>
    <x v="4"/>
    <x v="0"/>
    <d v="2023-04-28T00:00:00"/>
    <x v="12"/>
    <s v="VC0325"/>
    <x v="21"/>
    <n v="116.92"/>
    <n v="5550000"/>
    <x v="49"/>
  </r>
  <r>
    <s v="31786"/>
    <s v="TN"/>
    <s v="0000157401"/>
    <x v="4"/>
    <x v="0"/>
    <d v="2023-04-28T00:00:00"/>
    <x v="12"/>
    <s v="VC0350"/>
    <x v="22"/>
    <n v="340.2"/>
    <n v="16362000"/>
    <x v="50"/>
  </r>
  <r>
    <s v="31786"/>
    <s v="TN"/>
    <s v="0000157401"/>
    <x v="4"/>
    <x v="0"/>
    <d v="2023-04-28T00:00:00"/>
    <x v="12"/>
    <s v="VC0405"/>
    <x v="19"/>
    <n v="2.1"/>
    <n v="100000"/>
    <x v="26"/>
  </r>
  <r>
    <s v="31786"/>
    <s v="TN"/>
    <s v="0000157401"/>
    <x v="4"/>
    <x v="0"/>
    <d v="2023-04-28T00:00:00"/>
    <x v="12"/>
    <s v="VC0406"/>
    <x v="12"/>
    <n v="111"/>
    <n v="5328000"/>
    <x v="51"/>
  </r>
  <r>
    <s v="31786"/>
    <s v="TN"/>
    <s v="0000157401"/>
    <x v="4"/>
    <x v="0"/>
    <d v="2023-04-28T00:00:00"/>
    <x v="12"/>
    <s v="VC0410"/>
    <x v="20"/>
    <n v="25.2"/>
    <n v="1200000"/>
    <x v="52"/>
  </r>
  <r>
    <s v="31786"/>
    <s v="TN"/>
    <s v="0000157401"/>
    <x v="4"/>
    <x v="0"/>
    <d v="2023-04-28T00:00:00"/>
    <x v="12"/>
    <s v="VC0425"/>
    <x v="21"/>
    <n v="33.6"/>
    <n v="1600000"/>
    <x v="53"/>
  </r>
  <r>
    <s v="31786"/>
    <s v="TN"/>
    <s v="0000157401"/>
    <x v="4"/>
    <x v="0"/>
    <d v="2023-04-28T00:00:00"/>
    <x v="12"/>
    <s v="VC0450"/>
    <x v="22"/>
    <n v="71.400000000000006"/>
    <n v="3600000"/>
    <x v="54"/>
  </r>
  <r>
    <s v="31786"/>
    <s v="TN"/>
    <s v="0000157401"/>
    <x v="4"/>
    <x v="0"/>
    <d v="2023-04-28T00:00:00"/>
    <x v="12"/>
    <s v="VC0505"/>
    <x v="19"/>
    <n v="3.18"/>
    <n v="150000"/>
    <x v="55"/>
  </r>
  <r>
    <s v="31786"/>
    <s v="TN"/>
    <s v="0000157401"/>
    <x v="4"/>
    <x v="0"/>
    <d v="2023-04-28T00:00:00"/>
    <x v="12"/>
    <s v="VC0506"/>
    <x v="12"/>
    <n v="29.61"/>
    <n v="1410000"/>
    <x v="42"/>
  </r>
  <r>
    <s v="31786"/>
    <s v="TN"/>
    <s v="0000157401"/>
    <x v="4"/>
    <x v="0"/>
    <d v="2023-04-28T00:00:00"/>
    <x v="12"/>
    <s v="VC0510"/>
    <x v="20"/>
    <n v="8.4"/>
    <n v="400000"/>
    <x v="13"/>
  </r>
  <r>
    <s v="31786"/>
    <s v="TN"/>
    <s v="0000157401"/>
    <x v="4"/>
    <x v="0"/>
    <d v="2023-04-28T00:00:00"/>
    <x v="12"/>
    <s v="VC0525"/>
    <x v="21"/>
    <n v="7.89"/>
    <n v="375000"/>
    <x v="20"/>
  </r>
  <r>
    <s v="31786"/>
    <s v="TN"/>
    <s v="0000157401"/>
    <x v="4"/>
    <x v="0"/>
    <d v="2023-04-28T00:00:00"/>
    <x v="12"/>
    <s v="VC0550"/>
    <x v="22"/>
    <n v="15.75"/>
    <n v="750000"/>
    <x v="20"/>
  </r>
  <r>
    <s v="31786"/>
    <s v="TN"/>
    <s v="0000157401"/>
    <x v="4"/>
    <x v="0"/>
    <d v="2023-04-28T00:00:00"/>
    <x v="12"/>
    <s v="VC0605"/>
    <x v="19"/>
    <n v="1.26"/>
    <n v="60000"/>
    <x v="36"/>
  </r>
  <r>
    <s v="31786"/>
    <s v="TN"/>
    <s v="0000157401"/>
    <x v="4"/>
    <x v="0"/>
    <d v="2023-04-28T00:00:00"/>
    <x v="12"/>
    <s v="VC0606"/>
    <x v="12"/>
    <n v="14.44"/>
    <n v="684000"/>
    <x v="56"/>
  </r>
  <r>
    <s v="31786"/>
    <s v="TN"/>
    <s v="0000157401"/>
    <x v="4"/>
    <x v="0"/>
    <d v="2023-04-28T00:00:00"/>
    <x v="12"/>
    <s v="VC0610"/>
    <x v="20"/>
    <n v="1.26"/>
    <n v="60000"/>
    <x v="1"/>
  </r>
  <r>
    <s v="31786"/>
    <s v="TN"/>
    <s v="0000157401"/>
    <x v="4"/>
    <x v="0"/>
    <d v="2023-04-28T00:00:00"/>
    <x v="12"/>
    <s v="VC0625"/>
    <x v="21"/>
    <n v="9.4499999999999993"/>
    <n v="450000"/>
    <x v="20"/>
  </r>
  <r>
    <s v="31786"/>
    <s v="TN"/>
    <s v="0000157401"/>
    <x v="4"/>
    <x v="0"/>
    <d v="2023-04-28T00:00:00"/>
    <x v="12"/>
    <s v="VC0650"/>
    <x v="22"/>
    <n v="18.899999999999999"/>
    <n v="900000"/>
    <x v="20"/>
  </r>
  <r>
    <s v="31786"/>
    <s v="TN"/>
    <s v="0000157401"/>
    <x v="4"/>
    <x v="0"/>
    <d v="2023-04-28T00:00:00"/>
    <x v="12"/>
    <s v="VC0706"/>
    <x v="12"/>
    <n v="5.28"/>
    <n v="252000"/>
    <x v="55"/>
  </r>
  <r>
    <s v="31786"/>
    <s v="TN"/>
    <s v="0000157401"/>
    <x v="4"/>
    <x v="0"/>
    <d v="2023-04-28T00:00:00"/>
    <x v="12"/>
    <s v="VC0806"/>
    <x v="12"/>
    <n v="1.01"/>
    <n v="48000"/>
    <x v="1"/>
  </r>
  <r>
    <s v="31786"/>
    <s v="TN"/>
    <s v="0000157401"/>
    <x v="4"/>
    <x v="0"/>
    <d v="2023-04-28T00:00:00"/>
    <x v="12"/>
    <s v="VC0810"/>
    <x v="20"/>
    <n v="3.36"/>
    <n v="160000"/>
    <x v="36"/>
  </r>
  <r>
    <s v="31786"/>
    <s v="TN"/>
    <s v="0000157401"/>
    <x v="4"/>
    <x v="0"/>
    <d v="2023-04-28T00:00:00"/>
    <x v="12"/>
    <s v="VC0850"/>
    <x v="22"/>
    <n v="8.4"/>
    <n v="400000"/>
    <x v="1"/>
  </r>
  <r>
    <s v="31786"/>
    <s v="TN"/>
    <s v="0000157401"/>
    <x v="4"/>
    <x v="0"/>
    <d v="2023-04-28T00:00:00"/>
    <x v="12"/>
    <s v="VC0906"/>
    <x v="12"/>
    <n v="3.39"/>
    <n v="162000"/>
    <x v="20"/>
  </r>
  <r>
    <s v="31786"/>
    <s v="TN"/>
    <s v="0000157401"/>
    <x v="4"/>
    <x v="0"/>
    <d v="2023-04-28T00:00:00"/>
    <x v="9"/>
    <s v="VAD050"/>
    <x v="23"/>
    <n v="596.4"/>
    <n v="28410000"/>
    <x v="57"/>
  </r>
  <r>
    <s v="31786"/>
    <s v="TN"/>
    <s v="0000157401"/>
    <x v="4"/>
    <x v="0"/>
    <d v="2023-04-28T00:00:00"/>
    <x v="9"/>
    <s v="VAD060"/>
    <x v="9"/>
    <n v="18198.18"/>
    <n v="867900000"/>
    <x v="58"/>
  </r>
  <r>
    <s v="31786"/>
    <s v="TN"/>
    <s v="0000157401"/>
    <x v="4"/>
    <x v="0"/>
    <d v="2023-04-28T00:00:00"/>
    <x v="9"/>
    <s v="VAD100"/>
    <x v="24"/>
    <n v="3406.2"/>
    <n v="162760000"/>
    <x v="59"/>
  </r>
  <r>
    <s v="31786"/>
    <s v="TN"/>
    <s v="0000157401"/>
    <x v="4"/>
    <x v="0"/>
    <d v="2023-04-28T00:00:00"/>
    <x v="9"/>
    <s v="VAD250"/>
    <x v="25"/>
    <n v="4798.5"/>
    <n v="228250000"/>
    <x v="60"/>
  </r>
  <r>
    <s v="31786"/>
    <s v="TN"/>
    <s v="0000157401"/>
    <x v="4"/>
    <x v="0"/>
    <d v="2023-04-28T00:00:00"/>
    <x v="9"/>
    <s v="VAD500"/>
    <x v="26"/>
    <n v="12841.5"/>
    <n v="612500000"/>
    <x v="61"/>
  </r>
  <r>
    <s v="31786"/>
    <s v="TN"/>
    <s v="0000157401"/>
    <x v="4"/>
    <x v="0"/>
    <d v="2023-04-28T00:00:00"/>
    <x v="16"/>
    <s v="VSC050"/>
    <x v="27"/>
    <n v="30.66"/>
    <n v="1524000"/>
    <x v="62"/>
  </r>
  <r>
    <s v="31786"/>
    <s v="TN"/>
    <s v="0000157401"/>
    <x v="4"/>
    <x v="0"/>
    <d v="2023-04-28T00:00:00"/>
    <x v="16"/>
    <s v="VSC060"/>
    <x v="28"/>
    <n v="1799"/>
    <n v="88144000"/>
    <x v="63"/>
  </r>
  <r>
    <s v="31786"/>
    <s v="TN"/>
    <s v="0000157401"/>
    <x v="4"/>
    <x v="0"/>
    <d v="2023-04-28T00:00:00"/>
    <x v="16"/>
    <s v="VSC100"/>
    <x v="29"/>
    <n v="330.12"/>
    <n v="15980000"/>
    <x v="64"/>
  </r>
  <r>
    <s v="31786"/>
    <s v="TN"/>
    <s v="0000157401"/>
    <x v="4"/>
    <x v="0"/>
    <d v="2023-04-28T00:00:00"/>
    <x v="16"/>
    <s v="VSC250"/>
    <x v="30"/>
    <n v="577.5"/>
    <n v="27400000"/>
    <x v="65"/>
  </r>
  <r>
    <s v="31786"/>
    <s v="TN"/>
    <s v="0000157401"/>
    <x v="4"/>
    <x v="0"/>
    <d v="2023-04-28T00:00:00"/>
    <x v="16"/>
    <s v="VSC500"/>
    <x v="31"/>
    <n v="1722"/>
    <n v="84972000"/>
    <x v="66"/>
  </r>
  <r>
    <s v="31786"/>
    <s v="TN"/>
    <s v="0000157401"/>
    <x v="4"/>
    <x v="0"/>
    <d v="2023-04-28T00:00:00"/>
    <x v="16"/>
    <s v="VSO050"/>
    <x v="32"/>
    <n v="52.92"/>
    <n v="2520000"/>
    <x v="67"/>
  </r>
  <r>
    <s v="31786"/>
    <s v="TN"/>
    <s v="0000157401"/>
    <x v="4"/>
    <x v="0"/>
    <d v="2023-04-28T00:00:00"/>
    <x v="16"/>
    <s v="VSO060"/>
    <x v="33"/>
    <n v="1906.84"/>
    <n v="90444000"/>
    <x v="68"/>
  </r>
  <r>
    <s v="31786"/>
    <s v="TN"/>
    <s v="0000157401"/>
    <x v="4"/>
    <x v="0"/>
    <d v="2023-04-28T00:00:00"/>
    <x v="16"/>
    <s v="VSO100"/>
    <x v="34"/>
    <n v="391.86"/>
    <n v="18984000"/>
    <x v="69"/>
  </r>
  <r>
    <s v="31786"/>
    <s v="TN"/>
    <s v="0000157401"/>
    <x v="4"/>
    <x v="0"/>
    <d v="2023-04-28T00:00:00"/>
    <x v="16"/>
    <s v="VSO250"/>
    <x v="35"/>
    <n v="560.70000000000005"/>
    <n v="26700000"/>
    <x v="70"/>
  </r>
  <r>
    <s v="31786"/>
    <s v="TN"/>
    <s v="0000157401"/>
    <x v="4"/>
    <x v="0"/>
    <d v="2023-04-28T00:00:00"/>
    <x v="16"/>
    <s v="VSO500"/>
    <x v="36"/>
    <n v="1575"/>
    <n v="73524000"/>
    <x v="71"/>
  </r>
  <r>
    <s v="31786"/>
    <s v="TN"/>
    <s v="0000190862"/>
    <x v="5"/>
    <x v="0"/>
    <d v="2023-04-28T00:00:00"/>
    <x v="17"/>
    <s v="LTD-01"/>
    <x v="37"/>
    <n v="1441.07"/>
    <n v="1207978.99"/>
    <x v="69"/>
  </r>
  <r>
    <s v="31786"/>
    <s v="TN"/>
    <s v="0000190862"/>
    <x v="5"/>
    <x v="0"/>
    <d v="2023-04-28T00:00:00"/>
    <x v="17"/>
    <s v="LTD-01"/>
    <x v="38"/>
    <n v="1426.52"/>
    <n v="1188789.31"/>
    <x v="72"/>
  </r>
  <r>
    <s v="31786"/>
    <s v="TN"/>
    <s v="0000190862"/>
    <x v="5"/>
    <x v="0"/>
    <d v="2023-04-28T00:00:00"/>
    <x v="17"/>
    <s v="LTD-01"/>
    <x v="39"/>
    <n v="2631.77"/>
    <n v="1223174.2"/>
    <x v="73"/>
  </r>
  <r>
    <s v="31786"/>
    <s v="TN"/>
    <s v="0000190862"/>
    <x v="5"/>
    <x v="0"/>
    <d v="2023-04-28T00:00:00"/>
    <x v="17"/>
    <s v="LTD-01"/>
    <x v="40"/>
    <n v="4349.1499999999996"/>
    <n v="1334940.25"/>
    <x v="74"/>
  </r>
  <r>
    <s v="31786"/>
    <s v="TN"/>
    <s v="0000190862"/>
    <x v="5"/>
    <x v="0"/>
    <d v="2023-04-28T00:00:00"/>
    <x v="17"/>
    <s v="LTD-01"/>
    <x v="41"/>
    <n v="5789.39"/>
    <n v="1389106.65"/>
    <x v="72"/>
  </r>
  <r>
    <s v="31786"/>
    <s v="TN"/>
    <s v="0000190862"/>
    <x v="5"/>
    <x v="0"/>
    <d v="2023-04-28T00:00:00"/>
    <x v="17"/>
    <s v="LTD-01"/>
    <x v="42"/>
    <n v="7462.63"/>
    <n v="1432598.69"/>
    <x v="75"/>
  </r>
  <r>
    <s v="31786"/>
    <s v="TN"/>
    <s v="0000190862"/>
    <x v="5"/>
    <x v="0"/>
    <d v="2023-04-28T00:00:00"/>
    <x v="17"/>
    <s v="LTD-01"/>
    <x v="43"/>
    <n v="7392.41"/>
    <n v="1212405.53"/>
    <x v="76"/>
  </r>
  <r>
    <s v="31786"/>
    <s v="TN"/>
    <s v="0000190862"/>
    <x v="5"/>
    <x v="0"/>
    <d v="2023-04-28T00:00:00"/>
    <x v="17"/>
    <s v="LTD-01"/>
    <x v="44"/>
    <n v="5781.33"/>
    <n v="725055.51"/>
    <x v="77"/>
  </r>
  <r>
    <s v="31786"/>
    <s v="TN"/>
    <s v="0000190862"/>
    <x v="5"/>
    <x v="0"/>
    <d v="2023-04-28T00:00:00"/>
    <x v="17"/>
    <s v="LTD-01"/>
    <x v="45"/>
    <n v="1712.46"/>
    <n v="273358.23"/>
    <x v="78"/>
  </r>
  <r>
    <s v="31786"/>
    <s v="TN"/>
    <s v="0000190862"/>
    <x v="5"/>
    <x v="0"/>
    <d v="2023-04-28T00:00:00"/>
    <x v="17"/>
    <s v="LTD-01"/>
    <x v="46"/>
    <n v="317.57"/>
    <n v="56709"/>
    <x v="16"/>
  </r>
  <r>
    <s v="31786"/>
    <s v="TN"/>
    <s v="0000190862"/>
    <x v="5"/>
    <x v="0"/>
    <d v="2023-04-28T00:00:00"/>
    <x v="17"/>
    <s v="LTD-02"/>
    <x v="47"/>
    <n v="1204.04"/>
    <n v="1337708.8899999999"/>
    <x v="79"/>
  </r>
  <r>
    <s v="31786"/>
    <s v="TN"/>
    <s v="0000190862"/>
    <x v="5"/>
    <x v="0"/>
    <d v="2023-04-28T00:00:00"/>
    <x v="17"/>
    <s v="LTD-02"/>
    <x v="48"/>
    <n v="1290.8800000000001"/>
    <n v="1438132.65"/>
    <x v="80"/>
  </r>
  <r>
    <s v="31786"/>
    <s v="TN"/>
    <s v="0000190862"/>
    <x v="5"/>
    <x v="0"/>
    <d v="2023-04-28T00:00:00"/>
    <x v="17"/>
    <s v="LTD-02"/>
    <x v="49"/>
    <n v="2333.6799999999998"/>
    <n v="1365753.06"/>
    <x v="81"/>
  </r>
  <r>
    <s v="31786"/>
    <s v="TN"/>
    <s v="0000190862"/>
    <x v="5"/>
    <x v="0"/>
    <d v="2023-04-28T00:00:00"/>
    <x v="17"/>
    <s v="LTD-02"/>
    <x v="50"/>
    <n v="4903.75"/>
    <n v="1899026.11"/>
    <x v="82"/>
  </r>
  <r>
    <s v="31786"/>
    <s v="TN"/>
    <s v="0000190862"/>
    <x v="5"/>
    <x v="0"/>
    <d v="2023-04-28T00:00:00"/>
    <x v="17"/>
    <s v="LTD-02"/>
    <x v="51"/>
    <n v="7145.27"/>
    <n v="2168473.0699999998"/>
    <x v="83"/>
  </r>
  <r>
    <s v="31786"/>
    <s v="TN"/>
    <s v="0000190862"/>
    <x v="5"/>
    <x v="0"/>
    <d v="2023-04-28T00:00:00"/>
    <x v="17"/>
    <s v="LTD-02"/>
    <x v="52"/>
    <n v="8608.49"/>
    <n v="2087701.9"/>
    <x v="84"/>
  </r>
  <r>
    <s v="31786"/>
    <s v="TN"/>
    <s v="0000190862"/>
    <x v="5"/>
    <x v="0"/>
    <d v="2023-04-28T00:00:00"/>
    <x v="17"/>
    <s v="LTD-02"/>
    <x v="53"/>
    <n v="9663.86"/>
    <n v="1968436.29"/>
    <x v="85"/>
  </r>
  <r>
    <s v="31786"/>
    <s v="TN"/>
    <s v="0000190862"/>
    <x v="5"/>
    <x v="0"/>
    <d v="2023-04-28T00:00:00"/>
    <x v="17"/>
    <s v="LTD-02"/>
    <x v="54"/>
    <n v="9557.06"/>
    <n v="1495935.52"/>
    <x v="86"/>
  </r>
  <r>
    <s v="31786"/>
    <s v="TN"/>
    <s v="0000190862"/>
    <x v="5"/>
    <x v="0"/>
    <d v="2023-04-28T00:00:00"/>
    <x v="17"/>
    <s v="LTD-02"/>
    <x v="55"/>
    <n v="2050.17"/>
    <n v="422430.8"/>
    <x v="48"/>
  </r>
  <r>
    <s v="31786"/>
    <s v="TN"/>
    <s v="0000190862"/>
    <x v="5"/>
    <x v="0"/>
    <d v="2023-04-28T00:00:00"/>
    <x v="17"/>
    <s v="LTD-02"/>
    <x v="56"/>
    <n v="657.52"/>
    <n v="145510.29"/>
    <x v="87"/>
  </r>
  <r>
    <s v="31786"/>
    <s v="TN"/>
    <s v="0000190862"/>
    <x v="5"/>
    <x v="0"/>
    <d v="2023-04-28T00:00:00"/>
    <x v="17"/>
    <s v="LTD-03"/>
    <x v="57"/>
    <n v="1506.48"/>
    <n v="1080763.18"/>
    <x v="75"/>
  </r>
  <r>
    <s v="31786"/>
    <s v="TN"/>
    <s v="0000190862"/>
    <x v="5"/>
    <x v="0"/>
    <d v="2023-04-28T00:00:00"/>
    <x v="17"/>
    <s v="LTD-03"/>
    <x v="58"/>
    <n v="1664.13"/>
    <n v="1191821.24"/>
    <x v="88"/>
  </r>
  <r>
    <s v="31786"/>
    <s v="TN"/>
    <s v="0000190862"/>
    <x v="5"/>
    <x v="0"/>
    <d v="2023-04-28T00:00:00"/>
    <x v="17"/>
    <s v="LTD-03"/>
    <x v="59"/>
    <n v="2899.6"/>
    <n v="1099841.49"/>
    <x v="89"/>
  </r>
  <r>
    <s v="31786"/>
    <s v="TN"/>
    <s v="0000190862"/>
    <x v="5"/>
    <x v="0"/>
    <d v="2023-04-28T00:00:00"/>
    <x v="17"/>
    <s v="LTD-03"/>
    <x v="60"/>
    <n v="3912.68"/>
    <n v="986194.28"/>
    <x v="90"/>
  </r>
  <r>
    <s v="31786"/>
    <s v="TN"/>
    <s v="0000190862"/>
    <x v="5"/>
    <x v="0"/>
    <d v="2023-04-28T00:00:00"/>
    <x v="17"/>
    <s v="LTD-03"/>
    <x v="61"/>
    <n v="3829.98"/>
    <n v="739055.34"/>
    <x v="91"/>
  </r>
  <r>
    <s v="31786"/>
    <s v="TN"/>
    <s v="0000190862"/>
    <x v="5"/>
    <x v="0"/>
    <d v="2023-04-28T00:00:00"/>
    <x v="17"/>
    <s v="LTD-03"/>
    <x v="62"/>
    <n v="4729.9399999999996"/>
    <n v="744336.81"/>
    <x v="92"/>
  </r>
  <r>
    <s v="31786"/>
    <s v="TN"/>
    <s v="0000190862"/>
    <x v="5"/>
    <x v="0"/>
    <d v="2023-04-28T00:00:00"/>
    <x v="17"/>
    <s v="LTD-03"/>
    <x v="63"/>
    <n v="5395.6"/>
    <n v="716609.88"/>
    <x v="93"/>
  </r>
  <r>
    <s v="31786"/>
    <s v="TN"/>
    <s v="0000190862"/>
    <x v="5"/>
    <x v="0"/>
    <d v="2023-04-28T00:00:00"/>
    <x v="17"/>
    <s v="LTD-03"/>
    <x v="64"/>
    <n v="3312.29"/>
    <n v="339901.02"/>
    <x v="94"/>
  </r>
  <r>
    <s v="31786"/>
    <s v="TN"/>
    <s v="0000190862"/>
    <x v="5"/>
    <x v="0"/>
    <d v="2023-04-28T00:00:00"/>
    <x v="17"/>
    <s v="LTD-03"/>
    <x v="65"/>
    <n v="907.99"/>
    <n v="120331.77"/>
    <x v="95"/>
  </r>
  <r>
    <s v="31786"/>
    <s v="TN"/>
    <s v="0000190862"/>
    <x v="5"/>
    <x v="0"/>
    <d v="2023-04-28T00:00:00"/>
    <x v="17"/>
    <s v="LTD-03"/>
    <x v="66"/>
    <n v="165.02"/>
    <n v="24268"/>
    <x v="26"/>
  </r>
  <r>
    <s v="31786"/>
    <s v="TN"/>
    <s v="0000190862"/>
    <x v="5"/>
    <x v="0"/>
    <d v="2023-04-28T00:00:00"/>
    <x v="17"/>
    <s v="LTD-04"/>
    <x v="67"/>
    <n v="1345.92"/>
    <n v="1227392.2"/>
    <x v="96"/>
  </r>
  <r>
    <s v="31786"/>
    <s v="TN"/>
    <s v="0000190862"/>
    <x v="5"/>
    <x v="0"/>
    <d v="2023-04-28T00:00:00"/>
    <x v="17"/>
    <s v="LTD-04"/>
    <x v="68"/>
    <n v="1272.0999999999999"/>
    <n v="1160269.8999999999"/>
    <x v="97"/>
  </r>
  <r>
    <s v="31786"/>
    <s v="TN"/>
    <s v="0000190862"/>
    <x v="5"/>
    <x v="0"/>
    <d v="2023-04-28T00:00:00"/>
    <x v="17"/>
    <s v="LTD-04"/>
    <x v="69"/>
    <n v="2488.13"/>
    <n v="1183478.4099999999"/>
    <x v="98"/>
  </r>
  <r>
    <s v="31786"/>
    <s v="TN"/>
    <s v="0000190862"/>
    <x v="5"/>
    <x v="0"/>
    <d v="2023-04-28T00:00:00"/>
    <x v="17"/>
    <s v="LTD-04"/>
    <x v="70"/>
    <n v="2928.16"/>
    <n v="935964.08"/>
    <x v="99"/>
  </r>
  <r>
    <s v="31786"/>
    <s v="TN"/>
    <s v="0000190862"/>
    <x v="5"/>
    <x v="0"/>
    <d v="2023-04-28T00:00:00"/>
    <x v="17"/>
    <s v="LTD-04"/>
    <x v="71"/>
    <n v="4821.1400000000003"/>
    <n v="1188098.04"/>
    <x v="100"/>
  </r>
  <r>
    <s v="31786"/>
    <s v="TN"/>
    <s v="0000190862"/>
    <x v="5"/>
    <x v="0"/>
    <d v="2023-04-28T00:00:00"/>
    <x v="17"/>
    <s v="LTD-04"/>
    <x v="72"/>
    <n v="6455.13"/>
    <n v="1288079"/>
    <x v="101"/>
  </r>
  <r>
    <s v="31786"/>
    <s v="TN"/>
    <s v="0000190862"/>
    <x v="5"/>
    <x v="0"/>
    <d v="2023-04-28T00:00:00"/>
    <x v="17"/>
    <s v="LTD-04"/>
    <x v="73"/>
    <n v="5668.19"/>
    <n v="948289.69"/>
    <x v="102"/>
  </r>
  <r>
    <s v="31786"/>
    <s v="TN"/>
    <s v="0000190862"/>
    <x v="5"/>
    <x v="0"/>
    <d v="2023-04-28T00:00:00"/>
    <x v="17"/>
    <s v="LTD-04"/>
    <x v="74"/>
    <n v="5542.03"/>
    <n v="723431.37"/>
    <x v="103"/>
  </r>
  <r>
    <s v="31786"/>
    <s v="TN"/>
    <s v="0000190862"/>
    <x v="5"/>
    <x v="0"/>
    <d v="2023-04-28T00:00:00"/>
    <x v="17"/>
    <s v="LTD-04"/>
    <x v="75"/>
    <n v="1532.01"/>
    <n v="248396.91"/>
    <x v="104"/>
  </r>
  <r>
    <s v="31786"/>
    <s v="TN"/>
    <s v="0000190862"/>
    <x v="5"/>
    <x v="0"/>
    <d v="2023-04-28T00:00:00"/>
    <x v="17"/>
    <s v="LTD-04"/>
    <x v="76"/>
    <n v="319.45999999999998"/>
    <n v="59159"/>
    <x v="105"/>
  </r>
  <r>
    <s v="31786"/>
    <s v="TN"/>
    <s v="0000190862"/>
    <x v="5"/>
    <x v="0"/>
    <d v="2023-04-28T00:00:00"/>
    <x v="18"/>
    <s v="STD-A"/>
    <x v="77"/>
    <n v="48402.05"/>
    <n v="11835170.23"/>
    <x v="106"/>
  </r>
  <r>
    <s v="31786"/>
    <s v="TN"/>
    <s v="0000190862"/>
    <x v="5"/>
    <x v="0"/>
    <d v="2023-04-28T00:00:00"/>
    <x v="18"/>
    <s v="STD-B"/>
    <x v="78"/>
    <n v="44570.01"/>
    <n v="13541154.289999999"/>
    <x v="107"/>
  </r>
  <r>
    <s v="31786"/>
    <s v="TN"/>
    <s v="0000258005"/>
    <x v="6"/>
    <x v="0"/>
    <d v="2023-03-31T00:00:00"/>
    <x v="19"/>
    <s v="VISEXP"/>
    <x v="79"/>
    <n v="6.3"/>
    <n v="0"/>
    <x v="1"/>
  </r>
  <r>
    <s v="31786"/>
    <s v="TN"/>
    <s v="0000258005"/>
    <x v="6"/>
    <x v="0"/>
    <d v="2023-04-14T00:00:00"/>
    <x v="19"/>
    <s v="VISEXP"/>
    <x v="79"/>
    <n v="12.6"/>
    <n v="0"/>
    <x v="1"/>
  </r>
  <r>
    <s v="31786"/>
    <s v="TN"/>
    <s v="0000258005"/>
    <x v="6"/>
    <x v="0"/>
    <d v="2023-04-28T00:00:00"/>
    <x v="19"/>
    <s v="VISBAS"/>
    <x v="80"/>
    <n v="45210.67"/>
    <n v="0"/>
    <x v="108"/>
  </r>
  <r>
    <s v="31786"/>
    <s v="TN"/>
    <s v="0000258005"/>
    <x v="6"/>
    <x v="0"/>
    <d v="2023-04-28T00:00:00"/>
    <x v="19"/>
    <s v="VISEXP"/>
    <x v="79"/>
    <n v="218327.94"/>
    <n v="0"/>
    <x v="109"/>
  </r>
  <r>
    <s v="31786"/>
    <s v="TN"/>
    <s v="0000000185"/>
    <x v="0"/>
    <x v="0"/>
    <d v="2023-04-03T00:00:00"/>
    <x v="0"/>
    <s v="PPDN"/>
    <x v="0"/>
    <n v="13.84"/>
    <n v="0"/>
    <x v="20"/>
  </r>
  <r>
    <s v="31786"/>
    <s v="TN"/>
    <s v="0000000185"/>
    <x v="0"/>
    <x v="0"/>
    <d v="2023-04-14T00:00:00"/>
    <x v="0"/>
    <s v="PPDN"/>
    <x v="0"/>
    <n v="313.23"/>
    <n v="0"/>
    <x v="110"/>
  </r>
  <r>
    <s v="31786"/>
    <s v="TN"/>
    <s v="0000000192"/>
    <x v="1"/>
    <x v="0"/>
    <d v="2023-04-03T00:00:00"/>
    <x v="1"/>
    <s v="PDON"/>
    <x v="1"/>
    <n v="52.7"/>
    <n v="0"/>
    <x v="20"/>
  </r>
  <r>
    <s v="31786"/>
    <s v="TN"/>
    <s v="0000000192"/>
    <x v="1"/>
    <x v="0"/>
    <d v="2023-04-14T00:00:00"/>
    <x v="1"/>
    <s v="PDON"/>
    <x v="1"/>
    <n v="2560.3200000000002"/>
    <n v="0"/>
    <x v="111"/>
  </r>
  <r>
    <s v="31786"/>
    <s v="TN"/>
    <s v="0000053684"/>
    <x v="2"/>
    <x v="0"/>
    <d v="2023-03-31T00:00:00"/>
    <x v="3"/>
    <s v=""/>
    <x v="3"/>
    <n v="0"/>
    <n v="0"/>
    <x v="1"/>
  </r>
  <r>
    <s v="31786"/>
    <s v="TN"/>
    <s v="0000157401"/>
    <x v="4"/>
    <x v="0"/>
    <d v="2023-03-31T00:00:00"/>
    <x v="5"/>
    <s v="BADE2X"/>
    <x v="5"/>
    <n v="-0.51"/>
    <n v="87000"/>
    <x v="36"/>
  </r>
  <r>
    <s v="31786"/>
    <s v="TN"/>
    <s v="0000157401"/>
    <x v="4"/>
    <x v="0"/>
    <d v="2023-03-31T00:00:00"/>
    <x v="6"/>
    <s v="BADE40"/>
    <x v="6"/>
    <n v="-0.76"/>
    <n v="40000"/>
    <x v="1"/>
  </r>
  <r>
    <s v="31786"/>
    <s v="TN"/>
    <s v="0000157401"/>
    <x v="4"/>
    <x v="0"/>
    <d v="2023-03-31T00:00:00"/>
    <x v="7"/>
    <s v="BLES15"/>
    <x v="7"/>
    <n v="-6.61"/>
    <n v="43500"/>
    <x v="36"/>
  </r>
  <r>
    <s v="31786"/>
    <s v="TN"/>
    <s v="0000157401"/>
    <x v="4"/>
    <x v="0"/>
    <d v="2023-03-31T00:00:00"/>
    <x v="8"/>
    <s v="BLER20"/>
    <x v="8"/>
    <n v="-3.04"/>
    <n v="20000"/>
    <x v="1"/>
  </r>
  <r>
    <s v="31786"/>
    <s v="TN"/>
    <s v="0000157401"/>
    <x v="4"/>
    <x v="0"/>
    <d v="2023-04-03T00:00:00"/>
    <x v="5"/>
    <s v="BADE2X"/>
    <x v="5"/>
    <n v="3.2"/>
    <n v="354000"/>
    <x v="55"/>
  </r>
  <r>
    <s v="31786"/>
    <s v="TN"/>
    <s v="0000157401"/>
    <x v="4"/>
    <x v="0"/>
    <d v="2023-04-03T00:00:00"/>
    <x v="6"/>
    <s v="BADE40"/>
    <x v="6"/>
    <n v="-0.76"/>
    <n v="40000"/>
    <x v="1"/>
  </r>
  <r>
    <s v="31786"/>
    <s v="TN"/>
    <s v="0000157401"/>
    <x v="4"/>
    <x v="0"/>
    <d v="2023-04-03T00:00:00"/>
    <x v="7"/>
    <s v="BLES15"/>
    <x v="7"/>
    <n v="21.42"/>
    <n v="147000"/>
    <x v="26"/>
  </r>
  <r>
    <s v="31786"/>
    <s v="TN"/>
    <s v="0000157401"/>
    <x v="4"/>
    <x v="0"/>
    <d v="2023-04-03T00:00:00"/>
    <x v="11"/>
    <s v="BLCH01"/>
    <x v="11"/>
    <n v="0.19"/>
    <n v="3000"/>
    <x v="1"/>
  </r>
  <r>
    <s v="31786"/>
    <s v="TN"/>
    <s v="0000157401"/>
    <x v="4"/>
    <x v="0"/>
    <d v="2023-04-03T00:00:00"/>
    <x v="11"/>
    <s v="BLCH02"/>
    <x v="11"/>
    <n v="-0.37"/>
    <n v="6000"/>
    <x v="1"/>
  </r>
  <r>
    <s v="31786"/>
    <s v="TN"/>
    <s v="0000157401"/>
    <x v="4"/>
    <x v="0"/>
    <d v="2023-04-03T00:00:00"/>
    <x v="11"/>
    <s v="BLCS01"/>
    <x v="15"/>
    <n v="-0.3"/>
    <n v="3000"/>
    <x v="1"/>
  </r>
  <r>
    <s v="31786"/>
    <s v="TN"/>
    <s v="0000157401"/>
    <x v="4"/>
    <x v="0"/>
    <d v="2023-04-03T00:00:00"/>
    <x v="11"/>
    <s v="BLCS02"/>
    <x v="15"/>
    <n v="0.61"/>
    <n v="6000"/>
    <x v="1"/>
  </r>
  <r>
    <s v="31786"/>
    <s v="TN"/>
    <s v="0000157401"/>
    <x v="4"/>
    <x v="0"/>
    <d v="2023-04-03T00:00:00"/>
    <x v="8"/>
    <s v="BLER20"/>
    <x v="8"/>
    <n v="-3.04"/>
    <n v="20000"/>
    <x v="1"/>
  </r>
  <r>
    <s v="31786"/>
    <s v="TN"/>
    <s v="0000157401"/>
    <x v="4"/>
    <x v="0"/>
    <d v="2023-04-03T00:00:00"/>
    <x v="12"/>
    <s v="VC0105"/>
    <x v="19"/>
    <n v="0.11"/>
    <n v="5000"/>
    <x v="1"/>
  </r>
  <r>
    <s v="31786"/>
    <s v="TN"/>
    <s v="0000157401"/>
    <x v="4"/>
    <x v="0"/>
    <d v="2023-04-03T00:00:00"/>
    <x v="12"/>
    <s v="VC0106"/>
    <x v="12"/>
    <n v="0.13"/>
    <n v="6000"/>
    <x v="1"/>
  </r>
  <r>
    <s v="31786"/>
    <s v="TN"/>
    <s v="0000157401"/>
    <x v="4"/>
    <x v="0"/>
    <d v="2023-04-03T00:00:00"/>
    <x v="12"/>
    <s v="VC0206"/>
    <x v="12"/>
    <n v="-0.25"/>
    <n v="12000"/>
    <x v="1"/>
  </r>
  <r>
    <s v="31786"/>
    <s v="TN"/>
    <s v="0000157401"/>
    <x v="4"/>
    <x v="0"/>
    <d v="2023-04-03T00:00:00"/>
    <x v="9"/>
    <s v="VAD050"/>
    <x v="23"/>
    <n v="1.05"/>
    <n v="50000"/>
    <x v="1"/>
  </r>
  <r>
    <s v="31786"/>
    <s v="TN"/>
    <s v="0000157401"/>
    <x v="4"/>
    <x v="0"/>
    <d v="2023-04-03T00:00:00"/>
    <x v="9"/>
    <s v="VAD060"/>
    <x v="9"/>
    <n v="2.52"/>
    <n v="120000"/>
    <x v="36"/>
  </r>
  <r>
    <s v="31786"/>
    <s v="TN"/>
    <s v="0000157401"/>
    <x v="4"/>
    <x v="0"/>
    <d v="2023-04-03T00:00:00"/>
    <x v="9"/>
    <s v="VAD100"/>
    <x v="24"/>
    <n v="-2.1"/>
    <n v="100000"/>
    <x v="1"/>
  </r>
  <r>
    <s v="31786"/>
    <s v="TN"/>
    <s v="0000157401"/>
    <x v="4"/>
    <x v="0"/>
    <d v="2023-04-03T00:00:00"/>
    <x v="16"/>
    <s v="VSO100"/>
    <x v="34"/>
    <n v="-1.26"/>
    <n v="60000"/>
    <x v="1"/>
  </r>
  <r>
    <s v="31786"/>
    <s v="TN"/>
    <s v="0000157401"/>
    <x v="4"/>
    <x v="0"/>
    <d v="2023-04-14T00:00:00"/>
    <x v="10"/>
    <s v="BADC01"/>
    <x v="10"/>
    <n v="1.3"/>
    <n v="136200"/>
    <x v="33"/>
  </r>
  <r>
    <s v="31786"/>
    <s v="TN"/>
    <s v="0000157401"/>
    <x v="4"/>
    <x v="0"/>
    <d v="2023-04-14T00:00:00"/>
    <x v="10"/>
    <s v="BADC02"/>
    <x v="10"/>
    <n v="-0.55000000000000004"/>
    <n v="337600"/>
    <x v="12"/>
  </r>
  <r>
    <s v="31786"/>
    <s v="TN"/>
    <s v="0000157401"/>
    <x v="4"/>
    <x v="0"/>
    <d v="2023-04-14T00:00:00"/>
    <x v="10"/>
    <s v="BADC03"/>
    <x v="10"/>
    <n v="-0.39"/>
    <n v="200000"/>
    <x v="55"/>
  </r>
  <r>
    <s v="31786"/>
    <s v="TN"/>
    <s v="0000157401"/>
    <x v="4"/>
    <x v="0"/>
    <d v="2023-04-14T00:00:00"/>
    <x v="10"/>
    <s v="BADC04"/>
    <x v="10"/>
    <n v="-0.55000000000000004"/>
    <n v="177600"/>
    <x v="14"/>
  </r>
  <r>
    <s v="31786"/>
    <s v="TN"/>
    <s v="0000157401"/>
    <x v="4"/>
    <x v="0"/>
    <d v="2023-04-14T00:00:00"/>
    <x v="10"/>
    <s v="BADC05"/>
    <x v="10"/>
    <n v="0.65"/>
    <n v="50000"/>
    <x v="1"/>
  </r>
  <r>
    <s v="31786"/>
    <s v="TN"/>
    <s v="0000157401"/>
    <x v="4"/>
    <x v="0"/>
    <d v="2023-04-14T00:00:00"/>
    <x v="5"/>
    <s v="BADE2X"/>
    <x v="5"/>
    <n v="30.43"/>
    <n v="4766000"/>
    <x v="112"/>
  </r>
  <r>
    <s v="31786"/>
    <s v="TN"/>
    <s v="0000157401"/>
    <x v="4"/>
    <x v="0"/>
    <d v="2023-04-14T00:00:00"/>
    <x v="6"/>
    <s v="BADE40"/>
    <x v="6"/>
    <n v="5.66"/>
    <n v="3218000"/>
    <x v="113"/>
  </r>
  <r>
    <s v="31786"/>
    <s v="TN"/>
    <s v="0000157401"/>
    <x v="4"/>
    <x v="0"/>
    <d v="2023-04-14T00:00:00"/>
    <x v="13"/>
    <s v="BAD4SC"/>
    <x v="13"/>
    <n v="-27.71"/>
    <n v="1435200"/>
    <x v="114"/>
  </r>
  <r>
    <s v="31786"/>
    <s v="TN"/>
    <s v="0000157401"/>
    <x v="4"/>
    <x v="0"/>
    <d v="2023-04-14T00:00:00"/>
    <x v="13"/>
    <s v="BAD6SP"/>
    <x v="14"/>
    <n v="-8.9700000000000006"/>
    <n v="1148600"/>
    <x v="110"/>
  </r>
  <r>
    <s v="31786"/>
    <s v="TN"/>
    <s v="0000157401"/>
    <x v="4"/>
    <x v="0"/>
    <d v="2023-04-14T00:00:00"/>
    <x v="7"/>
    <s v="BLES15"/>
    <x v="7"/>
    <n v="117.19"/>
    <n v="2413000"/>
    <x v="115"/>
  </r>
  <r>
    <s v="31786"/>
    <s v="TN"/>
    <s v="0000157401"/>
    <x v="4"/>
    <x v="0"/>
    <d v="2023-04-14T00:00:00"/>
    <x v="11"/>
    <s v="BLCH01"/>
    <x v="11"/>
    <n v="2.4700000000000002"/>
    <n v="42000"/>
    <x v="33"/>
  </r>
  <r>
    <s v="31786"/>
    <s v="TN"/>
    <s v="0000157401"/>
    <x v="4"/>
    <x v="0"/>
    <d v="2023-04-14T00:00:00"/>
    <x v="11"/>
    <s v="BLCH02"/>
    <x v="11"/>
    <n v="8.51"/>
    <n v="138000"/>
    <x v="95"/>
  </r>
  <r>
    <s v="31786"/>
    <s v="TN"/>
    <s v="0000157401"/>
    <x v="4"/>
    <x v="0"/>
    <d v="2023-04-14T00:00:00"/>
    <x v="11"/>
    <s v="BLCH03"/>
    <x v="11"/>
    <n v="1.68"/>
    <n v="66000"/>
    <x v="13"/>
  </r>
  <r>
    <s v="31786"/>
    <s v="TN"/>
    <s v="0000157401"/>
    <x v="4"/>
    <x v="0"/>
    <d v="2023-04-14T00:00:00"/>
    <x v="11"/>
    <s v="BLCH04"/>
    <x v="11"/>
    <n v="-0.74"/>
    <n v="3000"/>
    <x v="1"/>
  </r>
  <r>
    <s v="31786"/>
    <s v="TN"/>
    <s v="0000157401"/>
    <x v="4"/>
    <x v="0"/>
    <d v="2023-04-14T00:00:00"/>
    <x v="11"/>
    <s v="BLCH10"/>
    <x v="11"/>
    <n v="-1.86"/>
    <n v="3000"/>
    <x v="1"/>
  </r>
  <r>
    <s v="31786"/>
    <s v="TN"/>
    <s v="0000157401"/>
    <x v="4"/>
    <x v="0"/>
    <d v="2023-04-14T00:00:00"/>
    <x v="11"/>
    <s v="BLCS01"/>
    <x v="15"/>
    <n v="-4.2"/>
    <n v="48000"/>
    <x v="33"/>
  </r>
  <r>
    <s v="31786"/>
    <s v="TN"/>
    <s v="0000157401"/>
    <x v="4"/>
    <x v="0"/>
    <d v="2023-04-14T00:00:00"/>
    <x v="11"/>
    <s v="BLCS02"/>
    <x v="15"/>
    <n v="-14.03"/>
    <n v="81000"/>
    <x v="54"/>
  </r>
  <r>
    <s v="31786"/>
    <s v="TN"/>
    <s v="0000157401"/>
    <x v="4"/>
    <x v="0"/>
    <d v="2023-04-14T00:00:00"/>
    <x v="11"/>
    <s v="BLCS03"/>
    <x v="15"/>
    <n v="-3.64"/>
    <n v="39000"/>
    <x v="55"/>
  </r>
  <r>
    <s v="31786"/>
    <s v="TN"/>
    <s v="0000157401"/>
    <x v="4"/>
    <x v="0"/>
    <d v="2023-04-14T00:00:00"/>
    <x v="11"/>
    <s v="BLCS04"/>
    <x v="15"/>
    <n v="-3.63"/>
    <n v="42000"/>
    <x v="20"/>
  </r>
  <r>
    <s v="31786"/>
    <s v="TN"/>
    <s v="0000157401"/>
    <x v="4"/>
    <x v="0"/>
    <d v="2023-04-14T00:00:00"/>
    <x v="11"/>
    <s v="BLCS05"/>
    <x v="15"/>
    <n v="1.52"/>
    <n v="15000"/>
    <x v="1"/>
  </r>
  <r>
    <s v="31786"/>
    <s v="TN"/>
    <s v="0000157401"/>
    <x v="4"/>
    <x v="0"/>
    <d v="2023-04-14T00:00:00"/>
    <x v="8"/>
    <s v="BLER20"/>
    <x v="8"/>
    <n v="3.77"/>
    <n v="1629000"/>
    <x v="116"/>
  </r>
  <r>
    <s v="31786"/>
    <s v="TN"/>
    <s v="0000157401"/>
    <x v="4"/>
    <x v="0"/>
    <d v="2023-04-14T00:00:00"/>
    <x v="14"/>
    <s v="BLIFSC"/>
    <x v="16"/>
    <n v="-15.9"/>
    <n v="108000"/>
    <x v="114"/>
  </r>
  <r>
    <s v="31786"/>
    <s v="TN"/>
    <s v="0000157401"/>
    <x v="4"/>
    <x v="0"/>
    <d v="2023-04-14T00:00:00"/>
    <x v="14"/>
    <s v="BLIFSP"/>
    <x v="17"/>
    <n v="-5.9"/>
    <n v="75000"/>
    <x v="110"/>
  </r>
  <r>
    <s v="31786"/>
    <s v="TN"/>
    <s v="0000157401"/>
    <x v="4"/>
    <x v="0"/>
    <d v="2023-04-14T00:00:00"/>
    <x v="15"/>
    <s v="BL20U"/>
    <x v="18"/>
    <n v="11.88"/>
    <n v="150000"/>
    <x v="20"/>
  </r>
  <r>
    <s v="31786"/>
    <s v="TN"/>
    <s v="0000157401"/>
    <x v="4"/>
    <x v="0"/>
    <d v="2023-04-14T00:00:00"/>
    <x v="15"/>
    <s v="FB10AU"/>
    <x v="18"/>
    <n v="-19.8"/>
    <n v="300000"/>
    <x v="13"/>
  </r>
  <r>
    <s v="31786"/>
    <s v="TN"/>
    <s v="0000157401"/>
    <x v="4"/>
    <x v="0"/>
    <d v="2023-04-14T00:00:00"/>
    <x v="15"/>
    <s v="FB10BU"/>
    <x v="18"/>
    <n v="34.71"/>
    <n v="0"/>
    <x v="55"/>
  </r>
  <r>
    <s v="31786"/>
    <s v="TN"/>
    <s v="0000157401"/>
    <x v="4"/>
    <x v="0"/>
    <d v="2023-04-14T00:00:00"/>
    <x v="15"/>
    <s v="FB10CU"/>
    <x v="18"/>
    <n v="11.57"/>
    <n v="0"/>
    <x v="20"/>
  </r>
  <r>
    <s v="31786"/>
    <s v="TN"/>
    <s v="0000157401"/>
    <x v="4"/>
    <x v="0"/>
    <d v="2023-04-14T00:00:00"/>
    <x v="15"/>
    <s v="FB10DU"/>
    <x v="18"/>
    <n v="41.84"/>
    <n v="0"/>
    <x v="13"/>
  </r>
  <r>
    <s v="31786"/>
    <s v="TN"/>
    <s v="0000157401"/>
    <x v="4"/>
    <x v="0"/>
    <d v="2023-04-14T00:00:00"/>
    <x v="20"/>
    <s v="FO13A9"/>
    <x v="18"/>
    <n v="-1.08"/>
    <n v="60000"/>
    <x v="36"/>
  </r>
  <r>
    <s v="31786"/>
    <s v="TN"/>
    <s v="0000157401"/>
    <x v="4"/>
    <x v="0"/>
    <d v="2023-04-14T00:00:00"/>
    <x v="20"/>
    <s v="FO13B9"/>
    <x v="18"/>
    <n v="3.78"/>
    <n v="0"/>
    <x v="36"/>
  </r>
  <r>
    <s v="31786"/>
    <s v="TN"/>
    <s v="0000157401"/>
    <x v="4"/>
    <x v="0"/>
    <d v="2023-04-14T00:00:00"/>
    <x v="12"/>
    <s v="VC0105"/>
    <x v="19"/>
    <n v="0.11"/>
    <n v="5000"/>
    <x v="1"/>
  </r>
  <r>
    <s v="31786"/>
    <s v="TN"/>
    <s v="0000157401"/>
    <x v="4"/>
    <x v="0"/>
    <d v="2023-04-14T00:00:00"/>
    <x v="12"/>
    <s v="VC0106"/>
    <x v="12"/>
    <n v="-0.39"/>
    <n v="36000"/>
    <x v="14"/>
  </r>
  <r>
    <s v="31786"/>
    <s v="TN"/>
    <s v="0000157401"/>
    <x v="4"/>
    <x v="0"/>
    <d v="2023-04-14T00:00:00"/>
    <x v="12"/>
    <s v="VC0110"/>
    <x v="20"/>
    <n v="-0.84"/>
    <n v="12000"/>
    <x v="1"/>
  </r>
  <r>
    <s v="31786"/>
    <s v="TN"/>
    <s v="0000157401"/>
    <x v="4"/>
    <x v="0"/>
    <d v="2023-04-14T00:00:00"/>
    <x v="12"/>
    <s v="VC0150"/>
    <x v="22"/>
    <n v="-1.05"/>
    <n v="50000"/>
    <x v="1"/>
  </r>
  <r>
    <s v="31786"/>
    <s v="TN"/>
    <s v="0000157401"/>
    <x v="4"/>
    <x v="0"/>
    <d v="2023-04-14T00:00:00"/>
    <x v="12"/>
    <s v="VC0225"/>
    <x v="21"/>
    <n v="-2.1"/>
    <n v="112000"/>
    <x v="20"/>
  </r>
  <r>
    <s v="31786"/>
    <s v="TN"/>
    <s v="0000157401"/>
    <x v="4"/>
    <x v="0"/>
    <d v="2023-04-14T00:00:00"/>
    <x v="12"/>
    <s v="VC0306"/>
    <x v="12"/>
    <n v="-1.52"/>
    <n v="12000"/>
    <x v="1"/>
  </r>
  <r>
    <s v="31786"/>
    <s v="TN"/>
    <s v="0000157401"/>
    <x v="4"/>
    <x v="0"/>
    <d v="2023-04-14T00:00:00"/>
    <x v="12"/>
    <s v="VC0325"/>
    <x v="21"/>
    <n v="4.74"/>
    <n v="75000"/>
    <x v="1"/>
  </r>
  <r>
    <s v="31786"/>
    <s v="TN"/>
    <s v="0000157401"/>
    <x v="4"/>
    <x v="0"/>
    <d v="2023-04-14T00:00:00"/>
    <x v="12"/>
    <s v="VC0350"/>
    <x v="22"/>
    <n v="-15.75"/>
    <n v="24000"/>
    <x v="36"/>
  </r>
  <r>
    <s v="31786"/>
    <s v="TN"/>
    <s v="0000157401"/>
    <x v="4"/>
    <x v="0"/>
    <d v="2023-04-14T00:00:00"/>
    <x v="12"/>
    <s v="VC0405"/>
    <x v="19"/>
    <n v="-0.42"/>
    <n v="12000"/>
    <x v="1"/>
  </r>
  <r>
    <s v="31786"/>
    <s v="TN"/>
    <s v="0000157401"/>
    <x v="4"/>
    <x v="0"/>
    <d v="2023-04-14T00:00:00"/>
    <x v="12"/>
    <s v="VC0406"/>
    <x v="12"/>
    <n v="-1"/>
    <n v="36000"/>
    <x v="36"/>
  </r>
  <r>
    <s v="31786"/>
    <s v="TN"/>
    <s v="0000157401"/>
    <x v="4"/>
    <x v="0"/>
    <d v="2023-04-14T00:00:00"/>
    <x v="12"/>
    <s v="VC0425"/>
    <x v="21"/>
    <n v="-6.3"/>
    <n v="54000"/>
    <x v="1"/>
  </r>
  <r>
    <s v="31786"/>
    <s v="TN"/>
    <s v="0000157401"/>
    <x v="4"/>
    <x v="0"/>
    <d v="2023-04-14T00:00:00"/>
    <x v="12"/>
    <s v="VC0450"/>
    <x v="22"/>
    <n v="-4.2"/>
    <n v="12000"/>
    <x v="1"/>
  </r>
  <r>
    <s v="31786"/>
    <s v="TN"/>
    <s v="0000157401"/>
    <x v="4"/>
    <x v="0"/>
    <d v="2023-04-14T00:00:00"/>
    <x v="9"/>
    <s v="VAD050"/>
    <x v="23"/>
    <n v="-1.05"/>
    <n v="150000"/>
    <x v="20"/>
  </r>
  <r>
    <s v="31786"/>
    <s v="TN"/>
    <s v="0000157401"/>
    <x v="4"/>
    <x v="0"/>
    <d v="2023-04-14T00:00:00"/>
    <x v="9"/>
    <s v="VAD060"/>
    <x v="9"/>
    <n v="18.72"/>
    <n v="780000"/>
    <x v="117"/>
  </r>
  <r>
    <s v="31786"/>
    <s v="TN"/>
    <s v="0000157401"/>
    <x v="4"/>
    <x v="0"/>
    <d v="2023-04-14T00:00:00"/>
    <x v="9"/>
    <s v="VAD250"/>
    <x v="25"/>
    <n v="10.5"/>
    <n v="810000"/>
    <x v="14"/>
  </r>
  <r>
    <s v="31786"/>
    <s v="TN"/>
    <s v="0000157401"/>
    <x v="4"/>
    <x v="0"/>
    <d v="2023-04-14T00:00:00"/>
    <x v="16"/>
    <s v="VSC050"/>
    <x v="27"/>
    <n v="-0.42"/>
    <n v="24000"/>
    <x v="1"/>
  </r>
  <r>
    <s v="31786"/>
    <s v="TN"/>
    <s v="0000157401"/>
    <x v="4"/>
    <x v="0"/>
    <d v="2023-04-14T00:00:00"/>
    <x v="16"/>
    <s v="VSC060"/>
    <x v="28"/>
    <n v="-20"/>
    <n v="484000"/>
    <x v="118"/>
  </r>
  <r>
    <s v="31786"/>
    <s v="TN"/>
    <s v="0000157401"/>
    <x v="4"/>
    <x v="0"/>
    <d v="2023-04-14T00:00:00"/>
    <x v="16"/>
    <s v="VSC100"/>
    <x v="29"/>
    <n v="-0.84"/>
    <n v="24000"/>
    <x v="1"/>
  </r>
  <r>
    <s v="31786"/>
    <s v="TN"/>
    <s v="0000157401"/>
    <x v="4"/>
    <x v="0"/>
    <d v="2023-04-14T00:00:00"/>
    <x v="16"/>
    <s v="VSC250"/>
    <x v="30"/>
    <n v="-2.1"/>
    <n v="324000"/>
    <x v="14"/>
  </r>
  <r>
    <s v="31786"/>
    <s v="TN"/>
    <s v="0000157401"/>
    <x v="4"/>
    <x v="0"/>
    <d v="2023-04-14T00:00:00"/>
    <x v="16"/>
    <s v="VSC500"/>
    <x v="31"/>
    <n v="-37.799999999999997"/>
    <n v="248000"/>
    <x v="20"/>
  </r>
  <r>
    <s v="31786"/>
    <s v="TN"/>
    <s v="0000157401"/>
    <x v="4"/>
    <x v="0"/>
    <d v="2023-04-14T00:00:00"/>
    <x v="16"/>
    <s v="VSO060"/>
    <x v="33"/>
    <n v="4.5599999999999996"/>
    <n v="372000"/>
    <x v="119"/>
  </r>
  <r>
    <s v="31786"/>
    <s v="TN"/>
    <s v="0000157401"/>
    <x v="4"/>
    <x v="0"/>
    <d v="2023-04-14T00:00:00"/>
    <x v="16"/>
    <s v="VSO100"/>
    <x v="34"/>
    <n v="-6.3"/>
    <n v="48000"/>
    <x v="36"/>
  </r>
  <r>
    <s v="31786"/>
    <s v="TN"/>
    <s v="0000157401"/>
    <x v="4"/>
    <x v="0"/>
    <d v="2023-04-14T00:00:00"/>
    <x v="16"/>
    <s v="VSO500"/>
    <x v="36"/>
    <n v="-37.799999999999997"/>
    <n v="824000"/>
    <x v="14"/>
  </r>
  <r>
    <s v="31786"/>
    <s v="TN"/>
    <s v="0000190862"/>
    <x v="5"/>
    <x v="0"/>
    <d v="2023-04-03T00:00:00"/>
    <x v="17"/>
    <s v="LTD-01"/>
    <x v="37"/>
    <n v="-4.68"/>
    <n v="3896"/>
    <x v="1"/>
  </r>
  <r>
    <s v="31786"/>
    <s v="TN"/>
    <s v="0000190862"/>
    <x v="5"/>
    <x v="0"/>
    <d v="2023-04-03T00:00:00"/>
    <x v="17"/>
    <s v="LTD-01"/>
    <x v="41"/>
    <n v="-1.18"/>
    <n v="10957"/>
    <x v="36"/>
  </r>
  <r>
    <s v="31786"/>
    <s v="TN"/>
    <s v="0000190862"/>
    <x v="5"/>
    <x v="0"/>
    <d v="2023-04-03T00:00:00"/>
    <x v="18"/>
    <s v="STD-B"/>
    <x v="78"/>
    <n v="-3.89"/>
    <n v="6613"/>
    <x v="36"/>
  </r>
  <r>
    <s v="31786"/>
    <s v="TN"/>
    <s v="0000190862"/>
    <x v="5"/>
    <x v="0"/>
    <d v="2023-04-14T00:00:00"/>
    <x v="17"/>
    <s v="LTD-01"/>
    <x v="38"/>
    <n v="26.76"/>
    <n v="22291"/>
    <x v="26"/>
  </r>
  <r>
    <s v="31786"/>
    <s v="TN"/>
    <s v="0000190862"/>
    <x v="5"/>
    <x v="0"/>
    <d v="2023-04-14T00:00:00"/>
    <x v="17"/>
    <s v="LTD-01"/>
    <x v="39"/>
    <n v="-9.36"/>
    <n v="4071"/>
    <x v="1"/>
  </r>
  <r>
    <s v="31786"/>
    <s v="TN"/>
    <s v="0000190862"/>
    <x v="5"/>
    <x v="0"/>
    <d v="2023-04-14T00:00:00"/>
    <x v="17"/>
    <s v="LTD-01"/>
    <x v="40"/>
    <n v="60.05"/>
    <n v="6535"/>
    <x v="36"/>
  </r>
  <r>
    <s v="31786"/>
    <s v="TN"/>
    <s v="0000190862"/>
    <x v="5"/>
    <x v="0"/>
    <d v="2023-04-14T00:00:00"/>
    <x v="17"/>
    <s v="LTD-02"/>
    <x v="47"/>
    <n v="8.6999999999999993"/>
    <n v="9672"/>
    <x v="20"/>
  </r>
  <r>
    <s v="31786"/>
    <s v="TN"/>
    <s v="0000190862"/>
    <x v="5"/>
    <x v="0"/>
    <d v="2023-04-14T00:00:00"/>
    <x v="17"/>
    <s v="LTD-02"/>
    <x v="48"/>
    <n v="3.74"/>
    <n v="4155"/>
    <x v="1"/>
  </r>
  <r>
    <s v="31786"/>
    <s v="TN"/>
    <s v="0000190862"/>
    <x v="5"/>
    <x v="0"/>
    <d v="2023-04-14T00:00:00"/>
    <x v="17"/>
    <s v="LTD-02"/>
    <x v="49"/>
    <n v="7.52"/>
    <n v="4177"/>
    <x v="1"/>
  </r>
  <r>
    <s v="31786"/>
    <s v="TN"/>
    <s v="0000190862"/>
    <x v="5"/>
    <x v="0"/>
    <d v="2023-04-14T00:00:00"/>
    <x v="17"/>
    <s v="LTD-02"/>
    <x v="50"/>
    <n v="10.3"/>
    <n v="5049.8599999999997"/>
    <x v="36"/>
  </r>
  <r>
    <s v="31786"/>
    <s v="TN"/>
    <s v="0000190862"/>
    <x v="5"/>
    <x v="0"/>
    <d v="2023-04-14T00:00:00"/>
    <x v="17"/>
    <s v="LTD-02"/>
    <x v="51"/>
    <n v="15.89"/>
    <n v="4673"/>
    <x v="1"/>
  </r>
  <r>
    <s v="31786"/>
    <s v="TN"/>
    <s v="0000190862"/>
    <x v="5"/>
    <x v="0"/>
    <d v="2023-04-14T00:00:00"/>
    <x v="17"/>
    <s v="LTD-02"/>
    <x v="52"/>
    <n v="39.68"/>
    <n v="9447"/>
    <x v="1"/>
  </r>
  <r>
    <s v="31786"/>
    <s v="TN"/>
    <s v="0000190862"/>
    <x v="5"/>
    <x v="0"/>
    <d v="2023-04-14T00:00:00"/>
    <x v="17"/>
    <s v="LTD-02"/>
    <x v="54"/>
    <n v="-65.95"/>
    <n v="9992"/>
    <x v="1"/>
  </r>
  <r>
    <s v="31786"/>
    <s v="TN"/>
    <s v="0000190862"/>
    <x v="5"/>
    <x v="0"/>
    <d v="2023-04-14T00:00:00"/>
    <x v="17"/>
    <s v="LTD-03"/>
    <x v="57"/>
    <n v="4.87"/>
    <n v="3479"/>
    <x v="1"/>
  </r>
  <r>
    <s v="31786"/>
    <s v="TN"/>
    <s v="0000190862"/>
    <x v="5"/>
    <x v="0"/>
    <d v="2023-04-14T00:00:00"/>
    <x v="17"/>
    <s v="LTD-03"/>
    <x v="59"/>
    <n v="3.75"/>
    <n v="1339.86"/>
    <x v="1"/>
  </r>
  <r>
    <s v="31786"/>
    <s v="TN"/>
    <s v="0000190862"/>
    <x v="5"/>
    <x v="0"/>
    <d v="2023-04-14T00:00:00"/>
    <x v="17"/>
    <s v="LTD-03"/>
    <x v="63"/>
    <n v="37.42"/>
    <n v="4860"/>
    <x v="1"/>
  </r>
  <r>
    <s v="31786"/>
    <s v="TN"/>
    <s v="0000190862"/>
    <x v="5"/>
    <x v="0"/>
    <d v="2023-04-14T00:00:00"/>
    <x v="17"/>
    <s v="LTD-03"/>
    <x v="66"/>
    <n v="24.44"/>
    <n v="3594"/>
    <x v="1"/>
  </r>
  <r>
    <s v="31786"/>
    <s v="TN"/>
    <s v="0000190862"/>
    <x v="5"/>
    <x v="0"/>
    <d v="2023-04-14T00:00:00"/>
    <x v="17"/>
    <s v="LTD-04"/>
    <x v="70"/>
    <n v="8.83"/>
    <n v="3838"/>
    <x v="1"/>
  </r>
  <r>
    <s v="31786"/>
    <s v="TN"/>
    <s v="0000190862"/>
    <x v="5"/>
    <x v="0"/>
    <d v="2023-04-14T00:00:00"/>
    <x v="17"/>
    <s v="LTD-04"/>
    <x v="72"/>
    <n v="19.77"/>
    <n v="3877"/>
    <x v="1"/>
  </r>
  <r>
    <s v="31786"/>
    <s v="TN"/>
    <s v="0000190862"/>
    <x v="5"/>
    <x v="0"/>
    <d v="2023-04-14T00:00:00"/>
    <x v="18"/>
    <s v="STD-A"/>
    <x v="77"/>
    <n v="208.15"/>
    <n v="39637"/>
    <x v="16"/>
  </r>
  <r>
    <s v="31786"/>
    <s v="TN"/>
    <s v="0000190862"/>
    <x v="5"/>
    <x v="0"/>
    <d v="2023-04-14T00:00:00"/>
    <x v="18"/>
    <s v="STD-B"/>
    <x v="78"/>
    <n v="198.69"/>
    <n v="53102.86"/>
    <x v="33"/>
  </r>
  <r>
    <s v="31786"/>
    <s v="TN"/>
    <s v="0000258005"/>
    <x v="6"/>
    <x v="0"/>
    <d v="2023-03-31T00:00:00"/>
    <x v="19"/>
    <s v="VISEXP"/>
    <x v="79"/>
    <n v="-6.3"/>
    <n v="0"/>
    <x v="1"/>
  </r>
  <r>
    <s v="31786"/>
    <s v="TN"/>
    <s v="0000258005"/>
    <x v="6"/>
    <x v="0"/>
    <d v="2023-04-03T00:00:00"/>
    <x v="19"/>
    <s v="VISEXP"/>
    <x v="79"/>
    <n v="-8.64"/>
    <n v="0"/>
    <x v="26"/>
  </r>
  <r>
    <s v="31786"/>
    <s v="TN"/>
    <s v="0000258005"/>
    <x v="6"/>
    <x v="0"/>
    <d v="2023-04-14T00:00:00"/>
    <x v="19"/>
    <s v="VISBAS"/>
    <x v="80"/>
    <n v="179.43"/>
    <n v="0"/>
    <x v="120"/>
  </r>
  <r>
    <s v="31786"/>
    <s v="TN"/>
    <s v="0000258005"/>
    <x v="6"/>
    <x v="0"/>
    <d v="2023-04-14T00:00:00"/>
    <x v="19"/>
    <s v="VISEXP"/>
    <x v="79"/>
    <n v="333.98"/>
    <n v="0"/>
    <x v="78"/>
  </r>
  <r>
    <s v="31786"/>
    <s v="NP"/>
    <s v="0000000185"/>
    <x v="0"/>
    <x v="1"/>
    <n v="45044"/>
    <x v="0"/>
    <s v="PPDN"/>
    <x v="0"/>
    <n v="195.75"/>
    <n v="0"/>
    <x v="3"/>
  </r>
  <r>
    <s v="31786"/>
    <s v="NP"/>
    <s v="0000000185"/>
    <x v="0"/>
    <x v="1"/>
    <n v="45044"/>
    <x v="21"/>
    <s v="PPRN"/>
    <x v="81"/>
    <n v="60297.46"/>
    <n v="0"/>
    <x v="121"/>
  </r>
  <r>
    <s v="31786"/>
    <s v="NP"/>
    <s v="0000000185"/>
    <x v="0"/>
    <x v="2"/>
    <n v="45044"/>
    <x v="0"/>
    <s v="PPDN"/>
    <x v="0"/>
    <n v="39.15"/>
    <n v="0"/>
    <x v="36"/>
  </r>
  <r>
    <s v="31786"/>
    <s v="NP"/>
    <s v="0000000185"/>
    <x v="0"/>
    <x v="2"/>
    <n v="45044"/>
    <x v="21"/>
    <s v="PPRN"/>
    <x v="81"/>
    <n v="23310.720000000001"/>
    <n v="0"/>
    <x v="122"/>
  </r>
  <r>
    <s v="31786"/>
    <s v="NP"/>
    <s v="0000000185"/>
    <x v="0"/>
    <x v="3"/>
    <n v="45044"/>
    <x v="21"/>
    <s v="PPRN"/>
    <x v="81"/>
    <n v="2763.77"/>
    <n v="0"/>
    <x v="123"/>
  </r>
  <r>
    <s v="31786"/>
    <s v="NP"/>
    <s v="0000000192"/>
    <x v="1"/>
    <x v="1"/>
    <n v="45044"/>
    <x v="1"/>
    <s v="PDON"/>
    <x v="1"/>
    <n v="1701.95"/>
    <n v="0"/>
    <x v="104"/>
  </r>
  <r>
    <s v="31786"/>
    <s v="NP"/>
    <s v="0000000192"/>
    <x v="1"/>
    <x v="1"/>
    <n v="45044"/>
    <x v="22"/>
    <s v="PDRN"/>
    <x v="82"/>
    <n v="334646.65000000002"/>
    <n v="0"/>
    <x v="124"/>
  </r>
  <r>
    <s v="31786"/>
    <s v="NP"/>
    <s v="0000000192"/>
    <x v="1"/>
    <x v="2"/>
    <n v="45044"/>
    <x v="1"/>
    <s v="PDON"/>
    <x v="1"/>
    <n v="281.04000000000002"/>
    <n v="0"/>
    <x v="119"/>
  </r>
  <r>
    <s v="31786"/>
    <s v="NP"/>
    <s v="0000000192"/>
    <x v="1"/>
    <x v="2"/>
    <n v="45044"/>
    <x v="22"/>
    <s v="PDRN"/>
    <x v="82"/>
    <n v="248210.39"/>
    <n v="0"/>
    <x v="125"/>
  </r>
  <r>
    <s v="31786"/>
    <s v="NP"/>
    <s v="0000000192"/>
    <x v="1"/>
    <x v="3"/>
    <n v="45044"/>
    <x v="1"/>
    <s v="PDON"/>
    <x v="1"/>
    <n v="39.76"/>
    <n v="0"/>
    <x v="1"/>
  </r>
  <r>
    <s v="31786"/>
    <s v="NP"/>
    <s v="0000000192"/>
    <x v="1"/>
    <x v="3"/>
    <n v="45044"/>
    <x v="22"/>
    <s v="PDRN"/>
    <x v="82"/>
    <n v="17590.2"/>
    <n v="0"/>
    <x v="126"/>
  </r>
  <r>
    <s v="31786"/>
    <s v="NP"/>
    <s v="0000258005"/>
    <x v="6"/>
    <x v="1"/>
    <n v="45044"/>
    <x v="19"/>
    <s v="VISBAS"/>
    <x v="80"/>
    <n v="3470.96"/>
    <n v="0"/>
    <x v="127"/>
  </r>
  <r>
    <s v="31786"/>
    <s v="NP"/>
    <s v="0000258005"/>
    <x v="6"/>
    <x v="1"/>
    <n v="45044"/>
    <x v="19"/>
    <s v="VISEXP"/>
    <x v="79"/>
    <n v="17315"/>
    <n v="0"/>
    <x v="128"/>
  </r>
  <r>
    <s v="31786"/>
    <s v="NP"/>
    <s v="0000258005"/>
    <x v="6"/>
    <x v="2"/>
    <n v="45044"/>
    <x v="19"/>
    <s v="VISBAS"/>
    <x v="80"/>
    <n v="1358.1"/>
    <n v="0"/>
    <x v="129"/>
  </r>
  <r>
    <s v="31786"/>
    <s v="NP"/>
    <s v="0000258005"/>
    <x v="6"/>
    <x v="2"/>
    <n v="45044"/>
    <x v="19"/>
    <s v="VISEXP"/>
    <x v="79"/>
    <n v="6696.32"/>
    <n v="0"/>
    <x v="130"/>
  </r>
  <r>
    <s v="31786"/>
    <s v="NP"/>
    <s v="0000258005"/>
    <x v="6"/>
    <x v="3"/>
    <n v="45044"/>
    <x v="19"/>
    <s v="VISBAS"/>
    <x v="80"/>
    <n v="19.079999999999998"/>
    <n v="0"/>
    <x v="55"/>
  </r>
  <r>
    <s v="31786"/>
    <s v="NP"/>
    <s v="0000258005"/>
    <x v="6"/>
    <x v="3"/>
    <n v="45044"/>
    <x v="19"/>
    <s v="VISEXP"/>
    <x v="79"/>
    <n v="150.58000000000001"/>
    <n v="0"/>
    <x v="131"/>
  </r>
  <r>
    <s v="31786"/>
    <s v="NP"/>
    <s v="0000000185"/>
    <x v="0"/>
    <x v="2"/>
    <n v="45044"/>
    <x v="21"/>
    <s v="PPRN"/>
    <x v="81"/>
    <n v="96.26"/>
    <n v="0"/>
    <x v="14"/>
  </r>
  <r>
    <s v="31786"/>
    <s v="NP"/>
    <s v="0000000185"/>
    <x v="0"/>
    <x v="3"/>
    <n v="45044"/>
    <x v="21"/>
    <s v="PPRN"/>
    <x v="81"/>
    <n v="197.21"/>
    <n v="0"/>
    <x v="3"/>
  </r>
  <r>
    <s v="31786"/>
    <s v="NP"/>
    <s v="0000000185"/>
    <x v="0"/>
    <x v="0"/>
    <n v="45044"/>
    <x v="0"/>
    <s v="PPDN"/>
    <x v="0"/>
    <n v="131324.42000000001"/>
    <n v="0"/>
    <x v="132"/>
  </r>
  <r>
    <s v="31786"/>
    <s v="NP"/>
    <s v="0000000185"/>
    <x v="0"/>
    <x v="4"/>
    <n v="45044"/>
    <x v="0"/>
    <s v="PPDN"/>
    <x v="0"/>
    <n v="57929.14"/>
    <n v="0"/>
    <x v="133"/>
  </r>
  <r>
    <s v="31786"/>
    <s v="NP"/>
    <s v="0000000185"/>
    <x v="0"/>
    <x v="5"/>
    <n v="45044"/>
    <x v="0"/>
    <s v="PPDN"/>
    <x v="0"/>
    <n v="24818.39"/>
    <n v="0"/>
    <x v="134"/>
  </r>
  <r>
    <s v="31786"/>
    <s v="NP"/>
    <s v="0000000192"/>
    <x v="1"/>
    <x v="2"/>
    <n v="45044"/>
    <x v="22"/>
    <s v="PDRN"/>
    <x v="82"/>
    <n v="13200.64"/>
    <n v="0"/>
    <x v="135"/>
  </r>
  <r>
    <s v="31786"/>
    <s v="NP"/>
    <s v="0000000192"/>
    <x v="1"/>
    <x v="3"/>
    <n v="45044"/>
    <x v="1"/>
    <s v="PDON"/>
    <x v="1"/>
    <n v="20.22"/>
    <n v="0"/>
    <x v="1"/>
  </r>
  <r>
    <s v="31786"/>
    <s v="NP"/>
    <s v="0000000192"/>
    <x v="1"/>
    <x v="3"/>
    <n v="45044"/>
    <x v="22"/>
    <s v="PDRN"/>
    <x v="82"/>
    <n v="2082.15"/>
    <n v="0"/>
    <x v="136"/>
  </r>
  <r>
    <s v="31786"/>
    <s v="NP"/>
    <s v="0000000192"/>
    <x v="1"/>
    <x v="0"/>
    <n v="45044"/>
    <x v="1"/>
    <s v="PDON"/>
    <x v="1"/>
    <n v="764387.38"/>
    <n v="0"/>
    <x v="137"/>
  </r>
  <r>
    <s v="31786"/>
    <s v="NP"/>
    <s v="0000000192"/>
    <x v="1"/>
    <x v="4"/>
    <n v="45044"/>
    <x v="1"/>
    <s v="PDON"/>
    <x v="1"/>
    <n v="620960.30000000005"/>
    <n v="0"/>
    <x v="138"/>
  </r>
  <r>
    <s v="31786"/>
    <s v="NP"/>
    <s v="0000000192"/>
    <x v="1"/>
    <x v="5"/>
    <n v="45044"/>
    <x v="1"/>
    <s v="PDON"/>
    <x v="1"/>
    <n v="211906.13"/>
    <n v="0"/>
    <x v="139"/>
  </r>
  <r>
    <s v="31786"/>
    <s v="NP"/>
    <s v="0000053684"/>
    <x v="7"/>
    <x v="0"/>
    <n v="45044"/>
    <x v="2"/>
    <s v=""/>
    <x v="2"/>
    <n v="106.69"/>
    <n v="0"/>
    <x v="14"/>
  </r>
  <r>
    <s v="31786"/>
    <s v="NP"/>
    <s v="0000053684"/>
    <x v="7"/>
    <x v="0"/>
    <n v="45044"/>
    <x v="3"/>
    <s v=""/>
    <x v="3"/>
    <n v="30064.400000000001"/>
    <n v="0"/>
    <x v="140"/>
  </r>
  <r>
    <s v="31786"/>
    <s v="NP"/>
    <s v="0000157401"/>
    <x v="4"/>
    <x v="0"/>
    <n v="45044"/>
    <x v="10"/>
    <s v="BADC01"/>
    <x v="10"/>
    <n v="526.42999999999995"/>
    <n v="40728230"/>
    <x v="141"/>
  </r>
  <r>
    <s v="31786"/>
    <s v="NP"/>
    <s v="0000157401"/>
    <x v="4"/>
    <x v="0"/>
    <n v="45044"/>
    <x v="10"/>
    <s v="BADC02"/>
    <x v="10"/>
    <n v="1047.92"/>
    <n v="81135340"/>
    <x v="142"/>
  </r>
  <r>
    <s v="31786"/>
    <s v="NP"/>
    <s v="0000157401"/>
    <x v="4"/>
    <x v="0"/>
    <n v="45044"/>
    <x v="10"/>
    <s v="BADC03"/>
    <x v="10"/>
    <n v="500.86"/>
    <n v="38682100"/>
    <x v="143"/>
  </r>
  <r>
    <s v="31786"/>
    <s v="NP"/>
    <s v="0000157401"/>
    <x v="4"/>
    <x v="0"/>
    <n v="45044"/>
    <x v="10"/>
    <s v="BADC04"/>
    <x v="10"/>
    <n v="180.88"/>
    <n v="13974400"/>
    <x v="144"/>
  </r>
  <r>
    <s v="31786"/>
    <s v="NP"/>
    <s v="0000157401"/>
    <x v="4"/>
    <x v="0"/>
    <n v="45044"/>
    <x v="10"/>
    <s v="BADC05"/>
    <x v="10"/>
    <n v="58.09"/>
    <n v="4527500"/>
    <x v="145"/>
  </r>
  <r>
    <s v="31786"/>
    <s v="NP"/>
    <s v="0000157401"/>
    <x v="4"/>
    <x v="0"/>
    <n v="45044"/>
    <x v="10"/>
    <s v="BADC06"/>
    <x v="10"/>
    <n v="18.43"/>
    <n v="1418400"/>
    <x v="146"/>
  </r>
  <r>
    <s v="31786"/>
    <s v="NP"/>
    <s v="0000157401"/>
    <x v="4"/>
    <x v="0"/>
    <n v="45044"/>
    <x v="10"/>
    <s v="BADC07"/>
    <x v="10"/>
    <n v="5.46"/>
    <n v="420000"/>
    <x v="55"/>
  </r>
  <r>
    <s v="31786"/>
    <s v="NP"/>
    <s v="0000157401"/>
    <x v="4"/>
    <x v="0"/>
    <n v="45044"/>
    <x v="10"/>
    <s v="BADC08"/>
    <x v="10"/>
    <n v="3.12"/>
    <n v="240000"/>
    <x v="20"/>
  </r>
  <r>
    <s v="31786"/>
    <s v="NP"/>
    <s v="0000157401"/>
    <x v="4"/>
    <x v="0"/>
    <n v="45044"/>
    <x v="10"/>
    <s v="BADC09"/>
    <x v="10"/>
    <n v="3.51"/>
    <n v="270000"/>
    <x v="20"/>
  </r>
  <r>
    <s v="31786"/>
    <s v="NP"/>
    <s v="0000157401"/>
    <x v="4"/>
    <x v="0"/>
    <n v="45044"/>
    <x v="5"/>
    <s v="BADE2X"/>
    <x v="5"/>
    <n v="31608.99"/>
    <n v="1666329500"/>
    <x v="147"/>
  </r>
  <r>
    <s v="31786"/>
    <s v="NP"/>
    <s v="0000157401"/>
    <x v="4"/>
    <x v="0"/>
    <n v="45044"/>
    <x v="5"/>
    <s v="BADP2X"/>
    <x v="5"/>
    <n v="4.4400000000000004"/>
    <n v="234000"/>
    <x v="55"/>
  </r>
  <r>
    <s v="31786"/>
    <s v="NP"/>
    <s v="0000157401"/>
    <x v="4"/>
    <x v="0"/>
    <n v="45044"/>
    <x v="6"/>
    <s v="BADE40"/>
    <x v="6"/>
    <n v="22401.74"/>
    <n v="1181294000"/>
    <x v="148"/>
  </r>
  <r>
    <s v="31786"/>
    <s v="NP"/>
    <s v="0000157401"/>
    <x v="4"/>
    <x v="0"/>
    <n v="45044"/>
    <x v="6"/>
    <s v="BADP40"/>
    <x v="6"/>
    <n v="2.94"/>
    <n v="156000"/>
    <x v="55"/>
  </r>
  <r>
    <s v="31786"/>
    <s v="NP"/>
    <s v="0000157401"/>
    <x v="4"/>
    <x v="0"/>
    <n v="45044"/>
    <x v="13"/>
    <s v="BAD4SC"/>
    <x v="13"/>
    <n v="3519.03"/>
    <n v="279173160"/>
    <x v="149"/>
  </r>
  <r>
    <s v="31786"/>
    <s v="NP"/>
    <s v="0000157401"/>
    <x v="4"/>
    <x v="0"/>
    <n v="45044"/>
    <x v="13"/>
    <s v="BAD6SP"/>
    <x v="14"/>
    <n v="3406.32"/>
    <n v="269632622"/>
    <x v="150"/>
  </r>
  <r>
    <s v="31786"/>
    <s v="NP"/>
    <s v="0000157401"/>
    <x v="4"/>
    <x v="0"/>
    <n v="45044"/>
    <x v="13"/>
    <s v="BAP6SP"/>
    <x v="14"/>
    <n v="1.02"/>
    <n v="78000"/>
    <x v="36"/>
  </r>
  <r>
    <s v="31786"/>
    <s v="NP"/>
    <s v="0000157401"/>
    <x v="4"/>
    <x v="0"/>
    <n v="45044"/>
    <x v="7"/>
    <s v="BLES15"/>
    <x v="7"/>
    <n v="126446.05"/>
    <n v="833164750"/>
    <x v="147"/>
  </r>
  <r>
    <s v="31786"/>
    <s v="NP"/>
    <s v="0000157401"/>
    <x v="4"/>
    <x v="0"/>
    <n v="45044"/>
    <x v="7"/>
    <s v="BLES1P"/>
    <x v="7"/>
    <n v="17.760000000000002"/>
    <n v="117000"/>
    <x v="55"/>
  </r>
  <r>
    <s v="31786"/>
    <s v="NP"/>
    <s v="0000157401"/>
    <x v="4"/>
    <x v="0"/>
    <n v="45044"/>
    <x v="11"/>
    <s v="BLCH01"/>
    <x v="11"/>
    <n v="306.47000000000003"/>
    <n v="4746000"/>
    <x v="151"/>
  </r>
  <r>
    <s v="31786"/>
    <s v="NP"/>
    <s v="0000157401"/>
    <x v="4"/>
    <x v="0"/>
    <n v="45044"/>
    <x v="11"/>
    <s v="BLCH02"/>
    <x v="11"/>
    <n v="420.32"/>
    <n v="6537000"/>
    <x v="152"/>
  </r>
  <r>
    <s v="31786"/>
    <s v="NP"/>
    <s v="0000157401"/>
    <x v="4"/>
    <x v="0"/>
    <n v="45044"/>
    <x v="11"/>
    <s v="BLCH03"/>
    <x v="11"/>
    <n v="171.92"/>
    <n v="2571000"/>
    <x v="153"/>
  </r>
  <r>
    <s v="31786"/>
    <s v="NP"/>
    <s v="0000157401"/>
    <x v="4"/>
    <x v="0"/>
    <n v="45044"/>
    <x v="11"/>
    <s v="BLCH04"/>
    <x v="11"/>
    <n v="44.4"/>
    <n v="723000"/>
    <x v="154"/>
  </r>
  <r>
    <s v="31786"/>
    <s v="NP"/>
    <s v="0000157401"/>
    <x v="4"/>
    <x v="0"/>
    <n v="45044"/>
    <x v="11"/>
    <s v="BLCH05"/>
    <x v="11"/>
    <n v="11.16"/>
    <n v="150000"/>
    <x v="119"/>
  </r>
  <r>
    <s v="31786"/>
    <s v="NP"/>
    <s v="0000157401"/>
    <x v="4"/>
    <x v="0"/>
    <n v="45044"/>
    <x v="11"/>
    <s v="BLCH06"/>
    <x v="11"/>
    <n v="3.36"/>
    <n v="54000"/>
    <x v="20"/>
  </r>
  <r>
    <s v="31786"/>
    <s v="NP"/>
    <s v="0000157401"/>
    <x v="4"/>
    <x v="0"/>
    <n v="45044"/>
    <x v="11"/>
    <s v="BLCS01"/>
    <x v="15"/>
    <n v="763.5"/>
    <n v="7830000"/>
    <x v="155"/>
  </r>
  <r>
    <s v="31786"/>
    <s v="NP"/>
    <s v="0000157401"/>
    <x v="4"/>
    <x v="0"/>
    <n v="45044"/>
    <x v="11"/>
    <s v="BLCS02"/>
    <x v="15"/>
    <n v="1807.43"/>
    <n v="18297000"/>
    <x v="156"/>
  </r>
  <r>
    <s v="31786"/>
    <s v="NP"/>
    <s v="0000157401"/>
    <x v="4"/>
    <x v="0"/>
    <n v="45044"/>
    <x v="11"/>
    <s v="BLCS03"/>
    <x v="15"/>
    <n v="904.54"/>
    <n v="9216000"/>
    <x v="157"/>
  </r>
  <r>
    <s v="31786"/>
    <s v="NP"/>
    <s v="0000157401"/>
    <x v="4"/>
    <x v="0"/>
    <n v="45044"/>
    <x v="11"/>
    <s v="BLCS04"/>
    <x v="15"/>
    <n v="353.32"/>
    <n v="3519000"/>
    <x v="158"/>
  </r>
  <r>
    <s v="31786"/>
    <s v="NP"/>
    <s v="0000157401"/>
    <x v="4"/>
    <x v="0"/>
    <n v="45044"/>
    <x v="11"/>
    <s v="BLCS05"/>
    <x v="15"/>
    <n v="120.08"/>
    <n v="1233000"/>
    <x v="159"/>
  </r>
  <r>
    <s v="31786"/>
    <s v="NP"/>
    <s v="0000157401"/>
    <x v="4"/>
    <x v="0"/>
    <n v="45044"/>
    <x v="11"/>
    <s v="BLCS06"/>
    <x v="15"/>
    <n v="38.22"/>
    <n v="378000"/>
    <x v="95"/>
  </r>
  <r>
    <s v="31786"/>
    <s v="NP"/>
    <s v="0000157401"/>
    <x v="4"/>
    <x v="0"/>
    <n v="45044"/>
    <x v="11"/>
    <s v="BLCS07"/>
    <x v="15"/>
    <n v="12.72"/>
    <n v="126000"/>
    <x v="55"/>
  </r>
  <r>
    <s v="31786"/>
    <s v="NP"/>
    <s v="0000157401"/>
    <x v="4"/>
    <x v="0"/>
    <n v="45044"/>
    <x v="11"/>
    <s v="BLCS08"/>
    <x v="15"/>
    <n v="7.26"/>
    <n v="72000"/>
    <x v="20"/>
  </r>
  <r>
    <s v="31786"/>
    <s v="NP"/>
    <s v="0000157401"/>
    <x v="4"/>
    <x v="0"/>
    <n v="45044"/>
    <x v="11"/>
    <s v="BLCS09"/>
    <x v="15"/>
    <n v="8.19"/>
    <n v="81000"/>
    <x v="20"/>
  </r>
  <r>
    <s v="31786"/>
    <s v="NP"/>
    <s v="0000157401"/>
    <x v="4"/>
    <x v="0"/>
    <n v="45044"/>
    <x v="8"/>
    <s v="BLER20"/>
    <x v="8"/>
    <n v="89649.62"/>
    <n v="590667000"/>
    <x v="160"/>
  </r>
  <r>
    <s v="31786"/>
    <s v="NP"/>
    <s v="0000157401"/>
    <x v="4"/>
    <x v="0"/>
    <n v="45044"/>
    <x v="8"/>
    <s v="BLER2P"/>
    <x v="8"/>
    <n v="11.88"/>
    <n v="78000"/>
    <x v="55"/>
  </r>
  <r>
    <s v="31786"/>
    <s v="NP"/>
    <s v="0000157401"/>
    <x v="4"/>
    <x v="0"/>
    <n v="45044"/>
    <x v="14"/>
    <s v="BLIFSC"/>
    <x v="16"/>
    <n v="2072.4"/>
    <n v="21300000"/>
    <x v="149"/>
  </r>
  <r>
    <s v="31786"/>
    <s v="NP"/>
    <s v="0000157401"/>
    <x v="4"/>
    <x v="0"/>
    <n v="45044"/>
    <x v="14"/>
    <s v="BLIFSP"/>
    <x v="17"/>
    <n v="2849.11"/>
    <n v="14886000"/>
    <x v="161"/>
  </r>
  <r>
    <s v="31786"/>
    <s v="NP"/>
    <s v="0000157401"/>
    <x v="4"/>
    <x v="0"/>
    <n v="45044"/>
    <x v="15"/>
    <s v="BL20U"/>
    <x v="18"/>
    <n v="43.56"/>
    <n v="60000"/>
    <x v="20"/>
  </r>
  <r>
    <s v="31786"/>
    <s v="NP"/>
    <s v="0000157401"/>
    <x v="4"/>
    <x v="0"/>
    <n v="45044"/>
    <x v="15"/>
    <s v="FB05CU"/>
    <x v="18"/>
    <n v="-7.74"/>
    <n v="40000"/>
    <x v="36"/>
  </r>
  <r>
    <s v="31786"/>
    <s v="NP"/>
    <s v="0000157401"/>
    <x v="4"/>
    <x v="0"/>
    <n v="45044"/>
    <x v="15"/>
    <s v="FB09AU"/>
    <x v="18"/>
    <n v="3.96"/>
    <n v="0"/>
    <x v="1"/>
  </r>
  <r>
    <s v="31786"/>
    <s v="NP"/>
    <s v="0000157401"/>
    <x v="4"/>
    <x v="0"/>
    <n v="45044"/>
    <x v="20"/>
    <s v="FO13A9"/>
    <x v="18"/>
    <n v="1.08"/>
    <n v="60000"/>
    <x v="1"/>
  </r>
  <r>
    <s v="31786"/>
    <s v="NP"/>
    <s v="0000157401"/>
    <x v="4"/>
    <x v="0"/>
    <n v="45044"/>
    <x v="4"/>
    <s v=""/>
    <x v="4"/>
    <n v="348800.3"/>
    <n v="0"/>
    <x v="162"/>
  </r>
  <r>
    <s v="31786"/>
    <s v="NP"/>
    <s v="0000157401"/>
    <x v="4"/>
    <x v="0"/>
    <n v="45044"/>
    <x v="12"/>
    <s v="VC0105"/>
    <x v="19"/>
    <n v="6.49"/>
    <n v="290000"/>
    <x v="163"/>
  </r>
  <r>
    <s v="31786"/>
    <s v="NP"/>
    <s v="0000157401"/>
    <x v="4"/>
    <x v="0"/>
    <n v="45044"/>
    <x v="12"/>
    <s v="VC0106"/>
    <x v="12"/>
    <n v="200.2"/>
    <n v="9414000"/>
    <x v="164"/>
  </r>
  <r>
    <s v="31786"/>
    <s v="NP"/>
    <s v="0000157401"/>
    <x v="4"/>
    <x v="0"/>
    <n v="45044"/>
    <x v="12"/>
    <s v="VC0110"/>
    <x v="20"/>
    <n v="27.93"/>
    <n v="1366000"/>
    <x v="165"/>
  </r>
  <r>
    <s v="31786"/>
    <s v="NP"/>
    <s v="0000157401"/>
    <x v="4"/>
    <x v="0"/>
    <n v="45044"/>
    <x v="12"/>
    <s v="VC0125"/>
    <x v="21"/>
    <n v="41.34"/>
    <n v="1950000"/>
    <x v="111"/>
  </r>
  <r>
    <s v="31786"/>
    <s v="NP"/>
    <s v="0000157401"/>
    <x v="4"/>
    <x v="0"/>
    <n v="45044"/>
    <x v="12"/>
    <s v="VC0150"/>
    <x v="22"/>
    <n v="119.7"/>
    <n v="5700000"/>
    <x v="166"/>
  </r>
  <r>
    <s v="31786"/>
    <s v="NP"/>
    <s v="0000157401"/>
    <x v="4"/>
    <x v="0"/>
    <n v="45044"/>
    <x v="12"/>
    <s v="VC0205"/>
    <x v="19"/>
    <n v="9.8699999999999992"/>
    <n v="476000"/>
    <x v="136"/>
  </r>
  <r>
    <s v="31786"/>
    <s v="NP"/>
    <s v="0000157401"/>
    <x v="4"/>
    <x v="0"/>
    <n v="45044"/>
    <x v="12"/>
    <s v="VC0206"/>
    <x v="12"/>
    <n v="379.25"/>
    <n v="18570000"/>
    <x v="167"/>
  </r>
  <r>
    <s v="31786"/>
    <s v="NP"/>
    <s v="0000157401"/>
    <x v="4"/>
    <x v="0"/>
    <n v="45044"/>
    <x v="12"/>
    <s v="VC0210"/>
    <x v="20"/>
    <n v="48.72"/>
    <n v="2320000"/>
    <x v="168"/>
  </r>
  <r>
    <s v="31786"/>
    <s v="NP"/>
    <s v="0000157401"/>
    <x v="4"/>
    <x v="0"/>
    <n v="45044"/>
    <x v="12"/>
    <s v="VC0225"/>
    <x v="21"/>
    <n v="91.35"/>
    <n v="4300000"/>
    <x v="115"/>
  </r>
  <r>
    <s v="31786"/>
    <s v="NP"/>
    <s v="0000157401"/>
    <x v="4"/>
    <x v="0"/>
    <n v="45044"/>
    <x v="12"/>
    <s v="VC0250"/>
    <x v="22"/>
    <n v="231"/>
    <n v="12324000"/>
    <x v="169"/>
  </r>
  <r>
    <s v="31786"/>
    <s v="NP"/>
    <s v="0000157401"/>
    <x v="4"/>
    <x v="0"/>
    <n v="45044"/>
    <x v="12"/>
    <s v="VC0305"/>
    <x v="19"/>
    <n v="4.16"/>
    <n v="195000"/>
    <x v="117"/>
  </r>
  <r>
    <s v="31786"/>
    <s v="NP"/>
    <s v="0000157401"/>
    <x v="4"/>
    <x v="0"/>
    <n v="45044"/>
    <x v="12"/>
    <s v="VC0306"/>
    <x v="12"/>
    <n v="175.18"/>
    <n v="8388000"/>
    <x v="170"/>
  </r>
  <r>
    <s v="31786"/>
    <s v="NP"/>
    <s v="0000157401"/>
    <x v="4"/>
    <x v="0"/>
    <n v="45044"/>
    <x v="12"/>
    <s v="VC0310"/>
    <x v="20"/>
    <n v="27.09"/>
    <n v="1416000"/>
    <x v="136"/>
  </r>
  <r>
    <s v="31786"/>
    <s v="NP"/>
    <s v="0000157401"/>
    <x v="4"/>
    <x v="0"/>
    <n v="45044"/>
    <x v="12"/>
    <s v="VC0325"/>
    <x v="21"/>
    <n v="45.82"/>
    <n v="2175000"/>
    <x v="171"/>
  </r>
  <r>
    <s v="31786"/>
    <s v="NP"/>
    <s v="0000157401"/>
    <x v="4"/>
    <x v="0"/>
    <n v="45044"/>
    <x v="12"/>
    <s v="VC0350"/>
    <x v="22"/>
    <n v="166.95"/>
    <n v="7950000"/>
    <x v="172"/>
  </r>
  <r>
    <s v="31786"/>
    <s v="NP"/>
    <s v="0000157401"/>
    <x v="4"/>
    <x v="0"/>
    <n v="45044"/>
    <x v="12"/>
    <s v="VC0405"/>
    <x v="19"/>
    <n v="0.84"/>
    <n v="40000"/>
    <x v="36"/>
  </r>
  <r>
    <s v="31786"/>
    <s v="NP"/>
    <s v="0000157401"/>
    <x v="4"/>
    <x v="0"/>
    <n v="45044"/>
    <x v="12"/>
    <s v="VC0406"/>
    <x v="12"/>
    <n v="71.5"/>
    <n v="3432000"/>
    <x v="173"/>
  </r>
  <r>
    <s v="31786"/>
    <s v="NP"/>
    <s v="0000157401"/>
    <x v="4"/>
    <x v="0"/>
    <n v="45044"/>
    <x v="12"/>
    <s v="VC0410"/>
    <x v="20"/>
    <n v="15.96"/>
    <n v="760000"/>
    <x v="56"/>
  </r>
  <r>
    <s v="31786"/>
    <s v="NP"/>
    <s v="0000157401"/>
    <x v="4"/>
    <x v="0"/>
    <n v="45044"/>
    <x v="12"/>
    <s v="VC0425"/>
    <x v="21"/>
    <n v="23.1"/>
    <n v="1000000"/>
    <x v="16"/>
  </r>
  <r>
    <s v="31786"/>
    <s v="NP"/>
    <s v="0000157401"/>
    <x v="4"/>
    <x v="0"/>
    <n v="45044"/>
    <x v="12"/>
    <s v="VC0450"/>
    <x v="22"/>
    <n v="67.2"/>
    <n v="3200000"/>
    <x v="53"/>
  </r>
  <r>
    <s v="31786"/>
    <s v="NP"/>
    <s v="0000157401"/>
    <x v="4"/>
    <x v="0"/>
    <n v="45044"/>
    <x v="12"/>
    <s v="VC0506"/>
    <x v="12"/>
    <n v="24.57"/>
    <n v="1170000"/>
    <x v="174"/>
  </r>
  <r>
    <s v="31786"/>
    <s v="NP"/>
    <s v="0000157401"/>
    <x v="4"/>
    <x v="0"/>
    <n v="45044"/>
    <x v="12"/>
    <s v="VC0510"/>
    <x v="20"/>
    <n v="4.2"/>
    <n v="200000"/>
    <x v="14"/>
  </r>
  <r>
    <s v="31786"/>
    <s v="NP"/>
    <s v="0000157401"/>
    <x v="4"/>
    <x v="0"/>
    <n v="45044"/>
    <x v="12"/>
    <s v="VC0525"/>
    <x v="21"/>
    <n v="2.63"/>
    <n v="256000"/>
    <x v="20"/>
  </r>
  <r>
    <s v="31786"/>
    <s v="NP"/>
    <s v="0000157401"/>
    <x v="4"/>
    <x v="0"/>
    <n v="45044"/>
    <x v="12"/>
    <s v="VC0550"/>
    <x v="22"/>
    <n v="15.75"/>
    <n v="750000"/>
    <x v="20"/>
  </r>
  <r>
    <s v="31786"/>
    <s v="NP"/>
    <s v="0000157401"/>
    <x v="4"/>
    <x v="0"/>
    <n v="45044"/>
    <x v="12"/>
    <s v="VC0606"/>
    <x v="12"/>
    <n v="5.32"/>
    <n v="252000"/>
    <x v="175"/>
  </r>
  <r>
    <s v="31786"/>
    <s v="NP"/>
    <s v="0000157401"/>
    <x v="4"/>
    <x v="0"/>
    <n v="45044"/>
    <x v="12"/>
    <s v="VC0610"/>
    <x v="20"/>
    <n v="1.26"/>
    <n v="60000"/>
    <x v="1"/>
  </r>
  <r>
    <s v="31786"/>
    <s v="NP"/>
    <s v="0000157401"/>
    <x v="4"/>
    <x v="0"/>
    <n v="45044"/>
    <x v="12"/>
    <s v="VC0625"/>
    <x v="21"/>
    <n v="3.15"/>
    <n v="150000"/>
    <x v="1"/>
  </r>
  <r>
    <s v="31786"/>
    <s v="NP"/>
    <s v="0000157401"/>
    <x v="4"/>
    <x v="0"/>
    <n v="45044"/>
    <x v="12"/>
    <s v="VC0650"/>
    <x v="22"/>
    <n v="12.6"/>
    <n v="600000"/>
    <x v="36"/>
  </r>
  <r>
    <s v="31786"/>
    <s v="NP"/>
    <s v="0000157401"/>
    <x v="4"/>
    <x v="0"/>
    <n v="45044"/>
    <x v="12"/>
    <s v="VC0706"/>
    <x v="12"/>
    <n v="3.52"/>
    <n v="168000"/>
    <x v="14"/>
  </r>
  <r>
    <s v="31786"/>
    <s v="NP"/>
    <s v="0000157401"/>
    <x v="4"/>
    <x v="0"/>
    <n v="45044"/>
    <x v="12"/>
    <s v="VC0710"/>
    <x v="20"/>
    <n v="1.47"/>
    <n v="70000"/>
    <x v="1"/>
  </r>
  <r>
    <s v="31786"/>
    <s v="NP"/>
    <s v="0000157401"/>
    <x v="4"/>
    <x v="0"/>
    <n v="45044"/>
    <x v="12"/>
    <s v="VC0725"/>
    <x v="21"/>
    <n v="3.68"/>
    <n v="175000"/>
    <x v="1"/>
  </r>
  <r>
    <s v="31786"/>
    <s v="NP"/>
    <s v="0000157401"/>
    <x v="4"/>
    <x v="0"/>
    <n v="45044"/>
    <x v="12"/>
    <s v="VC0750"/>
    <x v="22"/>
    <n v="7.35"/>
    <n v="350000"/>
    <x v="1"/>
  </r>
  <r>
    <s v="31786"/>
    <s v="NP"/>
    <s v="0000157401"/>
    <x v="4"/>
    <x v="0"/>
    <n v="45044"/>
    <x v="12"/>
    <s v="VC0806"/>
    <x v="12"/>
    <n v="1.01"/>
    <n v="48000"/>
    <x v="1"/>
  </r>
  <r>
    <s v="31786"/>
    <s v="NP"/>
    <s v="0000157401"/>
    <x v="4"/>
    <x v="0"/>
    <n v="45044"/>
    <x v="9"/>
    <s v="VAD050"/>
    <x v="23"/>
    <n v="424.2"/>
    <n v="20200000"/>
    <x v="176"/>
  </r>
  <r>
    <s v="31786"/>
    <s v="NP"/>
    <s v="0000157401"/>
    <x v="4"/>
    <x v="0"/>
    <n v="45044"/>
    <x v="9"/>
    <s v="VAD060"/>
    <x v="9"/>
    <n v="12409.74"/>
    <n v="591660000"/>
    <x v="177"/>
  </r>
  <r>
    <s v="31786"/>
    <s v="NP"/>
    <s v="0000157401"/>
    <x v="4"/>
    <x v="0"/>
    <n v="45044"/>
    <x v="9"/>
    <s v="VAD100"/>
    <x v="24"/>
    <n v="1797.6"/>
    <n v="85600000"/>
    <x v="178"/>
  </r>
  <r>
    <s v="31786"/>
    <s v="NP"/>
    <s v="0000157401"/>
    <x v="4"/>
    <x v="0"/>
    <n v="45044"/>
    <x v="9"/>
    <s v="VAD250"/>
    <x v="25"/>
    <n v="2404.5"/>
    <n v="114250000"/>
    <x v="179"/>
  </r>
  <r>
    <s v="31786"/>
    <s v="NP"/>
    <s v="0000157401"/>
    <x v="4"/>
    <x v="0"/>
    <n v="45044"/>
    <x v="9"/>
    <s v="VAD500"/>
    <x v="26"/>
    <n v="6457.5"/>
    <n v="307500000"/>
    <x v="180"/>
  </r>
  <r>
    <s v="31786"/>
    <s v="NP"/>
    <s v="0000157401"/>
    <x v="4"/>
    <x v="0"/>
    <n v="45044"/>
    <x v="16"/>
    <s v="VSC050"/>
    <x v="27"/>
    <n v="37.380000000000003"/>
    <n v="1760000"/>
    <x v="181"/>
  </r>
  <r>
    <s v="31786"/>
    <s v="NP"/>
    <s v="0000157401"/>
    <x v="4"/>
    <x v="0"/>
    <n v="45044"/>
    <x v="16"/>
    <s v="VSC060"/>
    <x v="28"/>
    <n v="1373"/>
    <n v="68640000"/>
    <x v="182"/>
  </r>
  <r>
    <s v="31786"/>
    <s v="NP"/>
    <s v="0000157401"/>
    <x v="4"/>
    <x v="0"/>
    <n v="45044"/>
    <x v="16"/>
    <s v="VSC100"/>
    <x v="29"/>
    <n v="181.44"/>
    <n v="9148000"/>
    <x v="183"/>
  </r>
  <r>
    <s v="31786"/>
    <s v="NP"/>
    <s v="0000157401"/>
    <x v="4"/>
    <x v="0"/>
    <n v="45044"/>
    <x v="16"/>
    <s v="VSC250"/>
    <x v="30"/>
    <n v="336"/>
    <n v="16336000"/>
    <x v="184"/>
  </r>
  <r>
    <s v="31786"/>
    <s v="NP"/>
    <s v="0000157401"/>
    <x v="4"/>
    <x v="0"/>
    <n v="45044"/>
    <x v="16"/>
    <s v="VSC500"/>
    <x v="31"/>
    <n v="1016.4"/>
    <n v="50508000"/>
    <x v="98"/>
  </r>
  <r>
    <s v="31786"/>
    <s v="NP"/>
    <s v="0000157401"/>
    <x v="4"/>
    <x v="0"/>
    <n v="45044"/>
    <x v="16"/>
    <s v="VSO050"/>
    <x v="32"/>
    <n v="44.73"/>
    <n v="2130000"/>
    <x v="185"/>
  </r>
  <r>
    <s v="31786"/>
    <s v="NP"/>
    <s v="0000157401"/>
    <x v="4"/>
    <x v="0"/>
    <n v="45044"/>
    <x v="16"/>
    <s v="VSO060"/>
    <x v="33"/>
    <n v="1452.36"/>
    <n v="70548000"/>
    <x v="186"/>
  </r>
  <r>
    <s v="31786"/>
    <s v="NP"/>
    <s v="0000157401"/>
    <x v="4"/>
    <x v="0"/>
    <n v="45044"/>
    <x v="16"/>
    <s v="VSO100"/>
    <x v="34"/>
    <n v="275.94"/>
    <n v="13092000"/>
    <x v="187"/>
  </r>
  <r>
    <s v="31786"/>
    <s v="NP"/>
    <s v="0000157401"/>
    <x v="4"/>
    <x v="0"/>
    <n v="45044"/>
    <x v="16"/>
    <s v="VSO250"/>
    <x v="35"/>
    <n v="264.60000000000002"/>
    <n v="14058000"/>
    <x v="188"/>
  </r>
  <r>
    <s v="31786"/>
    <s v="NP"/>
    <s v="0000157401"/>
    <x v="4"/>
    <x v="0"/>
    <n v="45044"/>
    <x v="16"/>
    <s v="VSO500"/>
    <x v="36"/>
    <n v="781.2"/>
    <n v="38580000"/>
    <x v="189"/>
  </r>
  <r>
    <s v="31786"/>
    <s v="NP"/>
    <s v="0000157401"/>
    <x v="4"/>
    <x v="4"/>
    <n v="45044"/>
    <x v="6"/>
    <s v="BADE40"/>
    <x v="6"/>
    <n v="0.76"/>
    <n v="40000"/>
    <x v="1"/>
  </r>
  <r>
    <s v="31786"/>
    <s v="NP"/>
    <s v="0000157401"/>
    <x v="4"/>
    <x v="4"/>
    <n v="45044"/>
    <x v="8"/>
    <s v="BLER20"/>
    <x v="8"/>
    <n v="3.04"/>
    <n v="20000"/>
    <x v="1"/>
  </r>
  <r>
    <s v="31786"/>
    <s v="NP"/>
    <s v="0000157401"/>
    <x v="4"/>
    <x v="4"/>
    <n v="45044"/>
    <x v="15"/>
    <s v="FB10AU"/>
    <x v="18"/>
    <n v="-9.9"/>
    <n v="40000"/>
    <x v="36"/>
  </r>
  <r>
    <s v="31786"/>
    <s v="NP"/>
    <s v="0000157401"/>
    <x v="4"/>
    <x v="5"/>
    <n v="45044"/>
    <x v="5"/>
    <s v="BADE2X"/>
    <x v="5"/>
    <n v="-2.2799999999999998"/>
    <n v="60000"/>
    <x v="1"/>
  </r>
  <r>
    <s v="31786"/>
    <s v="NP"/>
    <s v="0000157401"/>
    <x v="4"/>
    <x v="5"/>
    <n v="45044"/>
    <x v="6"/>
    <s v="BADE40"/>
    <x v="6"/>
    <n v="-1.52"/>
    <n v="40000"/>
    <x v="1"/>
  </r>
  <r>
    <s v="31786"/>
    <s v="NP"/>
    <s v="0000157401"/>
    <x v="4"/>
    <x v="5"/>
    <n v="45044"/>
    <x v="7"/>
    <s v="BLES15"/>
    <x v="7"/>
    <n v="-9.1199999999999992"/>
    <n v="30000"/>
    <x v="1"/>
  </r>
  <r>
    <s v="31786"/>
    <s v="NP"/>
    <s v="0000157401"/>
    <x v="4"/>
    <x v="5"/>
    <n v="45044"/>
    <x v="8"/>
    <s v="BLER20"/>
    <x v="8"/>
    <n v="-6.08"/>
    <n v="20000"/>
    <x v="1"/>
  </r>
  <r>
    <s v="31786"/>
    <s v="NP"/>
    <s v="0000190862"/>
    <x v="5"/>
    <x v="0"/>
    <n v="45044"/>
    <x v="17"/>
    <s v="LTD-01"/>
    <x v="37"/>
    <n v="12.93"/>
    <n v="10779.78"/>
    <x v="14"/>
  </r>
  <r>
    <s v="31786"/>
    <s v="NP"/>
    <s v="0000190862"/>
    <x v="5"/>
    <x v="0"/>
    <n v="45044"/>
    <x v="17"/>
    <s v="LTD-01"/>
    <x v="38"/>
    <n v="15.75"/>
    <n v="13122.99"/>
    <x v="14"/>
  </r>
  <r>
    <s v="31786"/>
    <s v="NP"/>
    <s v="0000190862"/>
    <x v="5"/>
    <x v="0"/>
    <n v="45044"/>
    <x v="17"/>
    <s v="LTD-01"/>
    <x v="39"/>
    <n v="35.119999999999997"/>
    <n v="15274.19"/>
    <x v="55"/>
  </r>
  <r>
    <s v="31786"/>
    <s v="NP"/>
    <s v="0000190862"/>
    <x v="5"/>
    <x v="0"/>
    <n v="45044"/>
    <x v="17"/>
    <s v="LTD-01"/>
    <x v="40"/>
    <n v="32.04"/>
    <n v="9424.7000000000007"/>
    <x v="20"/>
  </r>
  <r>
    <s v="31786"/>
    <s v="NP"/>
    <s v="0000190862"/>
    <x v="5"/>
    <x v="0"/>
    <n v="45044"/>
    <x v="17"/>
    <s v="LTD-01"/>
    <x v="41"/>
    <n v="27.44"/>
    <n v="6993.32"/>
    <x v="36"/>
  </r>
  <r>
    <s v="31786"/>
    <s v="NP"/>
    <s v="0000190862"/>
    <x v="5"/>
    <x v="0"/>
    <n v="45044"/>
    <x v="17"/>
    <s v="LTD-01"/>
    <x v="42"/>
    <n v="62.87"/>
    <n v="12476.26"/>
    <x v="14"/>
  </r>
  <r>
    <s v="31786"/>
    <s v="NP"/>
    <s v="0000190862"/>
    <x v="5"/>
    <x v="0"/>
    <n v="45044"/>
    <x v="17"/>
    <s v="LTD-01"/>
    <x v="43"/>
    <n v="16.670000000000002"/>
    <n v="2645.91"/>
    <x v="1"/>
  </r>
  <r>
    <s v="31786"/>
    <s v="NP"/>
    <s v="0000190862"/>
    <x v="5"/>
    <x v="0"/>
    <n v="45044"/>
    <x v="17"/>
    <s v="LTD-01"/>
    <x v="44"/>
    <n v="23.41"/>
    <n v="3716.37"/>
    <x v="1"/>
  </r>
  <r>
    <s v="31786"/>
    <s v="NP"/>
    <s v="0000190862"/>
    <x v="5"/>
    <x v="0"/>
    <n v="45044"/>
    <x v="17"/>
    <s v="LTD-02"/>
    <x v="47"/>
    <n v="1.28"/>
    <n v="1418.33"/>
    <x v="1"/>
  </r>
  <r>
    <s v="31786"/>
    <s v="NP"/>
    <s v="0000190862"/>
    <x v="5"/>
    <x v="0"/>
    <n v="45044"/>
    <x v="17"/>
    <s v="LTD-02"/>
    <x v="48"/>
    <n v="12.53"/>
    <n v="13912.4"/>
    <x v="20"/>
  </r>
  <r>
    <s v="31786"/>
    <s v="NP"/>
    <s v="0000190862"/>
    <x v="5"/>
    <x v="0"/>
    <n v="45044"/>
    <x v="17"/>
    <s v="LTD-02"/>
    <x v="49"/>
    <n v="11.65"/>
    <n v="6471.75"/>
    <x v="36"/>
  </r>
  <r>
    <s v="31786"/>
    <s v="NP"/>
    <s v="0000190862"/>
    <x v="5"/>
    <x v="0"/>
    <n v="45044"/>
    <x v="17"/>
    <s v="LTD-02"/>
    <x v="50"/>
    <n v="27.41"/>
    <n v="10150.25"/>
    <x v="1"/>
  </r>
  <r>
    <s v="31786"/>
    <s v="NP"/>
    <s v="0000190862"/>
    <x v="5"/>
    <x v="0"/>
    <n v="45044"/>
    <x v="17"/>
    <s v="LTD-02"/>
    <x v="54"/>
    <n v="27.23"/>
    <n v="4125"/>
    <x v="1"/>
  </r>
  <r>
    <s v="31786"/>
    <s v="NP"/>
    <s v="0000190862"/>
    <x v="5"/>
    <x v="0"/>
    <n v="45044"/>
    <x v="17"/>
    <s v="LTD-03"/>
    <x v="58"/>
    <n v="26.3"/>
    <n v="18787.189999999999"/>
    <x v="14"/>
  </r>
  <r>
    <s v="31786"/>
    <s v="NP"/>
    <s v="0000190862"/>
    <x v="5"/>
    <x v="0"/>
    <n v="45044"/>
    <x v="17"/>
    <s v="LTD-03"/>
    <x v="59"/>
    <n v="6.69"/>
    <n v="2390.83"/>
    <x v="1"/>
  </r>
  <r>
    <s v="31786"/>
    <s v="NP"/>
    <s v="0000190862"/>
    <x v="5"/>
    <x v="0"/>
    <n v="45044"/>
    <x v="17"/>
    <s v="LTD-03"/>
    <x v="61"/>
    <n v="35.08"/>
    <n v="6619.54"/>
    <x v="36"/>
  </r>
  <r>
    <s v="31786"/>
    <s v="NP"/>
    <s v="0000190862"/>
    <x v="5"/>
    <x v="0"/>
    <n v="45044"/>
    <x v="17"/>
    <s v="LTD-03"/>
    <x v="62"/>
    <n v="12.86"/>
    <n v="1978.75"/>
    <x v="1"/>
  </r>
  <r>
    <s v="31786"/>
    <s v="NP"/>
    <s v="0000190862"/>
    <x v="5"/>
    <x v="0"/>
    <n v="45044"/>
    <x v="17"/>
    <s v="LTD-03"/>
    <x v="63"/>
    <n v="11.71"/>
    <n v="1801.58"/>
    <x v="1"/>
  </r>
  <r>
    <s v="31786"/>
    <s v="NP"/>
    <s v="0000190862"/>
    <x v="5"/>
    <x v="0"/>
    <n v="45044"/>
    <x v="17"/>
    <s v="LTD-04"/>
    <x v="67"/>
    <n v="3.7"/>
    <n v="3367"/>
    <x v="1"/>
  </r>
  <r>
    <s v="31786"/>
    <s v="NP"/>
    <s v="0000190862"/>
    <x v="5"/>
    <x v="0"/>
    <n v="45044"/>
    <x v="17"/>
    <s v="LTD-04"/>
    <x v="70"/>
    <n v="27.5"/>
    <n v="8332.64"/>
    <x v="1"/>
  </r>
  <r>
    <s v="31786"/>
    <s v="NP"/>
    <s v="0000190862"/>
    <x v="5"/>
    <x v="0"/>
    <n v="45044"/>
    <x v="17"/>
    <s v="LTD-04"/>
    <x v="72"/>
    <n v="51.57"/>
    <n v="10110.290000000001"/>
    <x v="20"/>
  </r>
  <r>
    <s v="31786"/>
    <s v="NP"/>
    <s v="0000190862"/>
    <x v="5"/>
    <x v="0"/>
    <n v="45044"/>
    <x v="17"/>
    <s v="LTD-04"/>
    <x v="73"/>
    <n v="34.229999999999997"/>
    <n v="6161.71"/>
    <x v="36"/>
  </r>
  <r>
    <s v="31786"/>
    <s v="NP"/>
    <s v="0000190862"/>
    <x v="5"/>
    <x v="0"/>
    <n v="45044"/>
    <x v="17"/>
    <s v="LTD-04"/>
    <x v="74"/>
    <n v="33.700000000000003"/>
    <n v="4160.5"/>
    <x v="36"/>
  </r>
  <r>
    <s v="31786"/>
    <s v="NP"/>
    <s v="0000190862"/>
    <x v="5"/>
    <x v="0"/>
    <n v="45044"/>
    <x v="17"/>
    <s v="LTD-04"/>
    <x v="76"/>
    <n v="22.82"/>
    <n v="4225"/>
    <x v="1"/>
  </r>
  <r>
    <s v="31786"/>
    <s v="NP"/>
    <s v="0000190862"/>
    <x v="5"/>
    <x v="0"/>
    <n v="45044"/>
    <x v="18"/>
    <s v="STD-A"/>
    <x v="83"/>
    <n v="42259.98"/>
    <n v="10393203.73"/>
    <x v="190"/>
  </r>
  <r>
    <s v="31786"/>
    <s v="NP"/>
    <s v="0000190862"/>
    <x v="5"/>
    <x v="0"/>
    <n v="45044"/>
    <x v="18"/>
    <s v="STD-A"/>
    <x v="77"/>
    <n v="554.42999999999995"/>
    <n v="135231.98000000001"/>
    <x v="191"/>
  </r>
  <r>
    <s v="31786"/>
    <s v="NP"/>
    <s v="0000190862"/>
    <x v="5"/>
    <x v="0"/>
    <n v="45044"/>
    <x v="18"/>
    <s v="STD-B"/>
    <x v="84"/>
    <n v="38986.720000000001"/>
    <n v="11802688.119999999"/>
    <x v="192"/>
  </r>
  <r>
    <s v="31786"/>
    <s v="NP"/>
    <s v="0000190862"/>
    <x v="5"/>
    <x v="0"/>
    <n v="45044"/>
    <x v="18"/>
    <s v="STD-B"/>
    <x v="78"/>
    <n v="162.79"/>
    <n v="49329.63"/>
    <x v="12"/>
  </r>
  <r>
    <s v="31786"/>
    <s v="NP"/>
    <s v="0000258005"/>
    <x v="6"/>
    <x v="2"/>
    <n v="45044"/>
    <x v="19"/>
    <s v="VISBAS"/>
    <x v="80"/>
    <n v="3.18"/>
    <n v="0"/>
    <x v="1"/>
  </r>
  <r>
    <s v="31786"/>
    <s v="NP"/>
    <s v="0000258005"/>
    <x v="6"/>
    <x v="2"/>
    <n v="45044"/>
    <x v="19"/>
    <s v="VISEXP"/>
    <x v="79"/>
    <n v="12.6"/>
    <n v="0"/>
    <x v="36"/>
  </r>
  <r>
    <s v="31786"/>
    <s v="NP"/>
    <s v="0000258005"/>
    <x v="6"/>
    <x v="3"/>
    <n v="45044"/>
    <x v="19"/>
    <s v="VISBAS"/>
    <x v="80"/>
    <n v="74.25"/>
    <n v="0"/>
    <x v="12"/>
  </r>
  <r>
    <s v="31786"/>
    <s v="NP"/>
    <s v="0000258005"/>
    <x v="6"/>
    <x v="3"/>
    <n v="45044"/>
    <x v="19"/>
    <s v="VISEXP"/>
    <x v="79"/>
    <n v="545.41999999999996"/>
    <n v="0"/>
    <x v="193"/>
  </r>
  <r>
    <s v="31786"/>
    <s v="NP"/>
    <s v="0000258005"/>
    <x v="6"/>
    <x v="0"/>
    <n v="45044"/>
    <x v="19"/>
    <s v="VISBAS"/>
    <x v="80"/>
    <n v="37541.31"/>
    <n v="0"/>
    <x v="194"/>
  </r>
  <r>
    <s v="31786"/>
    <s v="NP"/>
    <s v="0000258005"/>
    <x v="6"/>
    <x v="0"/>
    <n v="45044"/>
    <x v="19"/>
    <s v="VISEXP"/>
    <x v="79"/>
    <n v="154902.39999999999"/>
    <n v="0"/>
    <x v="195"/>
  </r>
  <r>
    <s v="31786"/>
    <s v="NP"/>
    <s v="0000258005"/>
    <x v="6"/>
    <x v="4"/>
    <n v="45044"/>
    <x v="19"/>
    <s v="VISBAS"/>
    <x v="80"/>
    <n v="28257.95"/>
    <n v="0"/>
    <x v="196"/>
  </r>
  <r>
    <s v="31786"/>
    <s v="NP"/>
    <s v="0000258005"/>
    <x v="6"/>
    <x v="4"/>
    <n v="45044"/>
    <x v="19"/>
    <s v="VISEXP"/>
    <x v="79"/>
    <n v="134991.18"/>
    <n v="0"/>
    <x v="197"/>
  </r>
  <r>
    <s v="31786"/>
    <s v="NP"/>
    <s v="0000258005"/>
    <x v="6"/>
    <x v="5"/>
    <n v="45044"/>
    <x v="19"/>
    <s v="VISBAS"/>
    <x v="80"/>
    <n v="10281.23"/>
    <n v="0"/>
    <x v="198"/>
  </r>
  <r>
    <s v="31786"/>
    <s v="NP"/>
    <s v="0000258005"/>
    <x v="6"/>
    <x v="5"/>
    <n v="45044"/>
    <x v="19"/>
    <s v="VISEXP"/>
    <x v="79"/>
    <n v="62842"/>
    <n v="0"/>
    <x v="199"/>
  </r>
  <r>
    <s v="31786"/>
    <s v="NP"/>
    <s v="0000000185"/>
    <x v="0"/>
    <x v="1"/>
    <d v="2023-04-30T00:00:00"/>
    <x v="0"/>
    <s v="PPDN"/>
    <x v="0"/>
    <n v="48.53"/>
    <n v="0"/>
    <x v="36"/>
  </r>
  <r>
    <s v="31786"/>
    <s v="NP"/>
    <s v="0000000185"/>
    <x v="0"/>
    <x v="1"/>
    <d v="2023-04-30T00:00:00"/>
    <x v="21"/>
    <s v="PPRN"/>
    <x v="81"/>
    <n v="81.03"/>
    <n v="0"/>
    <x v="20"/>
  </r>
  <r>
    <s v="31786"/>
    <s v="NP"/>
    <s v="0000000185"/>
    <x v="0"/>
    <x v="1"/>
    <d v="2023-04-30T00:00:00"/>
    <x v="21"/>
    <s v="PPRN"/>
    <x v="81"/>
    <n v="5362.3"/>
    <n v="0"/>
    <x v="200"/>
  </r>
  <r>
    <s v="31786"/>
    <s v="NP"/>
    <s v="0000000185"/>
    <x v="0"/>
    <x v="2"/>
    <d v="2023-04-30T00:00:00"/>
    <x v="21"/>
    <s v="PPRN"/>
    <x v="81"/>
    <n v="-4.2"/>
    <n v="0"/>
    <x v="33"/>
  </r>
  <r>
    <s v="31786"/>
    <s v="NP"/>
    <s v="0000000185"/>
    <x v="0"/>
    <x v="2"/>
    <d v="2023-04-30T00:00:00"/>
    <x v="21"/>
    <s v="PPRN"/>
    <x v="81"/>
    <n v="333.04"/>
    <n v="0"/>
    <x v="54"/>
  </r>
  <r>
    <s v="31786"/>
    <s v="NP"/>
    <s v="0000000185"/>
    <x v="0"/>
    <x v="3"/>
    <d v="2023-04-30T00:00:00"/>
    <x v="21"/>
    <s v="PPRN"/>
    <x v="81"/>
    <n v="27.01"/>
    <n v="0"/>
    <x v="1"/>
  </r>
  <r>
    <s v="31786"/>
    <s v="NP"/>
    <s v="0000000185"/>
    <x v="0"/>
    <x v="0"/>
    <d v="2023-04-30T00:00:00"/>
    <x v="0"/>
    <s v="PPDN"/>
    <x v="0"/>
    <n v="-35.659999999999997"/>
    <n v="0"/>
    <x v="175"/>
  </r>
  <r>
    <s v="31786"/>
    <s v="NP"/>
    <s v="0000000185"/>
    <x v="0"/>
    <x v="0"/>
    <d v="2023-04-30T00:00:00"/>
    <x v="0"/>
    <s v="PPDN"/>
    <x v="0"/>
    <n v="297.45"/>
    <n v="0"/>
    <x v="12"/>
  </r>
  <r>
    <s v="31786"/>
    <s v="NP"/>
    <s v="0000000185"/>
    <x v="0"/>
    <x v="4"/>
    <d v="2023-04-30T00:00:00"/>
    <x v="0"/>
    <s v="PPDN"/>
    <x v="0"/>
    <n v="-100.12"/>
    <n v="0"/>
    <x v="26"/>
  </r>
  <r>
    <s v="31786"/>
    <s v="NP"/>
    <s v="0000000185"/>
    <x v="0"/>
    <x v="4"/>
    <d v="2023-04-30T00:00:00"/>
    <x v="0"/>
    <s v="PPDN"/>
    <x v="0"/>
    <n v="131.13"/>
    <n v="0"/>
    <x v="55"/>
  </r>
  <r>
    <s v="31786"/>
    <s v="NP"/>
    <s v="0000000185"/>
    <x v="0"/>
    <x v="5"/>
    <d v="2023-04-30T00:00:00"/>
    <x v="0"/>
    <s v="PPDN"/>
    <x v="0"/>
    <n v="-113.02"/>
    <n v="0"/>
    <x v="55"/>
  </r>
  <r>
    <s v="31786"/>
    <s v="NP"/>
    <s v="0000000185"/>
    <x v="0"/>
    <x v="5"/>
    <d v="2023-04-30T00:00:00"/>
    <x v="0"/>
    <s v="PPDN"/>
    <x v="0"/>
    <n v="147.37"/>
    <n v="0"/>
    <x v="3"/>
  </r>
  <r>
    <s v="31786"/>
    <s v="NP"/>
    <s v="0000000192"/>
    <x v="1"/>
    <x v="1"/>
    <d v="2023-04-30T00:00:00"/>
    <x v="1"/>
    <s v="PDON"/>
    <x v="1"/>
    <n v="199.48"/>
    <n v="0"/>
    <x v="55"/>
  </r>
  <r>
    <s v="31786"/>
    <s v="NP"/>
    <s v="0000000192"/>
    <x v="1"/>
    <x v="1"/>
    <d v="2023-04-30T00:00:00"/>
    <x v="22"/>
    <s v="PDRN"/>
    <x v="82"/>
    <n v="-804.43"/>
    <n v="0"/>
    <x v="201"/>
  </r>
  <r>
    <s v="31786"/>
    <s v="NP"/>
    <s v="0000000192"/>
    <x v="1"/>
    <x v="1"/>
    <d v="2023-04-30T00:00:00"/>
    <x v="22"/>
    <s v="PDRN"/>
    <x v="82"/>
    <n v="54430.13"/>
    <n v="0"/>
    <x v="202"/>
  </r>
  <r>
    <s v="31786"/>
    <s v="NP"/>
    <s v="0000000192"/>
    <x v="1"/>
    <x v="2"/>
    <d v="2023-04-30T00:00:00"/>
    <x v="22"/>
    <s v="PDRN"/>
    <x v="82"/>
    <n v="-256.05"/>
    <n v="0"/>
    <x v="203"/>
  </r>
  <r>
    <s v="31786"/>
    <s v="NP"/>
    <s v="0000000192"/>
    <x v="1"/>
    <x v="2"/>
    <d v="2023-04-30T00:00:00"/>
    <x v="22"/>
    <s v="PDRN"/>
    <x v="82"/>
    <n v="5646.7"/>
    <n v="0"/>
    <x v="123"/>
  </r>
  <r>
    <s v="31786"/>
    <s v="NP"/>
    <s v="0000000192"/>
    <x v="1"/>
    <x v="3"/>
    <d v="2023-04-30T00:00:00"/>
    <x v="1"/>
    <s v="PDON"/>
    <x v="1"/>
    <n v="20.22"/>
    <n v="0"/>
    <x v="1"/>
  </r>
  <r>
    <s v="31786"/>
    <s v="NP"/>
    <s v="0000000192"/>
    <x v="1"/>
    <x v="3"/>
    <d v="2023-04-30T00:00:00"/>
    <x v="22"/>
    <s v="PDRN"/>
    <x v="82"/>
    <n v="-52.44"/>
    <n v="0"/>
    <x v="1"/>
  </r>
  <r>
    <s v="31786"/>
    <s v="NP"/>
    <s v="0000000192"/>
    <x v="1"/>
    <x v="3"/>
    <d v="2023-04-30T00:00:00"/>
    <x v="22"/>
    <s v="PDRN"/>
    <x v="82"/>
    <n v="528.20000000000005"/>
    <n v="0"/>
    <x v="12"/>
  </r>
  <r>
    <s v="31786"/>
    <s v="NP"/>
    <s v="0000000192"/>
    <x v="1"/>
    <x v="0"/>
    <d v="2023-04-30T00:00:00"/>
    <x v="1"/>
    <s v="PDON"/>
    <x v="1"/>
    <n v="-383.35"/>
    <n v="0"/>
    <x v="54"/>
  </r>
  <r>
    <s v="31786"/>
    <s v="NP"/>
    <s v="0000000192"/>
    <x v="1"/>
    <x v="0"/>
    <d v="2023-04-30T00:00:00"/>
    <x v="1"/>
    <s v="PDON"/>
    <x v="1"/>
    <n v="3449.58"/>
    <n v="0"/>
    <x v="204"/>
  </r>
  <r>
    <s v="31786"/>
    <s v="NP"/>
    <s v="0000000192"/>
    <x v="1"/>
    <x v="4"/>
    <d v="2023-04-30T00:00:00"/>
    <x v="1"/>
    <s v="PDON"/>
    <x v="1"/>
    <n v="1942.11"/>
    <n v="0"/>
    <x v="193"/>
  </r>
  <r>
    <s v="31786"/>
    <s v="NP"/>
    <s v="0000000192"/>
    <x v="1"/>
    <x v="5"/>
    <d v="2023-04-30T00:00:00"/>
    <x v="1"/>
    <s v="PDON"/>
    <x v="1"/>
    <n v="-160.96"/>
    <n v="0"/>
    <x v="13"/>
  </r>
  <r>
    <s v="31786"/>
    <s v="NP"/>
    <s v="0000000192"/>
    <x v="1"/>
    <x v="5"/>
    <d v="2023-04-30T00:00:00"/>
    <x v="1"/>
    <s v="PDON"/>
    <x v="1"/>
    <n v="1013.31"/>
    <n v="0"/>
    <x v="205"/>
  </r>
  <r>
    <s v="31786"/>
    <s v="NP"/>
    <s v="0000157401"/>
    <x v="4"/>
    <x v="0"/>
    <d v="2023-04-30T00:00:00"/>
    <x v="10"/>
    <s v="BADC01"/>
    <x v="10"/>
    <n v="0.13"/>
    <n v="0"/>
    <x v="1"/>
  </r>
  <r>
    <s v="31786"/>
    <s v="NP"/>
    <s v="0000157401"/>
    <x v="4"/>
    <x v="0"/>
    <d v="2023-04-30T00:00:00"/>
    <x v="10"/>
    <s v="BADC04"/>
    <x v="10"/>
    <n v="0.52"/>
    <n v="0"/>
    <x v="1"/>
  </r>
  <r>
    <s v="31786"/>
    <s v="NP"/>
    <s v="0000157401"/>
    <x v="4"/>
    <x v="0"/>
    <d v="2023-04-30T00:00:00"/>
    <x v="5"/>
    <s v="BADE2X"/>
    <x v="5"/>
    <n v="-3.42"/>
    <n v="0"/>
    <x v="20"/>
  </r>
  <r>
    <s v="31786"/>
    <s v="NP"/>
    <s v="0000157401"/>
    <x v="4"/>
    <x v="0"/>
    <d v="2023-04-30T00:00:00"/>
    <x v="5"/>
    <s v="BADE2X"/>
    <x v="5"/>
    <n v="9.92"/>
    <n v="0"/>
    <x v="3"/>
  </r>
  <r>
    <s v="31786"/>
    <s v="NP"/>
    <s v="0000157401"/>
    <x v="4"/>
    <x v="0"/>
    <d v="2023-04-30T00:00:00"/>
    <x v="6"/>
    <s v="BADE40"/>
    <x v="6"/>
    <n v="0"/>
    <n v="0"/>
    <x v="3"/>
  </r>
  <r>
    <s v="31786"/>
    <s v="NP"/>
    <s v="0000157401"/>
    <x v="4"/>
    <x v="0"/>
    <d v="2023-04-30T00:00:00"/>
    <x v="13"/>
    <s v="BAD4SC"/>
    <x v="13"/>
    <n v="1.04"/>
    <n v="0"/>
    <x v="36"/>
  </r>
  <r>
    <s v="31786"/>
    <s v="NP"/>
    <s v="0000157401"/>
    <x v="4"/>
    <x v="0"/>
    <d v="2023-04-30T00:00:00"/>
    <x v="7"/>
    <s v="BLES15"/>
    <x v="7"/>
    <n v="-13.68"/>
    <n v="0"/>
    <x v="20"/>
  </r>
  <r>
    <s v="31786"/>
    <s v="NP"/>
    <s v="0000157401"/>
    <x v="4"/>
    <x v="0"/>
    <d v="2023-04-30T00:00:00"/>
    <x v="7"/>
    <s v="BLES15"/>
    <x v="7"/>
    <n v="39.67"/>
    <n v="0"/>
    <x v="3"/>
  </r>
  <r>
    <s v="31786"/>
    <s v="NP"/>
    <s v="0000157401"/>
    <x v="4"/>
    <x v="0"/>
    <d v="2023-04-30T00:00:00"/>
    <x v="11"/>
    <s v="BLCS01"/>
    <x v="15"/>
    <n v="0.3"/>
    <n v="0"/>
    <x v="1"/>
  </r>
  <r>
    <s v="31786"/>
    <s v="NP"/>
    <s v="0000157401"/>
    <x v="4"/>
    <x v="0"/>
    <d v="2023-04-30T00:00:00"/>
    <x v="11"/>
    <s v="BLCS04"/>
    <x v="15"/>
    <n v="1.21"/>
    <n v="0"/>
    <x v="1"/>
  </r>
  <r>
    <s v="31786"/>
    <s v="NP"/>
    <s v="0000157401"/>
    <x v="4"/>
    <x v="0"/>
    <d v="2023-04-30T00:00:00"/>
    <x v="8"/>
    <s v="BLER20"/>
    <x v="8"/>
    <n v="0"/>
    <n v="0"/>
    <x v="3"/>
  </r>
  <r>
    <s v="31786"/>
    <s v="NP"/>
    <s v="0000157401"/>
    <x v="4"/>
    <x v="0"/>
    <d v="2023-04-30T00:00:00"/>
    <x v="14"/>
    <s v="BLIFSC"/>
    <x v="16"/>
    <n v="0.6"/>
    <n v="0"/>
    <x v="36"/>
  </r>
  <r>
    <s v="31786"/>
    <s v="NP"/>
    <s v="0000157401"/>
    <x v="4"/>
    <x v="0"/>
    <d v="2023-04-30T00:00:00"/>
    <x v="15"/>
    <s v="FB06AU"/>
    <x v="18"/>
    <n v="-7.33"/>
    <n v="0"/>
    <x v="1"/>
  </r>
  <r>
    <s v="31786"/>
    <s v="NP"/>
    <s v="0000157401"/>
    <x v="4"/>
    <x v="0"/>
    <d v="2023-04-30T00:00:00"/>
    <x v="15"/>
    <s v="FB07BU"/>
    <x v="18"/>
    <n v="9.5299999999999994"/>
    <n v="0"/>
    <x v="1"/>
  </r>
  <r>
    <s v="31786"/>
    <s v="NP"/>
    <s v="0000157401"/>
    <x v="4"/>
    <x v="0"/>
    <d v="2023-04-30T00:00:00"/>
    <x v="12"/>
    <s v="VC0106"/>
    <x v="12"/>
    <n v="0.13"/>
    <n v="6000"/>
    <x v="1"/>
  </r>
  <r>
    <s v="31786"/>
    <s v="NP"/>
    <s v="0000157401"/>
    <x v="4"/>
    <x v="0"/>
    <d v="2023-04-30T00:00:00"/>
    <x v="12"/>
    <s v="VC0206"/>
    <x v="12"/>
    <n v="0.25"/>
    <n v="6000"/>
    <x v="1"/>
  </r>
  <r>
    <s v="31786"/>
    <s v="NP"/>
    <s v="0000157401"/>
    <x v="4"/>
    <x v="0"/>
    <d v="2023-04-30T00:00:00"/>
    <x v="9"/>
    <s v="VAD060"/>
    <x v="9"/>
    <n v="6.3"/>
    <n v="300000"/>
    <x v="26"/>
  </r>
  <r>
    <s v="31786"/>
    <s v="NP"/>
    <s v="0000157401"/>
    <x v="4"/>
    <x v="0"/>
    <d v="2023-04-30T00:00:00"/>
    <x v="9"/>
    <s v="VAD500"/>
    <x v="26"/>
    <n v="10.5"/>
    <n v="500000"/>
    <x v="1"/>
  </r>
  <r>
    <s v="31786"/>
    <s v="NP"/>
    <s v="0000157401"/>
    <x v="4"/>
    <x v="0"/>
    <d v="2023-04-30T00:00:00"/>
    <x v="16"/>
    <s v="VSC060"/>
    <x v="28"/>
    <n v="1"/>
    <n v="48000"/>
    <x v="36"/>
  </r>
  <r>
    <s v="31786"/>
    <s v="NP"/>
    <s v="0000190862"/>
    <x v="5"/>
    <x v="0"/>
    <d v="2023-04-30T00:00:00"/>
    <x v="18"/>
    <s v="STD-A"/>
    <x v="83"/>
    <n v="9.69"/>
    <n v="0"/>
    <x v="20"/>
  </r>
  <r>
    <s v="31786"/>
    <s v="NP"/>
    <s v="0000190862"/>
    <x v="5"/>
    <x v="0"/>
    <d v="2023-04-30T00:00:00"/>
    <x v="18"/>
    <s v="STD-A"/>
    <x v="83"/>
    <n v="32.590000000000003"/>
    <n v="0"/>
    <x v="20"/>
  </r>
  <r>
    <s v="31786"/>
    <s v="NP"/>
    <s v="0000190862"/>
    <x v="5"/>
    <x v="0"/>
    <d v="2023-04-30T00:00:00"/>
    <x v="18"/>
    <s v="STD-B"/>
    <x v="84"/>
    <n v="25.31"/>
    <n v="0"/>
    <x v="36"/>
  </r>
  <r>
    <s v="31786"/>
    <s v="NP"/>
    <s v="0000258005"/>
    <x v="6"/>
    <x v="1"/>
    <d v="2023-04-30T00:00:00"/>
    <x v="19"/>
    <s v="VISBAS"/>
    <x v="80"/>
    <n v="-19.079999999999998"/>
    <n v="0"/>
    <x v="55"/>
  </r>
  <r>
    <s v="31786"/>
    <s v="NP"/>
    <s v="0000258005"/>
    <x v="6"/>
    <x v="1"/>
    <d v="2023-04-30T00:00:00"/>
    <x v="19"/>
    <s v="VISBAS"/>
    <x v="80"/>
    <n v="400.56"/>
    <n v="0"/>
    <x v="159"/>
  </r>
  <r>
    <s v="31786"/>
    <s v="NP"/>
    <s v="0000258005"/>
    <x v="6"/>
    <x v="1"/>
    <d v="2023-04-30T00:00:00"/>
    <x v="19"/>
    <s v="VISEXP"/>
    <x v="79"/>
    <n v="29.64"/>
    <n v="0"/>
    <x v="14"/>
  </r>
  <r>
    <s v="31786"/>
    <s v="NP"/>
    <s v="0000258005"/>
    <x v="6"/>
    <x v="1"/>
    <d v="2023-04-30T00:00:00"/>
    <x v="19"/>
    <s v="VISEXP"/>
    <x v="79"/>
    <n v="2723.09"/>
    <n v="0"/>
    <x v="206"/>
  </r>
  <r>
    <s v="31786"/>
    <s v="NP"/>
    <s v="0000258005"/>
    <x v="6"/>
    <x v="2"/>
    <d v="2023-04-30T00:00:00"/>
    <x v="19"/>
    <s v="VISBAS"/>
    <x v="80"/>
    <n v="-9.33"/>
    <n v="0"/>
    <x v="1"/>
  </r>
  <r>
    <s v="31786"/>
    <s v="NP"/>
    <s v="0000258005"/>
    <x v="6"/>
    <x v="2"/>
    <d v="2023-04-30T00:00:00"/>
    <x v="19"/>
    <s v="VISBAS"/>
    <x v="80"/>
    <n v="67.77"/>
    <n v="0"/>
    <x v="33"/>
  </r>
  <r>
    <s v="31786"/>
    <s v="NP"/>
    <s v="0000258005"/>
    <x v="6"/>
    <x v="2"/>
    <d v="2023-04-30T00:00:00"/>
    <x v="19"/>
    <s v="VISEXP"/>
    <x v="79"/>
    <n v="-18.899999999999999"/>
    <n v="0"/>
    <x v="20"/>
  </r>
  <r>
    <s v="31786"/>
    <s v="NP"/>
    <s v="0000258005"/>
    <x v="6"/>
    <x v="2"/>
    <d v="2023-04-30T00:00:00"/>
    <x v="19"/>
    <s v="VISEXP"/>
    <x v="79"/>
    <n v="338.7"/>
    <n v="0"/>
    <x v="207"/>
  </r>
  <r>
    <s v="31786"/>
    <s v="NP"/>
    <s v="0000258005"/>
    <x v="6"/>
    <x v="0"/>
    <d v="2023-04-30T00:00:00"/>
    <x v="19"/>
    <s v="VISBAS"/>
    <x v="80"/>
    <n v="-22.37"/>
    <n v="0"/>
    <x v="26"/>
  </r>
  <r>
    <s v="31786"/>
    <s v="NP"/>
    <s v="0000258005"/>
    <x v="6"/>
    <x v="0"/>
    <d v="2023-04-30T00:00:00"/>
    <x v="19"/>
    <s v="VISBAS"/>
    <x v="80"/>
    <n v="134.26"/>
    <n v="0"/>
    <x v="25"/>
  </r>
  <r>
    <s v="31786"/>
    <s v="NP"/>
    <s v="0000258005"/>
    <x v="6"/>
    <x v="0"/>
    <d v="2023-04-30T00:00:00"/>
    <x v="19"/>
    <s v="VISEXP"/>
    <x v="79"/>
    <n v="-53.75"/>
    <n v="0"/>
    <x v="118"/>
  </r>
  <r>
    <s v="31786"/>
    <s v="NP"/>
    <s v="0000258005"/>
    <x v="6"/>
    <x v="0"/>
    <d v="2023-04-30T00:00:00"/>
    <x v="19"/>
    <s v="VISEXP"/>
    <x v="79"/>
    <n v="912.7"/>
    <n v="0"/>
    <x v="208"/>
  </r>
  <r>
    <s v="31786"/>
    <s v="NP"/>
    <s v="0000258005"/>
    <x v="6"/>
    <x v="4"/>
    <d v="2023-04-30T00:00:00"/>
    <x v="19"/>
    <s v="VISBAS"/>
    <x v="80"/>
    <n v="66.849999999999994"/>
    <n v="0"/>
    <x v="33"/>
  </r>
  <r>
    <s v="31786"/>
    <s v="NP"/>
    <s v="0000258005"/>
    <x v="6"/>
    <x v="4"/>
    <d v="2023-04-30T00:00:00"/>
    <x v="19"/>
    <s v="VISEXP"/>
    <x v="79"/>
    <n v="-81.09"/>
    <n v="0"/>
    <x v="16"/>
  </r>
  <r>
    <s v="31786"/>
    <s v="NP"/>
    <s v="0000258005"/>
    <x v="6"/>
    <x v="4"/>
    <d v="2023-04-30T00:00:00"/>
    <x v="19"/>
    <s v="VISEXP"/>
    <x v="79"/>
    <n v="448.61"/>
    <n v="0"/>
    <x v="209"/>
  </r>
  <r>
    <s v="31786"/>
    <s v="NP"/>
    <s v="0000258005"/>
    <x v="6"/>
    <x v="5"/>
    <d v="2023-04-30T00:00:00"/>
    <x v="19"/>
    <s v="VISBAS"/>
    <x v="80"/>
    <n v="-5.94"/>
    <n v="0"/>
    <x v="26"/>
  </r>
  <r>
    <s v="31786"/>
    <s v="NP"/>
    <s v="0000258005"/>
    <x v="6"/>
    <x v="5"/>
    <d v="2023-04-30T00:00:00"/>
    <x v="19"/>
    <s v="VISBAS"/>
    <x v="80"/>
    <n v="57.92"/>
    <n v="0"/>
    <x v="105"/>
  </r>
  <r>
    <s v="31786"/>
    <s v="NP"/>
    <s v="0000258005"/>
    <x v="6"/>
    <x v="5"/>
    <d v="2023-04-30T00:00:00"/>
    <x v="19"/>
    <s v="VISEXP"/>
    <x v="79"/>
    <n v="-28.5"/>
    <n v="0"/>
    <x v="105"/>
  </r>
  <r>
    <s v="31786"/>
    <s v="NP"/>
    <s v="0000258005"/>
    <x v="6"/>
    <x v="5"/>
    <d v="2023-04-30T00:00:00"/>
    <x v="19"/>
    <s v="VISEXP"/>
    <x v="79"/>
    <n v="265.33999999999997"/>
    <n v="0"/>
    <x v="210"/>
  </r>
  <r>
    <s v="31786"/>
    <s v="TN"/>
    <s v="0000000185"/>
    <x v="0"/>
    <x v="0"/>
    <d v="2023-04-30T00:00:00"/>
    <x v="0"/>
    <s v="PPDN"/>
    <x v="0"/>
    <n v="-71.11"/>
    <n v="0"/>
    <x v="16"/>
  </r>
  <r>
    <s v="31786"/>
    <s v="TN"/>
    <s v="0000000185"/>
    <x v="0"/>
    <x v="0"/>
    <d v="2023-04-30T00:00:00"/>
    <x v="0"/>
    <s v="PPDN"/>
    <x v="0"/>
    <n v="748.96"/>
    <n v="0"/>
    <x v="207"/>
  </r>
  <r>
    <s v="31786"/>
    <s v="TN"/>
    <s v="0000000192"/>
    <x v="1"/>
    <x v="0"/>
    <d v="2023-04-30T00:00:00"/>
    <x v="1"/>
    <s v="PDON"/>
    <x v="1"/>
    <n v="-1788.15"/>
    <n v="0"/>
    <x v="42"/>
  </r>
  <r>
    <s v="31786"/>
    <s v="TN"/>
    <s v="0000000192"/>
    <x v="1"/>
    <x v="0"/>
    <d v="2023-04-30T00:00:00"/>
    <x v="1"/>
    <s v="PDON"/>
    <x v="1"/>
    <n v="4976.91"/>
    <n v="0"/>
    <x v="211"/>
  </r>
  <r>
    <s v="31786"/>
    <s v="TN"/>
    <s v="0000157401"/>
    <x v="4"/>
    <x v="0"/>
    <d v="2023-04-30T00:00:00"/>
    <x v="10"/>
    <s v="BADC01"/>
    <x v="10"/>
    <n v="-0.52"/>
    <n v="0"/>
    <x v="14"/>
  </r>
  <r>
    <s v="31786"/>
    <s v="TN"/>
    <s v="0000157401"/>
    <x v="4"/>
    <x v="0"/>
    <d v="2023-04-30T00:00:00"/>
    <x v="10"/>
    <s v="BADC01"/>
    <x v="10"/>
    <n v="0.78"/>
    <n v="0"/>
    <x v="55"/>
  </r>
  <r>
    <s v="31786"/>
    <s v="TN"/>
    <s v="0000157401"/>
    <x v="4"/>
    <x v="0"/>
    <d v="2023-04-30T00:00:00"/>
    <x v="10"/>
    <s v="BADC02"/>
    <x v="10"/>
    <n v="-0.52"/>
    <n v="0"/>
    <x v="36"/>
  </r>
  <r>
    <s v="31786"/>
    <s v="TN"/>
    <s v="0000157401"/>
    <x v="4"/>
    <x v="0"/>
    <d v="2023-04-30T00:00:00"/>
    <x v="10"/>
    <s v="BADC02"/>
    <x v="10"/>
    <n v="2.5099999999999998"/>
    <n v="0"/>
    <x v="16"/>
  </r>
  <r>
    <s v="31786"/>
    <s v="TN"/>
    <s v="0000157401"/>
    <x v="4"/>
    <x v="0"/>
    <d v="2023-04-30T00:00:00"/>
    <x v="10"/>
    <s v="BADC03"/>
    <x v="10"/>
    <n v="-1.56"/>
    <n v="0"/>
    <x v="14"/>
  </r>
  <r>
    <s v="31786"/>
    <s v="TN"/>
    <s v="0000157401"/>
    <x v="4"/>
    <x v="0"/>
    <d v="2023-04-30T00:00:00"/>
    <x v="10"/>
    <s v="BADC03"/>
    <x v="10"/>
    <n v="1.56"/>
    <n v="0"/>
    <x v="14"/>
  </r>
  <r>
    <s v="31786"/>
    <s v="TN"/>
    <s v="0000157401"/>
    <x v="4"/>
    <x v="0"/>
    <d v="2023-04-30T00:00:00"/>
    <x v="5"/>
    <s v="BADE2X"/>
    <x v="5"/>
    <n v="-17.21"/>
    <n v="0"/>
    <x v="54"/>
  </r>
  <r>
    <s v="31786"/>
    <s v="TN"/>
    <s v="0000157401"/>
    <x v="4"/>
    <x v="0"/>
    <d v="2023-04-30T00:00:00"/>
    <x v="5"/>
    <s v="BADE2X"/>
    <x v="5"/>
    <n v="67.64"/>
    <n v="0"/>
    <x v="37"/>
  </r>
  <r>
    <s v="31786"/>
    <s v="TN"/>
    <s v="0000157401"/>
    <x v="4"/>
    <x v="0"/>
    <d v="2023-04-30T00:00:00"/>
    <x v="6"/>
    <s v="BADE40"/>
    <x v="6"/>
    <n v="0"/>
    <n v="0"/>
    <x v="104"/>
  </r>
  <r>
    <s v="31786"/>
    <s v="TN"/>
    <s v="0000157401"/>
    <x v="4"/>
    <x v="0"/>
    <d v="2023-04-30T00:00:00"/>
    <x v="13"/>
    <s v="BAD4SC"/>
    <x v="13"/>
    <n v="-3.12"/>
    <n v="0"/>
    <x v="55"/>
  </r>
  <r>
    <s v="31786"/>
    <s v="TN"/>
    <s v="0000157401"/>
    <x v="4"/>
    <x v="0"/>
    <d v="2023-04-30T00:00:00"/>
    <x v="13"/>
    <s v="BAD4SC"/>
    <x v="13"/>
    <n v="3.1"/>
    <n v="0"/>
    <x v="55"/>
  </r>
  <r>
    <s v="31786"/>
    <s v="TN"/>
    <s v="0000157401"/>
    <x v="4"/>
    <x v="0"/>
    <d v="2023-04-30T00:00:00"/>
    <x v="13"/>
    <s v="BAD6SP"/>
    <x v="14"/>
    <n v="-1.64"/>
    <n v="0"/>
    <x v="20"/>
  </r>
  <r>
    <s v="31786"/>
    <s v="TN"/>
    <s v="0000157401"/>
    <x v="4"/>
    <x v="0"/>
    <d v="2023-04-30T00:00:00"/>
    <x v="13"/>
    <s v="BAD6SP"/>
    <x v="14"/>
    <n v="9.44"/>
    <n v="0"/>
    <x v="117"/>
  </r>
  <r>
    <s v="31786"/>
    <s v="TN"/>
    <s v="0000157401"/>
    <x v="4"/>
    <x v="0"/>
    <d v="2023-04-30T00:00:00"/>
    <x v="7"/>
    <s v="BLES15"/>
    <x v="7"/>
    <n v="-68.849999999999994"/>
    <n v="0"/>
    <x v="54"/>
  </r>
  <r>
    <s v="31786"/>
    <s v="TN"/>
    <s v="0000157401"/>
    <x v="4"/>
    <x v="0"/>
    <d v="2023-04-30T00:00:00"/>
    <x v="7"/>
    <s v="BLES15"/>
    <x v="7"/>
    <n v="270.55"/>
    <n v="0"/>
    <x v="37"/>
  </r>
  <r>
    <s v="31786"/>
    <s v="TN"/>
    <s v="0000157401"/>
    <x v="4"/>
    <x v="0"/>
    <d v="2023-04-30T00:00:00"/>
    <x v="11"/>
    <s v="BLCH01"/>
    <x v="11"/>
    <n v="0.56999999999999995"/>
    <n v="0"/>
    <x v="20"/>
  </r>
  <r>
    <s v="31786"/>
    <s v="TN"/>
    <s v="0000157401"/>
    <x v="4"/>
    <x v="0"/>
    <d v="2023-04-30T00:00:00"/>
    <x v="11"/>
    <s v="BLCH02"/>
    <x v="11"/>
    <n v="-0.37"/>
    <n v="0"/>
    <x v="1"/>
  </r>
  <r>
    <s v="31786"/>
    <s v="TN"/>
    <s v="0000157401"/>
    <x v="4"/>
    <x v="0"/>
    <d v="2023-04-30T00:00:00"/>
    <x v="11"/>
    <s v="BLCH02"/>
    <x v="11"/>
    <n v="3.33"/>
    <n v="0"/>
    <x v="3"/>
  </r>
  <r>
    <s v="31786"/>
    <s v="TN"/>
    <s v="0000157401"/>
    <x v="4"/>
    <x v="0"/>
    <d v="2023-04-30T00:00:00"/>
    <x v="11"/>
    <s v="BLCH03"/>
    <x v="11"/>
    <n v="-2.2400000000000002"/>
    <n v="0"/>
    <x v="14"/>
  </r>
  <r>
    <s v="31786"/>
    <s v="TN"/>
    <s v="0000157401"/>
    <x v="4"/>
    <x v="0"/>
    <d v="2023-04-30T00:00:00"/>
    <x v="11"/>
    <s v="BLCH03"/>
    <x v="11"/>
    <n v="1.1200000000000001"/>
    <n v="0"/>
    <x v="36"/>
  </r>
  <r>
    <s v="31786"/>
    <s v="TN"/>
    <s v="0000157401"/>
    <x v="4"/>
    <x v="0"/>
    <d v="2023-04-30T00:00:00"/>
    <x v="11"/>
    <s v="BLCS01"/>
    <x v="15"/>
    <n v="-1.2"/>
    <n v="0"/>
    <x v="14"/>
  </r>
  <r>
    <s v="31786"/>
    <s v="TN"/>
    <s v="0000157401"/>
    <x v="4"/>
    <x v="0"/>
    <d v="2023-04-30T00:00:00"/>
    <x v="11"/>
    <s v="BLCS01"/>
    <x v="15"/>
    <n v="0.9"/>
    <n v="0"/>
    <x v="20"/>
  </r>
  <r>
    <s v="31786"/>
    <s v="TN"/>
    <s v="0000157401"/>
    <x v="4"/>
    <x v="0"/>
    <d v="2023-04-30T00:00:00"/>
    <x v="11"/>
    <s v="BLCS02"/>
    <x v="15"/>
    <n v="-0.61"/>
    <n v="0"/>
    <x v="1"/>
  </r>
  <r>
    <s v="31786"/>
    <s v="TN"/>
    <s v="0000157401"/>
    <x v="4"/>
    <x v="0"/>
    <d v="2023-04-30T00:00:00"/>
    <x v="11"/>
    <s v="BLCS02"/>
    <x v="15"/>
    <n v="0.61"/>
    <n v="0"/>
    <x v="1"/>
  </r>
  <r>
    <s v="31786"/>
    <s v="TN"/>
    <s v="0000157401"/>
    <x v="4"/>
    <x v="0"/>
    <d v="2023-04-30T00:00:00"/>
    <x v="11"/>
    <s v="BLCS03"/>
    <x v="15"/>
    <n v="1.82"/>
    <n v="0"/>
    <x v="36"/>
  </r>
  <r>
    <s v="31786"/>
    <s v="TN"/>
    <s v="0000157401"/>
    <x v="4"/>
    <x v="0"/>
    <d v="2023-04-30T00:00:00"/>
    <x v="8"/>
    <s v="BLER20"/>
    <x v="8"/>
    <n v="0"/>
    <n v="0"/>
    <x v="212"/>
  </r>
  <r>
    <s v="31786"/>
    <s v="TN"/>
    <s v="0000157401"/>
    <x v="4"/>
    <x v="0"/>
    <d v="2023-04-30T00:00:00"/>
    <x v="14"/>
    <s v="BLIFSC"/>
    <x v="16"/>
    <n v="-1.8"/>
    <n v="0"/>
    <x v="55"/>
  </r>
  <r>
    <s v="31786"/>
    <s v="TN"/>
    <s v="0000157401"/>
    <x v="4"/>
    <x v="0"/>
    <d v="2023-04-30T00:00:00"/>
    <x v="14"/>
    <s v="BLIFSC"/>
    <x v="16"/>
    <n v="1.8"/>
    <n v="0"/>
    <x v="55"/>
  </r>
  <r>
    <s v="31786"/>
    <s v="TN"/>
    <s v="0000157401"/>
    <x v="4"/>
    <x v="0"/>
    <d v="2023-04-30T00:00:00"/>
    <x v="14"/>
    <s v="BLIFSP"/>
    <x v="17"/>
    <n v="-1.77"/>
    <n v="0"/>
    <x v="20"/>
  </r>
  <r>
    <s v="31786"/>
    <s v="TN"/>
    <s v="0000157401"/>
    <x v="4"/>
    <x v="0"/>
    <d v="2023-04-30T00:00:00"/>
    <x v="14"/>
    <s v="BLIFSP"/>
    <x v="17"/>
    <n v="7.67"/>
    <n v="0"/>
    <x v="117"/>
  </r>
  <r>
    <s v="31786"/>
    <s v="TN"/>
    <s v="0000157401"/>
    <x v="4"/>
    <x v="0"/>
    <d v="2023-04-30T00:00:00"/>
    <x v="15"/>
    <s v="FB10BU"/>
    <x v="18"/>
    <n v="15.22"/>
    <n v="0"/>
    <x v="36"/>
  </r>
  <r>
    <s v="31786"/>
    <s v="TN"/>
    <s v="0000157401"/>
    <x v="4"/>
    <x v="0"/>
    <d v="2023-04-30T00:00:00"/>
    <x v="15"/>
    <s v="FB10CU"/>
    <x v="18"/>
    <n v="-11.26"/>
    <n v="0"/>
    <x v="1"/>
  </r>
  <r>
    <s v="31786"/>
    <s v="TN"/>
    <s v="0000157401"/>
    <x v="4"/>
    <x v="0"/>
    <d v="2023-04-30T00:00:00"/>
    <x v="20"/>
    <s v="FO13A9"/>
    <x v="18"/>
    <n v="-2.16"/>
    <n v="0"/>
    <x v="36"/>
  </r>
  <r>
    <s v="31786"/>
    <s v="TN"/>
    <s v="0000157401"/>
    <x v="4"/>
    <x v="0"/>
    <d v="2023-04-30T00:00:00"/>
    <x v="12"/>
    <s v="VC0106"/>
    <x v="12"/>
    <n v="-0.39"/>
    <n v="18000"/>
    <x v="20"/>
  </r>
  <r>
    <s v="31786"/>
    <s v="TN"/>
    <s v="0000157401"/>
    <x v="4"/>
    <x v="0"/>
    <d v="2023-04-30T00:00:00"/>
    <x v="12"/>
    <s v="VC0106"/>
    <x v="12"/>
    <n v="0.52"/>
    <n v="24000"/>
    <x v="14"/>
  </r>
  <r>
    <s v="31786"/>
    <s v="TN"/>
    <s v="0000157401"/>
    <x v="4"/>
    <x v="0"/>
    <d v="2023-04-30T00:00:00"/>
    <x v="12"/>
    <s v="VC0110"/>
    <x v="20"/>
    <n v="0.21"/>
    <n v="10000"/>
    <x v="1"/>
  </r>
  <r>
    <s v="31786"/>
    <s v="TN"/>
    <s v="0000157401"/>
    <x v="4"/>
    <x v="0"/>
    <d v="2023-04-30T00:00:00"/>
    <x v="12"/>
    <s v="VC0205"/>
    <x v="19"/>
    <n v="0.63"/>
    <n v="15000"/>
    <x v="20"/>
  </r>
  <r>
    <s v="31786"/>
    <s v="TN"/>
    <s v="0000157401"/>
    <x v="4"/>
    <x v="0"/>
    <d v="2023-04-30T00:00:00"/>
    <x v="12"/>
    <s v="VC0206"/>
    <x v="12"/>
    <n v="-0.5"/>
    <n v="12000"/>
    <x v="36"/>
  </r>
  <r>
    <s v="31786"/>
    <s v="TN"/>
    <s v="0000157401"/>
    <x v="4"/>
    <x v="0"/>
    <d v="2023-04-30T00:00:00"/>
    <x v="12"/>
    <s v="VC0206"/>
    <x v="12"/>
    <n v="0.5"/>
    <n v="12000"/>
    <x v="36"/>
  </r>
  <r>
    <s v="31786"/>
    <s v="TN"/>
    <s v="0000157401"/>
    <x v="4"/>
    <x v="0"/>
    <d v="2023-04-30T00:00:00"/>
    <x v="12"/>
    <s v="VC0210"/>
    <x v="20"/>
    <n v="-0.42"/>
    <n v="10000"/>
    <x v="1"/>
  </r>
  <r>
    <s v="31786"/>
    <s v="TN"/>
    <s v="0000157401"/>
    <x v="4"/>
    <x v="0"/>
    <d v="2023-04-30T00:00:00"/>
    <x v="12"/>
    <s v="VC0250"/>
    <x v="22"/>
    <n v="2.1"/>
    <n v="50000"/>
    <x v="1"/>
  </r>
  <r>
    <s v="31786"/>
    <s v="TN"/>
    <s v="0000157401"/>
    <x v="4"/>
    <x v="0"/>
    <d v="2023-04-30T00:00:00"/>
    <x v="12"/>
    <s v="VC0306"/>
    <x v="12"/>
    <n v="-1.52"/>
    <n v="24000"/>
    <x v="14"/>
  </r>
  <r>
    <s v="31786"/>
    <s v="TN"/>
    <s v="0000157401"/>
    <x v="4"/>
    <x v="0"/>
    <d v="2023-04-30T00:00:00"/>
    <x v="12"/>
    <s v="VC0406"/>
    <x v="12"/>
    <n v="0.5"/>
    <n v="6000"/>
    <x v="1"/>
  </r>
  <r>
    <s v="31786"/>
    <s v="TN"/>
    <s v="0000157401"/>
    <x v="4"/>
    <x v="0"/>
    <d v="2023-04-30T00:00:00"/>
    <x v="12"/>
    <s v="VC0406"/>
    <x v="12"/>
    <n v="1.5"/>
    <n v="18000"/>
    <x v="20"/>
  </r>
  <r>
    <s v="31786"/>
    <s v="TN"/>
    <s v="0000157401"/>
    <x v="4"/>
    <x v="0"/>
    <d v="2023-04-30T00:00:00"/>
    <x v="9"/>
    <s v="VAD050"/>
    <x v="23"/>
    <n v="5.25"/>
    <n v="250000"/>
    <x v="26"/>
  </r>
  <r>
    <s v="31786"/>
    <s v="TN"/>
    <s v="0000157401"/>
    <x v="4"/>
    <x v="0"/>
    <d v="2023-04-30T00:00:00"/>
    <x v="9"/>
    <s v="VAD060"/>
    <x v="9"/>
    <n v="-16.38"/>
    <n v="900000"/>
    <x v="12"/>
  </r>
  <r>
    <s v="31786"/>
    <s v="TN"/>
    <s v="0000157401"/>
    <x v="4"/>
    <x v="0"/>
    <d v="2023-04-30T00:00:00"/>
    <x v="9"/>
    <s v="VAD060"/>
    <x v="9"/>
    <n v="26.46"/>
    <n v="1260000"/>
    <x v="95"/>
  </r>
  <r>
    <s v="31786"/>
    <s v="TN"/>
    <s v="0000157401"/>
    <x v="4"/>
    <x v="0"/>
    <d v="2023-04-30T00:00:00"/>
    <x v="9"/>
    <s v="VAD100"/>
    <x v="24"/>
    <n v="-2.1"/>
    <n v="100000"/>
    <x v="1"/>
  </r>
  <r>
    <s v="31786"/>
    <s v="TN"/>
    <s v="0000157401"/>
    <x v="4"/>
    <x v="0"/>
    <d v="2023-04-30T00:00:00"/>
    <x v="9"/>
    <s v="VAD100"/>
    <x v="24"/>
    <n v="2.1"/>
    <n v="100000"/>
    <x v="1"/>
  </r>
  <r>
    <s v="31786"/>
    <s v="TN"/>
    <s v="0000157401"/>
    <x v="4"/>
    <x v="0"/>
    <d v="2023-04-30T00:00:00"/>
    <x v="9"/>
    <s v="VAD250"/>
    <x v="25"/>
    <n v="5.25"/>
    <n v="250000"/>
    <x v="1"/>
  </r>
  <r>
    <s v="31786"/>
    <s v="TN"/>
    <s v="0000157401"/>
    <x v="4"/>
    <x v="0"/>
    <d v="2023-04-30T00:00:00"/>
    <x v="9"/>
    <s v="VAD500"/>
    <x v="26"/>
    <n v="10.5"/>
    <n v="500000"/>
    <x v="1"/>
  </r>
  <r>
    <s v="31786"/>
    <s v="TN"/>
    <s v="0000157401"/>
    <x v="4"/>
    <x v="0"/>
    <d v="2023-04-30T00:00:00"/>
    <x v="16"/>
    <s v="VSC060"/>
    <x v="28"/>
    <n v="-1"/>
    <n v="96000"/>
    <x v="14"/>
  </r>
  <r>
    <s v="31786"/>
    <s v="TN"/>
    <s v="0000157401"/>
    <x v="4"/>
    <x v="0"/>
    <d v="2023-04-30T00:00:00"/>
    <x v="16"/>
    <s v="VSC060"/>
    <x v="28"/>
    <n v="2.5"/>
    <n v="120000"/>
    <x v="26"/>
  </r>
  <r>
    <s v="31786"/>
    <s v="TN"/>
    <s v="0000157401"/>
    <x v="4"/>
    <x v="0"/>
    <d v="2023-04-30T00:00:00"/>
    <x v="16"/>
    <s v="VSC100"/>
    <x v="29"/>
    <n v="-0.84"/>
    <n v="40000"/>
    <x v="1"/>
  </r>
  <r>
    <s v="31786"/>
    <s v="TN"/>
    <s v="0000157401"/>
    <x v="4"/>
    <x v="0"/>
    <d v="2023-04-30T00:00:00"/>
    <x v="16"/>
    <s v="VSC100"/>
    <x v="29"/>
    <n v="0.84"/>
    <n v="40000"/>
    <x v="1"/>
  </r>
  <r>
    <s v="31786"/>
    <s v="TN"/>
    <s v="0000157401"/>
    <x v="4"/>
    <x v="0"/>
    <d v="2023-04-30T00:00:00"/>
    <x v="16"/>
    <s v="VSO050"/>
    <x v="32"/>
    <n v="1.26"/>
    <n v="60000"/>
    <x v="36"/>
  </r>
  <r>
    <s v="31786"/>
    <s v="TN"/>
    <s v="0000157401"/>
    <x v="4"/>
    <x v="0"/>
    <d v="2023-04-30T00:00:00"/>
    <x v="16"/>
    <s v="VSO060"/>
    <x v="33"/>
    <n v="3.04"/>
    <n v="144000"/>
    <x v="14"/>
  </r>
  <r>
    <s v="31786"/>
    <s v="TN"/>
    <s v="0000190862"/>
    <x v="5"/>
    <x v="0"/>
    <d v="2023-04-30T00:00:00"/>
    <x v="17"/>
    <s v="LTD-01"/>
    <x v="38"/>
    <n v="4.5199999999999996"/>
    <n v="0"/>
    <x v="1"/>
  </r>
  <r>
    <s v="31786"/>
    <s v="TN"/>
    <s v="0000190862"/>
    <x v="5"/>
    <x v="0"/>
    <d v="2023-04-30T00:00:00"/>
    <x v="17"/>
    <s v="LTD-01"/>
    <x v="43"/>
    <n v="25.53"/>
    <n v="0"/>
    <x v="1"/>
  </r>
  <r>
    <s v="31786"/>
    <s v="TN"/>
    <s v="0000190862"/>
    <x v="5"/>
    <x v="0"/>
    <d v="2023-04-30T00:00:00"/>
    <x v="17"/>
    <s v="LTD-02"/>
    <x v="47"/>
    <n v="4.5"/>
    <n v="0"/>
    <x v="1"/>
  </r>
  <r>
    <s v="31786"/>
    <s v="TN"/>
    <s v="0000190862"/>
    <x v="5"/>
    <x v="0"/>
    <d v="2023-04-30T00:00:00"/>
    <x v="17"/>
    <s v="LTD-02"/>
    <x v="48"/>
    <n v="10.98"/>
    <n v="0"/>
    <x v="20"/>
  </r>
  <r>
    <s v="31786"/>
    <s v="TN"/>
    <s v="0000190862"/>
    <x v="5"/>
    <x v="0"/>
    <d v="2023-04-30T00:00:00"/>
    <x v="17"/>
    <s v="LTD-02"/>
    <x v="49"/>
    <n v="-7.52"/>
    <n v="0"/>
    <x v="1"/>
  </r>
  <r>
    <s v="31786"/>
    <s v="TN"/>
    <s v="0000190862"/>
    <x v="5"/>
    <x v="0"/>
    <d v="2023-04-30T00:00:00"/>
    <x v="17"/>
    <s v="LTD-02"/>
    <x v="49"/>
    <n v="7.35"/>
    <n v="0"/>
    <x v="1"/>
  </r>
  <r>
    <s v="31786"/>
    <s v="TN"/>
    <s v="0000190862"/>
    <x v="5"/>
    <x v="0"/>
    <d v="2023-04-30T00:00:00"/>
    <x v="17"/>
    <s v="LTD-02"/>
    <x v="51"/>
    <n v="17.670000000000002"/>
    <n v="0"/>
    <x v="36"/>
  </r>
  <r>
    <s v="31786"/>
    <s v="TN"/>
    <s v="0000190862"/>
    <x v="5"/>
    <x v="0"/>
    <d v="2023-04-30T00:00:00"/>
    <x v="17"/>
    <s v="LTD-02"/>
    <x v="52"/>
    <n v="-88.28"/>
    <n v="0"/>
    <x v="14"/>
  </r>
  <r>
    <s v="31786"/>
    <s v="TN"/>
    <s v="0000190862"/>
    <x v="5"/>
    <x v="0"/>
    <d v="2023-04-30T00:00:00"/>
    <x v="17"/>
    <s v="LTD-02"/>
    <x v="53"/>
    <n v="33.22"/>
    <n v="0"/>
    <x v="36"/>
  </r>
  <r>
    <s v="31786"/>
    <s v="TN"/>
    <s v="0000190862"/>
    <x v="5"/>
    <x v="0"/>
    <d v="2023-04-30T00:00:00"/>
    <x v="17"/>
    <s v="LTD-03"/>
    <x v="59"/>
    <n v="7.46"/>
    <n v="0"/>
    <x v="1"/>
  </r>
  <r>
    <s v="31786"/>
    <s v="TN"/>
    <s v="0000190862"/>
    <x v="5"/>
    <x v="0"/>
    <d v="2023-04-30T00:00:00"/>
    <x v="17"/>
    <s v="LTD-03"/>
    <x v="60"/>
    <n v="15.03"/>
    <n v="0"/>
    <x v="1"/>
  </r>
  <r>
    <s v="31786"/>
    <s v="TN"/>
    <s v="0000190862"/>
    <x v="5"/>
    <x v="0"/>
    <d v="2023-04-30T00:00:00"/>
    <x v="17"/>
    <s v="LTD-03"/>
    <x v="62"/>
    <n v="17.95"/>
    <n v="0"/>
    <x v="1"/>
  </r>
  <r>
    <s v="31786"/>
    <s v="TN"/>
    <s v="0000190862"/>
    <x v="5"/>
    <x v="0"/>
    <d v="2023-04-30T00:00:00"/>
    <x v="17"/>
    <s v="LTD-03"/>
    <x v="66"/>
    <n v="24.44"/>
    <n v="0"/>
    <x v="1"/>
  </r>
  <r>
    <s v="31786"/>
    <s v="TN"/>
    <s v="0000190862"/>
    <x v="5"/>
    <x v="0"/>
    <d v="2023-04-30T00:00:00"/>
    <x v="17"/>
    <s v="LTD-04"/>
    <x v="67"/>
    <n v="13.73"/>
    <n v="0"/>
    <x v="20"/>
  </r>
  <r>
    <s v="31786"/>
    <s v="TN"/>
    <s v="0000190862"/>
    <x v="5"/>
    <x v="0"/>
    <d v="2023-04-30T00:00:00"/>
    <x v="17"/>
    <s v="LTD-04"/>
    <x v="68"/>
    <n v="-12.34"/>
    <n v="0"/>
    <x v="36"/>
  </r>
  <r>
    <s v="31786"/>
    <s v="TN"/>
    <s v="0000190862"/>
    <x v="5"/>
    <x v="0"/>
    <d v="2023-04-30T00:00:00"/>
    <x v="17"/>
    <s v="LTD-04"/>
    <x v="69"/>
    <n v="25.59"/>
    <n v="0"/>
    <x v="20"/>
  </r>
  <r>
    <s v="31786"/>
    <s v="TN"/>
    <s v="0000190862"/>
    <x v="5"/>
    <x v="0"/>
    <d v="2023-04-30T00:00:00"/>
    <x v="17"/>
    <s v="LTD-04"/>
    <x v="70"/>
    <n v="8.06"/>
    <n v="0"/>
    <x v="1"/>
  </r>
  <r>
    <s v="31786"/>
    <s v="TN"/>
    <s v="0000190862"/>
    <x v="5"/>
    <x v="0"/>
    <d v="2023-04-30T00:00:00"/>
    <x v="18"/>
    <s v="STD-A"/>
    <x v="77"/>
    <n v="-46.97"/>
    <n v="0"/>
    <x v="36"/>
  </r>
  <r>
    <s v="31786"/>
    <s v="TN"/>
    <s v="0000190862"/>
    <x v="5"/>
    <x v="0"/>
    <d v="2023-04-30T00:00:00"/>
    <x v="18"/>
    <s v="STD-A"/>
    <x v="77"/>
    <n v="152.79"/>
    <n v="0"/>
    <x v="16"/>
  </r>
  <r>
    <s v="31786"/>
    <s v="TN"/>
    <s v="0000190862"/>
    <x v="5"/>
    <x v="0"/>
    <d v="2023-04-30T00:00:00"/>
    <x v="18"/>
    <s v="STD-B"/>
    <x v="78"/>
    <n v="-180.54"/>
    <n v="0"/>
    <x v="105"/>
  </r>
  <r>
    <s v="31786"/>
    <s v="TN"/>
    <s v="0000190862"/>
    <x v="5"/>
    <x v="0"/>
    <d v="2023-04-30T00:00:00"/>
    <x v="18"/>
    <s v="STD-B"/>
    <x v="78"/>
    <n v="123.11"/>
    <n v="0"/>
    <x v="119"/>
  </r>
  <r>
    <s v="31786"/>
    <s v="TN"/>
    <s v="0000258005"/>
    <x v="6"/>
    <x v="0"/>
    <d v="2023-04-30T00:00:00"/>
    <x v="19"/>
    <s v="VISBAS"/>
    <x v="80"/>
    <n v="-97.17"/>
    <n v="0"/>
    <x v="117"/>
  </r>
  <r>
    <s v="31786"/>
    <s v="TN"/>
    <s v="0000258005"/>
    <x v="6"/>
    <x v="0"/>
    <d v="2023-04-30T00:00:00"/>
    <x v="19"/>
    <s v="VISBAS"/>
    <x v="80"/>
    <n v="273.63"/>
    <n v="0"/>
    <x v="209"/>
  </r>
  <r>
    <s v="31786"/>
    <s v="TN"/>
    <s v="0000258005"/>
    <x v="6"/>
    <x v="0"/>
    <d v="2023-04-30T00:00:00"/>
    <x v="19"/>
    <s v="VISEXP"/>
    <x v="79"/>
    <n v="-187.49"/>
    <n v="0"/>
    <x v="205"/>
  </r>
  <r>
    <s v="31786"/>
    <s v="TN"/>
    <s v="0000258005"/>
    <x v="6"/>
    <x v="0"/>
    <d v="2023-04-30T00:00:00"/>
    <x v="19"/>
    <s v="VISEXP"/>
    <x v="79"/>
    <n v="1240.8900000000001"/>
    <n v="0"/>
    <x v="189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5">
  <r>
    <s v="31786"/>
    <s v="TN"/>
    <s v="0000000185"/>
    <x v="0"/>
    <x v="0"/>
    <d v="2023-06-30T00:00:00"/>
    <x v="0"/>
    <s v="PPDN"/>
    <x v="0"/>
    <n v="180858.8"/>
    <n v="0"/>
    <x v="0"/>
  </r>
  <r>
    <s v="31786"/>
    <s v="TN"/>
    <s v="0000000192"/>
    <x v="1"/>
    <x v="0"/>
    <d v="2023-06-15T00:00:00"/>
    <x v="1"/>
    <s v="PDON"/>
    <x v="1"/>
    <n v="-80.72"/>
    <n v="0"/>
    <x v="1"/>
  </r>
  <r>
    <s v="31786"/>
    <s v="TN"/>
    <s v="0000000192"/>
    <x v="1"/>
    <x v="0"/>
    <d v="2023-06-30T00:00:00"/>
    <x v="1"/>
    <s v="PDON"/>
    <x v="1"/>
    <n v="1007674.86"/>
    <n v="0"/>
    <x v="2"/>
  </r>
  <r>
    <s v="31786"/>
    <s v="TN"/>
    <s v="0000053684"/>
    <x v="2"/>
    <x v="0"/>
    <d v="2023-06-30T00:00:00"/>
    <x v="2"/>
    <s v=""/>
    <x v="2"/>
    <n v="112.18"/>
    <n v="0"/>
    <x v="3"/>
  </r>
  <r>
    <s v="31786"/>
    <s v="TN"/>
    <s v="0000053684"/>
    <x v="2"/>
    <x v="0"/>
    <d v="2023-06-30T00:00:00"/>
    <x v="3"/>
    <s v=""/>
    <x v="3"/>
    <n v="34932.449999999997"/>
    <n v="0"/>
    <x v="4"/>
  </r>
  <r>
    <s v="31786"/>
    <s v="TN"/>
    <s v="0000157401"/>
    <x v="3"/>
    <x v="0"/>
    <d v="2023-06-30T00:00:00"/>
    <x v="4"/>
    <s v=""/>
    <x v="4"/>
    <n v="320545.82"/>
    <n v="0"/>
    <x v="5"/>
  </r>
  <r>
    <s v="31786"/>
    <s v="TN"/>
    <s v="0000157401"/>
    <x v="4"/>
    <x v="0"/>
    <d v="2023-05-31T00:00:00"/>
    <x v="5"/>
    <s v="BADE2X"/>
    <x v="5"/>
    <n v="-1.1399999999999999"/>
    <n v="60000"/>
    <x v="1"/>
  </r>
  <r>
    <s v="31786"/>
    <s v="TN"/>
    <s v="0000157401"/>
    <x v="4"/>
    <x v="0"/>
    <d v="2023-05-31T00:00:00"/>
    <x v="6"/>
    <s v="BADE40"/>
    <x v="6"/>
    <n v="-0.76"/>
    <n v="40000"/>
    <x v="1"/>
  </r>
  <r>
    <s v="31786"/>
    <s v="TN"/>
    <s v="0000157401"/>
    <x v="4"/>
    <x v="0"/>
    <d v="2023-05-31T00:00:00"/>
    <x v="7"/>
    <s v="BLES15"/>
    <x v="7"/>
    <n v="-4.5599999999999996"/>
    <n v="30000"/>
    <x v="1"/>
  </r>
  <r>
    <s v="31786"/>
    <s v="TN"/>
    <s v="0000157401"/>
    <x v="4"/>
    <x v="0"/>
    <d v="2023-05-31T00:00:00"/>
    <x v="8"/>
    <s v="BLER20"/>
    <x v="8"/>
    <n v="-3.04"/>
    <n v="20000"/>
    <x v="1"/>
  </r>
  <r>
    <s v="31786"/>
    <s v="TN"/>
    <s v="0000157401"/>
    <x v="4"/>
    <x v="0"/>
    <d v="2023-06-15T00:00:00"/>
    <x v="9"/>
    <s v="BADC01"/>
    <x v="9"/>
    <n v="-0.13"/>
    <n v="10000"/>
    <x v="1"/>
  </r>
  <r>
    <s v="31786"/>
    <s v="TN"/>
    <s v="0000157401"/>
    <x v="4"/>
    <x v="0"/>
    <d v="2023-06-15T00:00:00"/>
    <x v="5"/>
    <s v="BADE2X"/>
    <x v="5"/>
    <n v="-1.1399999999999999"/>
    <n v="180000"/>
    <x v="6"/>
  </r>
  <r>
    <s v="31786"/>
    <s v="TN"/>
    <s v="0000157401"/>
    <x v="4"/>
    <x v="0"/>
    <d v="2023-06-15T00:00:00"/>
    <x v="6"/>
    <s v="BADE40"/>
    <x v="6"/>
    <n v="-0.76"/>
    <n v="40000"/>
    <x v="1"/>
  </r>
  <r>
    <s v="31786"/>
    <s v="TN"/>
    <s v="0000157401"/>
    <x v="4"/>
    <x v="0"/>
    <d v="2023-06-15T00:00:00"/>
    <x v="10"/>
    <s v="BAD4SC"/>
    <x v="10"/>
    <n v="-0.52"/>
    <n v="40000"/>
    <x v="1"/>
  </r>
  <r>
    <s v="31786"/>
    <s v="TN"/>
    <s v="0000157401"/>
    <x v="4"/>
    <x v="0"/>
    <d v="2023-06-15T00:00:00"/>
    <x v="7"/>
    <s v="BLES15"/>
    <x v="7"/>
    <n v="-4.5599999999999996"/>
    <n v="90000"/>
    <x v="6"/>
  </r>
  <r>
    <s v="31786"/>
    <s v="TN"/>
    <s v="0000157401"/>
    <x v="4"/>
    <x v="0"/>
    <d v="2023-06-15T00:00:00"/>
    <x v="11"/>
    <s v="BLCS01"/>
    <x v="11"/>
    <n v="-0.3"/>
    <n v="3000"/>
    <x v="1"/>
  </r>
  <r>
    <s v="31786"/>
    <s v="TN"/>
    <s v="0000157401"/>
    <x v="4"/>
    <x v="0"/>
    <d v="2023-06-15T00:00:00"/>
    <x v="8"/>
    <s v="BLER20"/>
    <x v="8"/>
    <n v="-3.04"/>
    <n v="20000"/>
    <x v="1"/>
  </r>
  <r>
    <s v="31786"/>
    <s v="TN"/>
    <s v="0000157401"/>
    <x v="4"/>
    <x v="0"/>
    <d v="2023-06-15T00:00:00"/>
    <x v="12"/>
    <s v="BLIFSC"/>
    <x v="12"/>
    <n v="-0.3"/>
    <n v="3000"/>
    <x v="1"/>
  </r>
  <r>
    <s v="31786"/>
    <s v="TN"/>
    <s v="0000157401"/>
    <x v="4"/>
    <x v="0"/>
    <d v="2023-06-15T00:00:00"/>
    <x v="13"/>
    <s v="VC0125"/>
    <x v="13"/>
    <n v="-0.53"/>
    <n v="25000"/>
    <x v="1"/>
  </r>
  <r>
    <s v="31786"/>
    <s v="TN"/>
    <s v="0000157401"/>
    <x v="4"/>
    <x v="0"/>
    <d v="2023-06-15T00:00:00"/>
    <x v="14"/>
    <s v="VAD250"/>
    <x v="14"/>
    <n v="-5.25"/>
    <n v="250000"/>
    <x v="1"/>
  </r>
  <r>
    <s v="31786"/>
    <s v="TN"/>
    <s v="0000157401"/>
    <x v="4"/>
    <x v="0"/>
    <d v="2023-06-15T00:00:00"/>
    <x v="15"/>
    <s v="VSC250"/>
    <x v="15"/>
    <n v="-2.1"/>
    <n v="100000"/>
    <x v="1"/>
  </r>
  <r>
    <s v="31786"/>
    <s v="TN"/>
    <s v="0000157401"/>
    <x v="4"/>
    <x v="0"/>
    <d v="2023-06-30T00:00:00"/>
    <x v="9"/>
    <s v="BADC01"/>
    <x v="9"/>
    <n v="750.85"/>
    <n v="57622860"/>
    <x v="7"/>
  </r>
  <r>
    <s v="31786"/>
    <s v="TN"/>
    <s v="0000157401"/>
    <x v="4"/>
    <x v="0"/>
    <d v="2023-06-30T00:00:00"/>
    <x v="9"/>
    <s v="BADC02"/>
    <x v="9"/>
    <n v="1373.58"/>
    <n v="106190200"/>
    <x v="8"/>
  </r>
  <r>
    <s v="31786"/>
    <s v="TN"/>
    <s v="0000157401"/>
    <x v="4"/>
    <x v="0"/>
    <d v="2023-06-30T00:00:00"/>
    <x v="9"/>
    <s v="BADC03"/>
    <x v="9"/>
    <n v="704.53"/>
    <n v="55811430"/>
    <x v="9"/>
  </r>
  <r>
    <s v="31786"/>
    <s v="TN"/>
    <s v="0000157401"/>
    <x v="4"/>
    <x v="0"/>
    <d v="2023-06-30T00:00:00"/>
    <x v="9"/>
    <s v="BADC04"/>
    <x v="9"/>
    <n v="255.38"/>
    <n v="19804800"/>
    <x v="10"/>
  </r>
  <r>
    <s v="31786"/>
    <s v="TN"/>
    <s v="0000157401"/>
    <x v="4"/>
    <x v="0"/>
    <d v="2023-06-30T00:00:00"/>
    <x v="9"/>
    <s v="BADC05"/>
    <x v="9"/>
    <n v="82.24"/>
    <n v="6326000"/>
    <x v="11"/>
  </r>
  <r>
    <s v="31786"/>
    <s v="TN"/>
    <s v="0000157401"/>
    <x v="4"/>
    <x v="0"/>
    <d v="2023-06-30T00:00:00"/>
    <x v="9"/>
    <s v="BADC06"/>
    <x v="9"/>
    <n v="38.08"/>
    <n v="2569200"/>
    <x v="12"/>
  </r>
  <r>
    <s v="31786"/>
    <s v="TN"/>
    <s v="0000157401"/>
    <x v="4"/>
    <x v="0"/>
    <d v="2023-06-30T00:00:00"/>
    <x v="9"/>
    <s v="BADC07"/>
    <x v="9"/>
    <n v="7.28"/>
    <n v="990000"/>
    <x v="13"/>
  </r>
  <r>
    <s v="31786"/>
    <s v="TN"/>
    <s v="0000157401"/>
    <x v="4"/>
    <x v="0"/>
    <d v="2023-06-30T00:00:00"/>
    <x v="9"/>
    <s v="BADC08"/>
    <x v="9"/>
    <n v="9.07"/>
    <n v="697600"/>
    <x v="3"/>
  </r>
  <r>
    <s v="31786"/>
    <s v="TN"/>
    <s v="0000157401"/>
    <x v="4"/>
    <x v="0"/>
    <d v="2023-06-30T00:00:00"/>
    <x v="9"/>
    <s v="BADC09"/>
    <x v="9"/>
    <n v="4.68"/>
    <n v="360000"/>
    <x v="14"/>
  </r>
  <r>
    <s v="31786"/>
    <s v="TN"/>
    <s v="0000157401"/>
    <x v="4"/>
    <x v="0"/>
    <d v="2023-06-30T00:00:00"/>
    <x v="5"/>
    <s v="BADE2X"/>
    <x v="5"/>
    <n v="42115.26"/>
    <n v="2220065100"/>
    <x v="15"/>
  </r>
  <r>
    <s v="31786"/>
    <s v="TN"/>
    <s v="0000157401"/>
    <x v="4"/>
    <x v="0"/>
    <d v="2023-06-30T00:00:00"/>
    <x v="5"/>
    <s v="BADP2X"/>
    <x v="5"/>
    <n v="7.4"/>
    <n v="390000"/>
    <x v="16"/>
  </r>
  <r>
    <s v="31786"/>
    <s v="TN"/>
    <s v="0000157401"/>
    <x v="4"/>
    <x v="0"/>
    <d v="2023-06-30T00:00:00"/>
    <x v="6"/>
    <s v="BADE40"/>
    <x v="6"/>
    <n v="29422.12"/>
    <n v="1549062000"/>
    <x v="17"/>
  </r>
  <r>
    <s v="31786"/>
    <s v="TN"/>
    <s v="0000157401"/>
    <x v="4"/>
    <x v="0"/>
    <d v="2023-06-30T00:00:00"/>
    <x v="6"/>
    <s v="BADP40"/>
    <x v="6"/>
    <n v="4.9000000000000004"/>
    <n v="260000"/>
    <x v="16"/>
  </r>
  <r>
    <s v="31786"/>
    <s v="TN"/>
    <s v="0000157401"/>
    <x v="4"/>
    <x v="0"/>
    <d v="2023-06-30T00:00:00"/>
    <x v="10"/>
    <s v="BAD4SC"/>
    <x v="10"/>
    <n v="4068.5"/>
    <n v="331453440"/>
    <x v="18"/>
  </r>
  <r>
    <s v="31786"/>
    <s v="TN"/>
    <s v="0000157401"/>
    <x v="4"/>
    <x v="0"/>
    <d v="2023-06-30T00:00:00"/>
    <x v="10"/>
    <s v="BAD6SP"/>
    <x v="16"/>
    <n v="3959.09"/>
    <n v="314102770"/>
    <x v="19"/>
  </r>
  <r>
    <s v="31786"/>
    <s v="TN"/>
    <s v="0000157401"/>
    <x v="4"/>
    <x v="0"/>
    <d v="2023-06-30T00:00:00"/>
    <x v="10"/>
    <s v="BAP6SP"/>
    <x v="16"/>
    <n v="1.53"/>
    <n v="117000"/>
    <x v="6"/>
  </r>
  <r>
    <s v="31786"/>
    <s v="TN"/>
    <s v="0000157401"/>
    <x v="4"/>
    <x v="0"/>
    <d v="2023-06-30T00:00:00"/>
    <x v="7"/>
    <s v="BLES15"/>
    <x v="7"/>
    <n v="168488.15"/>
    <n v="1110002550"/>
    <x v="20"/>
  </r>
  <r>
    <s v="31786"/>
    <s v="TN"/>
    <s v="0000157401"/>
    <x v="4"/>
    <x v="0"/>
    <d v="2023-06-30T00:00:00"/>
    <x v="7"/>
    <s v="BLES1P"/>
    <x v="7"/>
    <n v="29.6"/>
    <n v="195000"/>
    <x v="16"/>
  </r>
  <r>
    <s v="31786"/>
    <s v="TN"/>
    <s v="0000157401"/>
    <x v="4"/>
    <x v="0"/>
    <d v="2023-06-30T00:00:00"/>
    <x v="11"/>
    <s v="BLCH01"/>
    <x v="17"/>
    <n v="570.76"/>
    <n v="8430000"/>
    <x v="21"/>
  </r>
  <r>
    <s v="31786"/>
    <s v="TN"/>
    <s v="0000157401"/>
    <x v="4"/>
    <x v="0"/>
    <d v="2023-06-30T00:00:00"/>
    <x v="11"/>
    <s v="BLCH02"/>
    <x v="17"/>
    <n v="737.78"/>
    <n v="11274000"/>
    <x v="22"/>
  </r>
  <r>
    <s v="31786"/>
    <s v="TN"/>
    <s v="0000157401"/>
    <x v="4"/>
    <x v="0"/>
    <d v="2023-06-30T00:00:00"/>
    <x v="11"/>
    <s v="BLCH03"/>
    <x v="17"/>
    <n v="333.76"/>
    <n v="5211000"/>
    <x v="23"/>
  </r>
  <r>
    <s v="31786"/>
    <s v="TN"/>
    <s v="0000157401"/>
    <x v="4"/>
    <x v="0"/>
    <d v="2023-06-30T00:00:00"/>
    <x v="11"/>
    <s v="BLCH04"/>
    <x v="17"/>
    <n v="111.74"/>
    <n v="1683000"/>
    <x v="24"/>
  </r>
  <r>
    <s v="31786"/>
    <s v="TN"/>
    <s v="0000157401"/>
    <x v="4"/>
    <x v="0"/>
    <d v="2023-06-30T00:00:00"/>
    <x v="11"/>
    <s v="BLCH05"/>
    <x v="17"/>
    <n v="35.340000000000003"/>
    <n v="480000"/>
    <x v="25"/>
  </r>
  <r>
    <s v="31786"/>
    <s v="TN"/>
    <s v="0000157401"/>
    <x v="4"/>
    <x v="0"/>
    <d v="2023-06-30T00:00:00"/>
    <x v="11"/>
    <s v="BLCH06"/>
    <x v="17"/>
    <n v="13.44"/>
    <n v="108000"/>
    <x v="26"/>
  </r>
  <r>
    <s v="31786"/>
    <s v="TN"/>
    <s v="0000157401"/>
    <x v="4"/>
    <x v="0"/>
    <d v="2023-06-30T00:00:00"/>
    <x v="11"/>
    <s v="BLCH07"/>
    <x v="17"/>
    <n v="2.6"/>
    <n v="42000"/>
    <x v="27"/>
  </r>
  <r>
    <s v="31786"/>
    <s v="TN"/>
    <s v="0000157401"/>
    <x v="4"/>
    <x v="0"/>
    <d v="2023-06-30T00:00:00"/>
    <x v="11"/>
    <s v="BLCH08"/>
    <x v="17"/>
    <n v="1.49"/>
    <n v="24000"/>
    <x v="1"/>
  </r>
  <r>
    <s v="31786"/>
    <s v="TN"/>
    <s v="0000157401"/>
    <x v="4"/>
    <x v="0"/>
    <d v="2023-06-30T00:00:00"/>
    <x v="11"/>
    <s v="BLCS01"/>
    <x v="11"/>
    <n v="848.7"/>
    <n v="9111000"/>
    <x v="28"/>
  </r>
  <r>
    <s v="31786"/>
    <s v="TN"/>
    <s v="0000157401"/>
    <x v="4"/>
    <x v="0"/>
    <d v="2023-06-30T00:00:00"/>
    <x v="11"/>
    <s v="BLCS02"/>
    <x v="11"/>
    <n v="2025.81"/>
    <n v="20853000"/>
    <x v="29"/>
  </r>
  <r>
    <s v="31786"/>
    <s v="TN"/>
    <s v="0000157401"/>
    <x v="4"/>
    <x v="0"/>
    <d v="2023-06-30T00:00:00"/>
    <x v="11"/>
    <s v="BLCS03"/>
    <x v="11"/>
    <n v="1117.48"/>
    <n v="11724000"/>
    <x v="30"/>
  </r>
  <r>
    <s v="31786"/>
    <s v="TN"/>
    <s v="0000157401"/>
    <x v="4"/>
    <x v="0"/>
    <d v="2023-06-30T00:00:00"/>
    <x v="11"/>
    <s v="BLCS04"/>
    <x v="11"/>
    <n v="417.45"/>
    <n v="4311000"/>
    <x v="31"/>
  </r>
  <r>
    <s v="31786"/>
    <s v="TN"/>
    <s v="0000157401"/>
    <x v="4"/>
    <x v="0"/>
    <d v="2023-06-30T00:00:00"/>
    <x v="11"/>
    <s v="BLCS05"/>
    <x v="11"/>
    <n v="135.28"/>
    <n v="1428000"/>
    <x v="32"/>
  </r>
  <r>
    <s v="31786"/>
    <s v="TN"/>
    <s v="0000157401"/>
    <x v="4"/>
    <x v="0"/>
    <d v="2023-06-30T00:00:00"/>
    <x v="11"/>
    <s v="BLCS06"/>
    <x v="11"/>
    <n v="67.34"/>
    <n v="669000"/>
    <x v="33"/>
  </r>
  <r>
    <s v="31786"/>
    <s v="TN"/>
    <s v="0000157401"/>
    <x v="4"/>
    <x v="0"/>
    <d v="2023-06-30T00:00:00"/>
    <x v="11"/>
    <s v="BLCS07"/>
    <x v="11"/>
    <n v="12.72"/>
    <n v="255000"/>
    <x v="34"/>
  </r>
  <r>
    <s v="31786"/>
    <s v="TN"/>
    <s v="0000157401"/>
    <x v="4"/>
    <x v="0"/>
    <d v="2023-06-30T00:00:00"/>
    <x v="11"/>
    <s v="BLCS08"/>
    <x v="11"/>
    <n v="19.36"/>
    <n v="192000"/>
    <x v="35"/>
  </r>
  <r>
    <s v="31786"/>
    <s v="TN"/>
    <s v="0000157401"/>
    <x v="4"/>
    <x v="0"/>
    <d v="2023-06-30T00:00:00"/>
    <x v="11"/>
    <s v="BLCS09"/>
    <x v="11"/>
    <n v="10.92"/>
    <n v="108000"/>
    <x v="14"/>
  </r>
  <r>
    <s v="31786"/>
    <s v="TN"/>
    <s v="0000157401"/>
    <x v="4"/>
    <x v="0"/>
    <d v="2023-06-30T00:00:00"/>
    <x v="8"/>
    <s v="BLER20"/>
    <x v="8"/>
    <n v="117721.53"/>
    <n v="774531000"/>
    <x v="17"/>
  </r>
  <r>
    <s v="31786"/>
    <s v="TN"/>
    <s v="0000157401"/>
    <x v="4"/>
    <x v="0"/>
    <d v="2023-06-30T00:00:00"/>
    <x v="8"/>
    <s v="BLER2P"/>
    <x v="8"/>
    <n v="19.8"/>
    <n v="130000"/>
    <x v="16"/>
  </r>
  <r>
    <s v="31786"/>
    <s v="TN"/>
    <s v="0000157401"/>
    <x v="4"/>
    <x v="0"/>
    <d v="2023-06-30T00:00:00"/>
    <x v="12"/>
    <s v="BLIFSC"/>
    <x v="12"/>
    <n v="2366.1"/>
    <n v="25047000"/>
    <x v="18"/>
  </r>
  <r>
    <s v="31786"/>
    <s v="TN"/>
    <s v="0000157401"/>
    <x v="4"/>
    <x v="0"/>
    <d v="2023-06-30T00:00:00"/>
    <x v="12"/>
    <s v="BLIFSP"/>
    <x v="18"/>
    <n v="3213.14"/>
    <n v="16878000"/>
    <x v="36"/>
  </r>
  <r>
    <s v="31786"/>
    <s v="TN"/>
    <s v="0000157401"/>
    <x v="4"/>
    <x v="0"/>
    <d v="2023-06-30T00:00:00"/>
    <x v="16"/>
    <s v="BL20U"/>
    <x v="19"/>
    <n v="-15.84"/>
    <n v="80000"/>
    <x v="14"/>
  </r>
  <r>
    <s v="31786"/>
    <s v="TN"/>
    <s v="0000157401"/>
    <x v="4"/>
    <x v="0"/>
    <d v="2023-06-30T00:00:00"/>
    <x v="16"/>
    <s v="FB10AU"/>
    <x v="19"/>
    <n v="-9.9"/>
    <n v="40000"/>
    <x v="27"/>
  </r>
  <r>
    <s v="31786"/>
    <s v="TN"/>
    <s v="0000157401"/>
    <x v="4"/>
    <x v="0"/>
    <d v="2023-06-30T00:00:00"/>
    <x v="16"/>
    <s v="FB10BU"/>
    <x v="19"/>
    <n v="-11.37"/>
    <n v="60000"/>
    <x v="6"/>
  </r>
  <r>
    <s v="31786"/>
    <s v="TN"/>
    <s v="0000157401"/>
    <x v="4"/>
    <x v="0"/>
    <d v="2023-06-30T00:00:00"/>
    <x v="13"/>
    <s v="VC0105"/>
    <x v="20"/>
    <n v="7.7"/>
    <n v="350000"/>
    <x v="37"/>
  </r>
  <r>
    <s v="31786"/>
    <s v="TN"/>
    <s v="0000157401"/>
    <x v="4"/>
    <x v="0"/>
    <d v="2023-06-30T00:00:00"/>
    <x v="13"/>
    <s v="VC0106"/>
    <x v="21"/>
    <n v="299.91000000000003"/>
    <n v="13788000"/>
    <x v="38"/>
  </r>
  <r>
    <s v="31786"/>
    <s v="TN"/>
    <s v="0000157401"/>
    <x v="4"/>
    <x v="0"/>
    <d v="2023-06-30T00:00:00"/>
    <x v="13"/>
    <s v="VC0110"/>
    <x v="22"/>
    <n v="62.58"/>
    <n v="3022000"/>
    <x v="39"/>
  </r>
  <r>
    <s v="31786"/>
    <s v="TN"/>
    <s v="0000157401"/>
    <x v="4"/>
    <x v="0"/>
    <d v="2023-06-30T00:00:00"/>
    <x v="13"/>
    <s v="VC0125"/>
    <x v="13"/>
    <n v="95.93"/>
    <n v="4487000"/>
    <x v="40"/>
  </r>
  <r>
    <s v="31786"/>
    <s v="TN"/>
    <s v="0000157401"/>
    <x v="4"/>
    <x v="0"/>
    <d v="2023-06-30T00:00:00"/>
    <x v="13"/>
    <s v="VC0150"/>
    <x v="23"/>
    <n v="258.3"/>
    <n v="12050000"/>
    <x v="41"/>
  </r>
  <r>
    <s v="31786"/>
    <s v="TN"/>
    <s v="0000157401"/>
    <x v="4"/>
    <x v="0"/>
    <d v="2023-06-30T00:00:00"/>
    <x v="13"/>
    <s v="VC0205"/>
    <x v="20"/>
    <n v="12.39"/>
    <n v="580000"/>
    <x v="42"/>
  </r>
  <r>
    <s v="31786"/>
    <s v="TN"/>
    <s v="0000157401"/>
    <x v="4"/>
    <x v="0"/>
    <d v="2023-06-30T00:00:00"/>
    <x v="13"/>
    <s v="VC0206"/>
    <x v="21"/>
    <n v="512.5"/>
    <n v="25282000"/>
    <x v="43"/>
  </r>
  <r>
    <s v="31786"/>
    <s v="TN"/>
    <s v="0000157401"/>
    <x v="4"/>
    <x v="0"/>
    <d v="2023-06-30T00:00:00"/>
    <x v="13"/>
    <s v="VC0210"/>
    <x v="22"/>
    <n v="102.06"/>
    <n v="4860000"/>
    <x v="44"/>
  </r>
  <r>
    <s v="31786"/>
    <s v="TN"/>
    <s v="0000157401"/>
    <x v="4"/>
    <x v="0"/>
    <d v="2023-06-30T00:00:00"/>
    <x v="13"/>
    <s v="VC0225"/>
    <x v="13"/>
    <n v="149.1"/>
    <n v="7112000"/>
    <x v="45"/>
  </r>
  <r>
    <s v="31786"/>
    <s v="TN"/>
    <s v="0000157401"/>
    <x v="4"/>
    <x v="0"/>
    <d v="2023-06-30T00:00:00"/>
    <x v="13"/>
    <s v="VC0250"/>
    <x v="23"/>
    <n v="487.2"/>
    <n v="23106000"/>
    <x v="46"/>
  </r>
  <r>
    <s v="31786"/>
    <s v="TN"/>
    <s v="0000157401"/>
    <x v="4"/>
    <x v="0"/>
    <d v="2023-06-30T00:00:00"/>
    <x v="13"/>
    <s v="VC0305"/>
    <x v="20"/>
    <n v="5.44"/>
    <n v="255000"/>
    <x v="47"/>
  </r>
  <r>
    <s v="31786"/>
    <s v="TN"/>
    <s v="0000157401"/>
    <x v="4"/>
    <x v="0"/>
    <d v="2023-06-30T00:00:00"/>
    <x v="13"/>
    <s v="VC0306"/>
    <x v="21"/>
    <n v="292.60000000000002"/>
    <n v="14346000"/>
    <x v="48"/>
  </r>
  <r>
    <s v="31786"/>
    <s v="TN"/>
    <s v="0000157401"/>
    <x v="4"/>
    <x v="0"/>
    <d v="2023-06-30T00:00:00"/>
    <x v="13"/>
    <s v="VC0310"/>
    <x v="22"/>
    <n v="49.77"/>
    <n v="2220000"/>
    <x v="49"/>
  </r>
  <r>
    <s v="31786"/>
    <s v="TN"/>
    <s v="0000157401"/>
    <x v="4"/>
    <x v="0"/>
    <d v="2023-06-30T00:00:00"/>
    <x v="13"/>
    <s v="VC0325"/>
    <x v="13"/>
    <n v="104.28"/>
    <n v="5418000"/>
    <x v="50"/>
  </r>
  <r>
    <s v="31786"/>
    <s v="TN"/>
    <s v="0000157401"/>
    <x v="4"/>
    <x v="0"/>
    <d v="2023-06-30T00:00:00"/>
    <x v="13"/>
    <s v="VC0350"/>
    <x v="23"/>
    <n v="337.05"/>
    <n v="17124000"/>
    <x v="51"/>
  </r>
  <r>
    <s v="31786"/>
    <s v="TN"/>
    <s v="0000157401"/>
    <x v="4"/>
    <x v="0"/>
    <d v="2023-06-30T00:00:00"/>
    <x v="13"/>
    <s v="VC0405"/>
    <x v="20"/>
    <n v="2.52"/>
    <n v="120000"/>
    <x v="26"/>
  </r>
  <r>
    <s v="31786"/>
    <s v="TN"/>
    <s v="0000157401"/>
    <x v="4"/>
    <x v="0"/>
    <d v="2023-06-30T00:00:00"/>
    <x v="13"/>
    <s v="VC0406"/>
    <x v="21"/>
    <n v="109.5"/>
    <n v="5292000"/>
    <x v="52"/>
  </r>
  <r>
    <s v="31786"/>
    <s v="TN"/>
    <s v="0000157401"/>
    <x v="4"/>
    <x v="0"/>
    <d v="2023-06-30T00:00:00"/>
    <x v="13"/>
    <s v="VC0410"/>
    <x v="22"/>
    <n v="19.32"/>
    <n v="1126000"/>
    <x v="53"/>
  </r>
  <r>
    <s v="31786"/>
    <s v="TN"/>
    <s v="0000157401"/>
    <x v="4"/>
    <x v="0"/>
    <d v="2023-06-30T00:00:00"/>
    <x v="13"/>
    <s v="VC0425"/>
    <x v="13"/>
    <n v="35.700000000000003"/>
    <n v="1700000"/>
    <x v="47"/>
  </r>
  <r>
    <s v="31786"/>
    <s v="TN"/>
    <s v="0000157401"/>
    <x v="4"/>
    <x v="0"/>
    <d v="2023-06-30T00:00:00"/>
    <x v="13"/>
    <s v="VC0450"/>
    <x v="23"/>
    <n v="67.2"/>
    <n v="3200000"/>
    <x v="54"/>
  </r>
  <r>
    <s v="31786"/>
    <s v="TN"/>
    <s v="0000157401"/>
    <x v="4"/>
    <x v="0"/>
    <d v="2023-06-30T00:00:00"/>
    <x v="13"/>
    <s v="VC0505"/>
    <x v="20"/>
    <n v="3.71"/>
    <n v="175000"/>
    <x v="55"/>
  </r>
  <r>
    <s v="31786"/>
    <s v="TN"/>
    <s v="0000157401"/>
    <x v="4"/>
    <x v="0"/>
    <d v="2023-06-30T00:00:00"/>
    <x v="13"/>
    <s v="VC0506"/>
    <x v="21"/>
    <n v="27.72"/>
    <n v="1320000"/>
    <x v="56"/>
  </r>
  <r>
    <s v="31786"/>
    <s v="TN"/>
    <s v="0000157401"/>
    <x v="4"/>
    <x v="0"/>
    <d v="2023-06-30T00:00:00"/>
    <x v="13"/>
    <s v="VC0510"/>
    <x v="22"/>
    <n v="8.4"/>
    <n v="400000"/>
    <x v="35"/>
  </r>
  <r>
    <s v="31786"/>
    <s v="TN"/>
    <s v="0000157401"/>
    <x v="4"/>
    <x v="0"/>
    <d v="2023-06-30T00:00:00"/>
    <x v="13"/>
    <s v="VC0525"/>
    <x v="13"/>
    <n v="10.52"/>
    <n v="500000"/>
    <x v="14"/>
  </r>
  <r>
    <s v="31786"/>
    <s v="TN"/>
    <s v="0000157401"/>
    <x v="4"/>
    <x v="0"/>
    <d v="2023-06-30T00:00:00"/>
    <x v="13"/>
    <s v="VC0550"/>
    <x v="23"/>
    <n v="21"/>
    <n v="1000000"/>
    <x v="14"/>
  </r>
  <r>
    <s v="31786"/>
    <s v="TN"/>
    <s v="0000157401"/>
    <x v="4"/>
    <x v="0"/>
    <d v="2023-06-30T00:00:00"/>
    <x v="13"/>
    <s v="VC0605"/>
    <x v="20"/>
    <n v="1.26"/>
    <n v="60000"/>
    <x v="27"/>
  </r>
  <r>
    <s v="31786"/>
    <s v="TN"/>
    <s v="0000157401"/>
    <x v="4"/>
    <x v="0"/>
    <d v="2023-06-30T00:00:00"/>
    <x v="13"/>
    <s v="VC0606"/>
    <x v="21"/>
    <n v="15.2"/>
    <n v="720000"/>
    <x v="57"/>
  </r>
  <r>
    <s v="31786"/>
    <s v="TN"/>
    <s v="0000157401"/>
    <x v="4"/>
    <x v="0"/>
    <d v="2023-06-30T00:00:00"/>
    <x v="13"/>
    <s v="VC0610"/>
    <x v="22"/>
    <n v="1.26"/>
    <n v="60000"/>
    <x v="1"/>
  </r>
  <r>
    <s v="31786"/>
    <s v="TN"/>
    <s v="0000157401"/>
    <x v="4"/>
    <x v="0"/>
    <d v="2023-06-30T00:00:00"/>
    <x v="13"/>
    <s v="VC0625"/>
    <x v="13"/>
    <n v="9.4499999999999993"/>
    <n v="450000"/>
    <x v="6"/>
  </r>
  <r>
    <s v="31786"/>
    <s v="TN"/>
    <s v="0000157401"/>
    <x v="4"/>
    <x v="0"/>
    <d v="2023-06-30T00:00:00"/>
    <x v="13"/>
    <s v="VC0650"/>
    <x v="23"/>
    <n v="18.899999999999999"/>
    <n v="900000"/>
    <x v="6"/>
  </r>
  <r>
    <s v="31786"/>
    <s v="TN"/>
    <s v="0000157401"/>
    <x v="4"/>
    <x v="0"/>
    <d v="2023-06-30T00:00:00"/>
    <x v="13"/>
    <s v="VC0706"/>
    <x v="21"/>
    <n v="4.4000000000000004"/>
    <n v="210000"/>
    <x v="58"/>
  </r>
  <r>
    <s v="31786"/>
    <s v="TN"/>
    <s v="0000157401"/>
    <x v="4"/>
    <x v="0"/>
    <d v="2023-06-30T00:00:00"/>
    <x v="13"/>
    <s v="VC0750"/>
    <x v="23"/>
    <n v="7.35"/>
    <n v="350000"/>
    <x v="1"/>
  </r>
  <r>
    <s v="31786"/>
    <s v="TN"/>
    <s v="0000157401"/>
    <x v="4"/>
    <x v="0"/>
    <d v="2023-06-30T00:00:00"/>
    <x v="13"/>
    <s v="VC0805"/>
    <x v="20"/>
    <n v="0.84"/>
    <n v="40000"/>
    <x v="1"/>
  </r>
  <r>
    <s v="31786"/>
    <s v="TN"/>
    <s v="0000157401"/>
    <x v="4"/>
    <x v="0"/>
    <d v="2023-06-30T00:00:00"/>
    <x v="13"/>
    <s v="VC0806"/>
    <x v="21"/>
    <n v="1.01"/>
    <n v="48000"/>
    <x v="1"/>
  </r>
  <r>
    <s v="31786"/>
    <s v="TN"/>
    <s v="0000157401"/>
    <x v="4"/>
    <x v="0"/>
    <d v="2023-06-30T00:00:00"/>
    <x v="13"/>
    <s v="VC0810"/>
    <x v="22"/>
    <n v="3.36"/>
    <n v="160000"/>
    <x v="27"/>
  </r>
  <r>
    <s v="31786"/>
    <s v="TN"/>
    <s v="0000157401"/>
    <x v="4"/>
    <x v="0"/>
    <d v="2023-06-30T00:00:00"/>
    <x v="13"/>
    <s v="VC0850"/>
    <x v="23"/>
    <n v="8.4"/>
    <n v="400000"/>
    <x v="1"/>
  </r>
  <r>
    <s v="31786"/>
    <s v="TN"/>
    <s v="0000157401"/>
    <x v="4"/>
    <x v="0"/>
    <d v="2023-06-30T00:00:00"/>
    <x v="13"/>
    <s v="VC0906"/>
    <x v="21"/>
    <n v="3.39"/>
    <n v="162000"/>
    <x v="6"/>
  </r>
  <r>
    <s v="31786"/>
    <s v="TN"/>
    <s v="0000157401"/>
    <x v="4"/>
    <x v="0"/>
    <d v="2023-06-30T00:00:00"/>
    <x v="14"/>
    <s v="VAD050"/>
    <x v="24"/>
    <n v="687.18"/>
    <n v="32710000"/>
    <x v="59"/>
  </r>
  <r>
    <s v="31786"/>
    <s v="TN"/>
    <s v="0000157401"/>
    <x v="4"/>
    <x v="0"/>
    <d v="2023-06-30T00:00:00"/>
    <x v="14"/>
    <s v="VAD060"/>
    <x v="25"/>
    <n v="17905.86"/>
    <n v="854160000"/>
    <x v="60"/>
  </r>
  <r>
    <s v="31786"/>
    <s v="TN"/>
    <s v="0000157401"/>
    <x v="4"/>
    <x v="0"/>
    <d v="2023-06-30T00:00:00"/>
    <x v="14"/>
    <s v="VAD100"/>
    <x v="26"/>
    <n v="3557.4"/>
    <n v="169500000"/>
    <x v="61"/>
  </r>
  <r>
    <s v="31786"/>
    <s v="TN"/>
    <s v="0000157401"/>
    <x v="4"/>
    <x v="0"/>
    <d v="2023-06-30T00:00:00"/>
    <x v="14"/>
    <s v="VAD250"/>
    <x v="14"/>
    <n v="5034.75"/>
    <n v="239250000"/>
    <x v="62"/>
  </r>
  <r>
    <s v="31786"/>
    <s v="TN"/>
    <s v="0000157401"/>
    <x v="4"/>
    <x v="0"/>
    <d v="2023-06-30T00:00:00"/>
    <x v="14"/>
    <s v="VAD500"/>
    <x v="27"/>
    <n v="13545"/>
    <n v="646000000"/>
    <x v="63"/>
  </r>
  <r>
    <s v="31786"/>
    <s v="TN"/>
    <s v="0000157401"/>
    <x v="4"/>
    <x v="0"/>
    <d v="2023-06-30T00:00:00"/>
    <x v="15"/>
    <s v="VSC050"/>
    <x v="28"/>
    <n v="37.799999999999997"/>
    <n v="1780000"/>
    <x v="64"/>
  </r>
  <r>
    <s v="31786"/>
    <s v="TN"/>
    <s v="0000157401"/>
    <x v="4"/>
    <x v="0"/>
    <d v="2023-06-30T00:00:00"/>
    <x v="15"/>
    <s v="VSC060"/>
    <x v="29"/>
    <n v="1623"/>
    <n v="84136000"/>
    <x v="65"/>
  </r>
  <r>
    <s v="31786"/>
    <s v="TN"/>
    <s v="0000157401"/>
    <x v="4"/>
    <x v="0"/>
    <d v="2023-06-30T00:00:00"/>
    <x v="15"/>
    <s v="VSC100"/>
    <x v="30"/>
    <n v="324.24"/>
    <n v="16072000"/>
    <x v="66"/>
  </r>
  <r>
    <s v="31786"/>
    <s v="TN"/>
    <s v="0000157401"/>
    <x v="4"/>
    <x v="0"/>
    <d v="2023-06-30T00:00:00"/>
    <x v="15"/>
    <s v="VSC250"/>
    <x v="15"/>
    <n v="569.1"/>
    <n v="27524000"/>
    <x v="67"/>
  </r>
  <r>
    <s v="31786"/>
    <s v="TN"/>
    <s v="0000157401"/>
    <x v="4"/>
    <x v="0"/>
    <d v="2023-06-30T00:00:00"/>
    <x v="15"/>
    <s v="VSC500"/>
    <x v="31"/>
    <n v="1646.4"/>
    <n v="83296000"/>
    <x v="68"/>
  </r>
  <r>
    <s v="31786"/>
    <s v="TN"/>
    <s v="0000157401"/>
    <x v="4"/>
    <x v="0"/>
    <d v="2023-06-30T00:00:00"/>
    <x v="15"/>
    <s v="VSO050"/>
    <x v="32"/>
    <n v="57.96"/>
    <n v="2730000"/>
    <x v="69"/>
  </r>
  <r>
    <s v="31786"/>
    <s v="TN"/>
    <s v="0000157401"/>
    <x v="4"/>
    <x v="0"/>
    <d v="2023-06-30T00:00:00"/>
    <x v="15"/>
    <s v="VSO060"/>
    <x v="33"/>
    <n v="1738.12"/>
    <n v="86804000"/>
    <x v="70"/>
  </r>
  <r>
    <s v="31786"/>
    <s v="TN"/>
    <s v="0000157401"/>
    <x v="4"/>
    <x v="0"/>
    <d v="2023-06-30T00:00:00"/>
    <x v="15"/>
    <s v="VSO100"/>
    <x v="34"/>
    <n v="391.86"/>
    <n v="19332000"/>
    <x v="71"/>
  </r>
  <r>
    <s v="31786"/>
    <s v="TN"/>
    <s v="0000157401"/>
    <x v="4"/>
    <x v="0"/>
    <d v="2023-06-30T00:00:00"/>
    <x v="15"/>
    <s v="VSO250"/>
    <x v="35"/>
    <n v="582.75"/>
    <n v="26850000"/>
    <x v="72"/>
  </r>
  <r>
    <s v="31786"/>
    <s v="TN"/>
    <s v="0000157401"/>
    <x v="4"/>
    <x v="0"/>
    <d v="2023-06-30T00:00:00"/>
    <x v="15"/>
    <s v="VSO500"/>
    <x v="36"/>
    <n v="1316.7"/>
    <n v="72252000"/>
    <x v="73"/>
  </r>
  <r>
    <s v="31786"/>
    <s v="TN"/>
    <s v="0000190862"/>
    <x v="5"/>
    <x v="0"/>
    <d v="2023-06-15T00:00:00"/>
    <x v="17"/>
    <s v="STD-B"/>
    <x v="37"/>
    <n v="-15.8"/>
    <n v="4789"/>
    <x v="1"/>
  </r>
  <r>
    <s v="31786"/>
    <s v="TN"/>
    <s v="0000190862"/>
    <x v="5"/>
    <x v="0"/>
    <d v="2023-06-30T00:00:00"/>
    <x v="18"/>
    <s v="LTD-01"/>
    <x v="38"/>
    <n v="1507.06"/>
    <n v="1255914.32"/>
    <x v="74"/>
  </r>
  <r>
    <s v="31786"/>
    <s v="TN"/>
    <s v="0000190862"/>
    <x v="5"/>
    <x v="0"/>
    <d v="2023-06-30T00:00:00"/>
    <x v="18"/>
    <s v="LTD-01"/>
    <x v="39"/>
    <n v="1480.84"/>
    <n v="1239639.25"/>
    <x v="75"/>
  </r>
  <r>
    <s v="31786"/>
    <s v="TN"/>
    <s v="0000190862"/>
    <x v="5"/>
    <x v="0"/>
    <d v="2023-06-30T00:00:00"/>
    <x v="18"/>
    <s v="LTD-01"/>
    <x v="40"/>
    <n v="2688.13"/>
    <n v="1264020.6599999999"/>
    <x v="76"/>
  </r>
  <r>
    <s v="31786"/>
    <s v="TN"/>
    <s v="0000190862"/>
    <x v="5"/>
    <x v="0"/>
    <d v="2023-06-30T00:00:00"/>
    <x v="18"/>
    <s v="LTD-01"/>
    <x v="41"/>
    <n v="4450.78"/>
    <n v="1377089.49"/>
    <x v="77"/>
  </r>
  <r>
    <s v="31786"/>
    <s v="TN"/>
    <s v="0000190862"/>
    <x v="5"/>
    <x v="0"/>
    <d v="2023-06-30T00:00:00"/>
    <x v="18"/>
    <s v="LTD-01"/>
    <x v="42"/>
    <n v="5899.13"/>
    <n v="1428473.65"/>
    <x v="78"/>
  </r>
  <r>
    <s v="31786"/>
    <s v="TN"/>
    <s v="0000190862"/>
    <x v="5"/>
    <x v="0"/>
    <d v="2023-06-30T00:00:00"/>
    <x v="18"/>
    <s v="LTD-01"/>
    <x v="43"/>
    <n v="7463"/>
    <n v="1465177.69"/>
    <x v="79"/>
  </r>
  <r>
    <s v="31786"/>
    <s v="TN"/>
    <s v="0000190862"/>
    <x v="5"/>
    <x v="0"/>
    <d v="2023-06-30T00:00:00"/>
    <x v="18"/>
    <s v="LTD-01"/>
    <x v="44"/>
    <n v="7813.03"/>
    <n v="1285618.8600000001"/>
    <x v="80"/>
  </r>
  <r>
    <s v="31786"/>
    <s v="TN"/>
    <s v="0000190862"/>
    <x v="5"/>
    <x v="0"/>
    <d v="2023-06-30T00:00:00"/>
    <x v="18"/>
    <s v="LTD-01"/>
    <x v="45"/>
    <n v="5983.51"/>
    <n v="756593.01"/>
    <x v="81"/>
  </r>
  <r>
    <s v="31786"/>
    <s v="TN"/>
    <s v="0000190862"/>
    <x v="5"/>
    <x v="0"/>
    <d v="2023-06-30T00:00:00"/>
    <x v="18"/>
    <s v="LTD-01"/>
    <x v="46"/>
    <n v="1856.87"/>
    <n v="290549.23"/>
    <x v="42"/>
  </r>
  <r>
    <s v="31786"/>
    <s v="TN"/>
    <s v="0000190862"/>
    <x v="5"/>
    <x v="0"/>
    <d v="2023-06-30T00:00:00"/>
    <x v="18"/>
    <s v="LTD-01"/>
    <x v="47"/>
    <n v="261.89"/>
    <n v="46766"/>
    <x v="35"/>
  </r>
  <r>
    <s v="31786"/>
    <s v="TN"/>
    <s v="0000190862"/>
    <x v="5"/>
    <x v="0"/>
    <d v="2023-06-30T00:00:00"/>
    <x v="18"/>
    <s v="LTD-02"/>
    <x v="48"/>
    <n v="1261.05"/>
    <n v="1409008.49"/>
    <x v="82"/>
  </r>
  <r>
    <s v="31786"/>
    <s v="TN"/>
    <s v="0000190862"/>
    <x v="5"/>
    <x v="0"/>
    <d v="2023-06-30T00:00:00"/>
    <x v="18"/>
    <s v="LTD-02"/>
    <x v="49"/>
    <n v="1348.52"/>
    <n v="1494590.65"/>
    <x v="83"/>
  </r>
  <r>
    <s v="31786"/>
    <s v="TN"/>
    <s v="0000190862"/>
    <x v="5"/>
    <x v="0"/>
    <d v="2023-06-30T00:00:00"/>
    <x v="18"/>
    <s v="LTD-02"/>
    <x v="50"/>
    <n v="2374.02"/>
    <n v="1413991.06"/>
    <x v="84"/>
  </r>
  <r>
    <s v="31786"/>
    <s v="TN"/>
    <s v="0000190862"/>
    <x v="5"/>
    <x v="0"/>
    <d v="2023-06-30T00:00:00"/>
    <x v="18"/>
    <s v="LTD-02"/>
    <x v="51"/>
    <n v="4937"/>
    <n v="1914873.6"/>
    <x v="85"/>
  </r>
  <r>
    <s v="31786"/>
    <s v="TN"/>
    <s v="0000190862"/>
    <x v="5"/>
    <x v="0"/>
    <d v="2023-06-30T00:00:00"/>
    <x v="18"/>
    <s v="LTD-02"/>
    <x v="52"/>
    <n v="7017.41"/>
    <n v="2144382.15"/>
    <x v="86"/>
  </r>
  <r>
    <s v="31786"/>
    <s v="TN"/>
    <s v="0000190862"/>
    <x v="5"/>
    <x v="0"/>
    <d v="2023-06-30T00:00:00"/>
    <x v="18"/>
    <s v="LTD-02"/>
    <x v="53"/>
    <n v="8993.59"/>
    <n v="2191498.0699999998"/>
    <x v="87"/>
  </r>
  <r>
    <s v="31786"/>
    <s v="TN"/>
    <s v="0000190862"/>
    <x v="5"/>
    <x v="0"/>
    <d v="2023-06-30T00:00:00"/>
    <x v="18"/>
    <s v="LTD-02"/>
    <x v="54"/>
    <n v="9511.36"/>
    <n v="1956140.04"/>
    <x v="88"/>
  </r>
  <r>
    <s v="31786"/>
    <s v="TN"/>
    <s v="0000190862"/>
    <x v="5"/>
    <x v="0"/>
    <d v="2023-06-30T00:00:00"/>
    <x v="18"/>
    <s v="LTD-02"/>
    <x v="55"/>
    <n v="9916.82"/>
    <n v="1571159.52"/>
    <x v="89"/>
  </r>
  <r>
    <s v="31786"/>
    <s v="TN"/>
    <s v="0000190862"/>
    <x v="5"/>
    <x v="0"/>
    <d v="2023-06-30T00:00:00"/>
    <x v="18"/>
    <s v="LTD-02"/>
    <x v="56"/>
    <n v="2116.44"/>
    <n v="434343.8"/>
    <x v="90"/>
  </r>
  <r>
    <s v="31786"/>
    <s v="TN"/>
    <s v="0000190862"/>
    <x v="5"/>
    <x v="0"/>
    <d v="2023-06-30T00:00:00"/>
    <x v="18"/>
    <s v="LTD-02"/>
    <x v="57"/>
    <n v="636.02"/>
    <n v="138500.29"/>
    <x v="91"/>
  </r>
  <r>
    <s v="31786"/>
    <s v="TN"/>
    <s v="0000190862"/>
    <x v="5"/>
    <x v="0"/>
    <d v="2023-06-30T00:00:00"/>
    <x v="18"/>
    <s v="LTD-03"/>
    <x v="58"/>
    <n v="1550.12"/>
    <n v="1111346.29"/>
    <x v="79"/>
  </r>
  <r>
    <s v="31786"/>
    <s v="TN"/>
    <s v="0000190862"/>
    <x v="5"/>
    <x v="0"/>
    <d v="2023-06-30T00:00:00"/>
    <x v="18"/>
    <s v="LTD-03"/>
    <x v="59"/>
    <n v="1695.27"/>
    <n v="1210871.8899999999"/>
    <x v="92"/>
  </r>
  <r>
    <s v="31786"/>
    <s v="TN"/>
    <s v="0000190862"/>
    <x v="5"/>
    <x v="0"/>
    <d v="2023-06-30T00:00:00"/>
    <x v="18"/>
    <s v="LTD-03"/>
    <x v="60"/>
    <n v="2895.75"/>
    <n v="1120979.23"/>
    <x v="93"/>
  </r>
  <r>
    <s v="31786"/>
    <s v="TN"/>
    <s v="0000190862"/>
    <x v="5"/>
    <x v="0"/>
    <d v="2023-06-30T00:00:00"/>
    <x v="18"/>
    <s v="LTD-03"/>
    <x v="61"/>
    <n v="4022.72"/>
    <n v="1027098.28"/>
    <x v="94"/>
  </r>
  <r>
    <s v="31786"/>
    <s v="TN"/>
    <s v="0000190862"/>
    <x v="5"/>
    <x v="0"/>
    <d v="2023-06-30T00:00:00"/>
    <x v="18"/>
    <s v="LTD-03"/>
    <x v="62"/>
    <n v="3930.12"/>
    <n v="775137.2"/>
    <x v="95"/>
  </r>
  <r>
    <s v="31786"/>
    <s v="TN"/>
    <s v="0000190862"/>
    <x v="5"/>
    <x v="0"/>
    <d v="2023-06-30T00:00:00"/>
    <x v="18"/>
    <s v="LTD-03"/>
    <x v="63"/>
    <n v="4798.78"/>
    <n v="760250.85"/>
    <x v="96"/>
  </r>
  <r>
    <s v="31786"/>
    <s v="TN"/>
    <s v="0000190862"/>
    <x v="5"/>
    <x v="0"/>
    <d v="2023-06-30T00:00:00"/>
    <x v="18"/>
    <s v="LTD-03"/>
    <x v="64"/>
    <n v="5645.92"/>
    <n v="759041.88"/>
    <x v="97"/>
  </r>
  <r>
    <s v="31786"/>
    <s v="TN"/>
    <s v="0000190862"/>
    <x v="5"/>
    <x v="0"/>
    <d v="2023-06-30T00:00:00"/>
    <x v="18"/>
    <s v="LTD-03"/>
    <x v="65"/>
    <n v="3172.12"/>
    <n v="327057"/>
    <x v="98"/>
  </r>
  <r>
    <s v="31786"/>
    <s v="TN"/>
    <s v="0000190862"/>
    <x v="5"/>
    <x v="0"/>
    <d v="2023-06-30T00:00:00"/>
    <x v="18"/>
    <s v="LTD-03"/>
    <x v="66"/>
    <n v="1029.55"/>
    <n v="132133.79"/>
    <x v="99"/>
  </r>
  <r>
    <s v="31786"/>
    <s v="TN"/>
    <s v="0000190862"/>
    <x v="5"/>
    <x v="0"/>
    <d v="2023-06-30T00:00:00"/>
    <x v="18"/>
    <s v="LTD-03"/>
    <x v="67"/>
    <n v="165.02"/>
    <n v="24268"/>
    <x v="58"/>
  </r>
  <r>
    <s v="31786"/>
    <s v="TN"/>
    <s v="0000190862"/>
    <x v="5"/>
    <x v="0"/>
    <d v="2023-06-30T00:00:00"/>
    <x v="18"/>
    <s v="LTD-04"/>
    <x v="68"/>
    <n v="1394.73"/>
    <n v="1274535.06"/>
    <x v="100"/>
  </r>
  <r>
    <s v="31786"/>
    <s v="TN"/>
    <s v="0000190862"/>
    <x v="5"/>
    <x v="0"/>
    <d v="2023-06-30T00:00:00"/>
    <x v="18"/>
    <s v="LTD-04"/>
    <x v="69"/>
    <n v="1305.82"/>
    <n v="1193416.3500000001"/>
    <x v="101"/>
  </r>
  <r>
    <s v="31786"/>
    <s v="TN"/>
    <s v="0000190862"/>
    <x v="5"/>
    <x v="0"/>
    <d v="2023-06-30T00:00:00"/>
    <x v="18"/>
    <s v="LTD-04"/>
    <x v="70"/>
    <n v="2428.71"/>
    <n v="1171962.4099999999"/>
    <x v="102"/>
  </r>
  <r>
    <s v="31786"/>
    <s v="TN"/>
    <s v="0000190862"/>
    <x v="5"/>
    <x v="0"/>
    <d v="2023-06-30T00:00:00"/>
    <x v="18"/>
    <s v="LTD-04"/>
    <x v="71"/>
    <n v="3016.55"/>
    <n v="986264.28"/>
    <x v="103"/>
  </r>
  <r>
    <s v="31786"/>
    <s v="TN"/>
    <s v="0000190862"/>
    <x v="5"/>
    <x v="0"/>
    <d v="2023-06-30T00:00:00"/>
    <x v="18"/>
    <s v="LTD-04"/>
    <x v="72"/>
    <n v="4830.92"/>
    <n v="1199394.53"/>
    <x v="41"/>
  </r>
  <r>
    <s v="31786"/>
    <s v="TN"/>
    <s v="0000190862"/>
    <x v="5"/>
    <x v="0"/>
    <d v="2023-06-30T00:00:00"/>
    <x v="18"/>
    <s v="LTD-04"/>
    <x v="73"/>
    <n v="6599.62"/>
    <n v="1315141.4099999999"/>
    <x v="104"/>
  </r>
  <r>
    <s v="31786"/>
    <s v="TN"/>
    <s v="0000190862"/>
    <x v="5"/>
    <x v="0"/>
    <d v="2023-06-30T00:00:00"/>
    <x v="18"/>
    <s v="LTD-04"/>
    <x v="74"/>
    <n v="5815.1"/>
    <n v="979214.17"/>
    <x v="105"/>
  </r>
  <r>
    <s v="31786"/>
    <s v="TN"/>
    <s v="0000190862"/>
    <x v="5"/>
    <x v="0"/>
    <d v="2023-06-30T00:00:00"/>
    <x v="18"/>
    <s v="LTD-04"/>
    <x v="75"/>
    <n v="5521.85"/>
    <n v="718973.87"/>
    <x v="11"/>
  </r>
  <r>
    <s v="31786"/>
    <s v="TN"/>
    <s v="0000190862"/>
    <x v="5"/>
    <x v="0"/>
    <d v="2023-06-30T00:00:00"/>
    <x v="18"/>
    <s v="LTD-04"/>
    <x v="76"/>
    <n v="1573.99"/>
    <n v="253254.91"/>
    <x v="56"/>
  </r>
  <r>
    <s v="31786"/>
    <s v="TN"/>
    <s v="0000190862"/>
    <x v="5"/>
    <x v="0"/>
    <d v="2023-06-30T00:00:00"/>
    <x v="18"/>
    <s v="LTD-04"/>
    <x v="77"/>
    <n v="342.27"/>
    <n v="63383"/>
    <x v="106"/>
  </r>
  <r>
    <s v="31786"/>
    <s v="TN"/>
    <s v="0000190862"/>
    <x v="5"/>
    <x v="0"/>
    <d v="2023-06-30T00:00:00"/>
    <x v="17"/>
    <s v="STD-A"/>
    <x v="78"/>
    <n v="51046.15"/>
    <n v="12483527.01"/>
    <x v="107"/>
  </r>
  <r>
    <s v="31786"/>
    <s v="TN"/>
    <s v="0000190862"/>
    <x v="5"/>
    <x v="0"/>
    <d v="2023-06-30T00:00:00"/>
    <x v="17"/>
    <s v="STD-B"/>
    <x v="37"/>
    <n v="46544.53"/>
    <n v="14115627.609999999"/>
    <x v="108"/>
  </r>
  <r>
    <s v="31786"/>
    <s v="TN"/>
    <s v="0000258005"/>
    <x v="6"/>
    <x v="0"/>
    <d v="2023-06-15T00:00:00"/>
    <x v="19"/>
    <s v="VISBAS"/>
    <x v="79"/>
    <n v="-6.03"/>
    <n v="0"/>
    <x v="1"/>
  </r>
  <r>
    <s v="31786"/>
    <s v="TN"/>
    <s v="0000258005"/>
    <x v="6"/>
    <x v="0"/>
    <d v="2023-06-30T00:00:00"/>
    <x v="19"/>
    <s v="VISBAS"/>
    <x v="79"/>
    <n v="45945.23"/>
    <n v="0"/>
    <x v="109"/>
  </r>
  <r>
    <s v="31786"/>
    <s v="TN"/>
    <s v="0000258005"/>
    <x v="6"/>
    <x v="0"/>
    <d v="2023-06-30T00:00:00"/>
    <x v="19"/>
    <s v="VISEXP"/>
    <x v="80"/>
    <n v="219918.92"/>
    <n v="0"/>
    <x v="110"/>
  </r>
  <r>
    <s v="31786"/>
    <s v="TN"/>
    <s v="0000000185"/>
    <x v="0"/>
    <x v="0"/>
    <d v="2023-06-15T00:00:00"/>
    <x v="0"/>
    <s v="PPDN"/>
    <x v="0"/>
    <n v="485.26"/>
    <n v="0"/>
    <x v="111"/>
  </r>
  <r>
    <s v="31786"/>
    <s v="TN"/>
    <s v="0000000192"/>
    <x v="1"/>
    <x v="0"/>
    <d v="2023-05-31T00:00:00"/>
    <x v="1"/>
    <s v="PDON"/>
    <x v="1"/>
    <n v="190.98"/>
    <n v="0"/>
    <x v="6"/>
  </r>
  <r>
    <s v="31786"/>
    <s v="TN"/>
    <s v="0000000192"/>
    <x v="1"/>
    <x v="0"/>
    <d v="2023-06-15T00:00:00"/>
    <x v="1"/>
    <s v="PDON"/>
    <x v="1"/>
    <n v="1926.76"/>
    <n v="0"/>
    <x v="37"/>
  </r>
  <r>
    <s v="31786"/>
    <s v="TN"/>
    <s v="0000157401"/>
    <x v="3"/>
    <x v="0"/>
    <d v="2023-05-31T00:00:00"/>
    <x v="4"/>
    <s v=""/>
    <x v="4"/>
    <n v="-71.86"/>
    <n v="0"/>
    <x v="6"/>
  </r>
  <r>
    <s v="31786"/>
    <s v="TN"/>
    <s v="0000157401"/>
    <x v="4"/>
    <x v="0"/>
    <d v="2023-05-31T00:00:00"/>
    <x v="9"/>
    <s v="BADC01"/>
    <x v="9"/>
    <n v="0.13"/>
    <n v="10000"/>
    <x v="1"/>
  </r>
  <r>
    <s v="31786"/>
    <s v="TN"/>
    <s v="0000157401"/>
    <x v="4"/>
    <x v="0"/>
    <d v="2023-05-31T00:00:00"/>
    <x v="5"/>
    <s v="BADE2X"/>
    <x v="5"/>
    <n v="-2.2799999999999998"/>
    <n v="180000"/>
    <x v="6"/>
  </r>
  <r>
    <s v="31786"/>
    <s v="TN"/>
    <s v="0000157401"/>
    <x v="4"/>
    <x v="0"/>
    <d v="2023-05-31T00:00:00"/>
    <x v="6"/>
    <s v="BADE40"/>
    <x v="6"/>
    <n v="-3.04"/>
    <n v="120000"/>
    <x v="6"/>
  </r>
  <r>
    <s v="31786"/>
    <s v="TN"/>
    <s v="0000157401"/>
    <x v="4"/>
    <x v="0"/>
    <d v="2023-05-31T00:00:00"/>
    <x v="7"/>
    <s v="BLES15"/>
    <x v="7"/>
    <n v="-9.1199999999999992"/>
    <n v="90000"/>
    <x v="6"/>
  </r>
  <r>
    <s v="31786"/>
    <s v="TN"/>
    <s v="0000157401"/>
    <x v="4"/>
    <x v="0"/>
    <d v="2023-05-31T00:00:00"/>
    <x v="11"/>
    <s v="BLCH01"/>
    <x v="17"/>
    <n v="0.19"/>
    <n v="3000"/>
    <x v="1"/>
  </r>
  <r>
    <s v="31786"/>
    <s v="TN"/>
    <s v="0000157401"/>
    <x v="4"/>
    <x v="0"/>
    <d v="2023-05-31T00:00:00"/>
    <x v="8"/>
    <s v="BLER20"/>
    <x v="8"/>
    <n v="-12.16"/>
    <n v="60000"/>
    <x v="6"/>
  </r>
  <r>
    <s v="31786"/>
    <s v="TN"/>
    <s v="0000157401"/>
    <x v="4"/>
    <x v="0"/>
    <d v="2023-05-31T00:00:00"/>
    <x v="13"/>
    <s v="VC0110"/>
    <x v="22"/>
    <n v="0.21"/>
    <n v="10000"/>
    <x v="1"/>
  </r>
  <r>
    <s v="31786"/>
    <s v="TN"/>
    <s v="0000157401"/>
    <x v="4"/>
    <x v="0"/>
    <d v="2023-05-31T00:00:00"/>
    <x v="14"/>
    <s v="VAD100"/>
    <x v="26"/>
    <n v="2.1"/>
    <n v="100000"/>
    <x v="1"/>
  </r>
  <r>
    <s v="31786"/>
    <s v="TN"/>
    <s v="0000157401"/>
    <x v="4"/>
    <x v="0"/>
    <d v="2023-06-15T00:00:00"/>
    <x v="9"/>
    <s v="BADC01"/>
    <x v="9"/>
    <n v="2.38"/>
    <n v="156600"/>
    <x v="54"/>
  </r>
  <r>
    <s v="31786"/>
    <s v="TN"/>
    <s v="0000157401"/>
    <x v="4"/>
    <x v="0"/>
    <d v="2023-06-15T00:00:00"/>
    <x v="9"/>
    <s v="BADC02"/>
    <x v="9"/>
    <n v="-2.13"/>
    <n v="384000"/>
    <x v="112"/>
  </r>
  <r>
    <s v="31786"/>
    <s v="TN"/>
    <s v="0000157401"/>
    <x v="4"/>
    <x v="0"/>
    <d v="2023-06-15T00:00:00"/>
    <x v="9"/>
    <s v="BADC03"/>
    <x v="9"/>
    <n v="0.78"/>
    <n v="220000"/>
    <x v="16"/>
  </r>
  <r>
    <s v="31786"/>
    <s v="TN"/>
    <s v="0000157401"/>
    <x v="4"/>
    <x v="0"/>
    <d v="2023-06-15T00:00:00"/>
    <x v="9"/>
    <s v="BADC04"/>
    <x v="9"/>
    <n v="-2.08"/>
    <n v="60000"/>
    <x v="6"/>
  </r>
  <r>
    <s v="31786"/>
    <s v="TN"/>
    <s v="0000157401"/>
    <x v="4"/>
    <x v="0"/>
    <d v="2023-06-15T00:00:00"/>
    <x v="5"/>
    <s v="BADE2X"/>
    <x v="5"/>
    <n v="-7.74"/>
    <n v="8006600"/>
    <x v="45"/>
  </r>
  <r>
    <s v="31786"/>
    <s v="TN"/>
    <s v="0000157401"/>
    <x v="4"/>
    <x v="0"/>
    <d v="2023-06-15T00:00:00"/>
    <x v="6"/>
    <s v="BADE40"/>
    <x v="6"/>
    <n v="-29.78"/>
    <n v="5380000"/>
    <x v="113"/>
  </r>
  <r>
    <s v="31786"/>
    <s v="TN"/>
    <s v="0000157401"/>
    <x v="4"/>
    <x v="0"/>
    <d v="2023-06-15T00:00:00"/>
    <x v="10"/>
    <s v="BAD4SC"/>
    <x v="10"/>
    <n v="-45.14"/>
    <n v="1476000"/>
    <x v="114"/>
  </r>
  <r>
    <s v="31786"/>
    <s v="TN"/>
    <s v="0000157401"/>
    <x v="4"/>
    <x v="0"/>
    <d v="2023-06-15T00:00:00"/>
    <x v="10"/>
    <s v="BAD6SP"/>
    <x v="16"/>
    <n v="-32.119999999999997"/>
    <n v="1363200"/>
    <x v="25"/>
  </r>
  <r>
    <s v="31786"/>
    <s v="TN"/>
    <s v="0000157401"/>
    <x v="4"/>
    <x v="0"/>
    <d v="2023-06-15T00:00:00"/>
    <x v="7"/>
    <s v="BLES15"/>
    <x v="7"/>
    <n v="-21.86"/>
    <n v="4063300"/>
    <x v="115"/>
  </r>
  <r>
    <s v="31786"/>
    <s v="TN"/>
    <s v="0000157401"/>
    <x v="4"/>
    <x v="0"/>
    <d v="2023-06-15T00:00:00"/>
    <x v="11"/>
    <s v="BLCH01"/>
    <x v="17"/>
    <n v="10.64"/>
    <n v="60000"/>
    <x v="57"/>
  </r>
  <r>
    <s v="31786"/>
    <s v="TN"/>
    <s v="0000157401"/>
    <x v="4"/>
    <x v="0"/>
    <d v="2023-06-15T00:00:00"/>
    <x v="11"/>
    <s v="BLCH02"/>
    <x v="17"/>
    <n v="13.32"/>
    <n v="108000"/>
    <x v="57"/>
  </r>
  <r>
    <s v="31786"/>
    <s v="TN"/>
    <s v="0000157401"/>
    <x v="4"/>
    <x v="0"/>
    <d v="2023-06-15T00:00:00"/>
    <x v="11"/>
    <s v="BLCH03"/>
    <x v="17"/>
    <n v="1.68"/>
    <n v="51000"/>
    <x v="55"/>
  </r>
  <r>
    <s v="31786"/>
    <s v="TN"/>
    <s v="0000157401"/>
    <x v="4"/>
    <x v="0"/>
    <d v="2023-06-15T00:00:00"/>
    <x v="11"/>
    <s v="BLCS01"/>
    <x v="11"/>
    <n v="-11.4"/>
    <n v="72000"/>
    <x v="116"/>
  </r>
  <r>
    <s v="31786"/>
    <s v="TN"/>
    <s v="0000157401"/>
    <x v="4"/>
    <x v="0"/>
    <d v="2023-06-15T00:00:00"/>
    <x v="11"/>
    <s v="BLCS02"/>
    <x v="11"/>
    <n v="-26.84"/>
    <n v="87000"/>
    <x v="57"/>
  </r>
  <r>
    <s v="31786"/>
    <s v="TN"/>
    <s v="0000157401"/>
    <x v="4"/>
    <x v="0"/>
    <d v="2023-06-15T00:00:00"/>
    <x v="11"/>
    <s v="BLCS03"/>
    <x v="11"/>
    <n v="-1.82"/>
    <n v="39000"/>
    <x v="55"/>
  </r>
  <r>
    <s v="31786"/>
    <s v="TN"/>
    <s v="0000157401"/>
    <x v="4"/>
    <x v="0"/>
    <d v="2023-06-15T00:00:00"/>
    <x v="11"/>
    <s v="BLCS04"/>
    <x v="11"/>
    <n v="-4.84"/>
    <n v="3000"/>
    <x v="1"/>
  </r>
  <r>
    <s v="31786"/>
    <s v="TN"/>
    <s v="0000157401"/>
    <x v="4"/>
    <x v="0"/>
    <d v="2023-06-15T00:00:00"/>
    <x v="8"/>
    <s v="BLER20"/>
    <x v="8"/>
    <n v="-107.02"/>
    <n v="2690000"/>
    <x v="113"/>
  </r>
  <r>
    <s v="31786"/>
    <s v="TN"/>
    <s v="0000157401"/>
    <x v="4"/>
    <x v="0"/>
    <d v="2023-06-15T00:00:00"/>
    <x v="12"/>
    <s v="BLIFSC"/>
    <x v="12"/>
    <n v="-26.4"/>
    <n v="108000"/>
    <x v="114"/>
  </r>
  <r>
    <s v="31786"/>
    <s v="TN"/>
    <s v="0000157401"/>
    <x v="4"/>
    <x v="0"/>
    <d v="2023-06-15T00:00:00"/>
    <x v="12"/>
    <s v="BLIFSP"/>
    <x v="18"/>
    <n v="-25.37"/>
    <n v="93000"/>
    <x v="25"/>
  </r>
  <r>
    <s v="31786"/>
    <s v="TN"/>
    <s v="0000157401"/>
    <x v="4"/>
    <x v="0"/>
    <d v="2023-06-15T00:00:00"/>
    <x v="16"/>
    <s v="BL20U"/>
    <x v="19"/>
    <n v="3.96"/>
    <n v="32500"/>
    <x v="1"/>
  </r>
  <r>
    <s v="31786"/>
    <s v="TN"/>
    <s v="0000157401"/>
    <x v="4"/>
    <x v="0"/>
    <d v="2023-06-15T00:00:00"/>
    <x v="16"/>
    <s v="FB08BU"/>
    <x v="19"/>
    <n v="10.29"/>
    <n v="0"/>
    <x v="27"/>
  </r>
  <r>
    <s v="31786"/>
    <s v="TN"/>
    <s v="0000157401"/>
    <x v="4"/>
    <x v="0"/>
    <d v="2023-06-15T00:00:00"/>
    <x v="16"/>
    <s v="FB10AU"/>
    <x v="19"/>
    <n v="79.2"/>
    <n v="0"/>
    <x v="54"/>
  </r>
  <r>
    <s v="31786"/>
    <s v="TN"/>
    <s v="0000157401"/>
    <x v="4"/>
    <x v="0"/>
    <d v="2023-06-15T00:00:00"/>
    <x v="16"/>
    <s v="FB10AX"/>
    <x v="19"/>
    <n v="6.44"/>
    <n v="0"/>
    <x v="27"/>
  </r>
  <r>
    <s v="31786"/>
    <s v="TN"/>
    <s v="0000157401"/>
    <x v="4"/>
    <x v="0"/>
    <d v="2023-06-15T00:00:00"/>
    <x v="16"/>
    <s v="FB10AZ"/>
    <x v="19"/>
    <n v="4.46"/>
    <n v="0"/>
    <x v="27"/>
  </r>
  <r>
    <s v="31786"/>
    <s v="TN"/>
    <s v="0000157401"/>
    <x v="4"/>
    <x v="0"/>
    <d v="2023-06-15T00:00:00"/>
    <x v="16"/>
    <s v="FB10BU"/>
    <x v="19"/>
    <n v="242.97"/>
    <n v="0"/>
    <x v="117"/>
  </r>
  <r>
    <s v="31786"/>
    <s v="TN"/>
    <s v="0000157401"/>
    <x v="4"/>
    <x v="0"/>
    <d v="2023-06-15T00:00:00"/>
    <x v="16"/>
    <s v="FB10CU"/>
    <x v="19"/>
    <n v="67.56"/>
    <n v="0"/>
    <x v="118"/>
  </r>
  <r>
    <s v="31786"/>
    <s v="TN"/>
    <s v="0000157401"/>
    <x v="4"/>
    <x v="0"/>
    <d v="2023-06-15T00:00:00"/>
    <x v="16"/>
    <s v="FB10CX"/>
    <x v="19"/>
    <n v="7.53"/>
    <n v="0"/>
    <x v="27"/>
  </r>
  <r>
    <s v="31786"/>
    <s v="TN"/>
    <s v="0000157401"/>
    <x v="4"/>
    <x v="0"/>
    <d v="2023-06-15T00:00:00"/>
    <x v="16"/>
    <s v="FB10DU"/>
    <x v="19"/>
    <n v="41.84"/>
    <n v="0"/>
    <x v="35"/>
  </r>
  <r>
    <s v="31786"/>
    <s v="TN"/>
    <s v="0000157401"/>
    <x v="4"/>
    <x v="0"/>
    <d v="2023-06-15T00:00:00"/>
    <x v="20"/>
    <s v="FO13A9"/>
    <x v="19"/>
    <n v="1.08"/>
    <n v="0"/>
    <x v="1"/>
  </r>
  <r>
    <s v="31786"/>
    <s v="TN"/>
    <s v="0000157401"/>
    <x v="4"/>
    <x v="0"/>
    <d v="2023-06-15T00:00:00"/>
    <x v="20"/>
    <s v="FO13B9"/>
    <x v="19"/>
    <n v="2.52"/>
    <n v="0"/>
    <x v="27"/>
  </r>
  <r>
    <s v="31786"/>
    <s v="TN"/>
    <s v="0000157401"/>
    <x v="4"/>
    <x v="0"/>
    <d v="2023-06-15T00:00:00"/>
    <x v="13"/>
    <s v="VC0105"/>
    <x v="20"/>
    <n v="-0.11"/>
    <n v="12000"/>
    <x v="1"/>
  </r>
  <r>
    <s v="31786"/>
    <s v="TN"/>
    <s v="0000157401"/>
    <x v="4"/>
    <x v="0"/>
    <d v="2023-06-15T00:00:00"/>
    <x v="13"/>
    <s v="VC0106"/>
    <x v="21"/>
    <n v="2.4700000000000002"/>
    <n v="54000"/>
    <x v="35"/>
  </r>
  <r>
    <s v="31786"/>
    <s v="TN"/>
    <s v="0000157401"/>
    <x v="4"/>
    <x v="0"/>
    <d v="2023-06-15T00:00:00"/>
    <x v="13"/>
    <s v="VC0150"/>
    <x v="23"/>
    <n v="-1.05"/>
    <n v="12000"/>
    <x v="1"/>
  </r>
  <r>
    <s v="31786"/>
    <s v="TN"/>
    <s v="0000157401"/>
    <x v="4"/>
    <x v="0"/>
    <d v="2023-06-15T00:00:00"/>
    <x v="13"/>
    <s v="VC0206"/>
    <x v="21"/>
    <n v="-4"/>
    <n v="168000"/>
    <x v="16"/>
  </r>
  <r>
    <s v="31786"/>
    <s v="TN"/>
    <s v="0000157401"/>
    <x v="4"/>
    <x v="0"/>
    <d v="2023-06-15T00:00:00"/>
    <x v="13"/>
    <s v="VC0210"/>
    <x v="22"/>
    <n v="0.42"/>
    <n v="20000"/>
    <x v="1"/>
  </r>
  <r>
    <s v="31786"/>
    <s v="TN"/>
    <s v="0000157401"/>
    <x v="4"/>
    <x v="0"/>
    <d v="2023-06-15T00:00:00"/>
    <x v="13"/>
    <s v="VC0225"/>
    <x v="13"/>
    <n v="3.15"/>
    <n v="150000"/>
    <x v="6"/>
  </r>
  <r>
    <s v="31786"/>
    <s v="TN"/>
    <s v="0000157401"/>
    <x v="4"/>
    <x v="0"/>
    <d v="2023-06-15T00:00:00"/>
    <x v="13"/>
    <s v="VC0250"/>
    <x v="23"/>
    <n v="2.1"/>
    <n v="100000"/>
    <x v="1"/>
  </r>
  <r>
    <s v="31786"/>
    <s v="TN"/>
    <s v="0000157401"/>
    <x v="4"/>
    <x v="0"/>
    <d v="2023-06-15T00:00:00"/>
    <x v="13"/>
    <s v="VC0310"/>
    <x v="22"/>
    <n v="-1.89"/>
    <n v="12000"/>
    <x v="1"/>
  </r>
  <r>
    <s v="31786"/>
    <s v="TN"/>
    <s v="0000157401"/>
    <x v="4"/>
    <x v="0"/>
    <d v="2023-06-15T00:00:00"/>
    <x v="13"/>
    <s v="VC0350"/>
    <x v="23"/>
    <n v="6.3"/>
    <n v="300000"/>
    <x v="27"/>
  </r>
  <r>
    <s v="31786"/>
    <s v="TN"/>
    <s v="0000157401"/>
    <x v="4"/>
    <x v="0"/>
    <d v="2023-06-15T00:00:00"/>
    <x v="13"/>
    <s v="VC0406"/>
    <x v="21"/>
    <n v="-2.5"/>
    <n v="24000"/>
    <x v="27"/>
  </r>
  <r>
    <s v="31786"/>
    <s v="TN"/>
    <s v="0000157401"/>
    <x v="4"/>
    <x v="0"/>
    <d v="2023-06-15T00:00:00"/>
    <x v="14"/>
    <s v="VAD050"/>
    <x v="24"/>
    <n v="1.05"/>
    <n v="50000"/>
    <x v="1"/>
  </r>
  <r>
    <s v="31786"/>
    <s v="TN"/>
    <s v="0000157401"/>
    <x v="4"/>
    <x v="0"/>
    <d v="2023-06-15T00:00:00"/>
    <x v="14"/>
    <s v="VAD060"/>
    <x v="25"/>
    <n v="6.3"/>
    <n v="1160000"/>
    <x v="34"/>
  </r>
  <r>
    <s v="31786"/>
    <s v="TN"/>
    <s v="0000157401"/>
    <x v="4"/>
    <x v="0"/>
    <d v="2023-06-15T00:00:00"/>
    <x v="14"/>
    <s v="VAD100"/>
    <x v="26"/>
    <n v="10.5"/>
    <n v="400000"/>
    <x v="14"/>
  </r>
  <r>
    <s v="31786"/>
    <s v="TN"/>
    <s v="0000157401"/>
    <x v="4"/>
    <x v="0"/>
    <d v="2023-06-15T00:00:00"/>
    <x v="14"/>
    <s v="VAD250"/>
    <x v="14"/>
    <n v="10.5"/>
    <n v="1000000"/>
    <x v="14"/>
  </r>
  <r>
    <s v="31786"/>
    <s v="TN"/>
    <s v="0000157401"/>
    <x v="4"/>
    <x v="0"/>
    <d v="2023-06-15T00:00:00"/>
    <x v="15"/>
    <s v="VSC060"/>
    <x v="29"/>
    <n v="-17.5"/>
    <n v="552000"/>
    <x v="118"/>
  </r>
  <r>
    <s v="31786"/>
    <s v="TN"/>
    <s v="0000157401"/>
    <x v="4"/>
    <x v="0"/>
    <d v="2023-06-15T00:00:00"/>
    <x v="15"/>
    <s v="VSC100"/>
    <x v="30"/>
    <n v="-6.72"/>
    <n v="88000"/>
    <x v="6"/>
  </r>
  <r>
    <s v="31786"/>
    <s v="TN"/>
    <s v="0000157401"/>
    <x v="4"/>
    <x v="0"/>
    <d v="2023-06-15T00:00:00"/>
    <x v="15"/>
    <s v="VSC250"/>
    <x v="15"/>
    <n v="-21"/>
    <n v="148000"/>
    <x v="6"/>
  </r>
  <r>
    <s v="31786"/>
    <s v="TN"/>
    <s v="0000157401"/>
    <x v="4"/>
    <x v="0"/>
    <d v="2023-06-15T00:00:00"/>
    <x v="15"/>
    <s v="VSO060"/>
    <x v="33"/>
    <n v="-41.04"/>
    <n v="988000"/>
    <x v="112"/>
  </r>
  <r>
    <s v="31786"/>
    <s v="TN"/>
    <s v="0000157401"/>
    <x v="4"/>
    <x v="0"/>
    <d v="2023-06-15T00:00:00"/>
    <x v="15"/>
    <s v="VSO500"/>
    <x v="36"/>
    <n v="-50.4"/>
    <n v="48000"/>
    <x v="27"/>
  </r>
  <r>
    <s v="31786"/>
    <s v="TN"/>
    <s v="0000190862"/>
    <x v="5"/>
    <x v="0"/>
    <d v="2023-05-31T00:00:00"/>
    <x v="18"/>
    <s v="LTD-02"/>
    <x v="53"/>
    <n v="16.690000000000001"/>
    <n v="3974.3"/>
    <x v="1"/>
  </r>
  <r>
    <s v="31786"/>
    <s v="TN"/>
    <s v="0000190862"/>
    <x v="5"/>
    <x v="0"/>
    <d v="2023-05-31T00:00:00"/>
    <x v="17"/>
    <s v="STD-A"/>
    <x v="78"/>
    <n v="16.29"/>
    <n v="3974.3"/>
    <x v="1"/>
  </r>
  <r>
    <s v="31786"/>
    <s v="TN"/>
    <s v="0000190862"/>
    <x v="5"/>
    <x v="0"/>
    <d v="2023-06-15T00:00:00"/>
    <x v="18"/>
    <s v="LTD-01"/>
    <x v="38"/>
    <n v="4.8899999999999997"/>
    <n v="4071"/>
    <x v="1"/>
  </r>
  <r>
    <s v="31786"/>
    <s v="TN"/>
    <s v="0000190862"/>
    <x v="5"/>
    <x v="0"/>
    <d v="2023-06-15T00:00:00"/>
    <x v="18"/>
    <s v="LTD-01"/>
    <x v="39"/>
    <n v="8.24"/>
    <n v="6864.57"/>
    <x v="27"/>
  </r>
  <r>
    <s v="31786"/>
    <s v="TN"/>
    <s v="0000190862"/>
    <x v="5"/>
    <x v="0"/>
    <d v="2023-06-15T00:00:00"/>
    <x v="18"/>
    <s v="LTD-01"/>
    <x v="41"/>
    <n v="39.119999999999997"/>
    <n v="12865"/>
    <x v="6"/>
  </r>
  <r>
    <s v="31786"/>
    <s v="TN"/>
    <s v="0000190862"/>
    <x v="5"/>
    <x v="0"/>
    <d v="2023-06-15T00:00:00"/>
    <x v="18"/>
    <s v="LTD-01"/>
    <x v="42"/>
    <n v="28.3"/>
    <n v="7341"/>
    <x v="27"/>
  </r>
  <r>
    <s v="31786"/>
    <s v="TN"/>
    <s v="0000190862"/>
    <x v="5"/>
    <x v="0"/>
    <d v="2023-06-15T00:00:00"/>
    <x v="18"/>
    <s v="LTD-01"/>
    <x v="43"/>
    <n v="13.34"/>
    <n v="2517"/>
    <x v="1"/>
  </r>
  <r>
    <s v="31786"/>
    <s v="TN"/>
    <s v="0000190862"/>
    <x v="5"/>
    <x v="0"/>
    <d v="2023-06-15T00:00:00"/>
    <x v="18"/>
    <s v="LTD-01"/>
    <x v="44"/>
    <n v="22.31"/>
    <n v="3542"/>
    <x v="1"/>
  </r>
  <r>
    <s v="31786"/>
    <s v="TN"/>
    <s v="0000190862"/>
    <x v="5"/>
    <x v="0"/>
    <d v="2023-06-15T00:00:00"/>
    <x v="18"/>
    <s v="LTD-02"/>
    <x v="49"/>
    <n v="5.63"/>
    <n v="6250"/>
    <x v="1"/>
  </r>
  <r>
    <s v="31786"/>
    <s v="TN"/>
    <s v="0000190862"/>
    <x v="5"/>
    <x v="0"/>
    <d v="2023-06-15T00:00:00"/>
    <x v="18"/>
    <s v="LTD-02"/>
    <x v="51"/>
    <n v="8.24"/>
    <n v="3051"/>
    <x v="1"/>
  </r>
  <r>
    <s v="31786"/>
    <s v="TN"/>
    <s v="0000190862"/>
    <x v="5"/>
    <x v="0"/>
    <d v="2023-06-15T00:00:00"/>
    <x v="18"/>
    <s v="LTD-02"/>
    <x v="52"/>
    <n v="7.95"/>
    <n v="2945"/>
    <x v="1"/>
  </r>
  <r>
    <s v="31786"/>
    <s v="TN"/>
    <s v="0000190862"/>
    <x v="5"/>
    <x v="0"/>
    <d v="2023-06-15T00:00:00"/>
    <x v="18"/>
    <s v="LTD-02"/>
    <x v="54"/>
    <n v="45"/>
    <n v="9000"/>
    <x v="1"/>
  </r>
  <r>
    <s v="31786"/>
    <s v="TN"/>
    <s v="0000190862"/>
    <x v="5"/>
    <x v="0"/>
    <d v="2023-06-15T00:00:00"/>
    <x v="18"/>
    <s v="LTD-03"/>
    <x v="59"/>
    <n v="3.17"/>
    <n v="2264"/>
    <x v="1"/>
  </r>
  <r>
    <s v="31786"/>
    <s v="TN"/>
    <s v="0000190862"/>
    <x v="5"/>
    <x v="0"/>
    <d v="2023-06-15T00:00:00"/>
    <x v="18"/>
    <s v="LTD-03"/>
    <x v="64"/>
    <n v="18.02"/>
    <n v="2340"/>
    <x v="1"/>
  </r>
  <r>
    <s v="31786"/>
    <s v="TN"/>
    <s v="0000190862"/>
    <x v="5"/>
    <x v="0"/>
    <d v="2023-06-15T00:00:00"/>
    <x v="18"/>
    <s v="LTD-04"/>
    <x v="68"/>
    <n v="2.67"/>
    <n v="6762"/>
    <x v="27"/>
  </r>
  <r>
    <s v="31786"/>
    <s v="TN"/>
    <s v="0000190862"/>
    <x v="5"/>
    <x v="0"/>
    <d v="2023-06-15T00:00:00"/>
    <x v="18"/>
    <s v="LTD-04"/>
    <x v="69"/>
    <n v="1.99"/>
    <n v="6678"/>
    <x v="27"/>
  </r>
  <r>
    <s v="31786"/>
    <s v="TN"/>
    <s v="0000190862"/>
    <x v="5"/>
    <x v="0"/>
    <d v="2023-06-15T00:00:00"/>
    <x v="18"/>
    <s v="LTD-04"/>
    <x v="70"/>
    <n v="8.5299999999999994"/>
    <n v="3710"/>
    <x v="1"/>
  </r>
  <r>
    <s v="31786"/>
    <s v="TN"/>
    <s v="0000190862"/>
    <x v="5"/>
    <x v="0"/>
    <d v="2023-06-15T00:00:00"/>
    <x v="18"/>
    <s v="LTD-04"/>
    <x v="71"/>
    <n v="8.06"/>
    <n v="2442"/>
    <x v="1"/>
  </r>
  <r>
    <s v="31786"/>
    <s v="TN"/>
    <s v="0000190862"/>
    <x v="5"/>
    <x v="0"/>
    <d v="2023-06-15T00:00:00"/>
    <x v="18"/>
    <s v="LTD-04"/>
    <x v="74"/>
    <n v="17.48"/>
    <n v="2866"/>
    <x v="1"/>
  </r>
  <r>
    <s v="31786"/>
    <s v="TN"/>
    <s v="0000190862"/>
    <x v="5"/>
    <x v="0"/>
    <d v="2023-06-15T00:00:00"/>
    <x v="17"/>
    <s v="STD-A"/>
    <x v="78"/>
    <n v="162.22999999999999"/>
    <n v="35687.57"/>
    <x v="118"/>
  </r>
  <r>
    <s v="31786"/>
    <s v="TN"/>
    <s v="0000190862"/>
    <x v="5"/>
    <x v="0"/>
    <d v="2023-06-15T00:00:00"/>
    <x v="17"/>
    <s v="STD-B"/>
    <x v="37"/>
    <n v="150.26"/>
    <n v="52162"/>
    <x v="34"/>
  </r>
  <r>
    <s v="31786"/>
    <s v="TN"/>
    <s v="0000258005"/>
    <x v="6"/>
    <x v="0"/>
    <d v="2023-05-31T00:00:00"/>
    <x v="19"/>
    <s v="VISEXP"/>
    <x v="80"/>
    <n v="6.3"/>
    <n v="0"/>
    <x v="27"/>
  </r>
  <r>
    <s v="31786"/>
    <s v="TN"/>
    <s v="0000258005"/>
    <x v="6"/>
    <x v="0"/>
    <d v="2023-06-15T00:00:00"/>
    <x v="19"/>
    <s v="VISBAS"/>
    <x v="79"/>
    <n v="144.18"/>
    <n v="0"/>
    <x v="119"/>
  </r>
  <r>
    <s v="31786"/>
    <s v="TN"/>
    <s v="0000258005"/>
    <x v="6"/>
    <x v="0"/>
    <d v="2023-06-15T00:00:00"/>
    <x v="19"/>
    <s v="VISEXP"/>
    <x v="80"/>
    <n v="216.07"/>
    <n v="0"/>
    <x v="120"/>
  </r>
  <r>
    <s v="31786"/>
    <s v="NP"/>
    <s v="0000000185"/>
    <x v="0"/>
    <x v="1"/>
    <d v="2023-06-30T00:00:00"/>
    <x v="0"/>
    <s v="PPDN"/>
    <x v="0"/>
    <n v="170.72"/>
    <n v="0"/>
    <x v="3"/>
  </r>
  <r>
    <s v="31786"/>
    <s v="NP"/>
    <s v="0000000185"/>
    <x v="0"/>
    <x v="1"/>
    <d v="2023-06-30T00:00:00"/>
    <x v="21"/>
    <s v="PPRN"/>
    <x v="81"/>
    <n v="60656.08"/>
    <n v="0"/>
    <x v="121"/>
  </r>
  <r>
    <s v="31786"/>
    <s v="NP"/>
    <s v="0000000185"/>
    <x v="0"/>
    <x v="2"/>
    <d v="2023-06-30T00:00:00"/>
    <x v="0"/>
    <s v="PPDN"/>
    <x v="0"/>
    <n v="39.15"/>
    <n v="0"/>
    <x v="27"/>
  </r>
  <r>
    <s v="31786"/>
    <s v="NP"/>
    <s v="0000000185"/>
    <x v="0"/>
    <x v="2"/>
    <d v="2023-06-30T00:00:00"/>
    <x v="21"/>
    <s v="PPRN"/>
    <x v="81"/>
    <n v="23362.14"/>
    <n v="0"/>
    <x v="122"/>
  </r>
  <r>
    <s v="31786"/>
    <s v="NP"/>
    <s v="0000000185"/>
    <x v="0"/>
    <x v="3"/>
    <d v="2023-06-30T00:00:00"/>
    <x v="21"/>
    <s v="PPRN"/>
    <x v="81"/>
    <n v="2842.26"/>
    <n v="0"/>
    <x v="123"/>
  </r>
  <r>
    <s v="31786"/>
    <s v="NP"/>
    <s v="0000000192"/>
    <x v="1"/>
    <x v="1"/>
    <d v="2023-06-30T00:00:00"/>
    <x v="1"/>
    <s v="PDON"/>
    <x v="1"/>
    <n v="1747.26"/>
    <n v="0"/>
    <x v="124"/>
  </r>
  <r>
    <s v="31786"/>
    <s v="NP"/>
    <s v="0000000192"/>
    <x v="1"/>
    <x v="1"/>
    <d v="2023-06-30T00:00:00"/>
    <x v="22"/>
    <s v="PDRN"/>
    <x v="82"/>
    <n v="336538.42"/>
    <n v="0"/>
    <x v="125"/>
  </r>
  <r>
    <s v="31786"/>
    <s v="NP"/>
    <s v="0000000192"/>
    <x v="1"/>
    <x v="2"/>
    <d v="2023-06-30T00:00:00"/>
    <x v="1"/>
    <s v="PDON"/>
    <x v="1"/>
    <n v="280.36"/>
    <n v="0"/>
    <x v="16"/>
  </r>
  <r>
    <s v="31786"/>
    <s v="NP"/>
    <s v="0000000192"/>
    <x v="1"/>
    <x v="2"/>
    <d v="2023-06-30T00:00:00"/>
    <x v="22"/>
    <s v="PDRN"/>
    <x v="82"/>
    <n v="248789.05"/>
    <n v="0"/>
    <x v="126"/>
  </r>
  <r>
    <s v="31786"/>
    <s v="NP"/>
    <s v="0000000192"/>
    <x v="1"/>
    <x v="3"/>
    <d v="2023-06-30T00:00:00"/>
    <x v="1"/>
    <s v="PDON"/>
    <x v="1"/>
    <n v="59.98"/>
    <n v="0"/>
    <x v="27"/>
  </r>
  <r>
    <s v="31786"/>
    <s v="NP"/>
    <s v="0000000192"/>
    <x v="1"/>
    <x v="3"/>
    <d v="2023-06-30T00:00:00"/>
    <x v="22"/>
    <s v="PDRN"/>
    <x v="82"/>
    <n v="17378.919999999998"/>
    <n v="0"/>
    <x v="127"/>
  </r>
  <r>
    <s v="31786"/>
    <s v="NP"/>
    <s v="0000258005"/>
    <x v="6"/>
    <x v="1"/>
    <d v="2023-06-30T00:00:00"/>
    <x v="19"/>
    <s v="VISBAS"/>
    <x v="79"/>
    <n v="3456.39"/>
    <n v="0"/>
    <x v="128"/>
  </r>
  <r>
    <s v="31786"/>
    <s v="NP"/>
    <s v="0000258005"/>
    <x v="6"/>
    <x v="1"/>
    <d v="2023-06-30T00:00:00"/>
    <x v="19"/>
    <s v="VISEXP"/>
    <x v="80"/>
    <n v="17309.04"/>
    <n v="0"/>
    <x v="129"/>
  </r>
  <r>
    <s v="31786"/>
    <s v="NP"/>
    <s v="0000258005"/>
    <x v="6"/>
    <x v="2"/>
    <d v="2023-06-30T00:00:00"/>
    <x v="19"/>
    <s v="VISBAS"/>
    <x v="79"/>
    <n v="1352.7"/>
    <n v="0"/>
    <x v="130"/>
  </r>
  <r>
    <s v="31786"/>
    <s v="NP"/>
    <s v="0000258005"/>
    <x v="6"/>
    <x v="2"/>
    <d v="2023-06-30T00:00:00"/>
    <x v="19"/>
    <s v="VISEXP"/>
    <x v="80"/>
    <n v="6550.34"/>
    <n v="0"/>
    <x v="131"/>
  </r>
  <r>
    <s v="31786"/>
    <s v="NP"/>
    <s v="0000258005"/>
    <x v="6"/>
    <x v="3"/>
    <d v="2023-06-30T00:00:00"/>
    <x v="19"/>
    <s v="VISBAS"/>
    <x v="79"/>
    <n v="19.079999999999998"/>
    <n v="0"/>
    <x v="26"/>
  </r>
  <r>
    <s v="31786"/>
    <s v="NP"/>
    <s v="0000258005"/>
    <x v="6"/>
    <x v="3"/>
    <d v="2023-06-30T00:00:00"/>
    <x v="19"/>
    <s v="VISEXP"/>
    <x v="80"/>
    <n v="144.28"/>
    <n v="0"/>
    <x v="99"/>
  </r>
  <r>
    <s v="31786"/>
    <s v="NP"/>
    <s v="0000000185"/>
    <x v="0"/>
    <x v="2"/>
    <d v="2023-06-30T00:00:00"/>
    <x v="21"/>
    <s v="PPRN"/>
    <x v="81"/>
    <n v="96.26"/>
    <n v="0"/>
    <x v="14"/>
  </r>
  <r>
    <s v="31786"/>
    <s v="NP"/>
    <s v="0000000185"/>
    <x v="0"/>
    <x v="3"/>
    <d v="2023-06-30T00:00:00"/>
    <x v="21"/>
    <s v="PPRN"/>
    <x v="81"/>
    <n v="164.41"/>
    <n v="0"/>
    <x v="3"/>
  </r>
  <r>
    <s v="31786"/>
    <s v="NP"/>
    <s v="0000000185"/>
    <x v="0"/>
    <x v="0"/>
    <d v="2023-06-30T00:00:00"/>
    <x v="0"/>
    <s v="PPDN"/>
    <x v="0"/>
    <n v="130983.92"/>
    <n v="0"/>
    <x v="132"/>
  </r>
  <r>
    <s v="31786"/>
    <s v="NP"/>
    <s v="0000000185"/>
    <x v="0"/>
    <x v="4"/>
    <d v="2023-06-30T00:00:00"/>
    <x v="0"/>
    <s v="PPDN"/>
    <x v="0"/>
    <n v="57019.62"/>
    <n v="0"/>
    <x v="133"/>
  </r>
  <r>
    <s v="31786"/>
    <s v="NP"/>
    <s v="0000000185"/>
    <x v="0"/>
    <x v="5"/>
    <d v="2023-06-30T00:00:00"/>
    <x v="0"/>
    <s v="PPDN"/>
    <x v="0"/>
    <n v="24336.74"/>
    <n v="0"/>
    <x v="134"/>
  </r>
  <r>
    <s v="31786"/>
    <s v="NP"/>
    <s v="0000000192"/>
    <x v="1"/>
    <x v="2"/>
    <d v="2023-06-30T00:00:00"/>
    <x v="22"/>
    <s v="PDRN"/>
    <x v="82"/>
    <n v="13533.47"/>
    <n v="0"/>
    <x v="135"/>
  </r>
  <r>
    <s v="31786"/>
    <s v="NP"/>
    <s v="0000000192"/>
    <x v="1"/>
    <x v="3"/>
    <d v="2023-06-30T00:00:00"/>
    <x v="22"/>
    <s v="PDRN"/>
    <x v="82"/>
    <n v="1994.85"/>
    <n v="0"/>
    <x v="124"/>
  </r>
  <r>
    <s v="31786"/>
    <s v="NP"/>
    <s v="0000000192"/>
    <x v="1"/>
    <x v="0"/>
    <d v="2023-06-30T00:00:00"/>
    <x v="1"/>
    <s v="PDON"/>
    <x v="1"/>
    <n v="767218.9"/>
    <n v="0"/>
    <x v="136"/>
  </r>
  <r>
    <s v="31786"/>
    <s v="NP"/>
    <s v="0000000192"/>
    <x v="1"/>
    <x v="4"/>
    <d v="2023-06-30T00:00:00"/>
    <x v="1"/>
    <s v="PDON"/>
    <x v="1"/>
    <n v="615451.6"/>
    <n v="0"/>
    <x v="137"/>
  </r>
  <r>
    <s v="31786"/>
    <s v="NP"/>
    <s v="0000000192"/>
    <x v="1"/>
    <x v="5"/>
    <d v="2023-06-30T00:00:00"/>
    <x v="1"/>
    <s v="PDON"/>
    <x v="1"/>
    <n v="211566.18"/>
    <n v="0"/>
    <x v="138"/>
  </r>
  <r>
    <s v="31786"/>
    <s v="NP"/>
    <s v="0000053684"/>
    <x v="7"/>
    <x v="0"/>
    <d v="2023-06-30T00:00:00"/>
    <x v="2"/>
    <s v=""/>
    <x v="2"/>
    <n v="106.69"/>
    <n v="0"/>
    <x v="14"/>
  </r>
  <r>
    <s v="31786"/>
    <s v="NP"/>
    <s v="0000053684"/>
    <x v="7"/>
    <x v="0"/>
    <d v="2023-06-30T00:00:00"/>
    <x v="3"/>
    <s v=""/>
    <x v="3"/>
    <n v="29768.5"/>
    <n v="0"/>
    <x v="139"/>
  </r>
  <r>
    <s v="31786"/>
    <s v="NP"/>
    <s v="0000157401"/>
    <x v="4"/>
    <x v="0"/>
    <d v="2023-06-30T00:00:00"/>
    <x v="9"/>
    <s v="BADC01"/>
    <x v="9"/>
    <n v="529.41999999999996"/>
    <n v="40851170"/>
    <x v="140"/>
  </r>
  <r>
    <s v="31786"/>
    <s v="NP"/>
    <s v="0000157401"/>
    <x v="4"/>
    <x v="0"/>
    <d v="2023-06-30T00:00:00"/>
    <x v="9"/>
    <s v="BADC02"/>
    <x v="9"/>
    <n v="1035.76"/>
    <n v="80669540"/>
    <x v="141"/>
  </r>
  <r>
    <s v="31786"/>
    <s v="NP"/>
    <s v="0000157401"/>
    <x v="4"/>
    <x v="0"/>
    <d v="2023-06-30T00:00:00"/>
    <x v="9"/>
    <s v="BADC03"/>
    <x v="9"/>
    <n v="491.7"/>
    <n v="38462100"/>
    <x v="142"/>
  </r>
  <r>
    <s v="31786"/>
    <s v="NP"/>
    <s v="0000157401"/>
    <x v="4"/>
    <x v="0"/>
    <d v="2023-06-30T00:00:00"/>
    <x v="9"/>
    <s v="BADC04"/>
    <x v="9"/>
    <n v="183.3"/>
    <n v="14120400"/>
    <x v="88"/>
  </r>
  <r>
    <s v="31786"/>
    <s v="NP"/>
    <s v="0000157401"/>
    <x v="4"/>
    <x v="0"/>
    <d v="2023-06-30T00:00:00"/>
    <x v="9"/>
    <s v="BADC05"/>
    <x v="9"/>
    <n v="57.44"/>
    <n v="4387500"/>
    <x v="143"/>
  </r>
  <r>
    <s v="31786"/>
    <s v="NP"/>
    <s v="0000157401"/>
    <x v="4"/>
    <x v="0"/>
    <d v="2023-06-30T00:00:00"/>
    <x v="9"/>
    <s v="BADC06"/>
    <x v="9"/>
    <n v="15.31"/>
    <n v="1258400"/>
    <x v="116"/>
  </r>
  <r>
    <s v="31786"/>
    <s v="NP"/>
    <s v="0000157401"/>
    <x v="4"/>
    <x v="0"/>
    <d v="2023-06-30T00:00:00"/>
    <x v="9"/>
    <s v="BADC07"/>
    <x v="9"/>
    <n v="6.37"/>
    <n v="490000"/>
    <x v="55"/>
  </r>
  <r>
    <s v="31786"/>
    <s v="NP"/>
    <s v="0000157401"/>
    <x v="4"/>
    <x v="0"/>
    <d v="2023-06-30T00:00:00"/>
    <x v="9"/>
    <s v="BADC08"/>
    <x v="9"/>
    <n v="3.12"/>
    <n v="240000"/>
    <x v="6"/>
  </r>
  <r>
    <s v="31786"/>
    <s v="NP"/>
    <s v="0000157401"/>
    <x v="4"/>
    <x v="0"/>
    <d v="2023-06-30T00:00:00"/>
    <x v="9"/>
    <s v="BADC09"/>
    <x v="9"/>
    <n v="3.51"/>
    <n v="270000"/>
    <x v="6"/>
  </r>
  <r>
    <s v="31786"/>
    <s v="NP"/>
    <s v="0000157401"/>
    <x v="4"/>
    <x v="0"/>
    <d v="2023-06-30T00:00:00"/>
    <x v="5"/>
    <s v="BADE2X"/>
    <x v="5"/>
    <n v="31487.3"/>
    <n v="1658662200"/>
    <x v="144"/>
  </r>
  <r>
    <s v="31786"/>
    <s v="NP"/>
    <s v="0000157401"/>
    <x v="4"/>
    <x v="0"/>
    <d v="2023-06-30T00:00:00"/>
    <x v="5"/>
    <s v="BADP2X"/>
    <x v="5"/>
    <n v="4.4400000000000004"/>
    <n v="234000"/>
    <x v="26"/>
  </r>
  <r>
    <s v="31786"/>
    <s v="NP"/>
    <s v="0000157401"/>
    <x v="4"/>
    <x v="0"/>
    <d v="2023-06-30T00:00:00"/>
    <x v="6"/>
    <s v="BADE40"/>
    <x v="6"/>
    <n v="22472.73"/>
    <n v="1183704000"/>
    <x v="145"/>
  </r>
  <r>
    <s v="31786"/>
    <s v="NP"/>
    <s v="0000157401"/>
    <x v="4"/>
    <x v="0"/>
    <d v="2023-06-30T00:00:00"/>
    <x v="6"/>
    <s v="BADP40"/>
    <x v="6"/>
    <n v="2.94"/>
    <n v="156000"/>
    <x v="26"/>
  </r>
  <r>
    <s v="31786"/>
    <s v="NP"/>
    <s v="0000157401"/>
    <x v="4"/>
    <x v="0"/>
    <d v="2023-06-30T00:00:00"/>
    <x v="10"/>
    <s v="BAD4SC"/>
    <x v="10"/>
    <n v="3226.83"/>
    <n v="275346360"/>
    <x v="146"/>
  </r>
  <r>
    <s v="31786"/>
    <s v="NP"/>
    <s v="0000157401"/>
    <x v="4"/>
    <x v="0"/>
    <d v="2023-06-30T00:00:00"/>
    <x v="10"/>
    <s v="BAD6SP"/>
    <x v="16"/>
    <n v="3207.37"/>
    <n v="263867302"/>
    <x v="147"/>
  </r>
  <r>
    <s v="31786"/>
    <s v="NP"/>
    <s v="0000157401"/>
    <x v="4"/>
    <x v="0"/>
    <d v="2023-06-30T00:00:00"/>
    <x v="10"/>
    <s v="BAP6SP"/>
    <x v="16"/>
    <n v="1.02"/>
    <n v="78000"/>
    <x v="27"/>
  </r>
  <r>
    <s v="31786"/>
    <s v="NP"/>
    <s v="0000157401"/>
    <x v="4"/>
    <x v="0"/>
    <d v="2023-06-30T00:00:00"/>
    <x v="7"/>
    <s v="BLES15"/>
    <x v="7"/>
    <n v="125959.18"/>
    <n v="829331100"/>
    <x v="144"/>
  </r>
  <r>
    <s v="31786"/>
    <s v="NP"/>
    <s v="0000157401"/>
    <x v="4"/>
    <x v="0"/>
    <d v="2023-06-30T00:00:00"/>
    <x v="7"/>
    <s v="BLES1P"/>
    <x v="7"/>
    <n v="17.760000000000002"/>
    <n v="117000"/>
    <x v="26"/>
  </r>
  <r>
    <s v="31786"/>
    <s v="NP"/>
    <s v="0000157401"/>
    <x v="4"/>
    <x v="0"/>
    <d v="2023-06-30T00:00:00"/>
    <x v="11"/>
    <s v="BLCH01"/>
    <x v="17"/>
    <n v="343.33"/>
    <n v="4995000"/>
    <x v="148"/>
  </r>
  <r>
    <s v="31786"/>
    <s v="NP"/>
    <s v="0000157401"/>
    <x v="4"/>
    <x v="0"/>
    <d v="2023-06-30T00:00:00"/>
    <x v="11"/>
    <s v="BLCH02"/>
    <x v="17"/>
    <n v="524.66"/>
    <n v="7110000"/>
    <x v="149"/>
  </r>
  <r>
    <s v="31786"/>
    <s v="NP"/>
    <s v="0000157401"/>
    <x v="4"/>
    <x v="0"/>
    <d v="2023-06-30T00:00:00"/>
    <x v="11"/>
    <s v="BLCH03"/>
    <x v="17"/>
    <n v="187.04"/>
    <n v="2703000"/>
    <x v="150"/>
  </r>
  <r>
    <s v="31786"/>
    <s v="NP"/>
    <s v="0000157401"/>
    <x v="4"/>
    <x v="0"/>
    <d v="2023-06-30T00:00:00"/>
    <x v="11"/>
    <s v="BLCH04"/>
    <x v="17"/>
    <n v="72.52"/>
    <n v="840000"/>
    <x v="37"/>
  </r>
  <r>
    <s v="31786"/>
    <s v="NP"/>
    <s v="0000157401"/>
    <x v="4"/>
    <x v="0"/>
    <d v="2023-06-30T00:00:00"/>
    <x v="11"/>
    <s v="BLCH05"/>
    <x v="17"/>
    <n v="8.3699999999999992"/>
    <n v="135000"/>
    <x v="3"/>
  </r>
  <r>
    <s v="31786"/>
    <s v="NP"/>
    <s v="0000157401"/>
    <x v="4"/>
    <x v="0"/>
    <d v="2023-06-30T00:00:00"/>
    <x v="11"/>
    <s v="BLCH06"/>
    <x v="17"/>
    <n v="3.36"/>
    <n v="54000"/>
    <x v="6"/>
  </r>
  <r>
    <s v="31786"/>
    <s v="NP"/>
    <s v="0000157401"/>
    <x v="4"/>
    <x v="0"/>
    <d v="2023-06-30T00:00:00"/>
    <x v="11"/>
    <s v="BLCS01"/>
    <x v="11"/>
    <n v="714.9"/>
    <n v="7887000"/>
    <x v="151"/>
  </r>
  <r>
    <s v="31786"/>
    <s v="NP"/>
    <s v="0000157401"/>
    <x v="4"/>
    <x v="0"/>
    <d v="2023-06-30T00:00:00"/>
    <x v="11"/>
    <s v="BLCS02"/>
    <x v="11"/>
    <n v="1605.52"/>
    <n v="17913000"/>
    <x v="152"/>
  </r>
  <r>
    <s v="31786"/>
    <s v="NP"/>
    <s v="0000157401"/>
    <x v="4"/>
    <x v="0"/>
    <d v="2023-06-30T00:00:00"/>
    <x v="11"/>
    <s v="BLCS03"/>
    <x v="11"/>
    <n v="859.04"/>
    <n v="9105000"/>
    <x v="153"/>
  </r>
  <r>
    <s v="31786"/>
    <s v="NP"/>
    <s v="0000157401"/>
    <x v="4"/>
    <x v="0"/>
    <d v="2023-06-30T00:00:00"/>
    <x v="11"/>
    <s v="BLCS04"/>
    <x v="11"/>
    <n v="313.39"/>
    <n v="3492000"/>
    <x v="79"/>
  </r>
  <r>
    <s v="31786"/>
    <s v="NP"/>
    <s v="0000157401"/>
    <x v="4"/>
    <x v="0"/>
    <d v="2023-06-30T00:00:00"/>
    <x v="11"/>
    <s v="BLCS05"/>
    <x v="11"/>
    <n v="123.12"/>
    <n v="1206000"/>
    <x v="154"/>
  </r>
  <r>
    <s v="31786"/>
    <s v="NP"/>
    <s v="0000157401"/>
    <x v="4"/>
    <x v="0"/>
    <d v="2023-06-30T00:00:00"/>
    <x v="11"/>
    <s v="BLCS06"/>
    <x v="11"/>
    <n v="30.94"/>
    <n v="330000"/>
    <x v="155"/>
  </r>
  <r>
    <s v="31786"/>
    <s v="NP"/>
    <s v="0000157401"/>
    <x v="4"/>
    <x v="0"/>
    <d v="2023-06-30T00:00:00"/>
    <x v="11"/>
    <s v="BLCS07"/>
    <x v="11"/>
    <n v="14.84"/>
    <n v="147000"/>
    <x v="55"/>
  </r>
  <r>
    <s v="31786"/>
    <s v="NP"/>
    <s v="0000157401"/>
    <x v="4"/>
    <x v="0"/>
    <d v="2023-06-30T00:00:00"/>
    <x v="11"/>
    <s v="BLCS08"/>
    <x v="11"/>
    <n v="7.26"/>
    <n v="72000"/>
    <x v="6"/>
  </r>
  <r>
    <s v="31786"/>
    <s v="NP"/>
    <s v="0000157401"/>
    <x v="4"/>
    <x v="0"/>
    <d v="2023-06-30T00:00:00"/>
    <x v="11"/>
    <s v="BLCS09"/>
    <x v="11"/>
    <n v="8.19"/>
    <n v="81000"/>
    <x v="6"/>
  </r>
  <r>
    <s v="31786"/>
    <s v="NP"/>
    <s v="0000157401"/>
    <x v="4"/>
    <x v="0"/>
    <d v="2023-06-30T00:00:00"/>
    <x v="8"/>
    <s v="BLER20"/>
    <x v="8"/>
    <n v="89937.35"/>
    <n v="591892000"/>
    <x v="156"/>
  </r>
  <r>
    <s v="31786"/>
    <s v="NP"/>
    <s v="0000157401"/>
    <x v="4"/>
    <x v="0"/>
    <d v="2023-06-30T00:00:00"/>
    <x v="8"/>
    <s v="BLER2P"/>
    <x v="8"/>
    <n v="11.88"/>
    <n v="78000"/>
    <x v="26"/>
  </r>
  <r>
    <s v="31786"/>
    <s v="NP"/>
    <s v="0000157401"/>
    <x v="4"/>
    <x v="0"/>
    <d v="2023-06-30T00:00:00"/>
    <x v="12"/>
    <s v="BLIFSC"/>
    <x v="12"/>
    <n v="1901.1"/>
    <n v="20880000"/>
    <x v="146"/>
  </r>
  <r>
    <s v="31786"/>
    <s v="NP"/>
    <s v="0000157401"/>
    <x v="4"/>
    <x v="0"/>
    <d v="2023-06-30T00:00:00"/>
    <x v="12"/>
    <s v="BLIFSP"/>
    <x v="18"/>
    <n v="2691.58"/>
    <n v="14607000"/>
    <x v="157"/>
  </r>
  <r>
    <s v="31786"/>
    <s v="NP"/>
    <s v="0000157401"/>
    <x v="4"/>
    <x v="0"/>
    <d v="2023-06-30T00:00:00"/>
    <x v="16"/>
    <s v="BL20U"/>
    <x v="19"/>
    <n v="3.96"/>
    <n v="20000"/>
    <x v="1"/>
  </r>
  <r>
    <s v="31786"/>
    <s v="NP"/>
    <s v="0000157401"/>
    <x v="4"/>
    <x v="0"/>
    <d v="2023-06-30T00:00:00"/>
    <x v="16"/>
    <s v="FB10AU"/>
    <x v="19"/>
    <n v="9.9"/>
    <n v="40000"/>
    <x v="14"/>
  </r>
  <r>
    <s v="31786"/>
    <s v="NP"/>
    <s v="0000157401"/>
    <x v="4"/>
    <x v="0"/>
    <d v="2023-06-30T00:00:00"/>
    <x v="20"/>
    <s v="FO13A9"/>
    <x v="19"/>
    <n v="-4.32"/>
    <n v="60000"/>
    <x v="1"/>
  </r>
  <r>
    <s v="31786"/>
    <s v="NP"/>
    <s v="0000157401"/>
    <x v="4"/>
    <x v="0"/>
    <d v="2023-06-30T00:00:00"/>
    <x v="4"/>
    <s v=""/>
    <x v="4"/>
    <n v="343843.27"/>
    <n v="0"/>
    <x v="158"/>
  </r>
  <r>
    <s v="31786"/>
    <s v="NP"/>
    <s v="0000157401"/>
    <x v="4"/>
    <x v="0"/>
    <d v="2023-06-30T00:00:00"/>
    <x v="13"/>
    <s v="VC0105"/>
    <x v="20"/>
    <n v="6.71"/>
    <n v="300000"/>
    <x v="159"/>
  </r>
  <r>
    <s v="31786"/>
    <s v="NP"/>
    <s v="0000157401"/>
    <x v="4"/>
    <x v="0"/>
    <d v="2023-06-30T00:00:00"/>
    <x v="13"/>
    <s v="VC0106"/>
    <x v="21"/>
    <n v="202.15"/>
    <n v="9294000"/>
    <x v="160"/>
  </r>
  <r>
    <s v="31786"/>
    <s v="NP"/>
    <s v="0000157401"/>
    <x v="4"/>
    <x v="0"/>
    <d v="2023-06-30T00:00:00"/>
    <x v="13"/>
    <s v="VC0110"/>
    <x v="22"/>
    <n v="27.72"/>
    <n v="1392000"/>
    <x v="97"/>
  </r>
  <r>
    <s v="31786"/>
    <s v="NP"/>
    <s v="0000157401"/>
    <x v="4"/>
    <x v="0"/>
    <d v="2023-06-30T00:00:00"/>
    <x v="13"/>
    <s v="VC0125"/>
    <x v="13"/>
    <n v="44.52"/>
    <n v="2025000"/>
    <x v="154"/>
  </r>
  <r>
    <s v="31786"/>
    <s v="NP"/>
    <s v="0000157401"/>
    <x v="4"/>
    <x v="0"/>
    <d v="2023-06-30T00:00:00"/>
    <x v="13"/>
    <s v="VC0150"/>
    <x v="23"/>
    <n v="118.65"/>
    <n v="5812000"/>
    <x v="161"/>
  </r>
  <r>
    <s v="31786"/>
    <s v="NP"/>
    <s v="0000157401"/>
    <x v="4"/>
    <x v="0"/>
    <d v="2023-06-30T00:00:00"/>
    <x v="13"/>
    <s v="VC0205"/>
    <x v="20"/>
    <n v="10.5"/>
    <n v="500000"/>
    <x v="111"/>
  </r>
  <r>
    <s v="31786"/>
    <s v="NP"/>
    <s v="0000157401"/>
    <x v="4"/>
    <x v="0"/>
    <d v="2023-06-30T00:00:00"/>
    <x v="13"/>
    <s v="VC0206"/>
    <x v="21"/>
    <n v="373.25"/>
    <n v="18264000"/>
    <x v="162"/>
  </r>
  <r>
    <s v="31786"/>
    <s v="NP"/>
    <s v="0000157401"/>
    <x v="4"/>
    <x v="0"/>
    <d v="2023-06-30T00:00:00"/>
    <x v="13"/>
    <s v="VC0210"/>
    <x v="22"/>
    <n v="49.98"/>
    <n v="2380000"/>
    <x v="163"/>
  </r>
  <r>
    <s v="31786"/>
    <s v="NP"/>
    <s v="0000157401"/>
    <x v="4"/>
    <x v="0"/>
    <d v="2023-06-30T00:00:00"/>
    <x v="13"/>
    <s v="VC0225"/>
    <x v="13"/>
    <n v="94.5"/>
    <n v="4362000"/>
    <x v="164"/>
  </r>
  <r>
    <s v="31786"/>
    <s v="NP"/>
    <s v="0000157401"/>
    <x v="4"/>
    <x v="0"/>
    <d v="2023-06-30T00:00:00"/>
    <x v="13"/>
    <s v="VC0250"/>
    <x v="23"/>
    <n v="266.7"/>
    <n v="12700000"/>
    <x v="11"/>
  </r>
  <r>
    <s v="31786"/>
    <s v="NP"/>
    <s v="0000157401"/>
    <x v="4"/>
    <x v="0"/>
    <d v="2023-06-30T00:00:00"/>
    <x v="13"/>
    <s v="VC0305"/>
    <x v="20"/>
    <n v="4.8"/>
    <n v="225000"/>
    <x v="13"/>
  </r>
  <r>
    <s v="31786"/>
    <s v="NP"/>
    <s v="0000157401"/>
    <x v="4"/>
    <x v="0"/>
    <d v="2023-06-30T00:00:00"/>
    <x v="13"/>
    <s v="VC0306"/>
    <x v="21"/>
    <n v="161.88"/>
    <n v="7980000"/>
    <x v="165"/>
  </r>
  <r>
    <s v="31786"/>
    <s v="NP"/>
    <s v="0000157401"/>
    <x v="4"/>
    <x v="0"/>
    <d v="2023-06-30T00:00:00"/>
    <x v="13"/>
    <s v="VC0310"/>
    <x v="22"/>
    <n v="32.76"/>
    <n v="1560000"/>
    <x v="166"/>
  </r>
  <r>
    <s v="31786"/>
    <s v="NP"/>
    <s v="0000157401"/>
    <x v="4"/>
    <x v="0"/>
    <d v="2023-06-30T00:00:00"/>
    <x v="13"/>
    <s v="VC0325"/>
    <x v="13"/>
    <n v="36.340000000000003"/>
    <n v="2187000"/>
    <x v="167"/>
  </r>
  <r>
    <s v="31786"/>
    <s v="NP"/>
    <s v="0000157401"/>
    <x v="4"/>
    <x v="0"/>
    <d v="2023-06-30T00:00:00"/>
    <x v="13"/>
    <s v="VC0350"/>
    <x v="23"/>
    <n v="176.4"/>
    <n v="8400000"/>
    <x v="168"/>
  </r>
  <r>
    <s v="31786"/>
    <s v="NP"/>
    <s v="0000157401"/>
    <x v="4"/>
    <x v="0"/>
    <d v="2023-06-30T00:00:00"/>
    <x v="13"/>
    <s v="VC0405"/>
    <x v="20"/>
    <n v="0.84"/>
    <n v="40000"/>
    <x v="27"/>
  </r>
  <r>
    <s v="31786"/>
    <s v="NP"/>
    <s v="0000157401"/>
    <x v="4"/>
    <x v="0"/>
    <d v="2023-06-30T00:00:00"/>
    <x v="13"/>
    <s v="VC0406"/>
    <x v="21"/>
    <n v="71.5"/>
    <n v="3432000"/>
    <x v="45"/>
  </r>
  <r>
    <s v="31786"/>
    <s v="NP"/>
    <s v="0000157401"/>
    <x v="4"/>
    <x v="0"/>
    <d v="2023-06-30T00:00:00"/>
    <x v="13"/>
    <s v="VC0410"/>
    <x v="22"/>
    <n v="16.8"/>
    <n v="800000"/>
    <x v="57"/>
  </r>
  <r>
    <s v="31786"/>
    <s v="NP"/>
    <s v="0000157401"/>
    <x v="4"/>
    <x v="0"/>
    <d v="2023-06-30T00:00:00"/>
    <x v="13"/>
    <s v="VC0425"/>
    <x v="13"/>
    <n v="21"/>
    <n v="1000000"/>
    <x v="16"/>
  </r>
  <r>
    <s v="31786"/>
    <s v="NP"/>
    <s v="0000157401"/>
    <x v="4"/>
    <x v="0"/>
    <d v="2023-06-30T00:00:00"/>
    <x v="13"/>
    <s v="VC0450"/>
    <x v="23"/>
    <n v="75.599999999999994"/>
    <n v="3600000"/>
    <x v="169"/>
  </r>
  <r>
    <s v="31786"/>
    <s v="NP"/>
    <s v="0000157401"/>
    <x v="4"/>
    <x v="0"/>
    <d v="2023-06-30T00:00:00"/>
    <x v="13"/>
    <s v="VC0506"/>
    <x v="21"/>
    <n v="24.57"/>
    <n v="1170000"/>
    <x v="170"/>
  </r>
  <r>
    <s v="31786"/>
    <s v="NP"/>
    <s v="0000157401"/>
    <x v="4"/>
    <x v="0"/>
    <d v="2023-06-30T00:00:00"/>
    <x v="13"/>
    <s v="VC0510"/>
    <x v="22"/>
    <n v="4.2"/>
    <n v="200000"/>
    <x v="14"/>
  </r>
  <r>
    <s v="31786"/>
    <s v="NP"/>
    <s v="0000157401"/>
    <x v="4"/>
    <x v="0"/>
    <d v="2023-06-30T00:00:00"/>
    <x v="13"/>
    <s v="VC0525"/>
    <x v="13"/>
    <n v="5.26"/>
    <n v="250000"/>
    <x v="27"/>
  </r>
  <r>
    <s v="31786"/>
    <s v="NP"/>
    <s v="0000157401"/>
    <x v="4"/>
    <x v="0"/>
    <d v="2023-06-30T00:00:00"/>
    <x v="13"/>
    <s v="VC0550"/>
    <x v="23"/>
    <n v="15.75"/>
    <n v="750000"/>
    <x v="6"/>
  </r>
  <r>
    <s v="31786"/>
    <s v="NP"/>
    <s v="0000157401"/>
    <x v="4"/>
    <x v="0"/>
    <d v="2023-06-30T00:00:00"/>
    <x v="13"/>
    <s v="VC0606"/>
    <x v="21"/>
    <n v="4.5599999999999996"/>
    <n v="216000"/>
    <x v="26"/>
  </r>
  <r>
    <s v="31786"/>
    <s v="NP"/>
    <s v="0000157401"/>
    <x v="4"/>
    <x v="0"/>
    <d v="2023-06-30T00:00:00"/>
    <x v="13"/>
    <s v="VC0610"/>
    <x v="22"/>
    <n v="3.78"/>
    <n v="120000"/>
    <x v="27"/>
  </r>
  <r>
    <s v="31786"/>
    <s v="NP"/>
    <s v="0000157401"/>
    <x v="4"/>
    <x v="0"/>
    <d v="2023-06-30T00:00:00"/>
    <x v="13"/>
    <s v="VC0625"/>
    <x v="13"/>
    <n v="3.15"/>
    <n v="150000"/>
    <x v="1"/>
  </r>
  <r>
    <s v="31786"/>
    <s v="NP"/>
    <s v="0000157401"/>
    <x v="4"/>
    <x v="0"/>
    <d v="2023-06-30T00:00:00"/>
    <x v="13"/>
    <s v="VC0650"/>
    <x v="23"/>
    <n v="12.6"/>
    <n v="600000"/>
    <x v="27"/>
  </r>
  <r>
    <s v="31786"/>
    <s v="NP"/>
    <s v="0000157401"/>
    <x v="4"/>
    <x v="0"/>
    <d v="2023-06-30T00:00:00"/>
    <x v="13"/>
    <s v="VC0706"/>
    <x v="21"/>
    <n v="3.52"/>
    <n v="168000"/>
    <x v="14"/>
  </r>
  <r>
    <s v="31786"/>
    <s v="NP"/>
    <s v="0000157401"/>
    <x v="4"/>
    <x v="0"/>
    <d v="2023-06-30T00:00:00"/>
    <x v="13"/>
    <s v="VC0710"/>
    <x v="22"/>
    <n v="-1.47"/>
    <n v="12000"/>
    <x v="1"/>
  </r>
  <r>
    <s v="31786"/>
    <s v="NP"/>
    <s v="0000157401"/>
    <x v="4"/>
    <x v="0"/>
    <d v="2023-06-30T00:00:00"/>
    <x v="13"/>
    <s v="VC0725"/>
    <x v="13"/>
    <n v="7.36"/>
    <n v="350000"/>
    <x v="27"/>
  </r>
  <r>
    <s v="31786"/>
    <s v="NP"/>
    <s v="0000157401"/>
    <x v="4"/>
    <x v="0"/>
    <d v="2023-06-30T00:00:00"/>
    <x v="13"/>
    <s v="VC0750"/>
    <x v="23"/>
    <n v="7.35"/>
    <n v="350000"/>
    <x v="1"/>
  </r>
  <r>
    <s v="31786"/>
    <s v="NP"/>
    <s v="0000157401"/>
    <x v="4"/>
    <x v="0"/>
    <d v="2023-06-30T00:00:00"/>
    <x v="13"/>
    <s v="VC0806"/>
    <x v="21"/>
    <n v="1.01"/>
    <n v="48000"/>
    <x v="1"/>
  </r>
  <r>
    <s v="31786"/>
    <s v="NP"/>
    <s v="0000157401"/>
    <x v="4"/>
    <x v="0"/>
    <d v="2023-06-30T00:00:00"/>
    <x v="14"/>
    <s v="VAD050"/>
    <x v="24"/>
    <n v="455.7"/>
    <n v="21700000"/>
    <x v="171"/>
  </r>
  <r>
    <s v="31786"/>
    <s v="NP"/>
    <s v="0000157401"/>
    <x v="4"/>
    <x v="0"/>
    <d v="2023-06-30T00:00:00"/>
    <x v="14"/>
    <s v="VAD060"/>
    <x v="25"/>
    <n v="12206.88"/>
    <n v="582070000"/>
    <x v="172"/>
  </r>
  <r>
    <s v="31786"/>
    <s v="NP"/>
    <s v="0000157401"/>
    <x v="4"/>
    <x v="0"/>
    <d v="2023-06-30T00:00:00"/>
    <x v="14"/>
    <s v="VAD100"/>
    <x v="26"/>
    <n v="1883.7"/>
    <n v="90050000"/>
    <x v="173"/>
  </r>
  <r>
    <s v="31786"/>
    <s v="NP"/>
    <s v="0000157401"/>
    <x v="4"/>
    <x v="0"/>
    <d v="2023-06-30T00:00:00"/>
    <x v="14"/>
    <s v="VAD250"/>
    <x v="14"/>
    <n v="2457"/>
    <n v="117000000"/>
    <x v="174"/>
  </r>
  <r>
    <s v="31786"/>
    <s v="NP"/>
    <s v="0000157401"/>
    <x v="4"/>
    <x v="0"/>
    <d v="2023-06-30T00:00:00"/>
    <x v="14"/>
    <s v="VAD500"/>
    <x v="27"/>
    <n v="6667.5"/>
    <n v="315500000"/>
    <x v="175"/>
  </r>
  <r>
    <s v="31786"/>
    <s v="NP"/>
    <s v="0000157401"/>
    <x v="4"/>
    <x v="0"/>
    <d v="2023-06-30T00:00:00"/>
    <x v="15"/>
    <s v="VSC050"/>
    <x v="28"/>
    <n v="39.479999999999997"/>
    <n v="1860000"/>
    <x v="176"/>
  </r>
  <r>
    <s v="31786"/>
    <s v="NP"/>
    <s v="0000157401"/>
    <x v="4"/>
    <x v="0"/>
    <d v="2023-06-30T00:00:00"/>
    <x v="15"/>
    <s v="VSC060"/>
    <x v="29"/>
    <n v="1177.5"/>
    <n v="65604000"/>
    <x v="177"/>
  </r>
  <r>
    <s v="31786"/>
    <s v="NP"/>
    <s v="0000157401"/>
    <x v="4"/>
    <x v="0"/>
    <d v="2023-06-30T00:00:00"/>
    <x v="15"/>
    <s v="VSC100"/>
    <x v="30"/>
    <n v="171.36"/>
    <n v="9144000"/>
    <x v="93"/>
  </r>
  <r>
    <s v="31786"/>
    <s v="NP"/>
    <s v="0000157401"/>
    <x v="4"/>
    <x v="0"/>
    <d v="2023-06-30T00:00:00"/>
    <x v="15"/>
    <s v="VSC250"/>
    <x v="15"/>
    <n v="302.39999999999998"/>
    <n v="16296000"/>
    <x v="178"/>
  </r>
  <r>
    <s v="31786"/>
    <s v="NP"/>
    <s v="0000157401"/>
    <x v="4"/>
    <x v="0"/>
    <d v="2023-06-30T00:00:00"/>
    <x v="15"/>
    <s v="VSC500"/>
    <x v="31"/>
    <n v="995.4"/>
    <n v="51120000"/>
    <x v="179"/>
  </r>
  <r>
    <s v="31786"/>
    <s v="NP"/>
    <s v="0000157401"/>
    <x v="4"/>
    <x v="0"/>
    <d v="2023-06-30T00:00:00"/>
    <x v="15"/>
    <s v="VSO050"/>
    <x v="32"/>
    <n v="40.950000000000003"/>
    <n v="2232000"/>
    <x v="180"/>
  </r>
  <r>
    <s v="31786"/>
    <s v="NP"/>
    <s v="0000157401"/>
    <x v="4"/>
    <x v="0"/>
    <d v="2023-06-30T00:00:00"/>
    <x v="15"/>
    <s v="VSO060"/>
    <x v="33"/>
    <n v="1290.48"/>
    <n v="68448000"/>
    <x v="181"/>
  </r>
  <r>
    <s v="31786"/>
    <s v="NP"/>
    <s v="0000157401"/>
    <x v="4"/>
    <x v="0"/>
    <d v="2023-06-30T00:00:00"/>
    <x v="15"/>
    <s v="VSO100"/>
    <x v="34"/>
    <n v="255.78"/>
    <n v="13044000"/>
    <x v="52"/>
  </r>
  <r>
    <s v="31786"/>
    <s v="NP"/>
    <s v="0000157401"/>
    <x v="4"/>
    <x v="0"/>
    <d v="2023-06-30T00:00:00"/>
    <x v="15"/>
    <s v="VSO250"/>
    <x v="35"/>
    <n v="264.60000000000002"/>
    <n v="13524000"/>
    <x v="69"/>
  </r>
  <r>
    <s v="31786"/>
    <s v="NP"/>
    <s v="0000157401"/>
    <x v="4"/>
    <x v="0"/>
    <d v="2023-06-30T00:00:00"/>
    <x v="15"/>
    <s v="VSO500"/>
    <x v="36"/>
    <n v="674.1"/>
    <n v="36768000"/>
    <x v="182"/>
  </r>
  <r>
    <s v="31786"/>
    <s v="NP"/>
    <s v="0000190862"/>
    <x v="5"/>
    <x v="0"/>
    <d v="2023-06-30T00:00:00"/>
    <x v="18"/>
    <s v="LTD-01"/>
    <x v="38"/>
    <n v="10.94"/>
    <n v="9119.2800000000007"/>
    <x v="6"/>
  </r>
  <r>
    <s v="31786"/>
    <s v="NP"/>
    <s v="0000190862"/>
    <x v="5"/>
    <x v="0"/>
    <d v="2023-06-30T00:00:00"/>
    <x v="18"/>
    <s v="LTD-01"/>
    <x v="39"/>
    <n v="22.42"/>
    <n v="18682.63"/>
    <x v="26"/>
  </r>
  <r>
    <s v="31786"/>
    <s v="NP"/>
    <s v="0000190862"/>
    <x v="5"/>
    <x v="0"/>
    <d v="2023-06-30T00:00:00"/>
    <x v="18"/>
    <s v="LTD-01"/>
    <x v="40"/>
    <n v="27.26"/>
    <n v="11856.82"/>
    <x v="58"/>
  </r>
  <r>
    <s v="31786"/>
    <s v="NP"/>
    <s v="0000190862"/>
    <x v="5"/>
    <x v="0"/>
    <d v="2023-06-30T00:00:00"/>
    <x v="18"/>
    <s v="LTD-01"/>
    <x v="41"/>
    <n v="39.9"/>
    <n v="12842.07"/>
    <x v="14"/>
  </r>
  <r>
    <s v="31786"/>
    <s v="NP"/>
    <s v="0000190862"/>
    <x v="5"/>
    <x v="0"/>
    <d v="2023-06-30T00:00:00"/>
    <x v="18"/>
    <s v="LTD-01"/>
    <x v="42"/>
    <n v="27.44"/>
    <n v="6993.32"/>
    <x v="27"/>
  </r>
  <r>
    <s v="31786"/>
    <s v="NP"/>
    <s v="0000190862"/>
    <x v="5"/>
    <x v="0"/>
    <d v="2023-06-30T00:00:00"/>
    <x v="18"/>
    <s v="LTD-01"/>
    <x v="43"/>
    <n v="47.95"/>
    <n v="9660.76"/>
    <x v="6"/>
  </r>
  <r>
    <s v="31786"/>
    <s v="NP"/>
    <s v="0000190862"/>
    <x v="5"/>
    <x v="0"/>
    <d v="2023-06-30T00:00:00"/>
    <x v="18"/>
    <s v="LTD-01"/>
    <x v="44"/>
    <n v="16.670000000000002"/>
    <n v="2645.91"/>
    <x v="1"/>
  </r>
  <r>
    <s v="31786"/>
    <s v="NP"/>
    <s v="0000190862"/>
    <x v="5"/>
    <x v="0"/>
    <d v="2023-06-30T00:00:00"/>
    <x v="18"/>
    <s v="LTD-01"/>
    <x v="45"/>
    <n v="23.41"/>
    <n v="3716.37"/>
    <x v="1"/>
  </r>
  <r>
    <s v="31786"/>
    <s v="NP"/>
    <s v="0000190862"/>
    <x v="5"/>
    <x v="0"/>
    <d v="2023-06-30T00:00:00"/>
    <x v="18"/>
    <s v="LTD-02"/>
    <x v="48"/>
    <n v="1.28"/>
    <n v="1418.33"/>
    <x v="1"/>
  </r>
  <r>
    <s v="31786"/>
    <s v="NP"/>
    <s v="0000190862"/>
    <x v="5"/>
    <x v="0"/>
    <d v="2023-06-30T00:00:00"/>
    <x v="18"/>
    <s v="LTD-02"/>
    <x v="49"/>
    <n v="12.53"/>
    <n v="13912.4"/>
    <x v="6"/>
  </r>
  <r>
    <s v="31786"/>
    <s v="NP"/>
    <s v="0000190862"/>
    <x v="5"/>
    <x v="0"/>
    <d v="2023-06-30T00:00:00"/>
    <x v="18"/>
    <s v="LTD-02"/>
    <x v="50"/>
    <n v="11.65"/>
    <n v="6471.75"/>
    <x v="27"/>
  </r>
  <r>
    <s v="31786"/>
    <s v="NP"/>
    <s v="0000190862"/>
    <x v="5"/>
    <x v="0"/>
    <d v="2023-06-30T00:00:00"/>
    <x v="18"/>
    <s v="LTD-02"/>
    <x v="51"/>
    <n v="27.41"/>
    <n v="10150.25"/>
    <x v="1"/>
  </r>
  <r>
    <s v="31786"/>
    <s v="NP"/>
    <s v="0000190862"/>
    <x v="5"/>
    <x v="0"/>
    <d v="2023-06-30T00:00:00"/>
    <x v="18"/>
    <s v="LTD-02"/>
    <x v="55"/>
    <n v="27.23"/>
    <n v="4125"/>
    <x v="1"/>
  </r>
  <r>
    <s v="31786"/>
    <s v="NP"/>
    <s v="0000190862"/>
    <x v="5"/>
    <x v="0"/>
    <d v="2023-06-30T00:00:00"/>
    <x v="18"/>
    <s v="LTD-03"/>
    <x v="59"/>
    <n v="26.3"/>
    <n v="18787.189999999999"/>
    <x v="14"/>
  </r>
  <r>
    <s v="31786"/>
    <s v="NP"/>
    <s v="0000190862"/>
    <x v="5"/>
    <x v="0"/>
    <d v="2023-06-30T00:00:00"/>
    <x v="18"/>
    <s v="LTD-03"/>
    <x v="60"/>
    <n v="6.69"/>
    <n v="2390.83"/>
    <x v="1"/>
  </r>
  <r>
    <s v="31786"/>
    <s v="NP"/>
    <s v="0000190862"/>
    <x v="5"/>
    <x v="0"/>
    <d v="2023-06-30T00:00:00"/>
    <x v="18"/>
    <s v="LTD-03"/>
    <x v="62"/>
    <n v="35.08"/>
    <n v="6619.54"/>
    <x v="27"/>
  </r>
  <r>
    <s v="31786"/>
    <s v="NP"/>
    <s v="0000190862"/>
    <x v="5"/>
    <x v="0"/>
    <d v="2023-06-30T00:00:00"/>
    <x v="18"/>
    <s v="LTD-03"/>
    <x v="63"/>
    <n v="12.86"/>
    <n v="1978.75"/>
    <x v="1"/>
  </r>
  <r>
    <s v="31786"/>
    <s v="NP"/>
    <s v="0000190862"/>
    <x v="5"/>
    <x v="0"/>
    <d v="2023-06-30T00:00:00"/>
    <x v="18"/>
    <s v="LTD-03"/>
    <x v="64"/>
    <n v="11.71"/>
    <n v="1801.58"/>
    <x v="1"/>
  </r>
  <r>
    <s v="31786"/>
    <s v="NP"/>
    <s v="0000190862"/>
    <x v="5"/>
    <x v="0"/>
    <d v="2023-06-30T00:00:00"/>
    <x v="18"/>
    <s v="LTD-04"/>
    <x v="68"/>
    <n v="3.7"/>
    <n v="3367"/>
    <x v="1"/>
  </r>
  <r>
    <s v="31786"/>
    <s v="NP"/>
    <s v="0000190862"/>
    <x v="5"/>
    <x v="0"/>
    <d v="2023-06-30T00:00:00"/>
    <x v="18"/>
    <s v="LTD-04"/>
    <x v="71"/>
    <n v="27.5"/>
    <n v="8332.64"/>
    <x v="1"/>
  </r>
  <r>
    <s v="31786"/>
    <s v="NP"/>
    <s v="0000190862"/>
    <x v="5"/>
    <x v="0"/>
    <d v="2023-06-30T00:00:00"/>
    <x v="18"/>
    <s v="LTD-04"/>
    <x v="73"/>
    <n v="51.57"/>
    <n v="10110.290000000001"/>
    <x v="6"/>
  </r>
  <r>
    <s v="31786"/>
    <s v="NP"/>
    <s v="0000190862"/>
    <x v="5"/>
    <x v="0"/>
    <d v="2023-06-30T00:00:00"/>
    <x v="18"/>
    <s v="LTD-04"/>
    <x v="74"/>
    <n v="17.100000000000001"/>
    <n v="3353.88"/>
    <x v="1"/>
  </r>
  <r>
    <s v="31786"/>
    <s v="NP"/>
    <s v="0000190862"/>
    <x v="5"/>
    <x v="0"/>
    <d v="2023-06-30T00:00:00"/>
    <x v="18"/>
    <s v="LTD-04"/>
    <x v="75"/>
    <n v="33.700000000000003"/>
    <n v="4160.5"/>
    <x v="27"/>
  </r>
  <r>
    <s v="31786"/>
    <s v="NP"/>
    <s v="0000190862"/>
    <x v="5"/>
    <x v="0"/>
    <d v="2023-06-30T00:00:00"/>
    <x v="18"/>
    <s v="LTD-04"/>
    <x v="77"/>
    <n v="22.82"/>
    <n v="4225"/>
    <x v="1"/>
  </r>
  <r>
    <s v="31786"/>
    <s v="NP"/>
    <s v="0000190862"/>
    <x v="5"/>
    <x v="0"/>
    <d v="2023-06-30T00:00:00"/>
    <x v="17"/>
    <s v="STD-A"/>
    <x v="83"/>
    <n v="43414.57"/>
    <n v="10616816.68"/>
    <x v="183"/>
  </r>
  <r>
    <s v="31786"/>
    <s v="NP"/>
    <s v="0000190862"/>
    <x v="5"/>
    <x v="0"/>
    <d v="2023-06-30T00:00:00"/>
    <x v="17"/>
    <s v="STD-A"/>
    <x v="78"/>
    <n v="528.71"/>
    <n v="128955.13"/>
    <x v="12"/>
  </r>
  <r>
    <s v="31786"/>
    <s v="NP"/>
    <s v="0000190862"/>
    <x v="5"/>
    <x v="0"/>
    <d v="2023-06-30T00:00:00"/>
    <x v="17"/>
    <s v="STD-B"/>
    <x v="84"/>
    <n v="39848.92"/>
    <n v="12082737.380000001"/>
    <x v="184"/>
  </r>
  <r>
    <s v="31786"/>
    <s v="NP"/>
    <s v="0000190862"/>
    <x v="5"/>
    <x v="0"/>
    <d v="2023-06-30T00:00:00"/>
    <x v="17"/>
    <s v="STD-B"/>
    <x v="37"/>
    <n v="162.79"/>
    <n v="49329.63"/>
    <x v="13"/>
  </r>
  <r>
    <s v="31786"/>
    <s v="NP"/>
    <s v="0000258005"/>
    <x v="6"/>
    <x v="2"/>
    <d v="2023-06-30T00:00:00"/>
    <x v="19"/>
    <s v="VISBAS"/>
    <x v="79"/>
    <n v="3.18"/>
    <n v="0"/>
    <x v="1"/>
  </r>
  <r>
    <s v="31786"/>
    <s v="NP"/>
    <s v="0000258005"/>
    <x v="6"/>
    <x v="2"/>
    <d v="2023-06-30T00:00:00"/>
    <x v="19"/>
    <s v="VISEXP"/>
    <x v="80"/>
    <n v="12.6"/>
    <n v="0"/>
    <x v="27"/>
  </r>
  <r>
    <s v="31786"/>
    <s v="NP"/>
    <s v="0000258005"/>
    <x v="6"/>
    <x v="3"/>
    <d v="2023-06-30T00:00:00"/>
    <x v="19"/>
    <s v="VISBAS"/>
    <x v="79"/>
    <n v="74.25"/>
    <n v="0"/>
    <x v="13"/>
  </r>
  <r>
    <s v="31786"/>
    <s v="NP"/>
    <s v="0000258005"/>
    <x v="6"/>
    <x v="3"/>
    <d v="2023-06-30T00:00:00"/>
    <x v="19"/>
    <s v="VISEXP"/>
    <x v="80"/>
    <n v="538.5"/>
    <n v="0"/>
    <x v="159"/>
  </r>
  <r>
    <s v="31786"/>
    <s v="NP"/>
    <s v="0000258005"/>
    <x v="6"/>
    <x v="0"/>
    <d v="2023-06-30T00:00:00"/>
    <x v="19"/>
    <s v="VISBAS"/>
    <x v="79"/>
    <n v="37810.29"/>
    <n v="0"/>
    <x v="185"/>
  </r>
  <r>
    <s v="31786"/>
    <s v="NP"/>
    <s v="0000258005"/>
    <x v="6"/>
    <x v="0"/>
    <d v="2023-06-30T00:00:00"/>
    <x v="19"/>
    <s v="VISEXP"/>
    <x v="80"/>
    <n v="155170.34"/>
    <n v="0"/>
    <x v="186"/>
  </r>
  <r>
    <s v="31786"/>
    <s v="NP"/>
    <s v="0000258005"/>
    <x v="6"/>
    <x v="4"/>
    <d v="2023-06-30T00:00:00"/>
    <x v="19"/>
    <s v="VISBAS"/>
    <x v="79"/>
    <n v="27787.68"/>
    <n v="0"/>
    <x v="187"/>
  </r>
  <r>
    <s v="31786"/>
    <s v="NP"/>
    <s v="0000258005"/>
    <x v="6"/>
    <x v="4"/>
    <d v="2023-06-30T00:00:00"/>
    <x v="19"/>
    <s v="VISEXP"/>
    <x v="80"/>
    <n v="134308.01999999999"/>
    <n v="0"/>
    <x v="188"/>
  </r>
  <r>
    <s v="31786"/>
    <s v="NP"/>
    <s v="0000258005"/>
    <x v="6"/>
    <x v="5"/>
    <d v="2023-06-30T00:00:00"/>
    <x v="19"/>
    <s v="VISBAS"/>
    <x v="79"/>
    <n v="10248.049999999999"/>
    <n v="0"/>
    <x v="189"/>
  </r>
  <r>
    <s v="31786"/>
    <s v="NP"/>
    <s v="0000258005"/>
    <x v="6"/>
    <x v="5"/>
    <d v="2023-06-30T00:00:00"/>
    <x v="19"/>
    <s v="VISEXP"/>
    <x v="80"/>
    <n v="62480.02"/>
    <n v="0"/>
    <x v="190"/>
  </r>
  <r>
    <s v="31786"/>
    <s v="NP"/>
    <s v="0000000185"/>
    <x v="0"/>
    <x v="1"/>
    <n v="45107"/>
    <x v="0"/>
    <s v="PPDN"/>
    <x v="0"/>
    <n v="48.53"/>
    <n v="0"/>
    <x v="27"/>
  </r>
  <r>
    <s v="31786"/>
    <s v="NP"/>
    <s v="0000000185"/>
    <x v="0"/>
    <x v="1"/>
    <n v="45107"/>
    <x v="21"/>
    <s v="PPRN"/>
    <x v="81"/>
    <n v="-140.58000000000001"/>
    <n v="0"/>
    <x v="26"/>
  </r>
  <r>
    <s v="31786"/>
    <s v="NP"/>
    <s v="0000000185"/>
    <x v="0"/>
    <x v="1"/>
    <n v="45107"/>
    <x v="21"/>
    <s v="PPRN"/>
    <x v="81"/>
    <n v="5272.9"/>
    <n v="0"/>
    <x v="44"/>
  </r>
  <r>
    <s v="31786"/>
    <s v="NP"/>
    <s v="0000000185"/>
    <x v="0"/>
    <x v="2"/>
    <n v="45107"/>
    <x v="21"/>
    <s v="PPRN"/>
    <x v="81"/>
    <n v="260.33999999999997"/>
    <n v="0"/>
    <x v="106"/>
  </r>
  <r>
    <s v="31786"/>
    <s v="NP"/>
    <s v="0000000185"/>
    <x v="0"/>
    <x v="3"/>
    <n v="45107"/>
    <x v="21"/>
    <s v="PPRN"/>
    <x v="81"/>
    <n v="27.01"/>
    <n v="0"/>
    <x v="1"/>
  </r>
  <r>
    <s v="31786"/>
    <s v="NP"/>
    <s v="0000000185"/>
    <x v="0"/>
    <x v="0"/>
    <n v="45107"/>
    <x v="0"/>
    <s v="PPDN"/>
    <x v="0"/>
    <n v="294.8"/>
    <n v="0"/>
    <x v="106"/>
  </r>
  <r>
    <s v="31786"/>
    <s v="NP"/>
    <s v="0000000185"/>
    <x v="0"/>
    <x v="4"/>
    <n v="45107"/>
    <x v="0"/>
    <s v="PPDN"/>
    <x v="0"/>
    <n v="131.13"/>
    <n v="0"/>
    <x v="26"/>
  </r>
  <r>
    <s v="31786"/>
    <s v="NP"/>
    <s v="0000000185"/>
    <x v="0"/>
    <x v="5"/>
    <n v="45107"/>
    <x v="0"/>
    <s v="PPDN"/>
    <x v="0"/>
    <n v="127.08"/>
    <n v="0"/>
    <x v="3"/>
  </r>
  <r>
    <s v="31786"/>
    <s v="NP"/>
    <s v="0000000192"/>
    <x v="1"/>
    <x v="1"/>
    <n v="45107"/>
    <x v="1"/>
    <s v="PDON"/>
    <x v="1"/>
    <n v="199.48"/>
    <n v="0"/>
    <x v="26"/>
  </r>
  <r>
    <s v="31786"/>
    <s v="NP"/>
    <s v="0000000192"/>
    <x v="1"/>
    <x v="1"/>
    <n v="45107"/>
    <x v="22"/>
    <s v="PDRN"/>
    <x v="82"/>
    <n v="-264.48"/>
    <n v="0"/>
    <x v="3"/>
  </r>
  <r>
    <s v="31786"/>
    <s v="NP"/>
    <s v="0000000192"/>
    <x v="1"/>
    <x v="1"/>
    <n v="45107"/>
    <x v="22"/>
    <s v="PDRN"/>
    <x v="82"/>
    <n v="55024.9"/>
    <n v="0"/>
    <x v="191"/>
  </r>
  <r>
    <s v="31786"/>
    <s v="NP"/>
    <s v="0000000192"/>
    <x v="1"/>
    <x v="2"/>
    <n v="45107"/>
    <x v="22"/>
    <s v="PDRN"/>
    <x v="82"/>
    <n v="-180.27"/>
    <n v="0"/>
    <x v="6"/>
  </r>
  <r>
    <s v="31786"/>
    <s v="NP"/>
    <s v="0000000192"/>
    <x v="1"/>
    <x v="2"/>
    <n v="45107"/>
    <x v="22"/>
    <s v="PDRN"/>
    <x v="82"/>
    <n v="5954.65"/>
    <n v="0"/>
    <x v="192"/>
  </r>
  <r>
    <s v="31786"/>
    <s v="NP"/>
    <s v="0000000192"/>
    <x v="1"/>
    <x v="3"/>
    <n v="45107"/>
    <x v="1"/>
    <s v="PDON"/>
    <x v="1"/>
    <n v="20.22"/>
    <n v="0"/>
    <x v="1"/>
  </r>
  <r>
    <s v="31786"/>
    <s v="NP"/>
    <s v="0000000192"/>
    <x v="1"/>
    <x v="3"/>
    <n v="45107"/>
    <x v="22"/>
    <s v="PDRN"/>
    <x v="82"/>
    <n v="581.4"/>
    <n v="0"/>
    <x v="47"/>
  </r>
  <r>
    <s v="31786"/>
    <s v="NP"/>
    <s v="0000000192"/>
    <x v="1"/>
    <x v="0"/>
    <n v="45107"/>
    <x v="1"/>
    <s v="PDON"/>
    <x v="1"/>
    <n v="-720.85"/>
    <n v="0"/>
    <x v="47"/>
  </r>
  <r>
    <s v="31786"/>
    <s v="NP"/>
    <s v="0000000192"/>
    <x v="1"/>
    <x v="0"/>
    <n v="45107"/>
    <x v="1"/>
    <s v="PDON"/>
    <x v="1"/>
    <n v="3393.75"/>
    <n v="0"/>
    <x v="193"/>
  </r>
  <r>
    <s v="31786"/>
    <s v="NP"/>
    <s v="0000000192"/>
    <x v="1"/>
    <x v="4"/>
    <n v="45107"/>
    <x v="1"/>
    <s v="PDON"/>
    <x v="1"/>
    <n v="-141.54"/>
    <n v="0"/>
    <x v="55"/>
  </r>
  <r>
    <s v="31786"/>
    <s v="NP"/>
    <s v="0000000192"/>
    <x v="1"/>
    <x v="4"/>
    <n v="45107"/>
    <x v="1"/>
    <s v="PDON"/>
    <x v="1"/>
    <n v="1541.32"/>
    <n v="0"/>
    <x v="194"/>
  </r>
  <r>
    <s v="31786"/>
    <s v="NP"/>
    <s v="0000000192"/>
    <x v="1"/>
    <x v="5"/>
    <n v="45107"/>
    <x v="1"/>
    <s v="PDON"/>
    <x v="1"/>
    <n v="-20.22"/>
    <n v="0"/>
    <x v="1"/>
  </r>
  <r>
    <s v="31786"/>
    <s v="NP"/>
    <s v="0000000192"/>
    <x v="1"/>
    <x v="5"/>
    <n v="45107"/>
    <x v="1"/>
    <s v="PDON"/>
    <x v="1"/>
    <n v="1044.1099999999999"/>
    <n v="0"/>
    <x v="195"/>
  </r>
  <r>
    <s v="31786"/>
    <s v="NP"/>
    <s v="0000157401"/>
    <x v="4"/>
    <x v="0"/>
    <n v="45107"/>
    <x v="5"/>
    <s v="BADE2X"/>
    <x v="5"/>
    <n v="4.76"/>
    <n v="0"/>
    <x v="58"/>
  </r>
  <r>
    <s v="31786"/>
    <s v="NP"/>
    <s v="0000157401"/>
    <x v="4"/>
    <x v="0"/>
    <n v="45107"/>
    <x v="6"/>
    <s v="BADE40"/>
    <x v="6"/>
    <n v="0"/>
    <n v="0"/>
    <x v="58"/>
  </r>
  <r>
    <s v="31786"/>
    <s v="NP"/>
    <s v="0000157401"/>
    <x v="4"/>
    <x v="0"/>
    <n v="45107"/>
    <x v="7"/>
    <s v="BLES15"/>
    <x v="7"/>
    <n v="18.989999999999998"/>
    <n v="0"/>
    <x v="58"/>
  </r>
  <r>
    <s v="31786"/>
    <s v="NP"/>
    <s v="0000157401"/>
    <x v="4"/>
    <x v="0"/>
    <n v="45107"/>
    <x v="8"/>
    <s v="BLER20"/>
    <x v="8"/>
    <n v="0"/>
    <n v="0"/>
    <x v="58"/>
  </r>
  <r>
    <s v="31786"/>
    <s v="NP"/>
    <s v="0000157401"/>
    <x v="4"/>
    <x v="0"/>
    <n v="45107"/>
    <x v="14"/>
    <s v="VAD060"/>
    <x v="25"/>
    <n v="2.52"/>
    <n v="120000"/>
    <x v="27"/>
  </r>
  <r>
    <s v="31786"/>
    <s v="NP"/>
    <s v="0000157401"/>
    <x v="4"/>
    <x v="0"/>
    <n v="45107"/>
    <x v="14"/>
    <s v="VAD100"/>
    <x v="26"/>
    <n v="4.2"/>
    <n v="200000"/>
    <x v="27"/>
  </r>
  <r>
    <s v="31786"/>
    <s v="NP"/>
    <s v="0000157401"/>
    <x v="4"/>
    <x v="0"/>
    <n v="45107"/>
    <x v="14"/>
    <s v="VAD500"/>
    <x v="27"/>
    <n v="10.5"/>
    <n v="500000"/>
    <x v="1"/>
  </r>
  <r>
    <s v="31786"/>
    <s v="NP"/>
    <s v="0000190862"/>
    <x v="5"/>
    <x v="0"/>
    <n v="45107"/>
    <x v="17"/>
    <s v="STD-A"/>
    <x v="83"/>
    <n v="39.590000000000003"/>
    <n v="0"/>
    <x v="14"/>
  </r>
  <r>
    <s v="31786"/>
    <s v="NP"/>
    <s v="0000190862"/>
    <x v="5"/>
    <x v="0"/>
    <n v="45107"/>
    <x v="17"/>
    <s v="STD-B"/>
    <x v="84"/>
    <n v="8.8699999999999992"/>
    <n v="0"/>
    <x v="1"/>
  </r>
  <r>
    <s v="31786"/>
    <s v="NP"/>
    <s v="0000258005"/>
    <x v="6"/>
    <x v="1"/>
    <n v="45107"/>
    <x v="19"/>
    <s v="VISBAS"/>
    <x v="79"/>
    <n v="416.91"/>
    <n v="0"/>
    <x v="164"/>
  </r>
  <r>
    <s v="31786"/>
    <s v="NP"/>
    <s v="0000258005"/>
    <x v="6"/>
    <x v="1"/>
    <n v="45107"/>
    <x v="19"/>
    <s v="VISEXP"/>
    <x v="80"/>
    <n v="-11.98"/>
    <n v="0"/>
    <x v="1"/>
  </r>
  <r>
    <s v="31786"/>
    <s v="NP"/>
    <s v="0000258005"/>
    <x v="6"/>
    <x v="1"/>
    <n v="45107"/>
    <x v="19"/>
    <s v="VISEXP"/>
    <x v="80"/>
    <n v="2610.9"/>
    <n v="0"/>
    <x v="77"/>
  </r>
  <r>
    <s v="31786"/>
    <s v="NP"/>
    <s v="0000258005"/>
    <x v="6"/>
    <x v="2"/>
    <n v="45107"/>
    <x v="19"/>
    <s v="VISBAS"/>
    <x v="79"/>
    <n v="-18.829999999999998"/>
    <n v="0"/>
    <x v="6"/>
  </r>
  <r>
    <s v="31786"/>
    <s v="NP"/>
    <s v="0000258005"/>
    <x v="6"/>
    <x v="2"/>
    <n v="45107"/>
    <x v="19"/>
    <s v="VISBAS"/>
    <x v="79"/>
    <n v="99.2"/>
    <n v="0"/>
    <x v="155"/>
  </r>
  <r>
    <s v="31786"/>
    <s v="NP"/>
    <s v="0000258005"/>
    <x v="6"/>
    <x v="2"/>
    <n v="45107"/>
    <x v="19"/>
    <s v="VISEXP"/>
    <x v="80"/>
    <n v="-18.899999999999999"/>
    <n v="0"/>
    <x v="6"/>
  </r>
  <r>
    <s v="31786"/>
    <s v="NP"/>
    <s v="0000258005"/>
    <x v="6"/>
    <x v="2"/>
    <n v="45107"/>
    <x v="19"/>
    <s v="VISEXP"/>
    <x v="80"/>
    <n v="283.24"/>
    <n v="0"/>
    <x v="25"/>
  </r>
  <r>
    <s v="31786"/>
    <s v="NP"/>
    <s v="0000258005"/>
    <x v="6"/>
    <x v="3"/>
    <n v="45107"/>
    <x v="19"/>
    <s v="VISEXP"/>
    <x v="80"/>
    <n v="18.899999999999999"/>
    <n v="0"/>
    <x v="6"/>
  </r>
  <r>
    <s v="31786"/>
    <s v="NP"/>
    <s v="0000258005"/>
    <x v="6"/>
    <x v="0"/>
    <n v="45107"/>
    <x v="19"/>
    <s v="VISBAS"/>
    <x v="79"/>
    <n v="-41.92"/>
    <n v="0"/>
    <x v="26"/>
  </r>
  <r>
    <s v="31786"/>
    <s v="NP"/>
    <s v="0000258005"/>
    <x v="6"/>
    <x v="0"/>
    <n v="45107"/>
    <x v="19"/>
    <s v="VISBAS"/>
    <x v="79"/>
    <n v="144.15"/>
    <n v="0"/>
    <x v="196"/>
  </r>
  <r>
    <s v="31786"/>
    <s v="NP"/>
    <s v="0000258005"/>
    <x v="6"/>
    <x v="0"/>
    <n v="45107"/>
    <x v="19"/>
    <s v="VISEXP"/>
    <x v="80"/>
    <n v="-57.23"/>
    <n v="0"/>
    <x v="35"/>
  </r>
  <r>
    <s v="31786"/>
    <s v="NP"/>
    <s v="0000258005"/>
    <x v="6"/>
    <x v="0"/>
    <n v="45107"/>
    <x v="19"/>
    <s v="VISEXP"/>
    <x v="80"/>
    <n v="983.01"/>
    <n v="0"/>
    <x v="197"/>
  </r>
  <r>
    <s v="31786"/>
    <s v="NP"/>
    <s v="0000258005"/>
    <x v="6"/>
    <x v="4"/>
    <n v="45107"/>
    <x v="19"/>
    <s v="VISBAS"/>
    <x v="79"/>
    <n v="66.849999999999994"/>
    <n v="0"/>
    <x v="106"/>
  </r>
  <r>
    <s v="31786"/>
    <s v="NP"/>
    <s v="0000258005"/>
    <x v="6"/>
    <x v="4"/>
    <n v="45107"/>
    <x v="19"/>
    <s v="VISEXP"/>
    <x v="80"/>
    <n v="25.66"/>
    <n v="0"/>
    <x v="58"/>
  </r>
  <r>
    <s v="31786"/>
    <s v="NP"/>
    <s v="0000258005"/>
    <x v="6"/>
    <x v="4"/>
    <n v="45107"/>
    <x v="19"/>
    <s v="VISEXP"/>
    <x v="80"/>
    <n v="399.21"/>
    <n v="0"/>
    <x v="111"/>
  </r>
  <r>
    <s v="31786"/>
    <s v="NP"/>
    <s v="0000258005"/>
    <x v="6"/>
    <x v="5"/>
    <n v="45107"/>
    <x v="19"/>
    <s v="VISBAS"/>
    <x v="79"/>
    <n v="-32.4"/>
    <n v="0"/>
    <x v="58"/>
  </r>
  <r>
    <s v="31786"/>
    <s v="NP"/>
    <s v="0000258005"/>
    <x v="6"/>
    <x v="5"/>
    <n v="45107"/>
    <x v="19"/>
    <s v="VISBAS"/>
    <x v="79"/>
    <n v="54.22"/>
    <n v="0"/>
    <x v="118"/>
  </r>
  <r>
    <s v="31786"/>
    <s v="NP"/>
    <s v="0000258005"/>
    <x v="6"/>
    <x v="5"/>
    <n v="45107"/>
    <x v="19"/>
    <s v="VISEXP"/>
    <x v="80"/>
    <n v="325.33"/>
    <n v="0"/>
    <x v="12"/>
  </r>
  <r>
    <s v="31786"/>
    <s v="TN"/>
    <s v="0000000185"/>
    <x v="0"/>
    <x v="0"/>
    <n v="45107"/>
    <x v="0"/>
    <s v="PPDN"/>
    <x v="0"/>
    <n v="-241.21"/>
    <n v="0"/>
    <x v="198"/>
  </r>
  <r>
    <s v="31786"/>
    <s v="TN"/>
    <s v="0000000185"/>
    <x v="0"/>
    <x v="0"/>
    <n v="45107"/>
    <x v="0"/>
    <s v="PPDN"/>
    <x v="0"/>
    <n v="778.11"/>
    <n v="0"/>
    <x v="170"/>
  </r>
  <r>
    <s v="31786"/>
    <s v="TN"/>
    <s v="0000000192"/>
    <x v="1"/>
    <x v="0"/>
    <n v="45107"/>
    <x v="1"/>
    <s v="PDON"/>
    <x v="1"/>
    <n v="-1945.56"/>
    <n v="0"/>
    <x v="199"/>
  </r>
  <r>
    <s v="31786"/>
    <s v="TN"/>
    <s v="0000000192"/>
    <x v="1"/>
    <x v="0"/>
    <n v="45107"/>
    <x v="1"/>
    <s v="PDON"/>
    <x v="1"/>
    <n v="4851.6099999999997"/>
    <n v="0"/>
    <x v="200"/>
  </r>
  <r>
    <s v="31786"/>
    <s v="TN"/>
    <s v="0000157401"/>
    <x v="4"/>
    <x v="0"/>
    <n v="45107"/>
    <x v="9"/>
    <s v="BADC01"/>
    <x v="9"/>
    <n v="-0.13"/>
    <n v="0"/>
    <x v="1"/>
  </r>
  <r>
    <s v="31786"/>
    <s v="TN"/>
    <s v="0000157401"/>
    <x v="4"/>
    <x v="0"/>
    <n v="45107"/>
    <x v="9"/>
    <s v="BADC01"/>
    <x v="9"/>
    <n v="0.65"/>
    <n v="0"/>
    <x v="58"/>
  </r>
  <r>
    <s v="31786"/>
    <s v="TN"/>
    <s v="0000157401"/>
    <x v="4"/>
    <x v="0"/>
    <n v="45107"/>
    <x v="9"/>
    <s v="BADC02"/>
    <x v="9"/>
    <n v="0.17"/>
    <n v="0"/>
    <x v="58"/>
  </r>
  <r>
    <s v="31786"/>
    <s v="TN"/>
    <s v="0000157401"/>
    <x v="4"/>
    <x v="0"/>
    <n v="45107"/>
    <x v="9"/>
    <s v="BADC02"/>
    <x v="9"/>
    <n v="3.52"/>
    <n v="0"/>
    <x v="106"/>
  </r>
  <r>
    <s v="31786"/>
    <s v="TN"/>
    <s v="0000157401"/>
    <x v="4"/>
    <x v="0"/>
    <n v="45107"/>
    <x v="9"/>
    <s v="BADC03"/>
    <x v="9"/>
    <n v="-1.95"/>
    <n v="0"/>
    <x v="58"/>
  </r>
  <r>
    <s v="31786"/>
    <s v="TN"/>
    <s v="0000157401"/>
    <x v="4"/>
    <x v="0"/>
    <n v="45107"/>
    <x v="9"/>
    <s v="BADC03"/>
    <x v="9"/>
    <n v="1.95"/>
    <n v="0"/>
    <x v="58"/>
  </r>
  <r>
    <s v="31786"/>
    <s v="TN"/>
    <s v="0000157401"/>
    <x v="4"/>
    <x v="0"/>
    <n v="45107"/>
    <x v="9"/>
    <s v="BADC05"/>
    <x v="9"/>
    <n v="1.95"/>
    <n v="0"/>
    <x v="6"/>
  </r>
  <r>
    <s v="31786"/>
    <s v="TN"/>
    <s v="0000157401"/>
    <x v="4"/>
    <x v="0"/>
    <n v="45107"/>
    <x v="5"/>
    <s v="BADE2X"/>
    <x v="5"/>
    <n v="-17.59"/>
    <n v="0"/>
    <x v="112"/>
  </r>
  <r>
    <s v="31786"/>
    <s v="TN"/>
    <s v="0000157401"/>
    <x v="4"/>
    <x v="0"/>
    <n v="45107"/>
    <x v="5"/>
    <s v="BADE2X"/>
    <x v="5"/>
    <n v="58.69"/>
    <n v="0"/>
    <x v="201"/>
  </r>
  <r>
    <s v="31786"/>
    <s v="TN"/>
    <s v="0000157401"/>
    <x v="4"/>
    <x v="0"/>
    <n v="45107"/>
    <x v="6"/>
    <s v="BADE40"/>
    <x v="6"/>
    <n v="0"/>
    <n v="0"/>
    <x v="167"/>
  </r>
  <r>
    <s v="31786"/>
    <s v="TN"/>
    <s v="0000157401"/>
    <x v="4"/>
    <x v="0"/>
    <n v="45107"/>
    <x v="10"/>
    <s v="BAD4SC"/>
    <x v="10"/>
    <n v="-2.08"/>
    <n v="0"/>
    <x v="14"/>
  </r>
  <r>
    <s v="31786"/>
    <s v="TN"/>
    <s v="0000157401"/>
    <x v="4"/>
    <x v="0"/>
    <n v="45107"/>
    <x v="10"/>
    <s v="BAD4SC"/>
    <x v="10"/>
    <n v="7.28"/>
    <n v="0"/>
    <x v="106"/>
  </r>
  <r>
    <s v="31786"/>
    <s v="TN"/>
    <s v="0000157401"/>
    <x v="4"/>
    <x v="0"/>
    <n v="45107"/>
    <x v="10"/>
    <s v="BAD6SP"/>
    <x v="16"/>
    <n v="-1.56"/>
    <n v="0"/>
    <x v="14"/>
  </r>
  <r>
    <s v="31786"/>
    <s v="TN"/>
    <s v="0000157401"/>
    <x v="4"/>
    <x v="0"/>
    <n v="45107"/>
    <x v="10"/>
    <s v="BAD6SP"/>
    <x v="16"/>
    <n v="4.25"/>
    <n v="0"/>
    <x v="26"/>
  </r>
  <r>
    <s v="31786"/>
    <s v="TN"/>
    <s v="0000157401"/>
    <x v="4"/>
    <x v="0"/>
    <n v="45107"/>
    <x v="7"/>
    <s v="BLES15"/>
    <x v="7"/>
    <n v="-70.38"/>
    <n v="0"/>
    <x v="112"/>
  </r>
  <r>
    <s v="31786"/>
    <s v="TN"/>
    <s v="0000157401"/>
    <x v="4"/>
    <x v="0"/>
    <n v="45107"/>
    <x v="7"/>
    <s v="BLES15"/>
    <x v="7"/>
    <n v="248.44"/>
    <n v="0"/>
    <x v="168"/>
  </r>
  <r>
    <s v="31786"/>
    <s v="TN"/>
    <s v="0000157401"/>
    <x v="4"/>
    <x v="0"/>
    <n v="45107"/>
    <x v="11"/>
    <s v="BLCH01"/>
    <x v="17"/>
    <n v="-0.19"/>
    <n v="0"/>
    <x v="1"/>
  </r>
  <r>
    <s v="31786"/>
    <s v="TN"/>
    <s v="0000157401"/>
    <x v="4"/>
    <x v="0"/>
    <n v="45107"/>
    <x v="11"/>
    <s v="BLCH01"/>
    <x v="17"/>
    <n v="0.19"/>
    <n v="0"/>
    <x v="1"/>
  </r>
  <r>
    <s v="31786"/>
    <s v="TN"/>
    <s v="0000157401"/>
    <x v="4"/>
    <x v="0"/>
    <n v="45107"/>
    <x v="11"/>
    <s v="BLCH02"/>
    <x v="17"/>
    <n v="0.37"/>
    <n v="0"/>
    <x v="58"/>
  </r>
  <r>
    <s v="31786"/>
    <s v="TN"/>
    <s v="0000157401"/>
    <x v="4"/>
    <x v="0"/>
    <n v="45107"/>
    <x v="11"/>
    <s v="BLCH02"/>
    <x v="17"/>
    <n v="3.33"/>
    <n v="0"/>
    <x v="3"/>
  </r>
  <r>
    <s v="31786"/>
    <s v="TN"/>
    <s v="0000157401"/>
    <x v="4"/>
    <x v="0"/>
    <n v="45107"/>
    <x v="11"/>
    <s v="BLCH03"/>
    <x v="17"/>
    <n v="-0.56000000000000005"/>
    <n v="0"/>
    <x v="1"/>
  </r>
  <r>
    <s v="31786"/>
    <s v="TN"/>
    <s v="0000157401"/>
    <x v="4"/>
    <x v="0"/>
    <n v="45107"/>
    <x v="11"/>
    <s v="BLCH03"/>
    <x v="17"/>
    <n v="1.68"/>
    <n v="0"/>
    <x v="6"/>
  </r>
  <r>
    <s v="31786"/>
    <s v="TN"/>
    <s v="0000157401"/>
    <x v="4"/>
    <x v="0"/>
    <n v="45107"/>
    <x v="11"/>
    <s v="BLCS01"/>
    <x v="11"/>
    <n v="1.2"/>
    <n v="0"/>
    <x v="14"/>
  </r>
  <r>
    <s v="31786"/>
    <s v="TN"/>
    <s v="0000157401"/>
    <x v="4"/>
    <x v="0"/>
    <n v="45107"/>
    <x v="11"/>
    <s v="BLCS02"/>
    <x v="11"/>
    <n v="3.05"/>
    <n v="0"/>
    <x v="58"/>
  </r>
  <r>
    <s v="31786"/>
    <s v="TN"/>
    <s v="0000157401"/>
    <x v="4"/>
    <x v="0"/>
    <n v="45107"/>
    <x v="11"/>
    <s v="BLCS03"/>
    <x v="11"/>
    <n v="-3.64"/>
    <n v="0"/>
    <x v="14"/>
  </r>
  <r>
    <s v="31786"/>
    <s v="TN"/>
    <s v="0000157401"/>
    <x v="4"/>
    <x v="0"/>
    <n v="45107"/>
    <x v="11"/>
    <s v="BLCS03"/>
    <x v="11"/>
    <n v="1.82"/>
    <n v="0"/>
    <x v="27"/>
  </r>
  <r>
    <s v="31786"/>
    <s v="TN"/>
    <s v="0000157401"/>
    <x v="4"/>
    <x v="0"/>
    <n v="45107"/>
    <x v="11"/>
    <s v="BLCS05"/>
    <x v="11"/>
    <n v="4.5599999999999996"/>
    <n v="0"/>
    <x v="6"/>
  </r>
  <r>
    <s v="31786"/>
    <s v="TN"/>
    <s v="0000157401"/>
    <x v="4"/>
    <x v="0"/>
    <n v="45107"/>
    <x v="8"/>
    <s v="BLER20"/>
    <x v="8"/>
    <n v="0"/>
    <n v="0"/>
    <x v="25"/>
  </r>
  <r>
    <s v="31786"/>
    <s v="TN"/>
    <s v="0000157401"/>
    <x v="4"/>
    <x v="0"/>
    <n v="45107"/>
    <x v="12"/>
    <s v="BLIFSC"/>
    <x v="12"/>
    <n v="-1.2"/>
    <n v="0"/>
    <x v="14"/>
  </r>
  <r>
    <s v="31786"/>
    <s v="TN"/>
    <s v="0000157401"/>
    <x v="4"/>
    <x v="0"/>
    <n v="45107"/>
    <x v="12"/>
    <s v="BLIFSC"/>
    <x v="12"/>
    <n v="4.2"/>
    <n v="0"/>
    <x v="106"/>
  </r>
  <r>
    <s v="31786"/>
    <s v="TN"/>
    <s v="0000157401"/>
    <x v="4"/>
    <x v="0"/>
    <n v="45107"/>
    <x v="12"/>
    <s v="BLIFSP"/>
    <x v="18"/>
    <n v="-1.18"/>
    <n v="0"/>
    <x v="14"/>
  </r>
  <r>
    <s v="31786"/>
    <s v="TN"/>
    <s v="0000157401"/>
    <x v="4"/>
    <x v="0"/>
    <n v="45107"/>
    <x v="12"/>
    <s v="BLIFSP"/>
    <x v="18"/>
    <n v="3.54"/>
    <n v="0"/>
    <x v="26"/>
  </r>
  <r>
    <s v="31786"/>
    <s v="TN"/>
    <s v="0000157401"/>
    <x v="4"/>
    <x v="0"/>
    <n v="45107"/>
    <x v="16"/>
    <s v="FB08AU"/>
    <x v="19"/>
    <n v="-4.75"/>
    <n v="0"/>
    <x v="1"/>
  </r>
  <r>
    <s v="31786"/>
    <s v="TN"/>
    <s v="0000157401"/>
    <x v="4"/>
    <x v="0"/>
    <n v="45107"/>
    <x v="13"/>
    <s v="VC0106"/>
    <x v="21"/>
    <n v="0.13"/>
    <n v="6000"/>
    <x v="1"/>
  </r>
  <r>
    <s v="31786"/>
    <s v="TN"/>
    <s v="0000157401"/>
    <x v="4"/>
    <x v="0"/>
    <n v="45107"/>
    <x v="13"/>
    <s v="VC0205"/>
    <x v="20"/>
    <n v="0.21"/>
    <n v="5000"/>
    <x v="1"/>
  </r>
  <r>
    <s v="31786"/>
    <s v="TN"/>
    <s v="0000157401"/>
    <x v="4"/>
    <x v="0"/>
    <n v="45107"/>
    <x v="13"/>
    <s v="VC0206"/>
    <x v="21"/>
    <n v="0.75"/>
    <n v="18000"/>
    <x v="6"/>
  </r>
  <r>
    <s v="31786"/>
    <s v="TN"/>
    <s v="0000157401"/>
    <x v="4"/>
    <x v="0"/>
    <n v="45107"/>
    <x v="13"/>
    <s v="VC0210"/>
    <x v="22"/>
    <n v="0.84"/>
    <n v="20000"/>
    <x v="27"/>
  </r>
  <r>
    <s v="31786"/>
    <s v="TN"/>
    <s v="0000157401"/>
    <x v="4"/>
    <x v="0"/>
    <n v="45107"/>
    <x v="13"/>
    <s v="VC0250"/>
    <x v="23"/>
    <n v="6.3"/>
    <n v="150000"/>
    <x v="6"/>
  </r>
  <r>
    <s v="31786"/>
    <s v="TN"/>
    <s v="0000157401"/>
    <x v="4"/>
    <x v="0"/>
    <n v="45107"/>
    <x v="13"/>
    <s v="VC0306"/>
    <x v="21"/>
    <n v="-0.76"/>
    <n v="12000"/>
    <x v="27"/>
  </r>
  <r>
    <s v="31786"/>
    <s v="TN"/>
    <s v="0000157401"/>
    <x v="4"/>
    <x v="0"/>
    <n v="45107"/>
    <x v="13"/>
    <s v="VC0306"/>
    <x v="21"/>
    <n v="0.38"/>
    <n v="6000"/>
    <x v="1"/>
  </r>
  <r>
    <s v="31786"/>
    <s v="TN"/>
    <s v="0000157401"/>
    <x v="4"/>
    <x v="0"/>
    <n v="45107"/>
    <x v="13"/>
    <s v="VC0406"/>
    <x v="21"/>
    <n v="0.5"/>
    <n v="6000"/>
    <x v="1"/>
  </r>
  <r>
    <s v="31786"/>
    <s v="TN"/>
    <s v="0000157401"/>
    <x v="4"/>
    <x v="0"/>
    <n v="45107"/>
    <x v="14"/>
    <s v="VAD050"/>
    <x v="24"/>
    <n v="-2.1"/>
    <n v="100000"/>
    <x v="27"/>
  </r>
  <r>
    <s v="31786"/>
    <s v="TN"/>
    <s v="0000157401"/>
    <x v="4"/>
    <x v="0"/>
    <n v="45107"/>
    <x v="14"/>
    <s v="VAD050"/>
    <x v="24"/>
    <n v="1.05"/>
    <n v="50000"/>
    <x v="1"/>
  </r>
  <r>
    <s v="31786"/>
    <s v="TN"/>
    <s v="0000157401"/>
    <x v="4"/>
    <x v="0"/>
    <n v="45107"/>
    <x v="14"/>
    <s v="VAD060"/>
    <x v="25"/>
    <n v="-5.04"/>
    <n v="360000"/>
    <x v="26"/>
  </r>
  <r>
    <s v="31786"/>
    <s v="TN"/>
    <s v="0000157401"/>
    <x v="4"/>
    <x v="0"/>
    <n v="45107"/>
    <x v="14"/>
    <s v="VAD060"/>
    <x v="25"/>
    <n v="27.72"/>
    <n v="1320000"/>
    <x v="116"/>
  </r>
  <r>
    <s v="31786"/>
    <s v="TN"/>
    <s v="0000157401"/>
    <x v="4"/>
    <x v="0"/>
    <n v="45107"/>
    <x v="14"/>
    <s v="VAD100"/>
    <x v="26"/>
    <n v="8.4"/>
    <n v="400000"/>
    <x v="14"/>
  </r>
  <r>
    <s v="31786"/>
    <s v="TN"/>
    <s v="0000157401"/>
    <x v="4"/>
    <x v="0"/>
    <n v="45107"/>
    <x v="14"/>
    <s v="VAD250"/>
    <x v="14"/>
    <n v="-5.25"/>
    <n v="250000"/>
    <x v="1"/>
  </r>
  <r>
    <s v="31786"/>
    <s v="TN"/>
    <s v="0000157401"/>
    <x v="4"/>
    <x v="0"/>
    <n v="45107"/>
    <x v="14"/>
    <s v="VAD250"/>
    <x v="14"/>
    <n v="5.25"/>
    <n v="250000"/>
    <x v="1"/>
  </r>
  <r>
    <s v="31786"/>
    <s v="TN"/>
    <s v="0000157401"/>
    <x v="4"/>
    <x v="0"/>
    <n v="45107"/>
    <x v="14"/>
    <s v="VAD500"/>
    <x v="27"/>
    <n v="31.5"/>
    <n v="1500000"/>
    <x v="6"/>
  </r>
  <r>
    <s v="31786"/>
    <s v="TN"/>
    <s v="0000157401"/>
    <x v="4"/>
    <x v="0"/>
    <n v="45107"/>
    <x v="15"/>
    <s v="VSC060"/>
    <x v="29"/>
    <n v="-0.5"/>
    <n v="24000"/>
    <x v="1"/>
  </r>
  <r>
    <s v="31786"/>
    <s v="TN"/>
    <s v="0000157401"/>
    <x v="4"/>
    <x v="0"/>
    <n v="45107"/>
    <x v="15"/>
    <s v="VSC060"/>
    <x v="29"/>
    <n v="1.5"/>
    <n v="72000"/>
    <x v="6"/>
  </r>
  <r>
    <s v="31786"/>
    <s v="TN"/>
    <s v="0000157401"/>
    <x v="4"/>
    <x v="0"/>
    <n v="45107"/>
    <x v="15"/>
    <s v="VSC500"/>
    <x v="31"/>
    <n v="12.6"/>
    <n v="600000"/>
    <x v="6"/>
  </r>
  <r>
    <s v="31786"/>
    <s v="TN"/>
    <s v="0000157401"/>
    <x v="4"/>
    <x v="0"/>
    <n v="45107"/>
    <x v="15"/>
    <s v="VSO060"/>
    <x v="33"/>
    <n v="0"/>
    <n v="72000"/>
    <x v="27"/>
  </r>
  <r>
    <s v="31786"/>
    <s v="TN"/>
    <s v="0000157401"/>
    <x v="4"/>
    <x v="0"/>
    <n v="45107"/>
    <x v="15"/>
    <s v="VSO060"/>
    <x v="33"/>
    <n v="5.32"/>
    <n v="252000"/>
    <x v="55"/>
  </r>
  <r>
    <s v="31786"/>
    <s v="TN"/>
    <s v="0000190862"/>
    <x v="5"/>
    <x v="0"/>
    <n v="45107"/>
    <x v="18"/>
    <s v="LTD-01"/>
    <x v="42"/>
    <n v="18.260000000000002"/>
    <n v="0"/>
    <x v="27"/>
  </r>
  <r>
    <s v="31786"/>
    <s v="TN"/>
    <s v="0000190862"/>
    <x v="5"/>
    <x v="0"/>
    <n v="45107"/>
    <x v="18"/>
    <s v="LTD-01"/>
    <x v="44"/>
    <n v="62.69"/>
    <n v="0"/>
    <x v="27"/>
  </r>
  <r>
    <s v="31786"/>
    <s v="TN"/>
    <s v="0000190862"/>
    <x v="5"/>
    <x v="0"/>
    <n v="45107"/>
    <x v="18"/>
    <s v="LTD-01"/>
    <x v="45"/>
    <n v="40"/>
    <n v="0"/>
    <x v="1"/>
  </r>
  <r>
    <s v="31786"/>
    <s v="TN"/>
    <s v="0000190862"/>
    <x v="5"/>
    <x v="0"/>
    <n v="45107"/>
    <x v="18"/>
    <s v="LTD-02"/>
    <x v="48"/>
    <n v="4.5"/>
    <n v="0"/>
    <x v="1"/>
  </r>
  <r>
    <s v="31786"/>
    <s v="TN"/>
    <s v="0000190862"/>
    <x v="5"/>
    <x v="0"/>
    <n v="45107"/>
    <x v="18"/>
    <s v="LTD-02"/>
    <x v="49"/>
    <n v="5.96"/>
    <n v="0"/>
    <x v="1"/>
  </r>
  <r>
    <s v="31786"/>
    <s v="TN"/>
    <s v="0000190862"/>
    <x v="5"/>
    <x v="0"/>
    <n v="45107"/>
    <x v="18"/>
    <s v="LTD-02"/>
    <x v="50"/>
    <n v="7.35"/>
    <n v="0"/>
    <x v="1"/>
  </r>
  <r>
    <s v="31786"/>
    <s v="TN"/>
    <s v="0000190862"/>
    <x v="5"/>
    <x v="0"/>
    <n v="45107"/>
    <x v="18"/>
    <s v="LTD-02"/>
    <x v="52"/>
    <n v="22.98"/>
    <n v="0"/>
    <x v="6"/>
  </r>
  <r>
    <s v="31786"/>
    <s v="TN"/>
    <s v="0000190862"/>
    <x v="5"/>
    <x v="0"/>
    <n v="45107"/>
    <x v="18"/>
    <s v="LTD-02"/>
    <x v="52"/>
    <n v="59.47"/>
    <n v="0"/>
    <x v="26"/>
  </r>
  <r>
    <s v="31786"/>
    <s v="TN"/>
    <s v="0000190862"/>
    <x v="5"/>
    <x v="0"/>
    <n v="45107"/>
    <x v="18"/>
    <s v="LTD-02"/>
    <x v="53"/>
    <n v="22.07"/>
    <n v="0"/>
    <x v="1"/>
  </r>
  <r>
    <s v="31786"/>
    <s v="TN"/>
    <s v="0000190862"/>
    <x v="5"/>
    <x v="0"/>
    <n v="45107"/>
    <x v="18"/>
    <s v="LTD-02"/>
    <x v="54"/>
    <n v="-13.55"/>
    <n v="0"/>
    <x v="27"/>
  </r>
  <r>
    <s v="31786"/>
    <s v="TN"/>
    <s v="0000190862"/>
    <x v="5"/>
    <x v="0"/>
    <n v="45107"/>
    <x v="18"/>
    <s v="LTD-02"/>
    <x v="54"/>
    <n v="34.049999999999997"/>
    <n v="0"/>
    <x v="27"/>
  </r>
  <r>
    <s v="31786"/>
    <s v="TN"/>
    <s v="0000190862"/>
    <x v="5"/>
    <x v="0"/>
    <n v="45107"/>
    <x v="18"/>
    <s v="LTD-03"/>
    <x v="61"/>
    <n v="15.03"/>
    <n v="0"/>
    <x v="1"/>
  </r>
  <r>
    <s v="31786"/>
    <s v="TN"/>
    <s v="0000190862"/>
    <x v="5"/>
    <x v="0"/>
    <n v="45107"/>
    <x v="18"/>
    <s v="LTD-03"/>
    <x v="63"/>
    <n v="17.95"/>
    <n v="0"/>
    <x v="1"/>
  </r>
  <r>
    <s v="31786"/>
    <s v="TN"/>
    <s v="0000190862"/>
    <x v="5"/>
    <x v="0"/>
    <n v="45107"/>
    <x v="18"/>
    <s v="LTD-03"/>
    <x v="67"/>
    <n v="24.44"/>
    <n v="0"/>
    <x v="1"/>
  </r>
  <r>
    <s v="31786"/>
    <s v="TN"/>
    <s v="0000190862"/>
    <x v="5"/>
    <x v="0"/>
    <n v="45107"/>
    <x v="18"/>
    <s v="LTD-04"/>
    <x v="68"/>
    <n v="5.03"/>
    <n v="0"/>
    <x v="1"/>
  </r>
  <r>
    <s v="31786"/>
    <s v="TN"/>
    <s v="0000190862"/>
    <x v="5"/>
    <x v="0"/>
    <n v="45107"/>
    <x v="18"/>
    <s v="LTD-04"/>
    <x v="69"/>
    <n v="3.39"/>
    <n v="0"/>
    <x v="1"/>
  </r>
  <r>
    <s v="31786"/>
    <s v="TN"/>
    <s v="0000190862"/>
    <x v="5"/>
    <x v="0"/>
    <n v="45107"/>
    <x v="18"/>
    <s v="LTD-04"/>
    <x v="71"/>
    <n v="-16.12"/>
    <n v="0"/>
    <x v="27"/>
  </r>
  <r>
    <s v="31786"/>
    <s v="TN"/>
    <s v="0000190862"/>
    <x v="5"/>
    <x v="0"/>
    <n v="45107"/>
    <x v="18"/>
    <s v="LTD-04"/>
    <x v="71"/>
    <n v="13.24"/>
    <n v="0"/>
    <x v="1"/>
  </r>
  <r>
    <s v="31786"/>
    <s v="TN"/>
    <s v="0000190862"/>
    <x v="5"/>
    <x v="0"/>
    <n v="45107"/>
    <x v="18"/>
    <s v="LTD-04"/>
    <x v="74"/>
    <n v="-17.48"/>
    <n v="0"/>
    <x v="1"/>
  </r>
  <r>
    <s v="31786"/>
    <s v="TN"/>
    <s v="0000190862"/>
    <x v="5"/>
    <x v="0"/>
    <n v="45107"/>
    <x v="17"/>
    <s v="STD-A"/>
    <x v="78"/>
    <n v="6.43"/>
    <n v="0"/>
    <x v="14"/>
  </r>
  <r>
    <s v="31786"/>
    <s v="TN"/>
    <s v="0000190862"/>
    <x v="5"/>
    <x v="0"/>
    <n v="45107"/>
    <x v="17"/>
    <s v="STD-A"/>
    <x v="78"/>
    <n v="197.49"/>
    <n v="0"/>
    <x v="118"/>
  </r>
  <r>
    <s v="31786"/>
    <s v="TN"/>
    <s v="0000190862"/>
    <x v="5"/>
    <x v="0"/>
    <n v="45107"/>
    <x v="17"/>
    <s v="STD-B"/>
    <x v="37"/>
    <n v="-97.2"/>
    <n v="0"/>
    <x v="26"/>
  </r>
  <r>
    <s v="31786"/>
    <s v="TN"/>
    <s v="0000190862"/>
    <x v="5"/>
    <x v="0"/>
    <n v="45107"/>
    <x v="17"/>
    <s v="STD-B"/>
    <x v="37"/>
    <n v="119.47"/>
    <n v="0"/>
    <x v="3"/>
  </r>
  <r>
    <s v="31786"/>
    <s v="TN"/>
    <s v="0000258005"/>
    <x v="6"/>
    <x v="0"/>
    <n v="45107"/>
    <x v="19"/>
    <s v="VISBAS"/>
    <x v="79"/>
    <n v="-62.71"/>
    <n v="0"/>
    <x v="155"/>
  </r>
  <r>
    <s v="31786"/>
    <s v="TN"/>
    <s v="0000258005"/>
    <x v="6"/>
    <x v="0"/>
    <n v="45107"/>
    <x v="19"/>
    <s v="VISBAS"/>
    <x v="79"/>
    <n v="258.58"/>
    <n v="0"/>
    <x v="202"/>
  </r>
  <r>
    <s v="31786"/>
    <s v="TN"/>
    <s v="0000258005"/>
    <x v="6"/>
    <x v="0"/>
    <n v="45107"/>
    <x v="19"/>
    <s v="VISEXP"/>
    <x v="80"/>
    <n v="-398.11"/>
    <n v="0"/>
    <x v="117"/>
  </r>
  <r>
    <s v="31786"/>
    <s v="TN"/>
    <s v="0000258005"/>
    <x v="6"/>
    <x v="0"/>
    <n v="45107"/>
    <x v="19"/>
    <s v="VISEXP"/>
    <x v="80"/>
    <n v="1393.06"/>
    <n v="0"/>
    <x v="8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0">
  <r>
    <s v="31786"/>
    <s v="TN"/>
    <s v="0000000185"/>
    <x v="0"/>
    <x v="0"/>
    <n v="45138"/>
    <x v="0"/>
    <s v="PPDN"/>
    <x v="0"/>
    <n v="180794.6"/>
    <n v="0"/>
    <x v="0"/>
  </r>
  <r>
    <s v="31786"/>
    <s v="TN"/>
    <s v="0000000192"/>
    <x v="1"/>
    <x v="0"/>
    <n v="45121"/>
    <x v="1"/>
    <s v="PDON"/>
    <x v="1"/>
    <n v="-149.9"/>
    <n v="0"/>
    <x v="1"/>
  </r>
  <r>
    <s v="31786"/>
    <s v="TN"/>
    <s v="0000000192"/>
    <x v="1"/>
    <x v="0"/>
    <n v="45138"/>
    <x v="1"/>
    <s v="PDON"/>
    <x v="1"/>
    <n v="1005716.06"/>
    <n v="0"/>
    <x v="2"/>
  </r>
  <r>
    <s v="31786"/>
    <s v="TN"/>
    <s v="0000053684"/>
    <x v="2"/>
    <x v="0"/>
    <n v="45138"/>
    <x v="2"/>
    <s v=""/>
    <x v="2"/>
    <n v="112.18"/>
    <n v="0"/>
    <x v="3"/>
  </r>
  <r>
    <s v="31786"/>
    <s v="TN"/>
    <s v="0000053684"/>
    <x v="2"/>
    <x v="0"/>
    <n v="45138"/>
    <x v="3"/>
    <s v=""/>
    <x v="3"/>
    <n v="34177.699999999997"/>
    <n v="0"/>
    <x v="4"/>
  </r>
  <r>
    <s v="31786"/>
    <s v="TN"/>
    <s v="0000157401"/>
    <x v="3"/>
    <x v="0"/>
    <n v="45138"/>
    <x v="4"/>
    <s v=""/>
    <x v="4"/>
    <n v="316542.7"/>
    <n v="0"/>
    <x v="5"/>
  </r>
  <r>
    <s v="31786"/>
    <s v="TN"/>
    <s v="0000157401"/>
    <x v="4"/>
    <x v="0"/>
    <n v="45121"/>
    <x v="5"/>
    <s v="BADC01"/>
    <x v="5"/>
    <n v="-0.13"/>
    <n v="0"/>
    <x v="6"/>
  </r>
  <r>
    <s v="31786"/>
    <s v="TN"/>
    <s v="0000157401"/>
    <x v="4"/>
    <x v="0"/>
    <n v="45121"/>
    <x v="5"/>
    <s v="BADC02"/>
    <x v="5"/>
    <n v="-0.56999999999999995"/>
    <n v="14400"/>
    <x v="6"/>
  </r>
  <r>
    <s v="31786"/>
    <s v="TN"/>
    <s v="0000157401"/>
    <x v="4"/>
    <x v="0"/>
    <n v="45121"/>
    <x v="6"/>
    <s v="BADE2X"/>
    <x v="6"/>
    <n v="-1.88"/>
    <n v="39000"/>
    <x v="7"/>
  </r>
  <r>
    <s v="31786"/>
    <s v="TN"/>
    <s v="0000157401"/>
    <x v="4"/>
    <x v="0"/>
    <n v="45121"/>
    <x v="7"/>
    <s v="BADE40"/>
    <x v="7"/>
    <n v="-0.76"/>
    <n v="40000"/>
    <x v="6"/>
  </r>
  <r>
    <s v="31786"/>
    <s v="TN"/>
    <s v="0000157401"/>
    <x v="4"/>
    <x v="0"/>
    <n v="45121"/>
    <x v="8"/>
    <s v="BAD4SC"/>
    <x v="8"/>
    <n v="-0.52"/>
    <n v="0"/>
    <x v="6"/>
  </r>
  <r>
    <s v="31786"/>
    <s v="TN"/>
    <s v="0000157401"/>
    <x v="4"/>
    <x v="0"/>
    <n v="45121"/>
    <x v="9"/>
    <s v="BLES15"/>
    <x v="9"/>
    <n v="-7.52"/>
    <n v="19500"/>
    <x v="7"/>
  </r>
  <r>
    <s v="31786"/>
    <s v="TN"/>
    <s v="0000157401"/>
    <x v="4"/>
    <x v="0"/>
    <n v="45121"/>
    <x v="10"/>
    <s v="BLCH02"/>
    <x v="10"/>
    <n v="-1.1100000000000001"/>
    <n v="6000"/>
    <x v="6"/>
  </r>
  <r>
    <s v="31786"/>
    <s v="TN"/>
    <s v="0000157401"/>
    <x v="4"/>
    <x v="0"/>
    <n v="45121"/>
    <x v="10"/>
    <s v="BLCS01"/>
    <x v="11"/>
    <n v="-0.3"/>
    <n v="0"/>
    <x v="6"/>
  </r>
  <r>
    <s v="31786"/>
    <s v="TN"/>
    <s v="0000157401"/>
    <x v="4"/>
    <x v="0"/>
    <n v="45121"/>
    <x v="11"/>
    <s v="BLER20"/>
    <x v="12"/>
    <n v="-3.04"/>
    <n v="20000"/>
    <x v="6"/>
  </r>
  <r>
    <s v="31786"/>
    <s v="TN"/>
    <s v="0000157401"/>
    <x v="4"/>
    <x v="0"/>
    <n v="45121"/>
    <x v="12"/>
    <s v="BLIFSC"/>
    <x v="13"/>
    <n v="-0.3"/>
    <n v="0"/>
    <x v="6"/>
  </r>
  <r>
    <s v="31786"/>
    <s v="TN"/>
    <s v="0000157401"/>
    <x v="4"/>
    <x v="0"/>
    <n v="45121"/>
    <x v="13"/>
    <s v="VC0106"/>
    <x v="14"/>
    <n v="-0.13"/>
    <n v="0"/>
    <x v="6"/>
  </r>
  <r>
    <s v="31786"/>
    <s v="TN"/>
    <s v="0000157401"/>
    <x v="4"/>
    <x v="0"/>
    <n v="45121"/>
    <x v="14"/>
    <s v="VAD060"/>
    <x v="15"/>
    <n v="-1.26"/>
    <n v="0"/>
    <x v="6"/>
  </r>
  <r>
    <s v="31786"/>
    <s v="TN"/>
    <s v="0000157401"/>
    <x v="4"/>
    <x v="0"/>
    <n v="45138"/>
    <x v="5"/>
    <s v="BADC01"/>
    <x v="5"/>
    <n v="744.09"/>
    <n v="57419260"/>
    <x v="8"/>
  </r>
  <r>
    <s v="31786"/>
    <s v="TN"/>
    <s v="0000157401"/>
    <x v="4"/>
    <x v="0"/>
    <n v="45138"/>
    <x v="5"/>
    <s v="BADC02"/>
    <x v="5"/>
    <n v="1365.33"/>
    <n v="105470400"/>
    <x v="9"/>
  </r>
  <r>
    <s v="31786"/>
    <s v="TN"/>
    <s v="0000157401"/>
    <x v="4"/>
    <x v="0"/>
    <n v="45138"/>
    <x v="5"/>
    <s v="BADC03"/>
    <x v="5"/>
    <n v="715.98"/>
    <n v="55398630"/>
    <x v="10"/>
  </r>
  <r>
    <s v="31786"/>
    <s v="TN"/>
    <s v="0000157401"/>
    <x v="4"/>
    <x v="0"/>
    <n v="45138"/>
    <x v="5"/>
    <s v="BADC04"/>
    <x v="5"/>
    <n v="254.38"/>
    <n v="19737200"/>
    <x v="11"/>
  </r>
  <r>
    <s v="31786"/>
    <s v="TN"/>
    <s v="0000157401"/>
    <x v="4"/>
    <x v="0"/>
    <n v="45138"/>
    <x v="5"/>
    <s v="BADC05"/>
    <x v="5"/>
    <n v="80.290000000000006"/>
    <n v="6176000"/>
    <x v="12"/>
  </r>
  <r>
    <s v="31786"/>
    <s v="TN"/>
    <s v="0000157401"/>
    <x v="4"/>
    <x v="0"/>
    <n v="45138"/>
    <x v="5"/>
    <s v="BADC06"/>
    <x v="5"/>
    <n v="34.18"/>
    <n v="2569200"/>
    <x v="13"/>
  </r>
  <r>
    <s v="31786"/>
    <s v="TN"/>
    <s v="0000157401"/>
    <x v="4"/>
    <x v="0"/>
    <n v="45138"/>
    <x v="5"/>
    <s v="BADC07"/>
    <x v="5"/>
    <n v="10.92"/>
    <n v="930000"/>
    <x v="14"/>
  </r>
  <r>
    <s v="31786"/>
    <s v="TN"/>
    <s v="0000157401"/>
    <x v="4"/>
    <x v="0"/>
    <n v="45138"/>
    <x v="5"/>
    <s v="BADC08"/>
    <x v="5"/>
    <n v="9.07"/>
    <n v="697600"/>
    <x v="3"/>
  </r>
  <r>
    <s v="31786"/>
    <s v="TN"/>
    <s v="0000157401"/>
    <x v="4"/>
    <x v="0"/>
    <n v="45138"/>
    <x v="5"/>
    <s v="BADC09"/>
    <x v="5"/>
    <n v="4.68"/>
    <n v="360000"/>
    <x v="1"/>
  </r>
  <r>
    <s v="31786"/>
    <s v="TN"/>
    <s v="0000157401"/>
    <x v="4"/>
    <x v="0"/>
    <n v="45138"/>
    <x v="6"/>
    <s v="BADE2X"/>
    <x v="6"/>
    <n v="41981.77"/>
    <n v="2217446800"/>
    <x v="15"/>
  </r>
  <r>
    <s v="31786"/>
    <s v="TN"/>
    <s v="0000157401"/>
    <x v="4"/>
    <x v="0"/>
    <n v="45138"/>
    <x v="6"/>
    <s v="BADP2X"/>
    <x v="6"/>
    <n v="7.4"/>
    <n v="390000"/>
    <x v="16"/>
  </r>
  <r>
    <s v="31786"/>
    <s v="TN"/>
    <s v="0000157401"/>
    <x v="4"/>
    <x v="0"/>
    <n v="45138"/>
    <x v="7"/>
    <s v="BADE40"/>
    <x v="7"/>
    <n v="29422.7"/>
    <n v="1549410000"/>
    <x v="17"/>
  </r>
  <r>
    <s v="31786"/>
    <s v="TN"/>
    <s v="0000157401"/>
    <x v="4"/>
    <x v="0"/>
    <n v="45138"/>
    <x v="7"/>
    <s v="BADP40"/>
    <x v="7"/>
    <n v="4.9000000000000004"/>
    <n v="260000"/>
    <x v="16"/>
  </r>
  <r>
    <s v="31786"/>
    <s v="TN"/>
    <s v="0000157401"/>
    <x v="4"/>
    <x v="0"/>
    <n v="45138"/>
    <x v="8"/>
    <s v="BAD4SC"/>
    <x v="8"/>
    <n v="4198.1899999999996"/>
    <n v="326076640"/>
    <x v="18"/>
  </r>
  <r>
    <s v="31786"/>
    <s v="TN"/>
    <s v="0000157401"/>
    <x v="4"/>
    <x v="0"/>
    <n v="45138"/>
    <x v="8"/>
    <s v="BAD6SP"/>
    <x v="16"/>
    <n v="3997.58"/>
    <n v="308890670"/>
    <x v="19"/>
  </r>
  <r>
    <s v="31786"/>
    <s v="TN"/>
    <s v="0000157401"/>
    <x v="4"/>
    <x v="0"/>
    <n v="45138"/>
    <x v="8"/>
    <s v="BAP6SP"/>
    <x v="16"/>
    <n v="1.53"/>
    <n v="117000"/>
    <x v="20"/>
  </r>
  <r>
    <s v="31786"/>
    <s v="TN"/>
    <s v="0000157401"/>
    <x v="4"/>
    <x v="0"/>
    <n v="45138"/>
    <x v="9"/>
    <s v="BLES15"/>
    <x v="9"/>
    <n v="167914.34"/>
    <n v="1108723400"/>
    <x v="15"/>
  </r>
  <r>
    <s v="31786"/>
    <s v="TN"/>
    <s v="0000157401"/>
    <x v="4"/>
    <x v="0"/>
    <n v="45138"/>
    <x v="9"/>
    <s v="BLES1P"/>
    <x v="9"/>
    <n v="29.6"/>
    <n v="195000"/>
    <x v="16"/>
  </r>
  <r>
    <s v="31786"/>
    <s v="TN"/>
    <s v="0000157401"/>
    <x v="4"/>
    <x v="0"/>
    <n v="45138"/>
    <x v="10"/>
    <s v="BLCH01"/>
    <x v="10"/>
    <n v="540.74"/>
    <n v="8490000"/>
    <x v="21"/>
  </r>
  <r>
    <s v="31786"/>
    <s v="TN"/>
    <s v="0000157401"/>
    <x v="4"/>
    <x v="0"/>
    <n v="45138"/>
    <x v="10"/>
    <s v="BLCH02"/>
    <x v="10"/>
    <n v="693.01"/>
    <n v="11214000"/>
    <x v="22"/>
  </r>
  <r>
    <s v="31786"/>
    <s v="TN"/>
    <s v="0000157401"/>
    <x v="4"/>
    <x v="0"/>
    <n v="45138"/>
    <x v="10"/>
    <s v="BLCH03"/>
    <x v="10"/>
    <n v="327.60000000000002"/>
    <n v="5256000"/>
    <x v="23"/>
  </r>
  <r>
    <s v="31786"/>
    <s v="TN"/>
    <s v="0000157401"/>
    <x v="4"/>
    <x v="0"/>
    <n v="45138"/>
    <x v="10"/>
    <s v="BLCH04"/>
    <x v="10"/>
    <n v="104.34"/>
    <n v="1704000"/>
    <x v="24"/>
  </r>
  <r>
    <s v="31786"/>
    <s v="TN"/>
    <s v="0000157401"/>
    <x v="4"/>
    <x v="0"/>
    <n v="45138"/>
    <x v="10"/>
    <s v="BLCH05"/>
    <x v="10"/>
    <n v="32.549999999999997"/>
    <n v="525000"/>
    <x v="25"/>
  </r>
  <r>
    <s v="31786"/>
    <s v="TN"/>
    <s v="0000157401"/>
    <x v="4"/>
    <x v="0"/>
    <n v="45138"/>
    <x v="10"/>
    <s v="BLCH06"/>
    <x v="10"/>
    <n v="6.72"/>
    <n v="108000"/>
    <x v="26"/>
  </r>
  <r>
    <s v="31786"/>
    <s v="TN"/>
    <s v="0000157401"/>
    <x v="4"/>
    <x v="0"/>
    <n v="45138"/>
    <x v="10"/>
    <s v="BLCH07"/>
    <x v="10"/>
    <n v="2.6"/>
    <n v="42000"/>
    <x v="7"/>
  </r>
  <r>
    <s v="31786"/>
    <s v="TN"/>
    <s v="0000157401"/>
    <x v="4"/>
    <x v="0"/>
    <n v="45138"/>
    <x v="10"/>
    <s v="BLCH08"/>
    <x v="10"/>
    <n v="1.49"/>
    <n v="24000"/>
    <x v="6"/>
  </r>
  <r>
    <s v="31786"/>
    <s v="TN"/>
    <s v="0000157401"/>
    <x v="4"/>
    <x v="0"/>
    <n v="45138"/>
    <x v="10"/>
    <s v="BLCH15"/>
    <x v="10"/>
    <n v="2.79"/>
    <n v="45000"/>
    <x v="6"/>
  </r>
  <r>
    <s v="31786"/>
    <s v="TN"/>
    <s v="0000157401"/>
    <x v="4"/>
    <x v="0"/>
    <n v="45138"/>
    <x v="10"/>
    <s v="BLCS01"/>
    <x v="11"/>
    <n v="882"/>
    <n v="8925000"/>
    <x v="27"/>
  </r>
  <r>
    <s v="31786"/>
    <s v="TN"/>
    <s v="0000157401"/>
    <x v="4"/>
    <x v="0"/>
    <n v="45138"/>
    <x v="10"/>
    <s v="BLCS02"/>
    <x v="11"/>
    <n v="2080.71"/>
    <n v="20643000"/>
    <x v="28"/>
  </r>
  <r>
    <s v="31786"/>
    <s v="TN"/>
    <s v="0000157401"/>
    <x v="4"/>
    <x v="0"/>
    <n v="45138"/>
    <x v="10"/>
    <s v="BLCS03"/>
    <x v="11"/>
    <n v="1152.06"/>
    <n v="11514000"/>
    <x v="29"/>
  </r>
  <r>
    <s v="31786"/>
    <s v="TN"/>
    <s v="0000157401"/>
    <x v="4"/>
    <x v="0"/>
    <n v="45138"/>
    <x v="10"/>
    <s v="BLCS04"/>
    <x v="11"/>
    <n v="428.34"/>
    <n v="4266000"/>
    <x v="30"/>
  </r>
  <r>
    <s v="31786"/>
    <s v="TN"/>
    <s v="0000157401"/>
    <x v="4"/>
    <x v="0"/>
    <n v="45138"/>
    <x v="10"/>
    <s v="BLCS05"/>
    <x v="11"/>
    <n v="135.28"/>
    <n v="1335000"/>
    <x v="31"/>
  </r>
  <r>
    <s v="31786"/>
    <s v="TN"/>
    <s v="0000157401"/>
    <x v="4"/>
    <x v="0"/>
    <n v="45138"/>
    <x v="10"/>
    <s v="BLCS06"/>
    <x v="11"/>
    <n v="69.16"/>
    <n v="666000"/>
    <x v="32"/>
  </r>
  <r>
    <s v="31786"/>
    <s v="TN"/>
    <s v="0000157401"/>
    <x v="4"/>
    <x v="0"/>
    <n v="45138"/>
    <x v="10"/>
    <s v="BLCS07"/>
    <x v="11"/>
    <n v="21.2"/>
    <n v="237000"/>
    <x v="33"/>
  </r>
  <r>
    <s v="31786"/>
    <s v="TN"/>
    <s v="0000157401"/>
    <x v="4"/>
    <x v="0"/>
    <n v="45138"/>
    <x v="10"/>
    <s v="BLCS08"/>
    <x v="11"/>
    <n v="19.36"/>
    <n v="192000"/>
    <x v="34"/>
  </r>
  <r>
    <s v="31786"/>
    <s v="TN"/>
    <s v="0000157401"/>
    <x v="4"/>
    <x v="0"/>
    <n v="45138"/>
    <x v="10"/>
    <s v="BLCS09"/>
    <x v="11"/>
    <n v="10.92"/>
    <n v="108000"/>
    <x v="1"/>
  </r>
  <r>
    <s v="31786"/>
    <s v="TN"/>
    <s v="0000157401"/>
    <x v="4"/>
    <x v="0"/>
    <n v="45138"/>
    <x v="11"/>
    <s v="BLER20"/>
    <x v="12"/>
    <n v="117726.51"/>
    <n v="774685000"/>
    <x v="35"/>
  </r>
  <r>
    <s v="31786"/>
    <s v="TN"/>
    <s v="0000157401"/>
    <x v="4"/>
    <x v="0"/>
    <n v="45138"/>
    <x v="11"/>
    <s v="BLER2P"/>
    <x v="12"/>
    <n v="19.8"/>
    <n v="130000"/>
    <x v="16"/>
  </r>
  <r>
    <s v="31786"/>
    <s v="TN"/>
    <s v="0000157401"/>
    <x v="4"/>
    <x v="0"/>
    <n v="45138"/>
    <x v="12"/>
    <s v="BLIFSC"/>
    <x v="13"/>
    <n v="2441.4"/>
    <n v="24648000"/>
    <x v="36"/>
  </r>
  <r>
    <s v="31786"/>
    <s v="TN"/>
    <s v="0000157401"/>
    <x v="4"/>
    <x v="0"/>
    <n v="45138"/>
    <x v="12"/>
    <s v="BLIFSP"/>
    <x v="17"/>
    <n v="3241.46"/>
    <n v="16569000"/>
    <x v="37"/>
  </r>
  <r>
    <s v="31786"/>
    <s v="TN"/>
    <s v="0000157401"/>
    <x v="4"/>
    <x v="0"/>
    <n v="45138"/>
    <x v="15"/>
    <s v="FB10AU"/>
    <x v="18"/>
    <n v="-3.96"/>
    <n v="50000"/>
    <x v="6"/>
  </r>
  <r>
    <s v="31786"/>
    <s v="TN"/>
    <s v="0000157401"/>
    <x v="4"/>
    <x v="0"/>
    <n v="45138"/>
    <x v="13"/>
    <s v="VC0105"/>
    <x v="19"/>
    <n v="7.48"/>
    <n v="345000"/>
    <x v="38"/>
  </r>
  <r>
    <s v="31786"/>
    <s v="TN"/>
    <s v="0000157401"/>
    <x v="4"/>
    <x v="0"/>
    <n v="45138"/>
    <x v="13"/>
    <s v="VC0106"/>
    <x v="14"/>
    <n v="293.54000000000002"/>
    <n v="13620000"/>
    <x v="39"/>
  </r>
  <r>
    <s v="31786"/>
    <s v="TN"/>
    <s v="0000157401"/>
    <x v="4"/>
    <x v="0"/>
    <n v="45138"/>
    <x v="13"/>
    <s v="VC0110"/>
    <x v="20"/>
    <n v="63.21"/>
    <n v="3000000"/>
    <x v="40"/>
  </r>
  <r>
    <s v="31786"/>
    <s v="TN"/>
    <s v="0000157401"/>
    <x v="4"/>
    <x v="0"/>
    <n v="45138"/>
    <x v="13"/>
    <s v="VC0125"/>
    <x v="21"/>
    <n v="97.52"/>
    <n v="4600000"/>
    <x v="41"/>
  </r>
  <r>
    <s v="31786"/>
    <s v="TN"/>
    <s v="0000157401"/>
    <x v="4"/>
    <x v="0"/>
    <n v="45138"/>
    <x v="13"/>
    <s v="VC0150"/>
    <x v="22"/>
    <n v="254.1"/>
    <n v="12100000"/>
    <x v="42"/>
  </r>
  <r>
    <s v="31786"/>
    <s v="TN"/>
    <s v="0000157401"/>
    <x v="4"/>
    <x v="0"/>
    <n v="45138"/>
    <x v="13"/>
    <s v="VC0205"/>
    <x v="19"/>
    <n v="12.18"/>
    <n v="580000"/>
    <x v="43"/>
  </r>
  <r>
    <s v="31786"/>
    <s v="TN"/>
    <s v="0000157401"/>
    <x v="4"/>
    <x v="0"/>
    <n v="45138"/>
    <x v="13"/>
    <s v="VC0206"/>
    <x v="14"/>
    <n v="509.75"/>
    <n v="24636000"/>
    <x v="44"/>
  </r>
  <r>
    <s v="31786"/>
    <s v="TN"/>
    <s v="0000157401"/>
    <x v="4"/>
    <x v="0"/>
    <n v="45138"/>
    <x v="13"/>
    <s v="VC0210"/>
    <x v="20"/>
    <n v="105.84"/>
    <n v="5040000"/>
    <x v="45"/>
  </r>
  <r>
    <s v="31786"/>
    <s v="TN"/>
    <s v="0000157401"/>
    <x v="4"/>
    <x v="0"/>
    <n v="45138"/>
    <x v="13"/>
    <s v="VC0225"/>
    <x v="21"/>
    <n v="147"/>
    <n v="7050000"/>
    <x v="46"/>
  </r>
  <r>
    <s v="31786"/>
    <s v="TN"/>
    <s v="0000157401"/>
    <x v="4"/>
    <x v="0"/>
    <n v="45138"/>
    <x v="13"/>
    <s v="VC0250"/>
    <x v="22"/>
    <n v="499.8"/>
    <n v="23900000"/>
    <x v="47"/>
  </r>
  <r>
    <s v="31786"/>
    <s v="TN"/>
    <s v="0000157401"/>
    <x v="4"/>
    <x v="0"/>
    <n v="45138"/>
    <x v="13"/>
    <s v="VC0305"/>
    <x v="19"/>
    <n v="5.76"/>
    <n v="270000"/>
    <x v="48"/>
  </r>
  <r>
    <s v="31786"/>
    <s v="TN"/>
    <s v="0000157401"/>
    <x v="4"/>
    <x v="0"/>
    <n v="45138"/>
    <x v="13"/>
    <s v="VC0306"/>
    <x v="14"/>
    <n v="296.39999999999998"/>
    <n v="14118000"/>
    <x v="49"/>
  </r>
  <r>
    <s v="31786"/>
    <s v="TN"/>
    <s v="0000157401"/>
    <x v="4"/>
    <x v="0"/>
    <n v="45138"/>
    <x v="13"/>
    <s v="VC0310"/>
    <x v="20"/>
    <n v="47.25"/>
    <n v="2250000"/>
    <x v="50"/>
  </r>
  <r>
    <s v="31786"/>
    <s v="TN"/>
    <s v="0000157401"/>
    <x v="4"/>
    <x v="0"/>
    <n v="45138"/>
    <x v="13"/>
    <s v="VC0325"/>
    <x v="21"/>
    <n v="113.76"/>
    <n v="5400000"/>
    <x v="51"/>
  </r>
  <r>
    <s v="31786"/>
    <s v="TN"/>
    <s v="0000157401"/>
    <x v="4"/>
    <x v="0"/>
    <n v="45138"/>
    <x v="13"/>
    <s v="VC0350"/>
    <x v="22"/>
    <n v="352.8"/>
    <n v="16962000"/>
    <x v="52"/>
  </r>
  <r>
    <s v="31786"/>
    <s v="TN"/>
    <s v="0000157401"/>
    <x v="4"/>
    <x v="0"/>
    <n v="45138"/>
    <x v="13"/>
    <s v="VC0405"/>
    <x v="19"/>
    <n v="2.94"/>
    <n v="140000"/>
    <x v="53"/>
  </r>
  <r>
    <s v="31786"/>
    <s v="TN"/>
    <s v="0000157401"/>
    <x v="4"/>
    <x v="0"/>
    <n v="45138"/>
    <x v="13"/>
    <s v="VC0406"/>
    <x v="14"/>
    <n v="106.5"/>
    <n v="5208000"/>
    <x v="54"/>
  </r>
  <r>
    <s v="31786"/>
    <s v="TN"/>
    <s v="0000157401"/>
    <x v="4"/>
    <x v="0"/>
    <n v="45138"/>
    <x v="13"/>
    <s v="VC0410"/>
    <x v="20"/>
    <n v="23.52"/>
    <n v="1120000"/>
    <x v="55"/>
  </r>
  <r>
    <s v="31786"/>
    <s v="TN"/>
    <s v="0000157401"/>
    <x v="4"/>
    <x v="0"/>
    <n v="45138"/>
    <x v="13"/>
    <s v="VC0425"/>
    <x v="21"/>
    <n v="33.6"/>
    <n v="1600000"/>
    <x v="56"/>
  </r>
  <r>
    <s v="31786"/>
    <s v="TN"/>
    <s v="0000157401"/>
    <x v="4"/>
    <x v="0"/>
    <n v="45138"/>
    <x v="13"/>
    <s v="VC0450"/>
    <x v="22"/>
    <n v="67.2"/>
    <n v="3200000"/>
    <x v="56"/>
  </r>
  <r>
    <s v="31786"/>
    <s v="TN"/>
    <s v="0000157401"/>
    <x v="4"/>
    <x v="0"/>
    <n v="45138"/>
    <x v="13"/>
    <s v="VC0505"/>
    <x v="19"/>
    <n v="3.71"/>
    <n v="175000"/>
    <x v="53"/>
  </r>
  <r>
    <s v="31786"/>
    <s v="TN"/>
    <s v="0000157401"/>
    <x v="4"/>
    <x v="0"/>
    <n v="45138"/>
    <x v="13"/>
    <s v="VC0506"/>
    <x v="14"/>
    <n v="27.09"/>
    <n v="1290000"/>
    <x v="13"/>
  </r>
  <r>
    <s v="31786"/>
    <s v="TN"/>
    <s v="0000157401"/>
    <x v="4"/>
    <x v="0"/>
    <n v="45138"/>
    <x v="13"/>
    <s v="VC0510"/>
    <x v="20"/>
    <n v="8.4"/>
    <n v="400000"/>
    <x v="34"/>
  </r>
  <r>
    <s v="31786"/>
    <s v="TN"/>
    <s v="0000157401"/>
    <x v="4"/>
    <x v="0"/>
    <n v="45138"/>
    <x v="13"/>
    <s v="VC0525"/>
    <x v="21"/>
    <n v="10.52"/>
    <n v="500000"/>
    <x v="1"/>
  </r>
  <r>
    <s v="31786"/>
    <s v="TN"/>
    <s v="0000157401"/>
    <x v="4"/>
    <x v="0"/>
    <n v="45138"/>
    <x v="13"/>
    <s v="VC0550"/>
    <x v="22"/>
    <n v="21"/>
    <n v="1000000"/>
    <x v="1"/>
  </r>
  <r>
    <s v="31786"/>
    <s v="TN"/>
    <s v="0000157401"/>
    <x v="4"/>
    <x v="0"/>
    <n v="45138"/>
    <x v="13"/>
    <s v="VC0605"/>
    <x v="19"/>
    <n v="1.26"/>
    <n v="60000"/>
    <x v="7"/>
  </r>
  <r>
    <s v="31786"/>
    <s v="TN"/>
    <s v="0000157401"/>
    <x v="4"/>
    <x v="0"/>
    <n v="45138"/>
    <x v="13"/>
    <s v="VC0606"/>
    <x v="14"/>
    <n v="15.96"/>
    <n v="720000"/>
    <x v="57"/>
  </r>
  <r>
    <s v="31786"/>
    <s v="TN"/>
    <s v="0000157401"/>
    <x v="4"/>
    <x v="0"/>
    <n v="45138"/>
    <x v="13"/>
    <s v="VC0610"/>
    <x v="20"/>
    <n v="1.26"/>
    <n v="60000"/>
    <x v="6"/>
  </r>
  <r>
    <s v="31786"/>
    <s v="TN"/>
    <s v="0000157401"/>
    <x v="4"/>
    <x v="0"/>
    <n v="45138"/>
    <x v="13"/>
    <s v="VC0625"/>
    <x v="21"/>
    <n v="9.4499999999999993"/>
    <n v="450000"/>
    <x v="20"/>
  </r>
  <r>
    <s v="31786"/>
    <s v="TN"/>
    <s v="0000157401"/>
    <x v="4"/>
    <x v="0"/>
    <n v="45138"/>
    <x v="13"/>
    <s v="VC0650"/>
    <x v="22"/>
    <n v="18.899999999999999"/>
    <n v="900000"/>
    <x v="20"/>
  </r>
  <r>
    <s v="31786"/>
    <s v="TN"/>
    <s v="0000157401"/>
    <x v="4"/>
    <x v="0"/>
    <n v="45138"/>
    <x v="13"/>
    <s v="VC0706"/>
    <x v="14"/>
    <n v="3.52"/>
    <n v="222000"/>
    <x v="26"/>
  </r>
  <r>
    <s v="31786"/>
    <s v="TN"/>
    <s v="0000157401"/>
    <x v="4"/>
    <x v="0"/>
    <n v="45138"/>
    <x v="13"/>
    <s v="VC0750"/>
    <x v="22"/>
    <n v="7.35"/>
    <n v="350000"/>
    <x v="6"/>
  </r>
  <r>
    <s v="31786"/>
    <s v="TN"/>
    <s v="0000157401"/>
    <x v="4"/>
    <x v="0"/>
    <n v="45138"/>
    <x v="13"/>
    <s v="VC0805"/>
    <x v="19"/>
    <n v="0.84"/>
    <n v="40000"/>
    <x v="6"/>
  </r>
  <r>
    <s v="31786"/>
    <s v="TN"/>
    <s v="0000157401"/>
    <x v="4"/>
    <x v="0"/>
    <n v="45138"/>
    <x v="13"/>
    <s v="VC0806"/>
    <x v="14"/>
    <n v="1.01"/>
    <n v="48000"/>
    <x v="6"/>
  </r>
  <r>
    <s v="31786"/>
    <s v="TN"/>
    <s v="0000157401"/>
    <x v="4"/>
    <x v="0"/>
    <n v="45138"/>
    <x v="13"/>
    <s v="VC0810"/>
    <x v="20"/>
    <n v="3.36"/>
    <n v="160000"/>
    <x v="7"/>
  </r>
  <r>
    <s v="31786"/>
    <s v="TN"/>
    <s v="0000157401"/>
    <x v="4"/>
    <x v="0"/>
    <n v="45138"/>
    <x v="13"/>
    <s v="VC0850"/>
    <x v="22"/>
    <n v="8.4"/>
    <n v="400000"/>
    <x v="6"/>
  </r>
  <r>
    <s v="31786"/>
    <s v="TN"/>
    <s v="0000157401"/>
    <x v="4"/>
    <x v="0"/>
    <n v="45138"/>
    <x v="13"/>
    <s v="VC0906"/>
    <x v="14"/>
    <n v="3.39"/>
    <n v="162000"/>
    <x v="20"/>
  </r>
  <r>
    <s v="31786"/>
    <s v="TN"/>
    <s v="0000157401"/>
    <x v="4"/>
    <x v="0"/>
    <n v="45138"/>
    <x v="14"/>
    <s v="VAD050"/>
    <x v="23"/>
    <n v="707.7"/>
    <n v="33850000"/>
    <x v="58"/>
  </r>
  <r>
    <s v="31786"/>
    <s v="TN"/>
    <s v="0000157401"/>
    <x v="4"/>
    <x v="0"/>
    <n v="45138"/>
    <x v="14"/>
    <s v="VAD060"/>
    <x v="15"/>
    <n v="17687.88"/>
    <n v="844980000"/>
    <x v="59"/>
  </r>
  <r>
    <s v="31786"/>
    <s v="TN"/>
    <s v="0000157401"/>
    <x v="4"/>
    <x v="0"/>
    <n v="45138"/>
    <x v="14"/>
    <s v="VAD100"/>
    <x v="24"/>
    <n v="3597.3"/>
    <n v="171300000"/>
    <x v="60"/>
  </r>
  <r>
    <s v="31786"/>
    <s v="TN"/>
    <s v="0000157401"/>
    <x v="4"/>
    <x v="0"/>
    <n v="45138"/>
    <x v="14"/>
    <s v="VAD250"/>
    <x v="25"/>
    <n v="5076.75"/>
    <n v="243000000"/>
    <x v="61"/>
  </r>
  <r>
    <s v="31786"/>
    <s v="TN"/>
    <s v="0000157401"/>
    <x v="4"/>
    <x v="0"/>
    <n v="45138"/>
    <x v="14"/>
    <s v="VAD500"/>
    <x v="26"/>
    <n v="13639.5"/>
    <n v="652060000"/>
    <x v="62"/>
  </r>
  <r>
    <s v="31786"/>
    <s v="TN"/>
    <s v="0000157401"/>
    <x v="4"/>
    <x v="0"/>
    <n v="45138"/>
    <x v="16"/>
    <s v="VSC050"/>
    <x v="27"/>
    <n v="37.799999999999997"/>
    <n v="1800000"/>
    <x v="63"/>
  </r>
  <r>
    <s v="31786"/>
    <s v="TN"/>
    <s v="0000157401"/>
    <x v="4"/>
    <x v="0"/>
    <n v="45138"/>
    <x v="16"/>
    <s v="VSC060"/>
    <x v="28"/>
    <n v="1681.5"/>
    <n v="81884000"/>
    <x v="64"/>
  </r>
  <r>
    <s v="31786"/>
    <s v="TN"/>
    <s v="0000157401"/>
    <x v="4"/>
    <x v="0"/>
    <n v="45138"/>
    <x v="16"/>
    <s v="VSC100"/>
    <x v="29"/>
    <n v="336"/>
    <n v="16000000"/>
    <x v="65"/>
  </r>
  <r>
    <s v="31786"/>
    <s v="TN"/>
    <s v="0000157401"/>
    <x v="4"/>
    <x v="0"/>
    <n v="45138"/>
    <x v="16"/>
    <s v="VSC250"/>
    <x v="30"/>
    <n v="571.20000000000005"/>
    <n v="27324000"/>
    <x v="66"/>
  </r>
  <r>
    <s v="31786"/>
    <s v="TN"/>
    <s v="0000157401"/>
    <x v="4"/>
    <x v="0"/>
    <n v="45138"/>
    <x v="16"/>
    <s v="VSC500"/>
    <x v="31"/>
    <n v="1726.2"/>
    <n v="83684000"/>
    <x v="67"/>
  </r>
  <r>
    <s v="31786"/>
    <s v="TN"/>
    <s v="0000157401"/>
    <x v="4"/>
    <x v="0"/>
    <n v="45138"/>
    <x v="16"/>
    <s v="VSO050"/>
    <x v="32"/>
    <n v="59.85"/>
    <n v="2880000"/>
    <x v="68"/>
  </r>
  <r>
    <s v="31786"/>
    <s v="TN"/>
    <s v="0000157401"/>
    <x v="4"/>
    <x v="0"/>
    <n v="45138"/>
    <x v="16"/>
    <s v="VSO060"/>
    <x v="33"/>
    <n v="1770.04"/>
    <n v="84180000"/>
    <x v="69"/>
  </r>
  <r>
    <s v="31786"/>
    <s v="TN"/>
    <s v="0000157401"/>
    <x v="4"/>
    <x v="0"/>
    <n v="45138"/>
    <x v="16"/>
    <s v="VSO100"/>
    <x v="34"/>
    <n v="406.98"/>
    <n v="19380000"/>
    <x v="70"/>
  </r>
  <r>
    <s v="31786"/>
    <s v="TN"/>
    <s v="0000157401"/>
    <x v="4"/>
    <x v="0"/>
    <n v="45138"/>
    <x v="16"/>
    <s v="VSO250"/>
    <x v="35"/>
    <n v="567"/>
    <n v="27000000"/>
    <x v="71"/>
  </r>
  <r>
    <s v="31786"/>
    <s v="TN"/>
    <s v="0000157401"/>
    <x v="4"/>
    <x v="0"/>
    <n v="45138"/>
    <x v="16"/>
    <s v="VSO500"/>
    <x v="36"/>
    <n v="1486.8"/>
    <n v="71136000"/>
    <x v="72"/>
  </r>
  <r>
    <s v="31786"/>
    <s v="TN"/>
    <s v="0000190862"/>
    <x v="5"/>
    <x v="0"/>
    <n v="45138"/>
    <x v="17"/>
    <s v="LTD-01"/>
    <x v="37"/>
    <n v="1501.29"/>
    <n v="1251111.07"/>
    <x v="73"/>
  </r>
  <r>
    <s v="31786"/>
    <s v="TN"/>
    <s v="0000190862"/>
    <x v="5"/>
    <x v="0"/>
    <n v="45138"/>
    <x v="17"/>
    <s v="LTD-01"/>
    <x v="38"/>
    <n v="1485.13"/>
    <n v="1249699.25"/>
    <x v="74"/>
  </r>
  <r>
    <s v="31786"/>
    <s v="TN"/>
    <s v="0000190862"/>
    <x v="5"/>
    <x v="0"/>
    <n v="45138"/>
    <x v="17"/>
    <s v="LTD-01"/>
    <x v="39"/>
    <n v="2696.45"/>
    <n v="1285892.82"/>
    <x v="75"/>
  </r>
  <r>
    <s v="31786"/>
    <s v="TN"/>
    <s v="0000190862"/>
    <x v="5"/>
    <x v="0"/>
    <n v="45138"/>
    <x v="17"/>
    <s v="LTD-01"/>
    <x v="40"/>
    <n v="4241.07"/>
    <n v="1320254.1599999999"/>
    <x v="76"/>
  </r>
  <r>
    <s v="31786"/>
    <s v="TN"/>
    <s v="0000190862"/>
    <x v="5"/>
    <x v="0"/>
    <n v="45138"/>
    <x v="17"/>
    <s v="LTD-01"/>
    <x v="41"/>
    <n v="6047.59"/>
    <n v="1465395.84"/>
    <x v="77"/>
  </r>
  <r>
    <s v="31786"/>
    <s v="TN"/>
    <s v="0000190862"/>
    <x v="5"/>
    <x v="0"/>
    <n v="45138"/>
    <x v="17"/>
    <s v="LTD-01"/>
    <x v="42"/>
    <n v="7672.12"/>
    <n v="1506152.5"/>
    <x v="78"/>
  </r>
  <r>
    <s v="31786"/>
    <s v="TN"/>
    <s v="0000190862"/>
    <x v="5"/>
    <x v="0"/>
    <n v="45138"/>
    <x v="17"/>
    <s v="LTD-01"/>
    <x v="43"/>
    <n v="7911.65"/>
    <n v="1305703.8600000001"/>
    <x v="79"/>
  </r>
  <r>
    <s v="31786"/>
    <s v="TN"/>
    <s v="0000190862"/>
    <x v="5"/>
    <x v="0"/>
    <n v="45138"/>
    <x v="17"/>
    <s v="LTD-01"/>
    <x v="44"/>
    <n v="5810.12"/>
    <n v="736792.01"/>
    <x v="46"/>
  </r>
  <r>
    <s v="31786"/>
    <s v="TN"/>
    <s v="0000190862"/>
    <x v="5"/>
    <x v="0"/>
    <n v="45138"/>
    <x v="17"/>
    <s v="LTD-01"/>
    <x v="45"/>
    <n v="1833.09"/>
    <n v="285348.23"/>
    <x v="43"/>
  </r>
  <r>
    <s v="31786"/>
    <s v="TN"/>
    <s v="0000190862"/>
    <x v="5"/>
    <x v="0"/>
    <n v="45138"/>
    <x v="17"/>
    <s v="LTD-01"/>
    <x v="46"/>
    <n v="292.05"/>
    <n v="52152"/>
    <x v="34"/>
  </r>
  <r>
    <s v="31786"/>
    <s v="TN"/>
    <s v="0000190862"/>
    <x v="5"/>
    <x v="0"/>
    <n v="45138"/>
    <x v="17"/>
    <s v="LTD-02"/>
    <x v="47"/>
    <n v="1269.07"/>
    <n v="1416205.49"/>
    <x v="80"/>
  </r>
  <r>
    <s v="31786"/>
    <s v="TN"/>
    <s v="0000190862"/>
    <x v="5"/>
    <x v="0"/>
    <n v="45138"/>
    <x v="17"/>
    <s v="LTD-02"/>
    <x v="48"/>
    <n v="1375.19"/>
    <n v="1527872.11"/>
    <x v="81"/>
  </r>
  <r>
    <s v="31786"/>
    <s v="TN"/>
    <s v="0000190862"/>
    <x v="5"/>
    <x v="0"/>
    <n v="45138"/>
    <x v="17"/>
    <s v="LTD-02"/>
    <x v="49"/>
    <n v="2409.54"/>
    <n v="1436408.06"/>
    <x v="82"/>
  </r>
  <r>
    <s v="31786"/>
    <s v="TN"/>
    <s v="0000190862"/>
    <x v="5"/>
    <x v="0"/>
    <n v="45138"/>
    <x v="17"/>
    <s v="LTD-02"/>
    <x v="50"/>
    <n v="4962.88"/>
    <n v="1931533.6"/>
    <x v="83"/>
  </r>
  <r>
    <s v="31786"/>
    <s v="TN"/>
    <s v="0000190862"/>
    <x v="5"/>
    <x v="0"/>
    <n v="45138"/>
    <x v="17"/>
    <s v="LTD-02"/>
    <x v="51"/>
    <n v="7167.57"/>
    <n v="2186875.69"/>
    <x v="84"/>
  </r>
  <r>
    <s v="31786"/>
    <s v="TN"/>
    <s v="0000190862"/>
    <x v="5"/>
    <x v="0"/>
    <n v="45138"/>
    <x v="17"/>
    <s v="LTD-02"/>
    <x v="52"/>
    <n v="8898.81"/>
    <n v="2176122.75"/>
    <x v="85"/>
  </r>
  <r>
    <s v="31786"/>
    <s v="TN"/>
    <s v="0000190862"/>
    <x v="5"/>
    <x v="0"/>
    <n v="45138"/>
    <x v="17"/>
    <s v="LTD-02"/>
    <x v="53"/>
    <n v="9582.81"/>
    <n v="1963052.17"/>
    <x v="86"/>
  </r>
  <r>
    <s v="31786"/>
    <s v="TN"/>
    <s v="0000190862"/>
    <x v="5"/>
    <x v="0"/>
    <n v="45138"/>
    <x v="17"/>
    <s v="LTD-02"/>
    <x v="54"/>
    <n v="9966.82"/>
    <n v="1587392.52"/>
    <x v="87"/>
  </r>
  <r>
    <s v="31786"/>
    <s v="TN"/>
    <s v="0000190862"/>
    <x v="5"/>
    <x v="0"/>
    <n v="45138"/>
    <x v="17"/>
    <s v="LTD-02"/>
    <x v="55"/>
    <n v="2068.17"/>
    <n v="420381.8"/>
    <x v="88"/>
  </r>
  <r>
    <s v="31786"/>
    <s v="TN"/>
    <s v="0000190862"/>
    <x v="5"/>
    <x v="0"/>
    <n v="45138"/>
    <x v="17"/>
    <s v="LTD-02"/>
    <x v="56"/>
    <n v="562.55999999999995"/>
    <n v="127854.29"/>
    <x v="89"/>
  </r>
  <r>
    <s v="31786"/>
    <s v="TN"/>
    <s v="0000190862"/>
    <x v="5"/>
    <x v="0"/>
    <n v="45138"/>
    <x v="17"/>
    <s v="LTD-03"/>
    <x v="57"/>
    <n v="1542.59"/>
    <n v="1108400.01"/>
    <x v="77"/>
  </r>
  <r>
    <s v="31786"/>
    <s v="TN"/>
    <s v="0000190862"/>
    <x v="5"/>
    <x v="0"/>
    <n v="45138"/>
    <x v="17"/>
    <s v="LTD-03"/>
    <x v="58"/>
    <n v="1714.63"/>
    <n v="1227400.93"/>
    <x v="90"/>
  </r>
  <r>
    <s v="31786"/>
    <s v="TN"/>
    <s v="0000190862"/>
    <x v="5"/>
    <x v="0"/>
    <n v="45138"/>
    <x v="17"/>
    <s v="LTD-03"/>
    <x v="59"/>
    <n v="2821.83"/>
    <n v="1117244.06"/>
    <x v="91"/>
  </r>
  <r>
    <s v="31786"/>
    <s v="TN"/>
    <s v="0000190862"/>
    <x v="5"/>
    <x v="0"/>
    <n v="45138"/>
    <x v="17"/>
    <s v="LTD-03"/>
    <x v="60"/>
    <n v="3966.49"/>
    <n v="1027213.08"/>
    <x v="92"/>
  </r>
  <r>
    <s v="31786"/>
    <s v="TN"/>
    <s v="0000190862"/>
    <x v="5"/>
    <x v="0"/>
    <n v="45138"/>
    <x v="17"/>
    <s v="LTD-03"/>
    <x v="61"/>
    <n v="3985.47"/>
    <n v="797593.51"/>
    <x v="93"/>
  </r>
  <r>
    <s v="31786"/>
    <s v="TN"/>
    <s v="0000190862"/>
    <x v="5"/>
    <x v="0"/>
    <n v="45138"/>
    <x v="17"/>
    <s v="LTD-03"/>
    <x v="62"/>
    <n v="4627.34"/>
    <n v="734889.85"/>
    <x v="94"/>
  </r>
  <r>
    <s v="31786"/>
    <s v="TN"/>
    <s v="0000190862"/>
    <x v="5"/>
    <x v="0"/>
    <n v="45138"/>
    <x v="17"/>
    <s v="LTD-03"/>
    <x v="63"/>
    <n v="5672.22"/>
    <n v="760281.88"/>
    <x v="95"/>
  </r>
  <r>
    <s v="31786"/>
    <s v="TN"/>
    <s v="0000190862"/>
    <x v="5"/>
    <x v="0"/>
    <n v="45138"/>
    <x v="17"/>
    <s v="LTD-03"/>
    <x v="64"/>
    <n v="3244.98"/>
    <n v="340367"/>
    <x v="96"/>
  </r>
  <r>
    <s v="31786"/>
    <s v="TN"/>
    <s v="0000190862"/>
    <x v="5"/>
    <x v="0"/>
    <n v="45138"/>
    <x v="17"/>
    <s v="LTD-03"/>
    <x v="65"/>
    <n v="827.91"/>
    <n v="112556.77"/>
    <x v="97"/>
  </r>
  <r>
    <s v="31786"/>
    <s v="TN"/>
    <s v="0000190862"/>
    <x v="5"/>
    <x v="0"/>
    <n v="45138"/>
    <x v="17"/>
    <s v="LTD-03"/>
    <x v="66"/>
    <n v="121.95"/>
    <n v="17934"/>
    <x v="1"/>
  </r>
  <r>
    <s v="31786"/>
    <s v="TN"/>
    <s v="0000190862"/>
    <x v="5"/>
    <x v="0"/>
    <n v="45138"/>
    <x v="17"/>
    <s v="LTD-04"/>
    <x v="67"/>
    <n v="1395.04"/>
    <n v="1273030.06"/>
    <x v="98"/>
  </r>
  <r>
    <s v="31786"/>
    <s v="TN"/>
    <s v="0000190862"/>
    <x v="5"/>
    <x v="0"/>
    <n v="45138"/>
    <x v="17"/>
    <s v="LTD-04"/>
    <x v="68"/>
    <n v="1302.17"/>
    <n v="1187226.4099999999"/>
    <x v="74"/>
  </r>
  <r>
    <s v="31786"/>
    <s v="TN"/>
    <s v="0000190862"/>
    <x v="5"/>
    <x v="0"/>
    <n v="45138"/>
    <x v="17"/>
    <s v="LTD-04"/>
    <x v="69"/>
    <n v="2458.17"/>
    <n v="1192646.18"/>
    <x v="99"/>
  </r>
  <r>
    <s v="31786"/>
    <s v="TN"/>
    <s v="0000190862"/>
    <x v="5"/>
    <x v="0"/>
    <n v="45138"/>
    <x v="17"/>
    <s v="LTD-04"/>
    <x v="70"/>
    <n v="3000.25"/>
    <n v="980364.07"/>
    <x v="100"/>
  </r>
  <r>
    <s v="31786"/>
    <s v="TN"/>
    <s v="0000190862"/>
    <x v="5"/>
    <x v="0"/>
    <n v="45138"/>
    <x v="17"/>
    <s v="LTD-04"/>
    <x v="71"/>
    <n v="4780.99"/>
    <n v="1197550.18"/>
    <x v="72"/>
  </r>
  <r>
    <s v="31786"/>
    <s v="TN"/>
    <s v="0000190862"/>
    <x v="5"/>
    <x v="0"/>
    <n v="45138"/>
    <x v="17"/>
    <s v="LTD-04"/>
    <x v="72"/>
    <n v="6651.33"/>
    <n v="1337687.4099999999"/>
    <x v="42"/>
  </r>
  <r>
    <s v="31786"/>
    <s v="TN"/>
    <s v="0000190862"/>
    <x v="5"/>
    <x v="0"/>
    <n v="45138"/>
    <x v="17"/>
    <s v="LTD-04"/>
    <x v="73"/>
    <n v="5844.16"/>
    <n v="995235.17"/>
    <x v="101"/>
  </r>
  <r>
    <s v="31786"/>
    <s v="TN"/>
    <s v="0000190862"/>
    <x v="5"/>
    <x v="0"/>
    <n v="45138"/>
    <x v="17"/>
    <s v="LTD-04"/>
    <x v="74"/>
    <n v="5535.42"/>
    <n v="722123.87"/>
    <x v="102"/>
  </r>
  <r>
    <s v="31786"/>
    <s v="TN"/>
    <s v="0000190862"/>
    <x v="5"/>
    <x v="0"/>
    <n v="45138"/>
    <x v="17"/>
    <s v="LTD-04"/>
    <x v="75"/>
    <n v="1499.74"/>
    <n v="239504.91"/>
    <x v="13"/>
  </r>
  <r>
    <s v="31786"/>
    <s v="TN"/>
    <s v="0000190862"/>
    <x v="5"/>
    <x v="0"/>
    <n v="45138"/>
    <x v="17"/>
    <s v="LTD-04"/>
    <x v="76"/>
    <n v="309.31"/>
    <n v="69487"/>
    <x v="103"/>
  </r>
  <r>
    <s v="31786"/>
    <s v="TN"/>
    <s v="0000190862"/>
    <x v="5"/>
    <x v="0"/>
    <n v="45138"/>
    <x v="18"/>
    <s v="STD-A"/>
    <x v="77"/>
    <n v="51471.62"/>
    <n v="12630016.25"/>
    <x v="104"/>
  </r>
  <r>
    <s v="31786"/>
    <s v="TN"/>
    <s v="0000190862"/>
    <x v="5"/>
    <x v="0"/>
    <n v="45138"/>
    <x v="18"/>
    <s v="STD-B"/>
    <x v="78"/>
    <n v="47214.18"/>
    <n v="14349375.130000001"/>
    <x v="105"/>
  </r>
  <r>
    <s v="31786"/>
    <s v="TN"/>
    <s v="0000258005"/>
    <x v="6"/>
    <x v="0"/>
    <n v="45121"/>
    <x v="19"/>
    <s v="VISBAS"/>
    <x v="79"/>
    <n v="-3.18"/>
    <n v="0"/>
    <x v="6"/>
  </r>
  <r>
    <s v="31786"/>
    <s v="TN"/>
    <s v="0000258005"/>
    <x v="6"/>
    <x v="0"/>
    <n v="45121"/>
    <x v="19"/>
    <s v="VISEXP"/>
    <x v="80"/>
    <n v="-31.86"/>
    <n v="0"/>
    <x v="20"/>
  </r>
  <r>
    <s v="31786"/>
    <s v="TN"/>
    <s v="0000258005"/>
    <x v="6"/>
    <x v="0"/>
    <n v="45138"/>
    <x v="19"/>
    <s v="VISBAS"/>
    <x v="79"/>
    <n v="45918.15"/>
    <n v="0"/>
    <x v="106"/>
  </r>
  <r>
    <s v="31786"/>
    <s v="TN"/>
    <s v="0000258005"/>
    <x v="6"/>
    <x v="0"/>
    <n v="45138"/>
    <x v="19"/>
    <s v="VISEXP"/>
    <x v="80"/>
    <n v="219644.12"/>
    <n v="0"/>
    <x v="107"/>
  </r>
  <r>
    <s v="31786"/>
    <s v="TN"/>
    <s v="0000000185"/>
    <x v="0"/>
    <x v="0"/>
    <n v="45110"/>
    <x v="0"/>
    <s v="PPDN"/>
    <x v="0"/>
    <n v="36.880000000000003"/>
    <n v="0"/>
    <x v="1"/>
  </r>
  <r>
    <s v="31786"/>
    <s v="TN"/>
    <s v="0000000185"/>
    <x v="0"/>
    <x v="0"/>
    <n v="45121"/>
    <x v="0"/>
    <s v="PPDN"/>
    <x v="0"/>
    <n v="508.83"/>
    <n v="0"/>
    <x v="108"/>
  </r>
  <r>
    <s v="31786"/>
    <s v="TN"/>
    <s v="0000000192"/>
    <x v="1"/>
    <x v="0"/>
    <n v="45107"/>
    <x v="1"/>
    <s v="PDON"/>
    <x v="1"/>
    <n v="-91.68"/>
    <n v="0"/>
    <x v="7"/>
  </r>
  <r>
    <s v="31786"/>
    <s v="TN"/>
    <s v="0000000192"/>
    <x v="1"/>
    <x v="0"/>
    <n v="45110"/>
    <x v="1"/>
    <s v="PDON"/>
    <x v="1"/>
    <n v="19.82"/>
    <n v="0"/>
    <x v="6"/>
  </r>
  <r>
    <s v="31786"/>
    <s v="TN"/>
    <s v="0000000192"/>
    <x v="1"/>
    <x v="0"/>
    <n v="45121"/>
    <x v="1"/>
    <s v="PDON"/>
    <x v="1"/>
    <n v="2705.36"/>
    <n v="0"/>
    <x v="38"/>
  </r>
  <r>
    <s v="31786"/>
    <s v="TN"/>
    <s v="0000157401"/>
    <x v="3"/>
    <x v="0"/>
    <n v="45107"/>
    <x v="4"/>
    <s v=""/>
    <x v="4"/>
    <n v="-71.86"/>
    <n v="0"/>
    <x v="20"/>
  </r>
  <r>
    <s v="31786"/>
    <s v="TN"/>
    <s v="0000157401"/>
    <x v="4"/>
    <x v="0"/>
    <n v="45107"/>
    <x v="5"/>
    <s v="BADC01"/>
    <x v="5"/>
    <n v="-0.13"/>
    <n v="10000"/>
    <x v="6"/>
  </r>
  <r>
    <s v="31786"/>
    <s v="TN"/>
    <s v="0000157401"/>
    <x v="4"/>
    <x v="0"/>
    <n v="45107"/>
    <x v="6"/>
    <s v="BADE2X"/>
    <x v="6"/>
    <n v="-1.88"/>
    <n v="99000"/>
    <x v="7"/>
  </r>
  <r>
    <s v="31786"/>
    <s v="TN"/>
    <s v="0000157401"/>
    <x v="4"/>
    <x v="0"/>
    <n v="45107"/>
    <x v="7"/>
    <s v="BADE40"/>
    <x v="7"/>
    <n v="-2.0099999999999998"/>
    <n v="106000"/>
    <x v="20"/>
  </r>
  <r>
    <s v="31786"/>
    <s v="TN"/>
    <s v="0000157401"/>
    <x v="4"/>
    <x v="0"/>
    <n v="45107"/>
    <x v="8"/>
    <s v="BAD4SC"/>
    <x v="8"/>
    <n v="-0.52"/>
    <n v="40000"/>
    <x v="6"/>
  </r>
  <r>
    <s v="31786"/>
    <s v="TN"/>
    <s v="0000157401"/>
    <x v="4"/>
    <x v="0"/>
    <n v="45107"/>
    <x v="8"/>
    <s v="BAD6SP"/>
    <x v="16"/>
    <n v="-0.51"/>
    <n v="39000"/>
    <x v="6"/>
  </r>
  <r>
    <s v="31786"/>
    <s v="TN"/>
    <s v="0000157401"/>
    <x v="4"/>
    <x v="0"/>
    <n v="45107"/>
    <x v="9"/>
    <s v="BLES15"/>
    <x v="9"/>
    <n v="-7.52"/>
    <n v="49500"/>
    <x v="7"/>
  </r>
  <r>
    <s v="31786"/>
    <s v="TN"/>
    <s v="0000157401"/>
    <x v="4"/>
    <x v="0"/>
    <n v="45107"/>
    <x v="10"/>
    <s v="BLCS01"/>
    <x v="11"/>
    <n v="-0.3"/>
    <n v="3000"/>
    <x v="6"/>
  </r>
  <r>
    <s v="31786"/>
    <s v="TN"/>
    <s v="0000157401"/>
    <x v="4"/>
    <x v="0"/>
    <n v="45107"/>
    <x v="11"/>
    <s v="BLER20"/>
    <x v="12"/>
    <n v="-8.06"/>
    <n v="53000"/>
    <x v="20"/>
  </r>
  <r>
    <s v="31786"/>
    <s v="TN"/>
    <s v="0000157401"/>
    <x v="4"/>
    <x v="0"/>
    <n v="45107"/>
    <x v="12"/>
    <s v="BLIFSC"/>
    <x v="13"/>
    <n v="-0.3"/>
    <n v="3000"/>
    <x v="6"/>
  </r>
  <r>
    <s v="31786"/>
    <s v="TN"/>
    <s v="0000157401"/>
    <x v="4"/>
    <x v="0"/>
    <n v="45107"/>
    <x v="12"/>
    <s v="BLIFSP"/>
    <x v="17"/>
    <n v="-0.59"/>
    <n v="3000"/>
    <x v="6"/>
  </r>
  <r>
    <s v="31786"/>
    <s v="TN"/>
    <s v="0000157401"/>
    <x v="4"/>
    <x v="0"/>
    <n v="45107"/>
    <x v="13"/>
    <s v="VC0106"/>
    <x v="14"/>
    <n v="-0.13"/>
    <n v="6000"/>
    <x v="6"/>
  </r>
  <r>
    <s v="31786"/>
    <s v="TN"/>
    <s v="0000157401"/>
    <x v="4"/>
    <x v="0"/>
    <n v="45107"/>
    <x v="14"/>
    <s v="VAD060"/>
    <x v="15"/>
    <n v="-1.26"/>
    <n v="60000"/>
    <x v="6"/>
  </r>
  <r>
    <s v="31786"/>
    <s v="TN"/>
    <s v="0000157401"/>
    <x v="4"/>
    <x v="0"/>
    <n v="45107"/>
    <x v="14"/>
    <s v="VAD100"/>
    <x v="24"/>
    <n v="-2.1"/>
    <n v="100000"/>
    <x v="6"/>
  </r>
  <r>
    <s v="31786"/>
    <s v="TN"/>
    <s v="0000157401"/>
    <x v="4"/>
    <x v="0"/>
    <n v="45107"/>
    <x v="16"/>
    <s v="VSO100"/>
    <x v="34"/>
    <n v="-1.26"/>
    <n v="60000"/>
    <x v="6"/>
  </r>
  <r>
    <s v="31786"/>
    <s v="TN"/>
    <s v="0000157401"/>
    <x v="4"/>
    <x v="0"/>
    <n v="45110"/>
    <x v="5"/>
    <s v="BADC02"/>
    <x v="5"/>
    <n v="-0.26"/>
    <n v="20000"/>
    <x v="6"/>
  </r>
  <r>
    <s v="31786"/>
    <s v="TN"/>
    <s v="0000157401"/>
    <x v="4"/>
    <x v="0"/>
    <n v="45110"/>
    <x v="6"/>
    <s v="BADE2X"/>
    <x v="6"/>
    <n v="2.8"/>
    <n v="267300"/>
    <x v="109"/>
  </r>
  <r>
    <s v="31786"/>
    <s v="TN"/>
    <s v="0000157401"/>
    <x v="4"/>
    <x v="0"/>
    <n v="45110"/>
    <x v="8"/>
    <s v="BAD4SC"/>
    <x v="8"/>
    <n v="-0.52"/>
    <n v="40000"/>
    <x v="6"/>
  </r>
  <r>
    <s v="31786"/>
    <s v="TN"/>
    <s v="0000157401"/>
    <x v="4"/>
    <x v="0"/>
    <n v="45110"/>
    <x v="9"/>
    <s v="BLES15"/>
    <x v="9"/>
    <n v="11.19"/>
    <n v="133650"/>
    <x v="109"/>
  </r>
  <r>
    <s v="31786"/>
    <s v="TN"/>
    <s v="0000157401"/>
    <x v="4"/>
    <x v="0"/>
    <n v="45110"/>
    <x v="10"/>
    <s v="BLCS02"/>
    <x v="11"/>
    <n v="-0.61"/>
    <n v="6000"/>
    <x v="6"/>
  </r>
  <r>
    <s v="31786"/>
    <s v="TN"/>
    <s v="0000157401"/>
    <x v="4"/>
    <x v="0"/>
    <n v="45110"/>
    <x v="12"/>
    <s v="BLIFSC"/>
    <x v="13"/>
    <n v="-0.3"/>
    <n v="3000"/>
    <x v="6"/>
  </r>
  <r>
    <s v="31786"/>
    <s v="TN"/>
    <s v="0000157401"/>
    <x v="4"/>
    <x v="0"/>
    <n v="45110"/>
    <x v="14"/>
    <s v="VAD060"/>
    <x v="15"/>
    <n v="1.26"/>
    <n v="60000"/>
    <x v="6"/>
  </r>
  <r>
    <s v="31786"/>
    <s v="TN"/>
    <s v="0000157401"/>
    <x v="4"/>
    <x v="0"/>
    <n v="45121"/>
    <x v="5"/>
    <s v="BADC01"/>
    <x v="5"/>
    <n v="7.51"/>
    <n v="247800"/>
    <x v="110"/>
  </r>
  <r>
    <s v="31786"/>
    <s v="TN"/>
    <s v="0000157401"/>
    <x v="4"/>
    <x v="0"/>
    <n v="45121"/>
    <x v="5"/>
    <s v="BADC02"/>
    <x v="5"/>
    <n v="-11.22"/>
    <n v="307200"/>
    <x v="111"/>
  </r>
  <r>
    <s v="31786"/>
    <s v="TN"/>
    <s v="0000157401"/>
    <x v="4"/>
    <x v="0"/>
    <n v="45121"/>
    <x v="5"/>
    <s v="BADC03"/>
    <x v="5"/>
    <n v="-3.12"/>
    <n v="170000"/>
    <x v="53"/>
  </r>
  <r>
    <s v="31786"/>
    <s v="TN"/>
    <s v="0000157401"/>
    <x v="4"/>
    <x v="0"/>
    <n v="45121"/>
    <x v="6"/>
    <s v="BADE2X"/>
    <x v="6"/>
    <n v="31.88"/>
    <n v="4543400"/>
    <x v="112"/>
  </r>
  <r>
    <s v="31786"/>
    <s v="TN"/>
    <s v="0000157401"/>
    <x v="4"/>
    <x v="0"/>
    <n v="45121"/>
    <x v="7"/>
    <s v="BADE40"/>
    <x v="7"/>
    <n v="23.61"/>
    <n v="3078000"/>
    <x v="113"/>
  </r>
  <r>
    <s v="31786"/>
    <s v="TN"/>
    <s v="0000157401"/>
    <x v="4"/>
    <x v="0"/>
    <n v="45121"/>
    <x v="8"/>
    <s v="BAD4SC"/>
    <x v="8"/>
    <n v="-193.19"/>
    <n v="2988000"/>
    <x v="114"/>
  </r>
  <r>
    <s v="31786"/>
    <s v="TN"/>
    <s v="0000157401"/>
    <x v="4"/>
    <x v="0"/>
    <n v="45121"/>
    <x v="8"/>
    <s v="BAD6SP"/>
    <x v="16"/>
    <n v="-94.62"/>
    <n v="2266400"/>
    <x v="115"/>
  </r>
  <r>
    <s v="31786"/>
    <s v="TN"/>
    <s v="0000157401"/>
    <x v="4"/>
    <x v="0"/>
    <n v="45121"/>
    <x v="9"/>
    <s v="BLES15"/>
    <x v="9"/>
    <n v="127.4"/>
    <n v="2271700"/>
    <x v="112"/>
  </r>
  <r>
    <s v="31786"/>
    <s v="TN"/>
    <s v="0000157401"/>
    <x v="4"/>
    <x v="0"/>
    <n v="45121"/>
    <x v="10"/>
    <s v="BLCH01"/>
    <x v="10"/>
    <n v="35.909999999999997"/>
    <n v="117000"/>
    <x v="116"/>
  </r>
  <r>
    <s v="31786"/>
    <s v="TN"/>
    <s v="0000157401"/>
    <x v="4"/>
    <x v="0"/>
    <n v="45121"/>
    <x v="10"/>
    <s v="BLCH02"/>
    <x v="10"/>
    <n v="31.82"/>
    <n v="147000"/>
    <x v="108"/>
  </r>
  <r>
    <s v="31786"/>
    <s v="TN"/>
    <s v="0000157401"/>
    <x v="4"/>
    <x v="0"/>
    <n v="45121"/>
    <x v="10"/>
    <s v="BLCH03"/>
    <x v="10"/>
    <n v="34.159999999999997"/>
    <n v="120000"/>
    <x v="14"/>
  </r>
  <r>
    <s v="31786"/>
    <s v="TN"/>
    <s v="0000157401"/>
    <x v="4"/>
    <x v="0"/>
    <n v="45121"/>
    <x v="10"/>
    <s v="BLCH04"/>
    <x v="10"/>
    <n v="22.94"/>
    <n v="60000"/>
    <x v="109"/>
  </r>
  <r>
    <s v="31786"/>
    <s v="TN"/>
    <s v="0000157401"/>
    <x v="4"/>
    <x v="0"/>
    <n v="45121"/>
    <x v="10"/>
    <s v="BLCH05"/>
    <x v="10"/>
    <n v="17.670000000000002"/>
    <n v="45000"/>
    <x v="20"/>
  </r>
  <r>
    <s v="31786"/>
    <s v="TN"/>
    <s v="0000157401"/>
    <x v="4"/>
    <x v="0"/>
    <n v="45121"/>
    <x v="10"/>
    <s v="BLCS01"/>
    <x v="11"/>
    <n v="-39.299999999999997"/>
    <n v="138000"/>
    <x v="117"/>
  </r>
  <r>
    <s v="31786"/>
    <s v="TN"/>
    <s v="0000157401"/>
    <x v="4"/>
    <x v="0"/>
    <n v="45121"/>
    <x v="10"/>
    <s v="BLCS02"/>
    <x v="11"/>
    <n v="-78.69"/>
    <n v="102000"/>
    <x v="118"/>
  </r>
  <r>
    <s v="31786"/>
    <s v="TN"/>
    <s v="0000157401"/>
    <x v="4"/>
    <x v="0"/>
    <n v="45121"/>
    <x v="10"/>
    <s v="BLCS03"/>
    <x v="11"/>
    <n v="-63.7"/>
    <n v="54000"/>
    <x v="33"/>
  </r>
  <r>
    <s v="31786"/>
    <s v="TN"/>
    <s v="0000157401"/>
    <x v="4"/>
    <x v="0"/>
    <n v="45121"/>
    <x v="10"/>
    <s v="BLCS04"/>
    <x v="11"/>
    <n v="-37.51"/>
    <n v="15000"/>
    <x v="109"/>
  </r>
  <r>
    <s v="31786"/>
    <s v="TN"/>
    <s v="0000157401"/>
    <x v="4"/>
    <x v="0"/>
    <n v="45121"/>
    <x v="10"/>
    <s v="BLCS05"/>
    <x v="11"/>
    <n v="-28.88"/>
    <n v="9000"/>
    <x v="20"/>
  </r>
  <r>
    <s v="31786"/>
    <s v="TN"/>
    <s v="0000157401"/>
    <x v="4"/>
    <x v="0"/>
    <n v="45121"/>
    <x v="11"/>
    <s v="BLER20"/>
    <x v="12"/>
    <n v="85.26"/>
    <n v="1499000"/>
    <x v="114"/>
  </r>
  <r>
    <s v="31786"/>
    <s v="TN"/>
    <s v="0000157401"/>
    <x v="4"/>
    <x v="0"/>
    <n v="45121"/>
    <x v="12"/>
    <s v="BLIFSC"/>
    <x v="13"/>
    <n v="-111.6"/>
    <n v="225000"/>
    <x v="114"/>
  </r>
  <r>
    <s v="31786"/>
    <s v="TN"/>
    <s v="0000157401"/>
    <x v="4"/>
    <x v="0"/>
    <n v="45121"/>
    <x v="12"/>
    <s v="BLIFSP"/>
    <x v="17"/>
    <n v="-74.930000000000007"/>
    <n v="156000"/>
    <x v="119"/>
  </r>
  <r>
    <s v="31786"/>
    <s v="TN"/>
    <s v="0000157401"/>
    <x v="4"/>
    <x v="0"/>
    <n v="45121"/>
    <x v="15"/>
    <s v="BL20U"/>
    <x v="18"/>
    <n v="-3.76"/>
    <n v="250000"/>
    <x v="109"/>
  </r>
  <r>
    <s v="31786"/>
    <s v="TN"/>
    <s v="0000157401"/>
    <x v="4"/>
    <x v="0"/>
    <n v="45121"/>
    <x v="15"/>
    <s v="FB07AU"/>
    <x v="18"/>
    <n v="11.88"/>
    <n v="0"/>
    <x v="6"/>
  </r>
  <r>
    <s v="31786"/>
    <s v="TN"/>
    <s v="0000157401"/>
    <x v="4"/>
    <x v="0"/>
    <n v="45121"/>
    <x v="15"/>
    <s v="FB10AU"/>
    <x v="18"/>
    <n v="-9.9"/>
    <n v="200000"/>
    <x v="26"/>
  </r>
  <r>
    <s v="31786"/>
    <s v="TN"/>
    <s v="0000157401"/>
    <x v="4"/>
    <x v="0"/>
    <n v="45121"/>
    <x v="15"/>
    <s v="FB10BU"/>
    <x v="18"/>
    <n v="23.14"/>
    <n v="0"/>
    <x v="1"/>
  </r>
  <r>
    <s v="31786"/>
    <s v="TN"/>
    <s v="0000157401"/>
    <x v="4"/>
    <x v="0"/>
    <n v="45121"/>
    <x v="15"/>
    <s v="FB10CU"/>
    <x v="18"/>
    <n v="-11.26"/>
    <n v="100000"/>
    <x v="7"/>
  </r>
  <r>
    <s v="31786"/>
    <s v="TN"/>
    <s v="0000157401"/>
    <x v="4"/>
    <x v="0"/>
    <n v="45121"/>
    <x v="20"/>
    <s v="FO13A9"/>
    <x v="18"/>
    <n v="1.08"/>
    <n v="0"/>
    <x v="6"/>
  </r>
  <r>
    <s v="31786"/>
    <s v="TN"/>
    <s v="0000157401"/>
    <x v="4"/>
    <x v="0"/>
    <n v="45121"/>
    <x v="20"/>
    <s v="FO13B9"/>
    <x v="18"/>
    <n v="1.26"/>
    <n v="0"/>
    <x v="6"/>
  </r>
  <r>
    <s v="31786"/>
    <s v="TN"/>
    <s v="0000157401"/>
    <x v="4"/>
    <x v="0"/>
    <n v="45121"/>
    <x v="13"/>
    <s v="VC0106"/>
    <x v="14"/>
    <n v="2.34"/>
    <n v="48000"/>
    <x v="34"/>
  </r>
  <r>
    <s v="31786"/>
    <s v="TN"/>
    <s v="0000157401"/>
    <x v="4"/>
    <x v="0"/>
    <n v="45121"/>
    <x v="13"/>
    <s v="VC0110"/>
    <x v="20"/>
    <n v="-0.21"/>
    <n v="10000"/>
    <x v="6"/>
  </r>
  <r>
    <s v="31786"/>
    <s v="TN"/>
    <s v="0000157401"/>
    <x v="4"/>
    <x v="0"/>
    <n v="45121"/>
    <x v="13"/>
    <s v="VC0125"/>
    <x v="21"/>
    <n v="11.66"/>
    <n v="100000"/>
    <x v="1"/>
  </r>
  <r>
    <s v="31786"/>
    <s v="TN"/>
    <s v="0000157401"/>
    <x v="4"/>
    <x v="0"/>
    <n v="45121"/>
    <x v="13"/>
    <s v="VC0150"/>
    <x v="22"/>
    <n v="1.05"/>
    <n v="50000"/>
    <x v="6"/>
  </r>
  <r>
    <s v="31786"/>
    <s v="TN"/>
    <s v="0000157401"/>
    <x v="4"/>
    <x v="0"/>
    <n v="45121"/>
    <x v="13"/>
    <s v="VC0206"/>
    <x v="14"/>
    <n v="-3.5"/>
    <n v="310000"/>
    <x v="26"/>
  </r>
  <r>
    <s v="31786"/>
    <s v="TN"/>
    <s v="0000157401"/>
    <x v="4"/>
    <x v="0"/>
    <n v="45121"/>
    <x v="13"/>
    <s v="VC0210"/>
    <x v="20"/>
    <n v="0.42"/>
    <n v="20000"/>
    <x v="6"/>
  </r>
  <r>
    <s v="31786"/>
    <s v="TN"/>
    <s v="0000157401"/>
    <x v="4"/>
    <x v="0"/>
    <n v="45121"/>
    <x v="13"/>
    <s v="VC0225"/>
    <x v="21"/>
    <n v="-22.05"/>
    <n v="30000"/>
    <x v="20"/>
  </r>
  <r>
    <s v="31786"/>
    <s v="TN"/>
    <s v="0000157401"/>
    <x v="4"/>
    <x v="0"/>
    <n v="45121"/>
    <x v="13"/>
    <s v="VC0306"/>
    <x v="14"/>
    <n v="-2.2799999999999998"/>
    <n v="250000"/>
    <x v="6"/>
  </r>
  <r>
    <s v="31786"/>
    <s v="TN"/>
    <s v="0000157401"/>
    <x v="4"/>
    <x v="0"/>
    <n v="45121"/>
    <x v="13"/>
    <s v="VC0350"/>
    <x v="22"/>
    <n v="3.15"/>
    <n v="150000"/>
    <x v="6"/>
  </r>
  <r>
    <s v="31786"/>
    <s v="TN"/>
    <s v="0000157401"/>
    <x v="4"/>
    <x v="0"/>
    <n v="45121"/>
    <x v="13"/>
    <s v="VC0406"/>
    <x v="14"/>
    <n v="-0.5"/>
    <n v="48000"/>
    <x v="6"/>
  </r>
  <r>
    <s v="31786"/>
    <s v="TN"/>
    <s v="0000157401"/>
    <x v="4"/>
    <x v="0"/>
    <n v="45121"/>
    <x v="14"/>
    <s v="VAD050"/>
    <x v="23"/>
    <n v="3.15"/>
    <n v="150000"/>
    <x v="20"/>
  </r>
  <r>
    <s v="31786"/>
    <s v="TN"/>
    <s v="0000157401"/>
    <x v="4"/>
    <x v="0"/>
    <n v="45121"/>
    <x v="14"/>
    <s v="VAD060"/>
    <x v="15"/>
    <n v="8.82"/>
    <n v="720000"/>
    <x v="120"/>
  </r>
  <r>
    <s v="31786"/>
    <s v="TN"/>
    <s v="0000157401"/>
    <x v="4"/>
    <x v="0"/>
    <n v="45121"/>
    <x v="14"/>
    <s v="VAD100"/>
    <x v="24"/>
    <n v="2.1"/>
    <n v="500000"/>
    <x v="109"/>
  </r>
  <r>
    <s v="31786"/>
    <s v="TN"/>
    <s v="0000157401"/>
    <x v="4"/>
    <x v="0"/>
    <n v="45121"/>
    <x v="14"/>
    <s v="VAD250"/>
    <x v="25"/>
    <n v="21"/>
    <n v="1000000"/>
    <x v="1"/>
  </r>
  <r>
    <s v="31786"/>
    <s v="TN"/>
    <s v="0000157401"/>
    <x v="4"/>
    <x v="0"/>
    <n v="45121"/>
    <x v="14"/>
    <s v="VAD500"/>
    <x v="26"/>
    <n v="73.5"/>
    <n v="3500000"/>
    <x v="53"/>
  </r>
  <r>
    <s v="31786"/>
    <s v="TN"/>
    <s v="0000157401"/>
    <x v="4"/>
    <x v="0"/>
    <n v="45121"/>
    <x v="16"/>
    <s v="VSC060"/>
    <x v="28"/>
    <n v="-82"/>
    <n v="944000"/>
    <x v="121"/>
  </r>
  <r>
    <s v="31786"/>
    <s v="TN"/>
    <s v="0000157401"/>
    <x v="4"/>
    <x v="0"/>
    <n v="45121"/>
    <x v="16"/>
    <s v="VSC100"/>
    <x v="29"/>
    <n v="-14.28"/>
    <n v="72000"/>
    <x v="20"/>
  </r>
  <r>
    <s v="31786"/>
    <s v="TN"/>
    <s v="0000157401"/>
    <x v="4"/>
    <x v="0"/>
    <n v="45121"/>
    <x v="16"/>
    <s v="VSC250"/>
    <x v="30"/>
    <n v="-10.5"/>
    <n v="300000"/>
    <x v="7"/>
  </r>
  <r>
    <s v="31786"/>
    <s v="TN"/>
    <s v="0000157401"/>
    <x v="4"/>
    <x v="0"/>
    <n v="45121"/>
    <x v="16"/>
    <s v="VSC500"/>
    <x v="31"/>
    <n v="-121.8"/>
    <n v="496000"/>
    <x v="26"/>
  </r>
  <r>
    <s v="31786"/>
    <s v="TN"/>
    <s v="0000157401"/>
    <x v="4"/>
    <x v="0"/>
    <n v="45121"/>
    <x v="16"/>
    <s v="VSO050"/>
    <x v="32"/>
    <n v="0.63"/>
    <n v="30000"/>
    <x v="6"/>
  </r>
  <r>
    <s v="31786"/>
    <s v="TN"/>
    <s v="0000157401"/>
    <x v="4"/>
    <x v="0"/>
    <n v="45121"/>
    <x v="16"/>
    <s v="VSO060"/>
    <x v="33"/>
    <n v="-60.8"/>
    <n v="1024000"/>
    <x v="108"/>
  </r>
  <r>
    <s v="31786"/>
    <s v="TN"/>
    <s v="0000157401"/>
    <x v="4"/>
    <x v="0"/>
    <n v="45121"/>
    <x v="16"/>
    <s v="VSO100"/>
    <x v="34"/>
    <n v="-16.38"/>
    <n v="272000"/>
    <x v="1"/>
  </r>
  <r>
    <s v="31786"/>
    <s v="TN"/>
    <s v="0000157401"/>
    <x v="4"/>
    <x v="0"/>
    <n v="45121"/>
    <x v="16"/>
    <s v="VSO250"/>
    <x v="35"/>
    <n v="-6.3"/>
    <n v="174000"/>
    <x v="7"/>
  </r>
  <r>
    <s v="31786"/>
    <s v="TN"/>
    <s v="0000157401"/>
    <x v="4"/>
    <x v="0"/>
    <n v="45121"/>
    <x v="16"/>
    <s v="VSO500"/>
    <x v="36"/>
    <n v="-144.9"/>
    <n v="1168000"/>
    <x v="122"/>
  </r>
  <r>
    <s v="31786"/>
    <s v="TN"/>
    <s v="0000190862"/>
    <x v="5"/>
    <x v="0"/>
    <n v="45107"/>
    <x v="18"/>
    <s v="STD-A"/>
    <x v="77"/>
    <n v="-15.21"/>
    <n v="3710"/>
    <x v="6"/>
  </r>
  <r>
    <s v="31786"/>
    <s v="TN"/>
    <s v="0000190862"/>
    <x v="5"/>
    <x v="0"/>
    <n v="45110"/>
    <x v="17"/>
    <s v="LTD-01"/>
    <x v="41"/>
    <n v="15.95"/>
    <n v="3710"/>
    <x v="6"/>
  </r>
  <r>
    <s v="31786"/>
    <s v="TN"/>
    <s v="0000190862"/>
    <x v="5"/>
    <x v="0"/>
    <n v="45110"/>
    <x v="17"/>
    <s v="LTD-01"/>
    <x v="43"/>
    <n v="-22.31"/>
    <n v="3542"/>
    <x v="6"/>
  </r>
  <r>
    <s v="31786"/>
    <s v="TN"/>
    <s v="0000190862"/>
    <x v="5"/>
    <x v="0"/>
    <n v="45110"/>
    <x v="18"/>
    <s v="STD-A"/>
    <x v="77"/>
    <n v="15.21"/>
    <n v="3710"/>
    <x v="6"/>
  </r>
  <r>
    <s v="31786"/>
    <s v="TN"/>
    <s v="0000190862"/>
    <x v="5"/>
    <x v="0"/>
    <n v="45110"/>
    <x v="18"/>
    <s v="STD-B"/>
    <x v="78"/>
    <n v="-11.69"/>
    <n v="3542"/>
    <x v="6"/>
  </r>
  <r>
    <s v="31786"/>
    <s v="TN"/>
    <s v="0000190862"/>
    <x v="5"/>
    <x v="0"/>
    <n v="45121"/>
    <x v="17"/>
    <s v="LTD-01"/>
    <x v="37"/>
    <n v="7.35"/>
    <n v="2044"/>
    <x v="6"/>
  </r>
  <r>
    <s v="31786"/>
    <s v="TN"/>
    <s v="0000190862"/>
    <x v="5"/>
    <x v="0"/>
    <n v="45121"/>
    <x v="17"/>
    <s v="LTD-01"/>
    <x v="38"/>
    <n v="3.48"/>
    <n v="2904"/>
    <x v="6"/>
  </r>
  <r>
    <s v="31786"/>
    <s v="TN"/>
    <s v="0000190862"/>
    <x v="5"/>
    <x v="0"/>
    <n v="45121"/>
    <x v="17"/>
    <s v="LTD-01"/>
    <x v="39"/>
    <n v="7.15"/>
    <n v="3107.5"/>
    <x v="6"/>
  </r>
  <r>
    <s v="31786"/>
    <s v="TN"/>
    <s v="0000190862"/>
    <x v="5"/>
    <x v="0"/>
    <n v="45121"/>
    <x v="17"/>
    <s v="LTD-01"/>
    <x v="40"/>
    <n v="24.92"/>
    <n v="3664"/>
    <x v="6"/>
  </r>
  <r>
    <s v="31786"/>
    <s v="TN"/>
    <s v="0000190862"/>
    <x v="5"/>
    <x v="0"/>
    <n v="45121"/>
    <x v="17"/>
    <s v="LTD-01"/>
    <x v="41"/>
    <n v="32.1"/>
    <n v="8027"/>
    <x v="7"/>
  </r>
  <r>
    <s v="31786"/>
    <s v="TN"/>
    <s v="0000190862"/>
    <x v="5"/>
    <x v="0"/>
    <n v="45121"/>
    <x v="17"/>
    <s v="LTD-01"/>
    <x v="42"/>
    <n v="20.65"/>
    <n v="3896"/>
    <x v="6"/>
  </r>
  <r>
    <s v="31786"/>
    <s v="TN"/>
    <s v="0000190862"/>
    <x v="5"/>
    <x v="0"/>
    <n v="45121"/>
    <x v="17"/>
    <s v="LTD-02"/>
    <x v="47"/>
    <n v="7.19"/>
    <n v="7989"/>
    <x v="20"/>
  </r>
  <r>
    <s v="31786"/>
    <s v="TN"/>
    <s v="0000190862"/>
    <x v="5"/>
    <x v="0"/>
    <n v="45121"/>
    <x v="17"/>
    <s v="LTD-02"/>
    <x v="48"/>
    <n v="11.85"/>
    <n v="13172"/>
    <x v="20"/>
  </r>
  <r>
    <s v="31786"/>
    <s v="TN"/>
    <s v="0000190862"/>
    <x v="5"/>
    <x v="0"/>
    <n v="45121"/>
    <x v="17"/>
    <s v="LTD-02"/>
    <x v="50"/>
    <n v="6.58"/>
    <n v="2436"/>
    <x v="6"/>
  </r>
  <r>
    <s v="31786"/>
    <s v="TN"/>
    <s v="0000190862"/>
    <x v="5"/>
    <x v="0"/>
    <n v="45121"/>
    <x v="17"/>
    <s v="LTD-02"/>
    <x v="51"/>
    <n v="13.25"/>
    <n v="3896"/>
    <x v="6"/>
  </r>
  <r>
    <s v="31786"/>
    <s v="TN"/>
    <s v="0000190862"/>
    <x v="5"/>
    <x v="0"/>
    <n v="45121"/>
    <x v="17"/>
    <s v="LTD-02"/>
    <x v="55"/>
    <n v="-55"/>
    <n v="1083.33"/>
    <x v="6"/>
  </r>
  <r>
    <s v="31786"/>
    <s v="TN"/>
    <s v="0000190862"/>
    <x v="5"/>
    <x v="0"/>
    <n v="45121"/>
    <x v="17"/>
    <s v="LTD-03"/>
    <x v="58"/>
    <n v="8.92"/>
    <n v="3183"/>
    <x v="6"/>
  </r>
  <r>
    <s v="31786"/>
    <s v="TN"/>
    <s v="0000190862"/>
    <x v="5"/>
    <x v="0"/>
    <n v="45121"/>
    <x v="17"/>
    <s v="LTD-03"/>
    <x v="59"/>
    <n v="12.46"/>
    <n v="4450"/>
    <x v="6"/>
  </r>
  <r>
    <s v="31786"/>
    <s v="TN"/>
    <s v="0000190862"/>
    <x v="5"/>
    <x v="0"/>
    <n v="45121"/>
    <x v="17"/>
    <s v="LTD-03"/>
    <x v="62"/>
    <n v="-21.37"/>
    <n v="3288"/>
    <x v="6"/>
  </r>
  <r>
    <s v="31786"/>
    <s v="TN"/>
    <s v="0000190862"/>
    <x v="5"/>
    <x v="0"/>
    <n v="45121"/>
    <x v="17"/>
    <s v="LTD-04"/>
    <x v="67"/>
    <n v="3.83"/>
    <n v="3479"/>
    <x v="6"/>
  </r>
  <r>
    <s v="31786"/>
    <s v="TN"/>
    <s v="0000190862"/>
    <x v="5"/>
    <x v="0"/>
    <n v="45121"/>
    <x v="17"/>
    <s v="LTD-04"/>
    <x v="68"/>
    <n v="2.76"/>
    <n v="2513"/>
    <x v="6"/>
  </r>
  <r>
    <s v="31786"/>
    <s v="TN"/>
    <s v="0000190862"/>
    <x v="5"/>
    <x v="0"/>
    <n v="45121"/>
    <x v="17"/>
    <s v="LTD-04"/>
    <x v="69"/>
    <n v="18.88"/>
    <n v="8210"/>
    <x v="7"/>
  </r>
  <r>
    <s v="31786"/>
    <s v="TN"/>
    <s v="0000190862"/>
    <x v="5"/>
    <x v="0"/>
    <n v="45121"/>
    <x v="17"/>
    <s v="LTD-04"/>
    <x v="70"/>
    <n v="21.28"/>
    <n v="6447"/>
    <x v="6"/>
  </r>
  <r>
    <s v="31786"/>
    <s v="TN"/>
    <s v="0000190862"/>
    <x v="5"/>
    <x v="0"/>
    <n v="45121"/>
    <x v="17"/>
    <s v="LTD-04"/>
    <x v="72"/>
    <n v="9.7200000000000006"/>
    <n v="2314.86"/>
    <x v="6"/>
  </r>
  <r>
    <s v="31786"/>
    <s v="TN"/>
    <s v="0000190862"/>
    <x v="5"/>
    <x v="0"/>
    <n v="45121"/>
    <x v="17"/>
    <s v="LTD-04"/>
    <x v="74"/>
    <n v="26.77"/>
    <n v="3305"/>
    <x v="6"/>
  </r>
  <r>
    <s v="31786"/>
    <s v="TN"/>
    <s v="0000190862"/>
    <x v="5"/>
    <x v="0"/>
    <n v="45121"/>
    <x v="18"/>
    <s v="STD-A"/>
    <x v="77"/>
    <n v="195.2"/>
    <n v="48843.360000000001"/>
    <x v="14"/>
  </r>
  <r>
    <s v="31786"/>
    <s v="TN"/>
    <s v="0000190862"/>
    <x v="5"/>
    <x v="0"/>
    <n v="45121"/>
    <x v="18"/>
    <s v="STD-B"/>
    <x v="78"/>
    <n v="200.99"/>
    <n v="55498"/>
    <x v="103"/>
  </r>
  <r>
    <s v="31786"/>
    <s v="TN"/>
    <s v="0000258005"/>
    <x v="6"/>
    <x v="0"/>
    <n v="45107"/>
    <x v="19"/>
    <s v="VISBAS"/>
    <x v="79"/>
    <n v="-6.03"/>
    <n v="0"/>
    <x v="6"/>
  </r>
  <r>
    <s v="31786"/>
    <s v="TN"/>
    <s v="0000258005"/>
    <x v="6"/>
    <x v="0"/>
    <n v="45107"/>
    <x v="19"/>
    <s v="VISEXP"/>
    <x v="80"/>
    <n v="-12.6"/>
    <n v="0"/>
    <x v="6"/>
  </r>
  <r>
    <s v="31786"/>
    <s v="TN"/>
    <s v="0000258005"/>
    <x v="6"/>
    <x v="0"/>
    <n v="45110"/>
    <x v="19"/>
    <s v="VISEXP"/>
    <x v="80"/>
    <n v="19.16"/>
    <n v="0"/>
    <x v="1"/>
  </r>
  <r>
    <s v="31786"/>
    <s v="TN"/>
    <s v="0000258005"/>
    <x v="6"/>
    <x v="0"/>
    <n v="45121"/>
    <x v="19"/>
    <s v="VISBAS"/>
    <x v="79"/>
    <n v="182.09"/>
    <n v="0"/>
    <x v="123"/>
  </r>
  <r>
    <s v="31786"/>
    <s v="TN"/>
    <s v="0000258005"/>
    <x v="6"/>
    <x v="0"/>
    <n v="45121"/>
    <x v="19"/>
    <s v="VISEXP"/>
    <x v="80"/>
    <n v="357.41"/>
    <n v="0"/>
    <x v="124"/>
  </r>
  <r>
    <s v="31786"/>
    <s v="NP"/>
    <s v="0000000185"/>
    <x v="0"/>
    <x v="1"/>
    <n v="45138"/>
    <x v="0"/>
    <s v="PPDN"/>
    <x v="0"/>
    <n v="131.57"/>
    <n v="0"/>
    <x v="53"/>
  </r>
  <r>
    <s v="31786"/>
    <s v="NP"/>
    <s v="0000000185"/>
    <x v="0"/>
    <x v="1"/>
    <n v="45138"/>
    <x v="21"/>
    <s v="PPRN"/>
    <x v="81"/>
    <n v="60655.75"/>
    <n v="0"/>
    <x v="125"/>
  </r>
  <r>
    <s v="31786"/>
    <s v="NP"/>
    <s v="0000000185"/>
    <x v="0"/>
    <x v="2"/>
    <n v="45138"/>
    <x v="0"/>
    <s v="PPDN"/>
    <x v="0"/>
    <n v="39.15"/>
    <n v="0"/>
    <x v="7"/>
  </r>
  <r>
    <s v="31786"/>
    <s v="NP"/>
    <s v="0000000185"/>
    <x v="0"/>
    <x v="2"/>
    <n v="45138"/>
    <x v="21"/>
    <s v="PPRN"/>
    <x v="81"/>
    <n v="23377.11"/>
    <n v="0"/>
    <x v="126"/>
  </r>
  <r>
    <s v="31786"/>
    <s v="NP"/>
    <s v="0000000185"/>
    <x v="0"/>
    <x v="3"/>
    <n v="45138"/>
    <x v="21"/>
    <s v="PPRN"/>
    <x v="81"/>
    <n v="2764.94"/>
    <n v="0"/>
    <x v="127"/>
  </r>
  <r>
    <s v="31786"/>
    <s v="NP"/>
    <s v="0000000192"/>
    <x v="1"/>
    <x v="1"/>
    <n v="45138"/>
    <x v="1"/>
    <s v="PDON"/>
    <x v="1"/>
    <n v="1587.54"/>
    <n v="0"/>
    <x v="128"/>
  </r>
  <r>
    <s v="31786"/>
    <s v="NP"/>
    <s v="0000000192"/>
    <x v="1"/>
    <x v="1"/>
    <n v="45138"/>
    <x v="22"/>
    <s v="PDRN"/>
    <x v="82"/>
    <n v="337267.57"/>
    <n v="0"/>
    <x v="129"/>
  </r>
  <r>
    <s v="31786"/>
    <s v="NP"/>
    <s v="0000000192"/>
    <x v="1"/>
    <x v="2"/>
    <n v="45138"/>
    <x v="1"/>
    <s v="PDON"/>
    <x v="1"/>
    <n v="260.14"/>
    <n v="0"/>
    <x v="3"/>
  </r>
  <r>
    <s v="31786"/>
    <s v="NP"/>
    <s v="0000000192"/>
    <x v="1"/>
    <x v="2"/>
    <n v="45138"/>
    <x v="22"/>
    <s v="PDRN"/>
    <x v="82"/>
    <n v="251199.57"/>
    <n v="0"/>
    <x v="130"/>
  </r>
  <r>
    <s v="31786"/>
    <s v="NP"/>
    <s v="0000000192"/>
    <x v="1"/>
    <x v="3"/>
    <n v="45138"/>
    <x v="1"/>
    <s v="PDON"/>
    <x v="1"/>
    <n v="59.98"/>
    <n v="0"/>
    <x v="7"/>
  </r>
  <r>
    <s v="31786"/>
    <s v="NP"/>
    <s v="0000000192"/>
    <x v="1"/>
    <x v="3"/>
    <n v="45138"/>
    <x v="22"/>
    <s v="PDRN"/>
    <x v="82"/>
    <n v="17739.11"/>
    <n v="0"/>
    <x v="131"/>
  </r>
  <r>
    <s v="31786"/>
    <s v="NP"/>
    <s v="0000258005"/>
    <x v="6"/>
    <x v="1"/>
    <n v="45138"/>
    <x v="19"/>
    <s v="VISBAS"/>
    <x v="79"/>
    <n v="3438.62"/>
    <n v="0"/>
    <x v="132"/>
  </r>
  <r>
    <s v="31786"/>
    <s v="NP"/>
    <s v="0000258005"/>
    <x v="6"/>
    <x v="1"/>
    <n v="45138"/>
    <x v="19"/>
    <s v="VISEXP"/>
    <x v="80"/>
    <n v="17119.18"/>
    <n v="0"/>
    <x v="133"/>
  </r>
  <r>
    <s v="31786"/>
    <s v="NP"/>
    <s v="0000258005"/>
    <x v="6"/>
    <x v="2"/>
    <n v="45138"/>
    <x v="19"/>
    <s v="VISBAS"/>
    <x v="79"/>
    <n v="1396.23"/>
    <n v="0"/>
    <x v="134"/>
  </r>
  <r>
    <s v="31786"/>
    <s v="NP"/>
    <s v="0000258005"/>
    <x v="6"/>
    <x v="2"/>
    <n v="45138"/>
    <x v="19"/>
    <s v="VISEXP"/>
    <x v="80"/>
    <n v="6635.6"/>
    <n v="0"/>
    <x v="135"/>
  </r>
  <r>
    <s v="31786"/>
    <s v="NP"/>
    <s v="0000258005"/>
    <x v="6"/>
    <x v="3"/>
    <n v="45138"/>
    <x v="19"/>
    <s v="VISBAS"/>
    <x v="79"/>
    <n v="15.9"/>
    <n v="0"/>
    <x v="109"/>
  </r>
  <r>
    <s v="31786"/>
    <s v="NP"/>
    <s v="0000258005"/>
    <x v="6"/>
    <x v="3"/>
    <n v="45138"/>
    <x v="19"/>
    <s v="VISEXP"/>
    <x v="80"/>
    <n v="169.12"/>
    <n v="0"/>
    <x v="111"/>
  </r>
  <r>
    <s v="31786"/>
    <s v="NP"/>
    <s v="0000000185"/>
    <x v="0"/>
    <x v="2"/>
    <n v="45138"/>
    <x v="21"/>
    <s v="PPRN"/>
    <x v="81"/>
    <n v="81.03"/>
    <n v="0"/>
    <x v="20"/>
  </r>
  <r>
    <s v="31786"/>
    <s v="NP"/>
    <s v="0000000185"/>
    <x v="0"/>
    <x v="3"/>
    <n v="45138"/>
    <x v="21"/>
    <s v="PPRN"/>
    <x v="81"/>
    <n v="180.81"/>
    <n v="0"/>
    <x v="3"/>
  </r>
  <r>
    <s v="31786"/>
    <s v="NP"/>
    <s v="0000000185"/>
    <x v="0"/>
    <x v="0"/>
    <n v="45138"/>
    <x v="0"/>
    <s v="PPDN"/>
    <x v="0"/>
    <n v="130197.01"/>
    <n v="0"/>
    <x v="136"/>
  </r>
  <r>
    <s v="31786"/>
    <s v="NP"/>
    <s v="0000000185"/>
    <x v="0"/>
    <x v="4"/>
    <n v="45138"/>
    <x v="0"/>
    <s v="PPDN"/>
    <x v="0"/>
    <n v="56971.83"/>
    <n v="0"/>
    <x v="137"/>
  </r>
  <r>
    <s v="31786"/>
    <s v="NP"/>
    <s v="0000000185"/>
    <x v="0"/>
    <x v="5"/>
    <n v="45138"/>
    <x v="0"/>
    <s v="PPDN"/>
    <x v="0"/>
    <n v="24066.07"/>
    <n v="0"/>
    <x v="138"/>
  </r>
  <r>
    <s v="31786"/>
    <s v="NP"/>
    <s v="0000000192"/>
    <x v="1"/>
    <x v="2"/>
    <n v="45138"/>
    <x v="22"/>
    <s v="PDRN"/>
    <x v="82"/>
    <n v="13604.1"/>
    <n v="0"/>
    <x v="139"/>
  </r>
  <r>
    <s v="31786"/>
    <s v="NP"/>
    <s v="0000000192"/>
    <x v="1"/>
    <x v="3"/>
    <n v="45138"/>
    <x v="22"/>
    <s v="PDRN"/>
    <x v="82"/>
    <n v="2020.69"/>
    <n v="0"/>
    <x v="140"/>
  </r>
  <r>
    <s v="31786"/>
    <s v="NP"/>
    <s v="0000000192"/>
    <x v="1"/>
    <x v="0"/>
    <n v="45138"/>
    <x v="1"/>
    <s v="PDON"/>
    <x v="1"/>
    <n v="766142.92"/>
    <n v="0"/>
    <x v="141"/>
  </r>
  <r>
    <s v="31786"/>
    <s v="NP"/>
    <s v="0000000192"/>
    <x v="1"/>
    <x v="4"/>
    <n v="45138"/>
    <x v="1"/>
    <s v="PDON"/>
    <x v="1"/>
    <n v="616700.43999999994"/>
    <n v="0"/>
    <x v="142"/>
  </r>
  <r>
    <s v="31786"/>
    <s v="NP"/>
    <s v="0000000192"/>
    <x v="1"/>
    <x v="5"/>
    <n v="45138"/>
    <x v="1"/>
    <s v="PDON"/>
    <x v="1"/>
    <n v="211556.08"/>
    <n v="0"/>
    <x v="143"/>
  </r>
  <r>
    <s v="31786"/>
    <s v="NP"/>
    <s v="0000053684"/>
    <x v="7"/>
    <x v="0"/>
    <n v="45138"/>
    <x v="2"/>
    <s v=""/>
    <x v="2"/>
    <n v="106.69"/>
    <n v="0"/>
    <x v="1"/>
  </r>
  <r>
    <s v="31786"/>
    <s v="NP"/>
    <s v="0000053684"/>
    <x v="7"/>
    <x v="0"/>
    <n v="45138"/>
    <x v="3"/>
    <s v=""/>
    <x v="3"/>
    <n v="29539.3"/>
    <n v="0"/>
    <x v="144"/>
  </r>
  <r>
    <s v="31786"/>
    <s v="NP"/>
    <s v="0000157401"/>
    <x v="4"/>
    <x v="0"/>
    <n v="45138"/>
    <x v="5"/>
    <s v="BADC01"/>
    <x v="5"/>
    <n v="521.9"/>
    <n v="40600370"/>
    <x v="145"/>
  </r>
  <r>
    <s v="31786"/>
    <s v="NP"/>
    <s v="0000157401"/>
    <x v="4"/>
    <x v="0"/>
    <n v="45138"/>
    <x v="5"/>
    <s v="BADC02"/>
    <x v="5"/>
    <n v="1037.33"/>
    <n v="80052540"/>
    <x v="146"/>
  </r>
  <r>
    <s v="31786"/>
    <s v="NP"/>
    <s v="0000157401"/>
    <x v="4"/>
    <x v="0"/>
    <n v="45138"/>
    <x v="5"/>
    <s v="BADC03"/>
    <x v="5"/>
    <n v="490.39"/>
    <n v="37991300"/>
    <x v="147"/>
  </r>
  <r>
    <s v="31786"/>
    <s v="NP"/>
    <s v="0000157401"/>
    <x v="4"/>
    <x v="0"/>
    <n v="45138"/>
    <x v="5"/>
    <s v="BADC04"/>
    <x v="5"/>
    <n v="181.56"/>
    <n v="14106400"/>
    <x v="86"/>
  </r>
  <r>
    <s v="31786"/>
    <s v="NP"/>
    <s v="0000157401"/>
    <x v="4"/>
    <x v="0"/>
    <n v="45138"/>
    <x v="5"/>
    <s v="BADC05"/>
    <x v="5"/>
    <n v="53.12"/>
    <n v="4225000"/>
    <x v="148"/>
  </r>
  <r>
    <s v="31786"/>
    <s v="NP"/>
    <s v="0000157401"/>
    <x v="4"/>
    <x v="0"/>
    <n v="45138"/>
    <x v="5"/>
    <s v="BADC06"/>
    <x v="5"/>
    <n v="16.09"/>
    <n v="1238400"/>
    <x v="149"/>
  </r>
  <r>
    <s v="31786"/>
    <s v="NP"/>
    <s v="0000157401"/>
    <x v="4"/>
    <x v="0"/>
    <n v="45138"/>
    <x v="5"/>
    <s v="BADC07"/>
    <x v="5"/>
    <n v="6.37"/>
    <n v="490000"/>
    <x v="53"/>
  </r>
  <r>
    <s v="31786"/>
    <s v="NP"/>
    <s v="0000157401"/>
    <x v="4"/>
    <x v="0"/>
    <n v="45138"/>
    <x v="5"/>
    <s v="BADC08"/>
    <x v="5"/>
    <n v="3.12"/>
    <n v="240000"/>
    <x v="20"/>
  </r>
  <r>
    <s v="31786"/>
    <s v="NP"/>
    <s v="0000157401"/>
    <x v="4"/>
    <x v="0"/>
    <n v="45138"/>
    <x v="5"/>
    <s v="BADC09"/>
    <x v="5"/>
    <n v="3.51"/>
    <n v="270000"/>
    <x v="20"/>
  </r>
  <r>
    <s v="31786"/>
    <s v="NP"/>
    <s v="0000157401"/>
    <x v="4"/>
    <x v="0"/>
    <n v="45138"/>
    <x v="6"/>
    <s v="BADE2X"/>
    <x v="6"/>
    <n v="31371.51"/>
    <n v="1650537500"/>
    <x v="150"/>
  </r>
  <r>
    <s v="31786"/>
    <s v="NP"/>
    <s v="0000157401"/>
    <x v="4"/>
    <x v="0"/>
    <n v="45138"/>
    <x v="6"/>
    <s v="BADP2X"/>
    <x v="6"/>
    <n v="4.4400000000000004"/>
    <n v="234000"/>
    <x v="26"/>
  </r>
  <r>
    <s v="31786"/>
    <s v="NP"/>
    <s v="0000157401"/>
    <x v="4"/>
    <x v="0"/>
    <n v="45138"/>
    <x v="7"/>
    <s v="BADE40"/>
    <x v="7"/>
    <n v="22490.48"/>
    <n v="1183020000"/>
    <x v="151"/>
  </r>
  <r>
    <s v="31786"/>
    <s v="NP"/>
    <s v="0000157401"/>
    <x v="4"/>
    <x v="0"/>
    <n v="45138"/>
    <x v="7"/>
    <s v="BADP40"/>
    <x v="7"/>
    <n v="2.94"/>
    <n v="156000"/>
    <x v="26"/>
  </r>
  <r>
    <s v="31786"/>
    <s v="NP"/>
    <s v="0000157401"/>
    <x v="4"/>
    <x v="0"/>
    <n v="45138"/>
    <x v="8"/>
    <s v="BAD4SC"/>
    <x v="8"/>
    <n v="3415.44"/>
    <n v="265863960"/>
    <x v="152"/>
  </r>
  <r>
    <s v="31786"/>
    <s v="NP"/>
    <s v="0000157401"/>
    <x v="4"/>
    <x v="0"/>
    <n v="45138"/>
    <x v="8"/>
    <s v="BAD6SP"/>
    <x v="16"/>
    <n v="3311.44"/>
    <n v="257146422"/>
    <x v="153"/>
  </r>
  <r>
    <s v="31786"/>
    <s v="NP"/>
    <s v="0000157401"/>
    <x v="4"/>
    <x v="0"/>
    <n v="45138"/>
    <x v="8"/>
    <s v="BAP6SP"/>
    <x v="16"/>
    <n v="1.02"/>
    <n v="78000"/>
    <x v="7"/>
  </r>
  <r>
    <s v="31786"/>
    <s v="NP"/>
    <s v="0000157401"/>
    <x v="4"/>
    <x v="0"/>
    <n v="45138"/>
    <x v="9"/>
    <s v="BLES15"/>
    <x v="9"/>
    <n v="125495.92"/>
    <n v="825268750"/>
    <x v="150"/>
  </r>
  <r>
    <s v="31786"/>
    <s v="NP"/>
    <s v="0000157401"/>
    <x v="4"/>
    <x v="0"/>
    <n v="45138"/>
    <x v="9"/>
    <s v="BLES1P"/>
    <x v="9"/>
    <n v="17.760000000000002"/>
    <n v="117000"/>
    <x v="26"/>
  </r>
  <r>
    <s v="31786"/>
    <s v="NP"/>
    <s v="0000157401"/>
    <x v="4"/>
    <x v="0"/>
    <n v="45138"/>
    <x v="10"/>
    <s v="BLCH01"/>
    <x v="10"/>
    <n v="312.74"/>
    <n v="4959000"/>
    <x v="154"/>
  </r>
  <r>
    <s v="31786"/>
    <s v="NP"/>
    <s v="0000157401"/>
    <x v="4"/>
    <x v="0"/>
    <n v="45138"/>
    <x v="10"/>
    <s v="BLCH02"/>
    <x v="10"/>
    <n v="441.04"/>
    <n v="7110000"/>
    <x v="155"/>
  </r>
  <r>
    <s v="31786"/>
    <s v="NP"/>
    <s v="0000157401"/>
    <x v="4"/>
    <x v="0"/>
    <n v="45138"/>
    <x v="10"/>
    <s v="BLCH03"/>
    <x v="10"/>
    <n v="173.04"/>
    <n v="2652000"/>
    <x v="156"/>
  </r>
  <r>
    <s v="31786"/>
    <s v="NP"/>
    <s v="0000157401"/>
    <x v="4"/>
    <x v="0"/>
    <n v="45138"/>
    <x v="10"/>
    <s v="BLCH04"/>
    <x v="10"/>
    <n v="53.28"/>
    <n v="858000"/>
    <x v="51"/>
  </r>
  <r>
    <s v="31786"/>
    <s v="NP"/>
    <s v="0000157401"/>
    <x v="4"/>
    <x v="0"/>
    <n v="45138"/>
    <x v="10"/>
    <s v="BLCH05"/>
    <x v="10"/>
    <n v="12.09"/>
    <n v="150000"/>
    <x v="16"/>
  </r>
  <r>
    <s v="31786"/>
    <s v="NP"/>
    <s v="0000157401"/>
    <x v="4"/>
    <x v="0"/>
    <n v="45138"/>
    <x v="10"/>
    <s v="BLCH06"/>
    <x v="10"/>
    <n v="3.36"/>
    <n v="54000"/>
    <x v="20"/>
  </r>
  <r>
    <s v="31786"/>
    <s v="NP"/>
    <s v="0000157401"/>
    <x v="4"/>
    <x v="0"/>
    <n v="45138"/>
    <x v="10"/>
    <s v="BLCS01"/>
    <x v="11"/>
    <n v="742.91"/>
    <n v="7590000"/>
    <x v="157"/>
  </r>
  <r>
    <s v="31786"/>
    <s v="NP"/>
    <s v="0000157401"/>
    <x v="4"/>
    <x v="0"/>
    <n v="45138"/>
    <x v="10"/>
    <s v="BLCS02"/>
    <x v="11"/>
    <n v="1749.48"/>
    <n v="17373000"/>
    <x v="158"/>
  </r>
  <r>
    <s v="31786"/>
    <s v="NP"/>
    <s v="0000157401"/>
    <x v="4"/>
    <x v="0"/>
    <n v="45138"/>
    <x v="10"/>
    <s v="BLCS03"/>
    <x v="11"/>
    <n v="878.15"/>
    <n v="8925000"/>
    <x v="159"/>
  </r>
  <r>
    <s v="31786"/>
    <s v="NP"/>
    <s v="0000157401"/>
    <x v="4"/>
    <x v="0"/>
    <n v="45138"/>
    <x v="10"/>
    <s v="BLCS04"/>
    <x v="11"/>
    <n v="341.22"/>
    <n v="3444000"/>
    <x v="160"/>
  </r>
  <r>
    <s v="31786"/>
    <s v="NP"/>
    <s v="0000157401"/>
    <x v="4"/>
    <x v="0"/>
    <n v="45138"/>
    <x v="10"/>
    <s v="BLCS05"/>
    <x v="11"/>
    <n v="106.4"/>
    <n v="1143000"/>
    <x v="113"/>
  </r>
  <r>
    <s v="31786"/>
    <s v="NP"/>
    <s v="0000157401"/>
    <x v="4"/>
    <x v="0"/>
    <n v="45138"/>
    <x v="10"/>
    <s v="BLCS06"/>
    <x v="11"/>
    <n v="32.76"/>
    <n v="324000"/>
    <x v="48"/>
  </r>
  <r>
    <s v="31786"/>
    <s v="NP"/>
    <s v="0000157401"/>
    <x v="4"/>
    <x v="0"/>
    <n v="45138"/>
    <x v="10"/>
    <s v="BLCS07"/>
    <x v="11"/>
    <n v="14.84"/>
    <n v="147000"/>
    <x v="53"/>
  </r>
  <r>
    <s v="31786"/>
    <s v="NP"/>
    <s v="0000157401"/>
    <x v="4"/>
    <x v="0"/>
    <n v="45138"/>
    <x v="10"/>
    <s v="BLCS08"/>
    <x v="11"/>
    <n v="7.26"/>
    <n v="72000"/>
    <x v="20"/>
  </r>
  <r>
    <s v="31786"/>
    <s v="NP"/>
    <s v="0000157401"/>
    <x v="4"/>
    <x v="0"/>
    <n v="45138"/>
    <x v="10"/>
    <s v="BLCS09"/>
    <x v="11"/>
    <n v="8.19"/>
    <n v="81000"/>
    <x v="20"/>
  </r>
  <r>
    <s v="31786"/>
    <s v="NP"/>
    <s v="0000157401"/>
    <x v="4"/>
    <x v="0"/>
    <n v="45138"/>
    <x v="11"/>
    <s v="BLER20"/>
    <x v="12"/>
    <n v="89992.56"/>
    <n v="591530000"/>
    <x v="161"/>
  </r>
  <r>
    <s v="31786"/>
    <s v="NP"/>
    <s v="0000157401"/>
    <x v="4"/>
    <x v="0"/>
    <n v="45138"/>
    <x v="11"/>
    <s v="BLER2P"/>
    <x v="12"/>
    <n v="11.88"/>
    <n v="78000"/>
    <x v="26"/>
  </r>
  <r>
    <s v="31786"/>
    <s v="NP"/>
    <s v="0000157401"/>
    <x v="4"/>
    <x v="0"/>
    <n v="45138"/>
    <x v="12"/>
    <s v="BLIFSC"/>
    <x v="13"/>
    <n v="2011.5"/>
    <n v="20361000"/>
    <x v="152"/>
  </r>
  <r>
    <s v="31786"/>
    <s v="NP"/>
    <s v="0000157401"/>
    <x v="4"/>
    <x v="0"/>
    <n v="45138"/>
    <x v="12"/>
    <s v="BLIFSP"/>
    <x v="17"/>
    <n v="2774.18"/>
    <n v="14253000"/>
    <x v="162"/>
  </r>
  <r>
    <s v="31786"/>
    <s v="NP"/>
    <s v="0000157401"/>
    <x v="4"/>
    <x v="0"/>
    <n v="45138"/>
    <x v="15"/>
    <s v="BL20U"/>
    <x v="18"/>
    <n v="-95.04"/>
    <n v="180000"/>
    <x v="3"/>
  </r>
  <r>
    <s v="31786"/>
    <s v="NP"/>
    <s v="0000157401"/>
    <x v="4"/>
    <x v="0"/>
    <n v="45138"/>
    <x v="15"/>
    <s v="FB09AU"/>
    <x v="18"/>
    <n v="-9.41"/>
    <n v="40000"/>
    <x v="7"/>
  </r>
  <r>
    <s v="31786"/>
    <s v="NP"/>
    <s v="0000157401"/>
    <x v="4"/>
    <x v="0"/>
    <n v="45138"/>
    <x v="4"/>
    <s v=""/>
    <x v="4"/>
    <n v="339624.56"/>
    <n v="0"/>
    <x v="163"/>
  </r>
  <r>
    <s v="31786"/>
    <s v="NP"/>
    <s v="0000157401"/>
    <x v="4"/>
    <x v="0"/>
    <n v="45138"/>
    <x v="13"/>
    <s v="VC0105"/>
    <x v="19"/>
    <n v="6.71"/>
    <n v="305000"/>
    <x v="164"/>
  </r>
  <r>
    <s v="31786"/>
    <s v="NP"/>
    <s v="0000157401"/>
    <x v="4"/>
    <x v="0"/>
    <n v="45138"/>
    <x v="13"/>
    <s v="VC0106"/>
    <x v="14"/>
    <n v="199.68"/>
    <n v="9222000"/>
    <x v="165"/>
  </r>
  <r>
    <s v="31786"/>
    <s v="NP"/>
    <s v="0000157401"/>
    <x v="4"/>
    <x v="0"/>
    <n v="45138"/>
    <x v="13"/>
    <s v="VC0110"/>
    <x v="20"/>
    <n v="28.98"/>
    <n v="1396000"/>
    <x v="166"/>
  </r>
  <r>
    <s v="31786"/>
    <s v="NP"/>
    <s v="0000157401"/>
    <x v="4"/>
    <x v="0"/>
    <n v="45138"/>
    <x v="13"/>
    <s v="VC0125"/>
    <x v="21"/>
    <n v="42.4"/>
    <n v="2000000"/>
    <x v="167"/>
  </r>
  <r>
    <s v="31786"/>
    <s v="NP"/>
    <s v="0000157401"/>
    <x v="4"/>
    <x v="0"/>
    <n v="45138"/>
    <x v="13"/>
    <s v="VC0150"/>
    <x v="22"/>
    <n v="118.65"/>
    <n v="5806000"/>
    <x v="168"/>
  </r>
  <r>
    <s v="31786"/>
    <s v="NP"/>
    <s v="0000157401"/>
    <x v="4"/>
    <x v="0"/>
    <n v="45138"/>
    <x v="13"/>
    <s v="VC0205"/>
    <x v="19"/>
    <n v="10.5"/>
    <n v="500000"/>
    <x v="169"/>
  </r>
  <r>
    <s v="31786"/>
    <s v="NP"/>
    <s v="0000157401"/>
    <x v="4"/>
    <x v="0"/>
    <n v="45138"/>
    <x v="13"/>
    <s v="VC0206"/>
    <x v="14"/>
    <n v="371"/>
    <n v="17916000"/>
    <x v="170"/>
  </r>
  <r>
    <s v="31786"/>
    <s v="NP"/>
    <s v="0000157401"/>
    <x v="4"/>
    <x v="0"/>
    <n v="45138"/>
    <x v="13"/>
    <s v="VC0210"/>
    <x v="20"/>
    <n v="49.14"/>
    <n v="2386000"/>
    <x v="171"/>
  </r>
  <r>
    <s v="31786"/>
    <s v="NP"/>
    <s v="0000157401"/>
    <x v="4"/>
    <x v="0"/>
    <n v="45138"/>
    <x v="13"/>
    <s v="VC0225"/>
    <x v="21"/>
    <n v="95.55"/>
    <n v="4500000"/>
    <x v="63"/>
  </r>
  <r>
    <s v="31786"/>
    <s v="NP"/>
    <s v="0000157401"/>
    <x v="4"/>
    <x v="0"/>
    <n v="45138"/>
    <x v="13"/>
    <s v="VC0250"/>
    <x v="22"/>
    <n v="277.2"/>
    <n v="12900000"/>
    <x v="172"/>
  </r>
  <r>
    <s v="31786"/>
    <s v="NP"/>
    <s v="0000157401"/>
    <x v="4"/>
    <x v="0"/>
    <n v="45138"/>
    <x v="13"/>
    <s v="VC0305"/>
    <x v="19"/>
    <n v="5.12"/>
    <n v="240000"/>
    <x v="56"/>
  </r>
  <r>
    <s v="31786"/>
    <s v="NP"/>
    <s v="0000157401"/>
    <x v="4"/>
    <x v="0"/>
    <n v="45138"/>
    <x v="13"/>
    <s v="VC0306"/>
    <x v="14"/>
    <n v="168.72"/>
    <n v="7866000"/>
    <x v="173"/>
  </r>
  <r>
    <s v="31786"/>
    <s v="NP"/>
    <s v="0000157401"/>
    <x v="4"/>
    <x v="0"/>
    <n v="45138"/>
    <x v="13"/>
    <s v="VC0310"/>
    <x v="20"/>
    <n v="32.76"/>
    <n v="1560000"/>
    <x v="119"/>
  </r>
  <r>
    <s v="31786"/>
    <s v="NP"/>
    <s v="0000157401"/>
    <x v="4"/>
    <x v="0"/>
    <n v="45138"/>
    <x v="13"/>
    <s v="VC0325"/>
    <x v="21"/>
    <n v="36.340000000000003"/>
    <n v="2037000"/>
    <x v="174"/>
  </r>
  <r>
    <s v="31786"/>
    <s v="NP"/>
    <s v="0000157401"/>
    <x v="4"/>
    <x v="0"/>
    <n v="45138"/>
    <x v="13"/>
    <s v="VC0350"/>
    <x v="22"/>
    <n v="176.4"/>
    <n v="8400000"/>
    <x v="175"/>
  </r>
  <r>
    <s v="31786"/>
    <s v="NP"/>
    <s v="0000157401"/>
    <x v="4"/>
    <x v="0"/>
    <n v="45138"/>
    <x v="13"/>
    <s v="VC0405"/>
    <x v="19"/>
    <n v="0.42"/>
    <n v="20000"/>
    <x v="6"/>
  </r>
  <r>
    <s v="31786"/>
    <s v="NP"/>
    <s v="0000157401"/>
    <x v="4"/>
    <x v="0"/>
    <n v="45138"/>
    <x v="13"/>
    <s v="VC0406"/>
    <x v="14"/>
    <n v="66"/>
    <n v="3330000"/>
    <x v="46"/>
  </r>
  <r>
    <s v="31786"/>
    <s v="NP"/>
    <s v="0000157401"/>
    <x v="4"/>
    <x v="0"/>
    <n v="45138"/>
    <x v="13"/>
    <s v="VC0410"/>
    <x v="20"/>
    <n v="16.8"/>
    <n v="800000"/>
    <x v="57"/>
  </r>
  <r>
    <s v="31786"/>
    <s v="NP"/>
    <s v="0000157401"/>
    <x v="4"/>
    <x v="0"/>
    <n v="45138"/>
    <x v="13"/>
    <s v="VC0425"/>
    <x v="21"/>
    <n v="21"/>
    <n v="1000000"/>
    <x v="16"/>
  </r>
  <r>
    <s v="31786"/>
    <s v="NP"/>
    <s v="0000157401"/>
    <x v="4"/>
    <x v="0"/>
    <n v="45138"/>
    <x v="13"/>
    <s v="VC0450"/>
    <x v="22"/>
    <n v="96.6"/>
    <n v="4200000"/>
    <x v="149"/>
  </r>
  <r>
    <s v="31786"/>
    <s v="NP"/>
    <s v="0000157401"/>
    <x v="4"/>
    <x v="0"/>
    <n v="45138"/>
    <x v="13"/>
    <s v="VC0506"/>
    <x v="14"/>
    <n v="23.31"/>
    <n v="1146000"/>
    <x v="116"/>
  </r>
  <r>
    <s v="31786"/>
    <s v="NP"/>
    <s v="0000157401"/>
    <x v="4"/>
    <x v="0"/>
    <n v="45138"/>
    <x v="13"/>
    <s v="VC0510"/>
    <x v="20"/>
    <n v="4.2"/>
    <n v="200000"/>
    <x v="1"/>
  </r>
  <r>
    <s v="31786"/>
    <s v="NP"/>
    <s v="0000157401"/>
    <x v="4"/>
    <x v="0"/>
    <n v="45138"/>
    <x v="13"/>
    <s v="VC0525"/>
    <x v="21"/>
    <n v="5.26"/>
    <n v="250000"/>
    <x v="7"/>
  </r>
  <r>
    <s v="31786"/>
    <s v="NP"/>
    <s v="0000157401"/>
    <x v="4"/>
    <x v="0"/>
    <n v="45138"/>
    <x v="13"/>
    <s v="VC0550"/>
    <x v="22"/>
    <n v="5.25"/>
    <n v="506000"/>
    <x v="20"/>
  </r>
  <r>
    <s v="31786"/>
    <s v="NP"/>
    <s v="0000157401"/>
    <x v="4"/>
    <x v="0"/>
    <n v="45138"/>
    <x v="13"/>
    <s v="VC0606"/>
    <x v="14"/>
    <n v="4.5599999999999996"/>
    <n v="216000"/>
    <x v="26"/>
  </r>
  <r>
    <s v="31786"/>
    <s v="NP"/>
    <s v="0000157401"/>
    <x v="4"/>
    <x v="0"/>
    <n v="45138"/>
    <x v="13"/>
    <s v="VC0610"/>
    <x v="20"/>
    <n v="2.52"/>
    <n v="120000"/>
    <x v="7"/>
  </r>
  <r>
    <s v="31786"/>
    <s v="NP"/>
    <s v="0000157401"/>
    <x v="4"/>
    <x v="0"/>
    <n v="45138"/>
    <x v="13"/>
    <s v="VC0625"/>
    <x v="21"/>
    <n v="3.15"/>
    <n v="150000"/>
    <x v="6"/>
  </r>
  <r>
    <s v="31786"/>
    <s v="NP"/>
    <s v="0000157401"/>
    <x v="4"/>
    <x v="0"/>
    <n v="45138"/>
    <x v="13"/>
    <s v="VC0650"/>
    <x v="22"/>
    <n v="12.6"/>
    <n v="600000"/>
    <x v="7"/>
  </r>
  <r>
    <s v="31786"/>
    <s v="NP"/>
    <s v="0000157401"/>
    <x v="4"/>
    <x v="0"/>
    <n v="45138"/>
    <x v="13"/>
    <s v="VC0706"/>
    <x v="14"/>
    <n v="3.52"/>
    <n v="168000"/>
    <x v="1"/>
  </r>
  <r>
    <s v="31786"/>
    <s v="NP"/>
    <s v="0000157401"/>
    <x v="4"/>
    <x v="0"/>
    <n v="45138"/>
    <x v="13"/>
    <s v="VC0725"/>
    <x v="21"/>
    <n v="7.36"/>
    <n v="350000"/>
    <x v="7"/>
  </r>
  <r>
    <s v="31786"/>
    <s v="NP"/>
    <s v="0000157401"/>
    <x v="4"/>
    <x v="0"/>
    <n v="45138"/>
    <x v="13"/>
    <s v="VC0750"/>
    <x v="22"/>
    <n v="7.35"/>
    <n v="350000"/>
    <x v="6"/>
  </r>
  <r>
    <s v="31786"/>
    <s v="NP"/>
    <s v="0000157401"/>
    <x v="4"/>
    <x v="0"/>
    <n v="45138"/>
    <x v="13"/>
    <s v="VC0806"/>
    <x v="14"/>
    <n v="1.01"/>
    <n v="48000"/>
    <x v="6"/>
  </r>
  <r>
    <s v="31786"/>
    <s v="NP"/>
    <s v="0000157401"/>
    <x v="4"/>
    <x v="0"/>
    <n v="45138"/>
    <x v="14"/>
    <s v="VAD050"/>
    <x v="23"/>
    <n v="476.7"/>
    <n v="22550000"/>
    <x v="176"/>
  </r>
  <r>
    <s v="31786"/>
    <s v="NP"/>
    <s v="0000157401"/>
    <x v="4"/>
    <x v="0"/>
    <n v="45138"/>
    <x v="14"/>
    <s v="VAD060"/>
    <x v="15"/>
    <n v="12072.06"/>
    <n v="574980000"/>
    <x v="177"/>
  </r>
  <r>
    <s v="31786"/>
    <s v="NP"/>
    <s v="0000157401"/>
    <x v="4"/>
    <x v="0"/>
    <n v="45138"/>
    <x v="14"/>
    <s v="VAD100"/>
    <x v="24"/>
    <n v="1913.1"/>
    <n v="91100000"/>
    <x v="178"/>
  </r>
  <r>
    <s v="31786"/>
    <s v="NP"/>
    <s v="0000157401"/>
    <x v="4"/>
    <x v="0"/>
    <n v="45138"/>
    <x v="14"/>
    <s v="VAD250"/>
    <x v="25"/>
    <n v="2483.25"/>
    <n v="118250000"/>
    <x v="179"/>
  </r>
  <r>
    <s v="31786"/>
    <s v="NP"/>
    <s v="0000157401"/>
    <x v="4"/>
    <x v="0"/>
    <n v="45138"/>
    <x v="14"/>
    <s v="VAD500"/>
    <x v="26"/>
    <n v="6846"/>
    <n v="325000000"/>
    <x v="180"/>
  </r>
  <r>
    <s v="31786"/>
    <s v="NP"/>
    <s v="0000157401"/>
    <x v="4"/>
    <x v="0"/>
    <n v="45138"/>
    <x v="16"/>
    <s v="VSC050"/>
    <x v="27"/>
    <n v="39.06"/>
    <n v="1860000"/>
    <x v="181"/>
  </r>
  <r>
    <s v="31786"/>
    <s v="NP"/>
    <s v="0000157401"/>
    <x v="4"/>
    <x v="0"/>
    <n v="45138"/>
    <x v="16"/>
    <s v="VSC060"/>
    <x v="28"/>
    <n v="1291.5"/>
    <n v="63072000"/>
    <x v="182"/>
  </r>
  <r>
    <s v="31786"/>
    <s v="NP"/>
    <s v="0000157401"/>
    <x v="4"/>
    <x v="0"/>
    <n v="45138"/>
    <x v="16"/>
    <s v="VSC100"/>
    <x v="29"/>
    <n v="186.48"/>
    <n v="9024000"/>
    <x v="183"/>
  </r>
  <r>
    <s v="31786"/>
    <s v="NP"/>
    <s v="0000157401"/>
    <x v="4"/>
    <x v="0"/>
    <n v="45138"/>
    <x v="16"/>
    <s v="VSC250"/>
    <x v="30"/>
    <n v="333.9"/>
    <n v="16200000"/>
    <x v="93"/>
  </r>
  <r>
    <s v="31786"/>
    <s v="NP"/>
    <s v="0000157401"/>
    <x v="4"/>
    <x v="0"/>
    <n v="45138"/>
    <x v="16"/>
    <s v="VSC500"/>
    <x v="31"/>
    <n v="1083.5999999999999"/>
    <n v="52248000"/>
    <x v="184"/>
  </r>
  <r>
    <s v="31786"/>
    <s v="NP"/>
    <s v="0000157401"/>
    <x v="4"/>
    <x v="0"/>
    <n v="45138"/>
    <x v="16"/>
    <s v="VSO050"/>
    <x v="32"/>
    <n v="46.62"/>
    <n v="2190000"/>
    <x v="185"/>
  </r>
  <r>
    <s v="31786"/>
    <s v="NP"/>
    <s v="0000157401"/>
    <x v="4"/>
    <x v="0"/>
    <n v="45138"/>
    <x v="16"/>
    <s v="VSO060"/>
    <x v="33"/>
    <n v="1390.04"/>
    <n v="66204000"/>
    <x v="186"/>
  </r>
  <r>
    <s v="31786"/>
    <s v="NP"/>
    <s v="0000157401"/>
    <x v="4"/>
    <x v="0"/>
    <n v="45138"/>
    <x v="16"/>
    <s v="VSO100"/>
    <x v="34"/>
    <n v="273.42"/>
    <n v="13020000"/>
    <x v="187"/>
  </r>
  <r>
    <s v="31786"/>
    <s v="NP"/>
    <s v="0000157401"/>
    <x v="4"/>
    <x v="0"/>
    <n v="45138"/>
    <x v="16"/>
    <s v="VSO250"/>
    <x v="35"/>
    <n v="289.8"/>
    <n v="13800000"/>
    <x v="188"/>
  </r>
  <r>
    <s v="31786"/>
    <s v="NP"/>
    <s v="0000157401"/>
    <x v="4"/>
    <x v="0"/>
    <n v="45138"/>
    <x v="16"/>
    <s v="VSO500"/>
    <x v="36"/>
    <n v="819"/>
    <n v="38700000"/>
    <x v="172"/>
  </r>
  <r>
    <s v="31786"/>
    <s v="NP"/>
    <s v="0000190862"/>
    <x v="5"/>
    <x v="0"/>
    <n v="45138"/>
    <x v="17"/>
    <s v="LTD-01"/>
    <x v="37"/>
    <n v="10.94"/>
    <n v="9119.2800000000007"/>
    <x v="20"/>
  </r>
  <r>
    <s v="31786"/>
    <s v="NP"/>
    <s v="0000190862"/>
    <x v="5"/>
    <x v="0"/>
    <n v="45138"/>
    <x v="17"/>
    <s v="LTD-01"/>
    <x v="38"/>
    <n v="19.43"/>
    <n v="16193.13"/>
    <x v="109"/>
  </r>
  <r>
    <s v="31786"/>
    <s v="NP"/>
    <s v="0000190862"/>
    <x v="5"/>
    <x v="0"/>
    <n v="45138"/>
    <x v="17"/>
    <s v="LTD-01"/>
    <x v="39"/>
    <n v="27.26"/>
    <n v="11856.82"/>
    <x v="109"/>
  </r>
  <r>
    <s v="31786"/>
    <s v="NP"/>
    <s v="0000190862"/>
    <x v="5"/>
    <x v="0"/>
    <n v="45138"/>
    <x v="17"/>
    <s v="LTD-01"/>
    <x v="40"/>
    <n v="39.9"/>
    <n v="12842.07"/>
    <x v="1"/>
  </r>
  <r>
    <s v="31786"/>
    <s v="NP"/>
    <s v="0000190862"/>
    <x v="5"/>
    <x v="0"/>
    <n v="45138"/>
    <x v="17"/>
    <s v="LTD-01"/>
    <x v="41"/>
    <n v="27.44"/>
    <n v="6993.32"/>
    <x v="7"/>
  </r>
  <r>
    <s v="31786"/>
    <s v="NP"/>
    <s v="0000190862"/>
    <x v="5"/>
    <x v="0"/>
    <n v="45138"/>
    <x v="17"/>
    <s v="LTD-01"/>
    <x v="42"/>
    <n v="47.95"/>
    <n v="9660.76"/>
    <x v="20"/>
  </r>
  <r>
    <s v="31786"/>
    <s v="NP"/>
    <s v="0000190862"/>
    <x v="5"/>
    <x v="0"/>
    <n v="45138"/>
    <x v="17"/>
    <s v="LTD-01"/>
    <x v="43"/>
    <n v="16.670000000000002"/>
    <n v="2645.91"/>
    <x v="6"/>
  </r>
  <r>
    <s v="31786"/>
    <s v="NP"/>
    <s v="0000190862"/>
    <x v="5"/>
    <x v="0"/>
    <n v="45138"/>
    <x v="17"/>
    <s v="LTD-01"/>
    <x v="44"/>
    <n v="23.41"/>
    <n v="3716.37"/>
    <x v="6"/>
  </r>
  <r>
    <s v="31786"/>
    <s v="NP"/>
    <s v="0000190862"/>
    <x v="5"/>
    <x v="0"/>
    <n v="45138"/>
    <x v="17"/>
    <s v="LTD-02"/>
    <x v="47"/>
    <n v="1.28"/>
    <n v="1418.33"/>
    <x v="6"/>
  </r>
  <r>
    <s v="31786"/>
    <s v="NP"/>
    <s v="0000190862"/>
    <x v="5"/>
    <x v="0"/>
    <n v="45138"/>
    <x v="17"/>
    <s v="LTD-02"/>
    <x v="48"/>
    <n v="12.53"/>
    <n v="13912.4"/>
    <x v="20"/>
  </r>
  <r>
    <s v="31786"/>
    <s v="NP"/>
    <s v="0000190862"/>
    <x v="5"/>
    <x v="0"/>
    <n v="45138"/>
    <x v="17"/>
    <s v="LTD-02"/>
    <x v="49"/>
    <n v="11.65"/>
    <n v="6471.75"/>
    <x v="7"/>
  </r>
  <r>
    <s v="31786"/>
    <s v="NP"/>
    <s v="0000190862"/>
    <x v="5"/>
    <x v="0"/>
    <n v="45138"/>
    <x v="17"/>
    <s v="LTD-02"/>
    <x v="50"/>
    <n v="27.41"/>
    <n v="10150.25"/>
    <x v="6"/>
  </r>
  <r>
    <s v="31786"/>
    <s v="NP"/>
    <s v="0000190862"/>
    <x v="5"/>
    <x v="0"/>
    <n v="45138"/>
    <x v="17"/>
    <s v="LTD-02"/>
    <x v="54"/>
    <n v="27.23"/>
    <n v="4125"/>
    <x v="6"/>
  </r>
  <r>
    <s v="31786"/>
    <s v="NP"/>
    <s v="0000190862"/>
    <x v="5"/>
    <x v="0"/>
    <n v="45138"/>
    <x v="17"/>
    <s v="LTD-03"/>
    <x v="58"/>
    <n v="26.3"/>
    <n v="18787.189999999999"/>
    <x v="1"/>
  </r>
  <r>
    <s v="31786"/>
    <s v="NP"/>
    <s v="0000190862"/>
    <x v="5"/>
    <x v="0"/>
    <n v="45138"/>
    <x v="17"/>
    <s v="LTD-03"/>
    <x v="61"/>
    <n v="35.08"/>
    <n v="6619.54"/>
    <x v="7"/>
  </r>
  <r>
    <s v="31786"/>
    <s v="NP"/>
    <s v="0000190862"/>
    <x v="5"/>
    <x v="0"/>
    <n v="45138"/>
    <x v="17"/>
    <s v="LTD-03"/>
    <x v="62"/>
    <n v="12.86"/>
    <n v="1978.75"/>
    <x v="6"/>
  </r>
  <r>
    <s v="31786"/>
    <s v="NP"/>
    <s v="0000190862"/>
    <x v="5"/>
    <x v="0"/>
    <n v="45138"/>
    <x v="17"/>
    <s v="LTD-03"/>
    <x v="63"/>
    <n v="11.71"/>
    <n v="1801.58"/>
    <x v="6"/>
  </r>
  <r>
    <s v="31786"/>
    <s v="NP"/>
    <s v="0000190862"/>
    <x v="5"/>
    <x v="0"/>
    <n v="45138"/>
    <x v="17"/>
    <s v="LTD-04"/>
    <x v="67"/>
    <n v="3.7"/>
    <n v="3367"/>
    <x v="6"/>
  </r>
  <r>
    <s v="31786"/>
    <s v="NP"/>
    <s v="0000190862"/>
    <x v="5"/>
    <x v="0"/>
    <n v="45138"/>
    <x v="17"/>
    <s v="LTD-04"/>
    <x v="70"/>
    <n v="27.5"/>
    <n v="8332.64"/>
    <x v="6"/>
  </r>
  <r>
    <s v="31786"/>
    <s v="NP"/>
    <s v="0000190862"/>
    <x v="5"/>
    <x v="0"/>
    <n v="45138"/>
    <x v="17"/>
    <s v="LTD-04"/>
    <x v="72"/>
    <n v="51.57"/>
    <n v="10110.290000000001"/>
    <x v="20"/>
  </r>
  <r>
    <s v="31786"/>
    <s v="NP"/>
    <s v="0000190862"/>
    <x v="5"/>
    <x v="0"/>
    <n v="45138"/>
    <x v="17"/>
    <s v="LTD-04"/>
    <x v="73"/>
    <n v="17.100000000000001"/>
    <n v="3353.88"/>
    <x v="6"/>
  </r>
  <r>
    <s v="31786"/>
    <s v="NP"/>
    <s v="0000190862"/>
    <x v="5"/>
    <x v="0"/>
    <n v="45138"/>
    <x v="17"/>
    <s v="LTD-04"/>
    <x v="74"/>
    <n v="33.700000000000003"/>
    <n v="4160.5"/>
    <x v="7"/>
  </r>
  <r>
    <s v="31786"/>
    <s v="NP"/>
    <s v="0000190862"/>
    <x v="5"/>
    <x v="0"/>
    <n v="45138"/>
    <x v="17"/>
    <s v="LTD-04"/>
    <x v="76"/>
    <n v="22.82"/>
    <n v="4225"/>
    <x v="6"/>
  </r>
  <r>
    <s v="31786"/>
    <s v="NP"/>
    <s v="0000190862"/>
    <x v="5"/>
    <x v="0"/>
    <n v="45138"/>
    <x v="18"/>
    <s v="STD-A"/>
    <x v="83"/>
    <n v="44096.25"/>
    <n v="10783720.01"/>
    <x v="189"/>
  </r>
  <r>
    <s v="31786"/>
    <s v="NP"/>
    <s v="0000190862"/>
    <x v="5"/>
    <x v="0"/>
    <n v="45138"/>
    <x v="18"/>
    <s v="STD-A"/>
    <x v="77"/>
    <n v="508.7"/>
    <n v="124074.8"/>
    <x v="117"/>
  </r>
  <r>
    <s v="31786"/>
    <s v="NP"/>
    <s v="0000190862"/>
    <x v="5"/>
    <x v="0"/>
    <n v="45138"/>
    <x v="18"/>
    <s v="STD-B"/>
    <x v="84"/>
    <n v="39899.67"/>
    <n v="12166091.52"/>
    <x v="190"/>
  </r>
  <r>
    <s v="31786"/>
    <s v="NP"/>
    <s v="0000190862"/>
    <x v="5"/>
    <x v="0"/>
    <n v="45138"/>
    <x v="18"/>
    <s v="STD-B"/>
    <x v="78"/>
    <n v="162.79"/>
    <n v="49329.63"/>
    <x v="103"/>
  </r>
  <r>
    <s v="31786"/>
    <s v="NP"/>
    <s v="0000258005"/>
    <x v="6"/>
    <x v="2"/>
    <n v="45138"/>
    <x v="19"/>
    <s v="VISBAS"/>
    <x v="79"/>
    <n v="3.18"/>
    <n v="0"/>
    <x v="6"/>
  </r>
  <r>
    <s v="31786"/>
    <s v="NP"/>
    <s v="0000258005"/>
    <x v="6"/>
    <x v="3"/>
    <n v="45138"/>
    <x v="19"/>
    <s v="VISBAS"/>
    <x v="79"/>
    <n v="74.25"/>
    <n v="0"/>
    <x v="103"/>
  </r>
  <r>
    <s v="31786"/>
    <s v="NP"/>
    <s v="0000258005"/>
    <x v="6"/>
    <x v="3"/>
    <n v="45138"/>
    <x v="19"/>
    <s v="VISEXP"/>
    <x v="80"/>
    <n v="550.48"/>
    <n v="0"/>
    <x v="191"/>
  </r>
  <r>
    <s v="31786"/>
    <s v="NP"/>
    <s v="0000258005"/>
    <x v="6"/>
    <x v="0"/>
    <n v="45138"/>
    <x v="19"/>
    <s v="VISBAS"/>
    <x v="79"/>
    <n v="37854.54"/>
    <n v="0"/>
    <x v="192"/>
  </r>
  <r>
    <s v="31786"/>
    <s v="NP"/>
    <s v="0000258005"/>
    <x v="6"/>
    <x v="0"/>
    <n v="45138"/>
    <x v="19"/>
    <s v="VISEXP"/>
    <x v="80"/>
    <n v="154646.1"/>
    <n v="0"/>
    <x v="193"/>
  </r>
  <r>
    <s v="31786"/>
    <s v="NP"/>
    <s v="0000258005"/>
    <x v="6"/>
    <x v="4"/>
    <n v="45138"/>
    <x v="19"/>
    <s v="VISBAS"/>
    <x v="79"/>
    <n v="27984.31"/>
    <n v="0"/>
    <x v="194"/>
  </r>
  <r>
    <s v="31786"/>
    <s v="NP"/>
    <s v="0000258005"/>
    <x v="6"/>
    <x v="4"/>
    <n v="45138"/>
    <x v="19"/>
    <s v="VISEXP"/>
    <x v="80"/>
    <n v="133240.66"/>
    <n v="0"/>
    <x v="195"/>
  </r>
  <r>
    <s v="31786"/>
    <s v="NP"/>
    <s v="0000258005"/>
    <x v="6"/>
    <x v="5"/>
    <n v="45138"/>
    <x v="19"/>
    <s v="VISBAS"/>
    <x v="79"/>
    <n v="10024.67"/>
    <n v="0"/>
    <x v="196"/>
  </r>
  <r>
    <s v="31786"/>
    <s v="NP"/>
    <s v="0000258005"/>
    <x v="6"/>
    <x v="5"/>
    <n v="45138"/>
    <x v="19"/>
    <s v="VISEXP"/>
    <x v="80"/>
    <n v="62064.98"/>
    <n v="0"/>
    <x v="197"/>
  </r>
  <r>
    <s v="31786"/>
    <s v="NP"/>
    <s v="0000000185"/>
    <x v="0"/>
    <x v="1"/>
    <n v="45138"/>
    <x v="0"/>
    <s v="PPDN"/>
    <x v="0"/>
    <n v="14.12"/>
    <n v="0"/>
    <x v="6"/>
  </r>
  <r>
    <s v="31786"/>
    <s v="NP"/>
    <s v="0000000185"/>
    <x v="0"/>
    <x v="1"/>
    <n v="45138"/>
    <x v="21"/>
    <s v="PPRN"/>
    <x v="81"/>
    <n v="5305.05"/>
    <n v="0"/>
    <x v="198"/>
  </r>
  <r>
    <s v="31786"/>
    <s v="NP"/>
    <s v="0000000185"/>
    <x v="0"/>
    <x v="2"/>
    <n v="45138"/>
    <x v="21"/>
    <s v="PPRN"/>
    <x v="81"/>
    <n v="260.33999999999997"/>
    <n v="0"/>
    <x v="14"/>
  </r>
  <r>
    <s v="31786"/>
    <s v="NP"/>
    <s v="0000000185"/>
    <x v="0"/>
    <x v="3"/>
    <n v="45138"/>
    <x v="21"/>
    <s v="PPRN"/>
    <x v="81"/>
    <n v="27.01"/>
    <n v="0"/>
    <x v="6"/>
  </r>
  <r>
    <s v="31786"/>
    <s v="NP"/>
    <s v="0000000185"/>
    <x v="0"/>
    <x v="0"/>
    <n v="45138"/>
    <x v="0"/>
    <s v="PPDN"/>
    <x v="0"/>
    <n v="502.42"/>
    <n v="0"/>
    <x v="149"/>
  </r>
  <r>
    <s v="31786"/>
    <s v="NP"/>
    <s v="0000000185"/>
    <x v="0"/>
    <x v="4"/>
    <n v="45138"/>
    <x v="0"/>
    <s v="PPDN"/>
    <x v="0"/>
    <n v="215.85"/>
    <n v="0"/>
    <x v="33"/>
  </r>
  <r>
    <s v="31786"/>
    <s v="NP"/>
    <s v="0000000185"/>
    <x v="0"/>
    <x v="5"/>
    <n v="45138"/>
    <x v="0"/>
    <s v="PPDN"/>
    <x v="0"/>
    <n v="112.96"/>
    <n v="0"/>
    <x v="34"/>
  </r>
  <r>
    <s v="31786"/>
    <s v="NP"/>
    <s v="0000000192"/>
    <x v="1"/>
    <x v="1"/>
    <n v="45138"/>
    <x v="1"/>
    <s v="PDON"/>
    <x v="1"/>
    <n v="199.48"/>
    <n v="0"/>
    <x v="26"/>
  </r>
  <r>
    <s v="31786"/>
    <s v="NP"/>
    <s v="0000000192"/>
    <x v="1"/>
    <x v="1"/>
    <n v="45138"/>
    <x v="22"/>
    <s v="PDRN"/>
    <x v="82"/>
    <n v="-394.43"/>
    <n v="0"/>
    <x v="122"/>
  </r>
  <r>
    <s v="31786"/>
    <s v="NP"/>
    <s v="0000000192"/>
    <x v="1"/>
    <x v="1"/>
    <n v="45138"/>
    <x v="22"/>
    <s v="PDRN"/>
    <x v="82"/>
    <n v="54832.98"/>
    <n v="0"/>
    <x v="199"/>
  </r>
  <r>
    <s v="31786"/>
    <s v="NP"/>
    <s v="0000000192"/>
    <x v="1"/>
    <x v="2"/>
    <n v="45138"/>
    <x v="22"/>
    <s v="PDRN"/>
    <x v="82"/>
    <n v="-79.040000000000006"/>
    <n v="0"/>
    <x v="7"/>
  </r>
  <r>
    <s v="31786"/>
    <s v="NP"/>
    <s v="0000000192"/>
    <x v="1"/>
    <x v="2"/>
    <n v="45138"/>
    <x v="22"/>
    <s v="PDRN"/>
    <x v="82"/>
    <n v="5890.56"/>
    <n v="0"/>
    <x v="200"/>
  </r>
  <r>
    <s v="31786"/>
    <s v="NP"/>
    <s v="0000000192"/>
    <x v="1"/>
    <x v="3"/>
    <n v="45138"/>
    <x v="1"/>
    <s v="PDON"/>
    <x v="1"/>
    <n v="20.22"/>
    <n v="0"/>
    <x v="6"/>
  </r>
  <r>
    <s v="31786"/>
    <s v="NP"/>
    <s v="0000000192"/>
    <x v="1"/>
    <x v="3"/>
    <n v="45138"/>
    <x v="22"/>
    <s v="PDRN"/>
    <x v="82"/>
    <n v="501.6"/>
    <n v="0"/>
    <x v="14"/>
  </r>
  <r>
    <s v="31786"/>
    <s v="NP"/>
    <s v="0000000192"/>
    <x v="1"/>
    <x v="0"/>
    <n v="45138"/>
    <x v="1"/>
    <s v="PDON"/>
    <x v="1"/>
    <n v="-124.22"/>
    <n v="0"/>
    <x v="1"/>
  </r>
  <r>
    <s v="31786"/>
    <s v="NP"/>
    <s v="0000000192"/>
    <x v="1"/>
    <x v="0"/>
    <n v="45138"/>
    <x v="1"/>
    <s v="PDON"/>
    <x v="1"/>
    <n v="3689.19"/>
    <n v="0"/>
    <x v="201"/>
  </r>
  <r>
    <s v="31786"/>
    <s v="NP"/>
    <s v="0000000192"/>
    <x v="1"/>
    <x v="4"/>
    <n v="45138"/>
    <x v="1"/>
    <s v="PDON"/>
    <x v="1"/>
    <n v="-20.22"/>
    <n v="0"/>
    <x v="6"/>
  </r>
  <r>
    <s v="31786"/>
    <s v="NP"/>
    <s v="0000000192"/>
    <x v="1"/>
    <x v="4"/>
    <n v="45138"/>
    <x v="1"/>
    <s v="PDON"/>
    <x v="1"/>
    <n v="1808.54"/>
    <n v="0"/>
    <x v="43"/>
  </r>
  <r>
    <s v="31786"/>
    <s v="NP"/>
    <s v="0000000192"/>
    <x v="1"/>
    <x v="5"/>
    <n v="45138"/>
    <x v="1"/>
    <s v="PDON"/>
    <x v="1"/>
    <n v="1023.6"/>
    <n v="0"/>
    <x v="128"/>
  </r>
  <r>
    <s v="31786"/>
    <s v="NP"/>
    <s v="0000157401"/>
    <x v="4"/>
    <x v="0"/>
    <n v="45138"/>
    <x v="6"/>
    <s v="BADE2X"/>
    <x v="6"/>
    <n v="3.92"/>
    <n v="0"/>
    <x v="1"/>
  </r>
  <r>
    <s v="31786"/>
    <s v="NP"/>
    <s v="0000157401"/>
    <x v="4"/>
    <x v="0"/>
    <n v="45138"/>
    <x v="7"/>
    <s v="BADE40"/>
    <x v="7"/>
    <n v="0"/>
    <n v="0"/>
    <x v="1"/>
  </r>
  <r>
    <s v="31786"/>
    <s v="NP"/>
    <s v="0000157401"/>
    <x v="4"/>
    <x v="0"/>
    <n v="45138"/>
    <x v="9"/>
    <s v="BLES15"/>
    <x v="9"/>
    <n v="15.65"/>
    <n v="0"/>
    <x v="1"/>
  </r>
  <r>
    <s v="31786"/>
    <s v="NP"/>
    <s v="0000157401"/>
    <x v="4"/>
    <x v="0"/>
    <n v="45138"/>
    <x v="11"/>
    <s v="BLER20"/>
    <x v="12"/>
    <n v="0"/>
    <n v="0"/>
    <x v="1"/>
  </r>
  <r>
    <s v="31786"/>
    <s v="NP"/>
    <s v="0000157401"/>
    <x v="4"/>
    <x v="0"/>
    <n v="45138"/>
    <x v="14"/>
    <s v="VAD060"/>
    <x v="15"/>
    <n v="2.52"/>
    <n v="120000"/>
    <x v="7"/>
  </r>
  <r>
    <s v="31786"/>
    <s v="NP"/>
    <s v="0000157401"/>
    <x v="4"/>
    <x v="0"/>
    <n v="45138"/>
    <x v="14"/>
    <s v="VAD100"/>
    <x v="24"/>
    <n v="2.1"/>
    <n v="100000"/>
    <x v="6"/>
  </r>
  <r>
    <s v="31786"/>
    <s v="NP"/>
    <s v="0000157401"/>
    <x v="4"/>
    <x v="0"/>
    <n v="45138"/>
    <x v="14"/>
    <s v="VAD500"/>
    <x v="26"/>
    <n v="10.5"/>
    <n v="500000"/>
    <x v="6"/>
  </r>
  <r>
    <s v="31786"/>
    <s v="NP"/>
    <s v="0000190862"/>
    <x v="5"/>
    <x v="0"/>
    <n v="45138"/>
    <x v="18"/>
    <s v="STD-A"/>
    <x v="83"/>
    <n v="30.11"/>
    <n v="0"/>
    <x v="20"/>
  </r>
  <r>
    <s v="31786"/>
    <s v="NP"/>
    <s v="0000190862"/>
    <x v="5"/>
    <x v="0"/>
    <n v="45138"/>
    <x v="18"/>
    <s v="STD-B"/>
    <x v="84"/>
    <n v="8.8699999999999992"/>
    <n v="0"/>
    <x v="6"/>
  </r>
  <r>
    <s v="31786"/>
    <s v="NP"/>
    <s v="0000258005"/>
    <x v="6"/>
    <x v="1"/>
    <n v="45138"/>
    <x v="19"/>
    <s v="VISBAS"/>
    <x v="79"/>
    <n v="397.83"/>
    <n v="0"/>
    <x v="112"/>
  </r>
  <r>
    <s v="31786"/>
    <s v="NP"/>
    <s v="0000258005"/>
    <x v="6"/>
    <x v="1"/>
    <n v="45138"/>
    <x v="19"/>
    <s v="VISEXP"/>
    <x v="80"/>
    <n v="-62.8"/>
    <n v="0"/>
    <x v="34"/>
  </r>
  <r>
    <s v="31786"/>
    <s v="NP"/>
    <s v="0000258005"/>
    <x v="6"/>
    <x v="1"/>
    <n v="45138"/>
    <x v="19"/>
    <s v="VISEXP"/>
    <x v="80"/>
    <n v="2611.52"/>
    <n v="0"/>
    <x v="202"/>
  </r>
  <r>
    <s v="31786"/>
    <s v="NP"/>
    <s v="0000258005"/>
    <x v="6"/>
    <x v="2"/>
    <n v="45138"/>
    <x v="19"/>
    <s v="VISBAS"/>
    <x v="79"/>
    <n v="77.3"/>
    <n v="0"/>
    <x v="56"/>
  </r>
  <r>
    <s v="31786"/>
    <s v="NP"/>
    <s v="0000258005"/>
    <x v="6"/>
    <x v="2"/>
    <n v="45138"/>
    <x v="19"/>
    <s v="VISEXP"/>
    <x v="80"/>
    <n v="-6.3"/>
    <n v="0"/>
    <x v="6"/>
  </r>
  <r>
    <s v="31786"/>
    <s v="NP"/>
    <s v="0000258005"/>
    <x v="6"/>
    <x v="2"/>
    <n v="45138"/>
    <x v="19"/>
    <s v="VISEXP"/>
    <x v="80"/>
    <n v="270.64"/>
    <n v="0"/>
    <x v="203"/>
  </r>
  <r>
    <s v="31786"/>
    <s v="NP"/>
    <s v="0000258005"/>
    <x v="6"/>
    <x v="0"/>
    <n v="45138"/>
    <x v="19"/>
    <s v="VISBAS"/>
    <x v="79"/>
    <n v="-6.48"/>
    <n v="0"/>
    <x v="7"/>
  </r>
  <r>
    <s v="31786"/>
    <s v="NP"/>
    <s v="0000258005"/>
    <x v="6"/>
    <x v="0"/>
    <n v="45138"/>
    <x v="19"/>
    <s v="VISBAS"/>
    <x v="79"/>
    <n v="141.31"/>
    <n v="0"/>
    <x v="203"/>
  </r>
  <r>
    <s v="31786"/>
    <s v="NP"/>
    <s v="0000258005"/>
    <x v="6"/>
    <x v="0"/>
    <n v="45138"/>
    <x v="19"/>
    <s v="VISEXP"/>
    <x v="80"/>
    <n v="962.71"/>
    <n v="0"/>
    <x v="181"/>
  </r>
  <r>
    <s v="31786"/>
    <s v="NP"/>
    <s v="0000258005"/>
    <x v="6"/>
    <x v="4"/>
    <n v="45138"/>
    <x v="19"/>
    <s v="VISBAS"/>
    <x v="79"/>
    <n v="66.849999999999994"/>
    <n v="0"/>
    <x v="14"/>
  </r>
  <r>
    <s v="31786"/>
    <s v="NP"/>
    <s v="0000258005"/>
    <x v="6"/>
    <x v="4"/>
    <n v="45138"/>
    <x v="19"/>
    <s v="VISEXP"/>
    <x v="80"/>
    <n v="-12.92"/>
    <n v="0"/>
    <x v="20"/>
  </r>
  <r>
    <s v="31786"/>
    <s v="NP"/>
    <s v="0000258005"/>
    <x v="6"/>
    <x v="4"/>
    <n v="45138"/>
    <x v="19"/>
    <s v="VISEXP"/>
    <x v="80"/>
    <n v="386.97"/>
    <n v="0"/>
    <x v="140"/>
  </r>
  <r>
    <s v="31786"/>
    <s v="NP"/>
    <s v="0000258005"/>
    <x v="6"/>
    <x v="5"/>
    <n v="45138"/>
    <x v="19"/>
    <s v="VISBAS"/>
    <x v="79"/>
    <n v="-6.15"/>
    <n v="0"/>
    <x v="6"/>
  </r>
  <r>
    <s v="31786"/>
    <s v="NP"/>
    <s v="0000258005"/>
    <x v="6"/>
    <x v="5"/>
    <n v="45138"/>
    <x v="19"/>
    <s v="VISBAS"/>
    <x v="79"/>
    <n v="44.83"/>
    <n v="0"/>
    <x v="16"/>
  </r>
  <r>
    <s v="31786"/>
    <s v="NP"/>
    <s v="0000258005"/>
    <x v="6"/>
    <x v="5"/>
    <n v="45138"/>
    <x v="19"/>
    <s v="VISEXP"/>
    <x v="80"/>
    <n v="283.75"/>
    <n v="0"/>
    <x v="204"/>
  </r>
  <r>
    <s v="31786"/>
    <s v="TN"/>
    <s v="0000000185"/>
    <x v="0"/>
    <x v="0"/>
    <n v="45138"/>
    <x v="0"/>
    <s v="PPDN"/>
    <x v="0"/>
    <n v="42.36"/>
    <n v="0"/>
    <x v="109"/>
  </r>
  <r>
    <s v="31786"/>
    <s v="TN"/>
    <s v="0000000185"/>
    <x v="0"/>
    <x v="0"/>
    <n v="45138"/>
    <x v="0"/>
    <s v="PPDN"/>
    <x v="0"/>
    <n v="797.18"/>
    <n v="0"/>
    <x v="205"/>
  </r>
  <r>
    <s v="31786"/>
    <s v="TN"/>
    <s v="0000000192"/>
    <x v="1"/>
    <x v="0"/>
    <n v="45138"/>
    <x v="1"/>
    <s v="PDON"/>
    <x v="1"/>
    <n v="-296.8"/>
    <n v="0"/>
    <x v="206"/>
  </r>
  <r>
    <s v="31786"/>
    <s v="TN"/>
    <s v="0000000192"/>
    <x v="1"/>
    <x v="0"/>
    <n v="45138"/>
    <x v="1"/>
    <s v="PDON"/>
    <x v="1"/>
    <n v="5521.8"/>
    <n v="0"/>
    <x v="207"/>
  </r>
  <r>
    <s v="31786"/>
    <s v="TN"/>
    <s v="0000157401"/>
    <x v="4"/>
    <x v="0"/>
    <n v="45138"/>
    <x v="5"/>
    <s v="BADC01"/>
    <x v="5"/>
    <n v="-0.13"/>
    <n v="0"/>
    <x v="6"/>
  </r>
  <r>
    <s v="31786"/>
    <s v="TN"/>
    <s v="0000157401"/>
    <x v="4"/>
    <x v="0"/>
    <n v="45138"/>
    <x v="5"/>
    <s v="BADC01"/>
    <x v="5"/>
    <n v="1.43"/>
    <n v="0"/>
    <x v="122"/>
  </r>
  <r>
    <s v="31786"/>
    <s v="TN"/>
    <s v="0000157401"/>
    <x v="4"/>
    <x v="0"/>
    <n v="45138"/>
    <x v="5"/>
    <s v="BADC02"/>
    <x v="5"/>
    <n v="0.75"/>
    <n v="0"/>
    <x v="53"/>
  </r>
  <r>
    <s v="31786"/>
    <s v="TN"/>
    <s v="0000157401"/>
    <x v="4"/>
    <x v="0"/>
    <n v="45138"/>
    <x v="5"/>
    <s v="BADC02"/>
    <x v="5"/>
    <n v="3.3"/>
    <n v="0"/>
    <x v="120"/>
  </r>
  <r>
    <s v="31786"/>
    <s v="TN"/>
    <s v="0000157401"/>
    <x v="4"/>
    <x v="0"/>
    <n v="45138"/>
    <x v="5"/>
    <s v="BADC03"/>
    <x v="5"/>
    <n v="3.12"/>
    <n v="0"/>
    <x v="34"/>
  </r>
  <r>
    <s v="31786"/>
    <s v="TN"/>
    <s v="0000157401"/>
    <x v="4"/>
    <x v="0"/>
    <n v="45138"/>
    <x v="5"/>
    <s v="BADC05"/>
    <x v="5"/>
    <n v="0.65"/>
    <n v="0"/>
    <x v="6"/>
  </r>
  <r>
    <s v="31786"/>
    <s v="TN"/>
    <s v="0000157401"/>
    <x v="4"/>
    <x v="0"/>
    <n v="45138"/>
    <x v="6"/>
    <s v="BADE2X"/>
    <x v="6"/>
    <n v="-3.4"/>
    <n v="0"/>
    <x v="103"/>
  </r>
  <r>
    <s v="31786"/>
    <s v="TN"/>
    <s v="0000157401"/>
    <x v="4"/>
    <x v="0"/>
    <n v="45138"/>
    <x v="6"/>
    <s v="BADE2X"/>
    <x v="6"/>
    <n v="83.14"/>
    <n v="0"/>
    <x v="50"/>
  </r>
  <r>
    <s v="31786"/>
    <s v="TN"/>
    <s v="0000157401"/>
    <x v="4"/>
    <x v="0"/>
    <n v="45138"/>
    <x v="7"/>
    <s v="BADE40"/>
    <x v="7"/>
    <n v="0"/>
    <n v="0"/>
    <x v="119"/>
  </r>
  <r>
    <s v="31786"/>
    <s v="TN"/>
    <s v="0000157401"/>
    <x v="4"/>
    <x v="0"/>
    <n v="45138"/>
    <x v="8"/>
    <s v="BAD4SC"/>
    <x v="8"/>
    <n v="1.48"/>
    <n v="0"/>
    <x v="53"/>
  </r>
  <r>
    <s v="31786"/>
    <s v="TN"/>
    <s v="0000157401"/>
    <x v="4"/>
    <x v="0"/>
    <n v="45138"/>
    <x v="8"/>
    <s v="BAD4SC"/>
    <x v="8"/>
    <n v="12.42"/>
    <n v="0"/>
    <x v="110"/>
  </r>
  <r>
    <s v="31786"/>
    <s v="TN"/>
    <s v="0000157401"/>
    <x v="4"/>
    <x v="0"/>
    <n v="45138"/>
    <x v="8"/>
    <s v="BAD6SP"/>
    <x v="16"/>
    <n v="-1.56"/>
    <n v="0"/>
    <x v="7"/>
  </r>
  <r>
    <s v="31786"/>
    <s v="TN"/>
    <s v="0000157401"/>
    <x v="4"/>
    <x v="0"/>
    <n v="45138"/>
    <x v="8"/>
    <s v="BAD6SP"/>
    <x v="16"/>
    <n v="13.52"/>
    <n v="0"/>
    <x v="48"/>
  </r>
  <r>
    <s v="31786"/>
    <s v="TN"/>
    <s v="0000157401"/>
    <x v="4"/>
    <x v="0"/>
    <n v="45138"/>
    <x v="9"/>
    <s v="BLES15"/>
    <x v="9"/>
    <n v="-13.51"/>
    <n v="0"/>
    <x v="103"/>
  </r>
  <r>
    <s v="31786"/>
    <s v="TN"/>
    <s v="0000157401"/>
    <x v="4"/>
    <x v="0"/>
    <n v="45138"/>
    <x v="9"/>
    <s v="BLES15"/>
    <x v="9"/>
    <n v="346.05"/>
    <n v="0"/>
    <x v="113"/>
  </r>
  <r>
    <s v="31786"/>
    <s v="TN"/>
    <s v="0000157401"/>
    <x v="4"/>
    <x v="0"/>
    <n v="45138"/>
    <x v="10"/>
    <s v="BLCH01"/>
    <x v="10"/>
    <n v="0.19"/>
    <n v="0"/>
    <x v="6"/>
  </r>
  <r>
    <s v="31786"/>
    <s v="TN"/>
    <s v="0000157401"/>
    <x v="4"/>
    <x v="0"/>
    <n v="45138"/>
    <x v="10"/>
    <s v="BLCH02"/>
    <x v="10"/>
    <n v="-0.37"/>
    <n v="0"/>
    <x v="6"/>
  </r>
  <r>
    <s v="31786"/>
    <s v="TN"/>
    <s v="0000157401"/>
    <x v="4"/>
    <x v="0"/>
    <n v="45138"/>
    <x v="10"/>
    <s v="BLCH02"/>
    <x v="10"/>
    <n v="1.85"/>
    <n v="0"/>
    <x v="109"/>
  </r>
  <r>
    <s v="31786"/>
    <s v="TN"/>
    <s v="0000157401"/>
    <x v="4"/>
    <x v="0"/>
    <n v="45138"/>
    <x v="10"/>
    <s v="BLCH03"/>
    <x v="10"/>
    <n v="1.68"/>
    <n v="0"/>
    <x v="20"/>
  </r>
  <r>
    <s v="31786"/>
    <s v="TN"/>
    <s v="0000157401"/>
    <x v="4"/>
    <x v="0"/>
    <n v="45138"/>
    <x v="10"/>
    <s v="BLCS01"/>
    <x v="11"/>
    <n v="-0.3"/>
    <n v="0"/>
    <x v="6"/>
  </r>
  <r>
    <s v="31786"/>
    <s v="TN"/>
    <s v="0000157401"/>
    <x v="4"/>
    <x v="0"/>
    <n v="45138"/>
    <x v="10"/>
    <s v="BLCS01"/>
    <x v="11"/>
    <n v="3"/>
    <n v="0"/>
    <x v="16"/>
  </r>
  <r>
    <s v="31786"/>
    <s v="TN"/>
    <s v="0000157401"/>
    <x v="4"/>
    <x v="0"/>
    <n v="45138"/>
    <x v="10"/>
    <s v="BLCS02"/>
    <x v="11"/>
    <n v="2.44"/>
    <n v="0"/>
    <x v="26"/>
  </r>
  <r>
    <s v="31786"/>
    <s v="TN"/>
    <s v="0000157401"/>
    <x v="4"/>
    <x v="0"/>
    <n v="45138"/>
    <x v="10"/>
    <s v="BLCS02"/>
    <x v="11"/>
    <n v="4.88"/>
    <n v="0"/>
    <x v="34"/>
  </r>
  <r>
    <s v="31786"/>
    <s v="TN"/>
    <s v="0000157401"/>
    <x v="4"/>
    <x v="0"/>
    <n v="45138"/>
    <x v="10"/>
    <s v="BLCS03"/>
    <x v="11"/>
    <n v="4.55"/>
    <n v="0"/>
    <x v="109"/>
  </r>
  <r>
    <s v="31786"/>
    <s v="TN"/>
    <s v="0000157401"/>
    <x v="4"/>
    <x v="0"/>
    <n v="45138"/>
    <x v="10"/>
    <s v="BLCS05"/>
    <x v="11"/>
    <n v="1.52"/>
    <n v="0"/>
    <x v="6"/>
  </r>
  <r>
    <s v="31786"/>
    <s v="TN"/>
    <s v="0000157401"/>
    <x v="4"/>
    <x v="0"/>
    <n v="45138"/>
    <x v="11"/>
    <s v="BLER20"/>
    <x v="12"/>
    <n v="0"/>
    <n v="0"/>
    <x v="208"/>
  </r>
  <r>
    <s v="31786"/>
    <s v="TN"/>
    <s v="0000157401"/>
    <x v="4"/>
    <x v="0"/>
    <n v="45138"/>
    <x v="12"/>
    <s v="BLIFSC"/>
    <x v="13"/>
    <n v="0.9"/>
    <n v="0"/>
    <x v="53"/>
  </r>
  <r>
    <s v="31786"/>
    <s v="TN"/>
    <s v="0000157401"/>
    <x v="4"/>
    <x v="0"/>
    <n v="45138"/>
    <x v="12"/>
    <s v="BLIFSC"/>
    <x v="13"/>
    <n v="7.2"/>
    <n v="0"/>
    <x v="110"/>
  </r>
  <r>
    <s v="31786"/>
    <s v="TN"/>
    <s v="0000157401"/>
    <x v="4"/>
    <x v="0"/>
    <n v="45138"/>
    <x v="12"/>
    <s v="BLIFSP"/>
    <x v="17"/>
    <n v="-1.18"/>
    <n v="0"/>
    <x v="7"/>
  </r>
  <r>
    <s v="31786"/>
    <s v="TN"/>
    <s v="0000157401"/>
    <x v="4"/>
    <x v="0"/>
    <n v="45138"/>
    <x v="12"/>
    <s v="BLIFSP"/>
    <x v="17"/>
    <n v="11.21"/>
    <n v="0"/>
    <x v="97"/>
  </r>
  <r>
    <s v="31786"/>
    <s v="TN"/>
    <s v="0000157401"/>
    <x v="4"/>
    <x v="0"/>
    <n v="45138"/>
    <x v="13"/>
    <s v="VC0106"/>
    <x v="14"/>
    <n v="-0.13"/>
    <n v="6000"/>
    <x v="6"/>
  </r>
  <r>
    <s v="31786"/>
    <s v="TN"/>
    <s v="0000157401"/>
    <x v="4"/>
    <x v="0"/>
    <n v="45138"/>
    <x v="13"/>
    <s v="VC0106"/>
    <x v="14"/>
    <n v="0.78"/>
    <n v="36000"/>
    <x v="26"/>
  </r>
  <r>
    <s v="31786"/>
    <s v="TN"/>
    <s v="0000157401"/>
    <x v="4"/>
    <x v="0"/>
    <n v="45138"/>
    <x v="13"/>
    <s v="VC0205"/>
    <x v="19"/>
    <n v="0.21"/>
    <n v="5000"/>
    <x v="6"/>
  </r>
  <r>
    <s v="31786"/>
    <s v="TN"/>
    <s v="0000157401"/>
    <x v="4"/>
    <x v="0"/>
    <n v="45138"/>
    <x v="13"/>
    <s v="VC0206"/>
    <x v="14"/>
    <n v="1"/>
    <n v="24000"/>
    <x v="1"/>
  </r>
  <r>
    <s v="31786"/>
    <s v="TN"/>
    <s v="0000157401"/>
    <x v="4"/>
    <x v="0"/>
    <n v="45138"/>
    <x v="13"/>
    <s v="VC0210"/>
    <x v="20"/>
    <n v="-0.42"/>
    <n v="10000"/>
    <x v="6"/>
  </r>
  <r>
    <s v="31786"/>
    <s v="TN"/>
    <s v="0000157401"/>
    <x v="4"/>
    <x v="0"/>
    <n v="45138"/>
    <x v="13"/>
    <s v="VC0350"/>
    <x v="22"/>
    <n v="6.3"/>
    <n v="100000"/>
    <x v="7"/>
  </r>
  <r>
    <s v="31786"/>
    <s v="TN"/>
    <s v="0000157401"/>
    <x v="4"/>
    <x v="0"/>
    <n v="45138"/>
    <x v="13"/>
    <s v="VC0406"/>
    <x v="14"/>
    <n v="0.5"/>
    <n v="6000"/>
    <x v="6"/>
  </r>
  <r>
    <s v="31786"/>
    <s v="TN"/>
    <s v="0000157401"/>
    <x v="4"/>
    <x v="0"/>
    <n v="45138"/>
    <x v="14"/>
    <s v="VAD050"/>
    <x v="23"/>
    <n v="3.15"/>
    <n v="150000"/>
    <x v="20"/>
  </r>
  <r>
    <s v="31786"/>
    <s v="TN"/>
    <s v="0000157401"/>
    <x v="4"/>
    <x v="0"/>
    <n v="45138"/>
    <x v="14"/>
    <s v="VAD060"/>
    <x v="15"/>
    <n v="3.78"/>
    <n v="420000"/>
    <x v="53"/>
  </r>
  <r>
    <s v="31786"/>
    <s v="TN"/>
    <s v="0000157401"/>
    <x v="4"/>
    <x v="0"/>
    <n v="45138"/>
    <x v="14"/>
    <s v="VAD060"/>
    <x v="15"/>
    <n v="42.84"/>
    <n v="2040000"/>
    <x v="209"/>
  </r>
  <r>
    <s v="31786"/>
    <s v="TN"/>
    <s v="0000157401"/>
    <x v="4"/>
    <x v="0"/>
    <n v="45138"/>
    <x v="14"/>
    <s v="VAD100"/>
    <x v="24"/>
    <n v="-6.3"/>
    <n v="300000"/>
    <x v="20"/>
  </r>
  <r>
    <s v="31786"/>
    <s v="TN"/>
    <s v="0000157401"/>
    <x v="4"/>
    <x v="0"/>
    <n v="45138"/>
    <x v="14"/>
    <s v="VAD100"/>
    <x v="24"/>
    <n v="4.2"/>
    <n v="200000"/>
    <x v="7"/>
  </r>
  <r>
    <s v="31786"/>
    <s v="TN"/>
    <s v="0000157401"/>
    <x v="4"/>
    <x v="0"/>
    <n v="45138"/>
    <x v="14"/>
    <s v="VAD250"/>
    <x v="25"/>
    <n v="21"/>
    <n v="1000000"/>
    <x v="1"/>
  </r>
  <r>
    <s v="31786"/>
    <s v="TN"/>
    <s v="0000157401"/>
    <x v="4"/>
    <x v="0"/>
    <n v="45138"/>
    <x v="14"/>
    <s v="VAD500"/>
    <x v="26"/>
    <n v="-10.5"/>
    <n v="500000"/>
    <x v="6"/>
  </r>
  <r>
    <s v="31786"/>
    <s v="TN"/>
    <s v="0000157401"/>
    <x v="4"/>
    <x v="0"/>
    <n v="45138"/>
    <x v="14"/>
    <s v="VAD500"/>
    <x v="26"/>
    <n v="21"/>
    <n v="1000000"/>
    <x v="7"/>
  </r>
  <r>
    <s v="31786"/>
    <s v="TN"/>
    <s v="0000157401"/>
    <x v="4"/>
    <x v="0"/>
    <n v="45138"/>
    <x v="16"/>
    <s v="VSC060"/>
    <x v="28"/>
    <n v="-0.5"/>
    <n v="24000"/>
    <x v="6"/>
  </r>
  <r>
    <s v="31786"/>
    <s v="TN"/>
    <s v="0000157401"/>
    <x v="4"/>
    <x v="0"/>
    <n v="45138"/>
    <x v="16"/>
    <s v="VSC060"/>
    <x v="28"/>
    <n v="3"/>
    <n v="144000"/>
    <x v="26"/>
  </r>
  <r>
    <s v="31786"/>
    <s v="TN"/>
    <s v="0000157401"/>
    <x v="4"/>
    <x v="0"/>
    <n v="45138"/>
    <x v="16"/>
    <s v="VSO060"/>
    <x v="33"/>
    <n v="0"/>
    <n v="72000"/>
    <x v="7"/>
  </r>
  <r>
    <s v="31786"/>
    <s v="TN"/>
    <s v="0000157401"/>
    <x v="4"/>
    <x v="0"/>
    <n v="45138"/>
    <x v="16"/>
    <s v="VSO060"/>
    <x v="33"/>
    <n v="8.36"/>
    <n v="396000"/>
    <x v="122"/>
  </r>
  <r>
    <s v="31786"/>
    <s v="TN"/>
    <s v="0000157401"/>
    <x v="4"/>
    <x v="0"/>
    <n v="45138"/>
    <x v="16"/>
    <s v="VSO100"/>
    <x v="34"/>
    <n v="2.52"/>
    <n v="120000"/>
    <x v="7"/>
  </r>
  <r>
    <s v="31786"/>
    <s v="TN"/>
    <s v="0000157401"/>
    <x v="4"/>
    <x v="0"/>
    <n v="45138"/>
    <x v="16"/>
    <s v="VSO500"/>
    <x v="36"/>
    <n v="-6.3"/>
    <n v="300000"/>
    <x v="6"/>
  </r>
  <r>
    <s v="31786"/>
    <s v="TN"/>
    <s v="0000190862"/>
    <x v="5"/>
    <x v="0"/>
    <n v="45138"/>
    <x v="17"/>
    <s v="LTD-01"/>
    <x v="41"/>
    <n v="-9.1300000000000008"/>
    <n v="0"/>
    <x v="6"/>
  </r>
  <r>
    <s v="31786"/>
    <s v="TN"/>
    <s v="0000190862"/>
    <x v="5"/>
    <x v="0"/>
    <n v="45138"/>
    <x v="17"/>
    <s v="LTD-01"/>
    <x v="42"/>
    <n v="36.94"/>
    <n v="0"/>
    <x v="7"/>
  </r>
  <r>
    <s v="31786"/>
    <s v="TN"/>
    <s v="0000190862"/>
    <x v="5"/>
    <x v="0"/>
    <n v="45138"/>
    <x v="17"/>
    <s v="LTD-01"/>
    <x v="43"/>
    <n v="37.159999999999997"/>
    <n v="0"/>
    <x v="6"/>
  </r>
  <r>
    <s v="31786"/>
    <s v="TN"/>
    <s v="0000190862"/>
    <x v="5"/>
    <x v="0"/>
    <n v="45138"/>
    <x v="17"/>
    <s v="LTD-01"/>
    <x v="44"/>
    <n v="-40"/>
    <n v="0"/>
    <x v="6"/>
  </r>
  <r>
    <s v="31786"/>
    <s v="TN"/>
    <s v="0000190862"/>
    <x v="5"/>
    <x v="0"/>
    <n v="45138"/>
    <x v="17"/>
    <s v="LTD-02"/>
    <x v="47"/>
    <n v="-4.5"/>
    <n v="0"/>
    <x v="6"/>
  </r>
  <r>
    <s v="31786"/>
    <s v="TN"/>
    <s v="0000190862"/>
    <x v="5"/>
    <x v="0"/>
    <n v="45138"/>
    <x v="17"/>
    <s v="LTD-02"/>
    <x v="48"/>
    <n v="13.12"/>
    <n v="0"/>
    <x v="7"/>
  </r>
  <r>
    <s v="31786"/>
    <s v="TN"/>
    <s v="0000190862"/>
    <x v="5"/>
    <x v="0"/>
    <n v="45138"/>
    <x v="17"/>
    <s v="LTD-02"/>
    <x v="49"/>
    <n v="7.35"/>
    <n v="0"/>
    <x v="6"/>
  </r>
  <r>
    <s v="31786"/>
    <s v="TN"/>
    <s v="0000190862"/>
    <x v="5"/>
    <x v="0"/>
    <n v="45138"/>
    <x v="17"/>
    <s v="LTD-02"/>
    <x v="51"/>
    <n v="38.520000000000003"/>
    <n v="0"/>
    <x v="1"/>
  </r>
  <r>
    <s v="31786"/>
    <s v="TN"/>
    <s v="0000190862"/>
    <x v="5"/>
    <x v="0"/>
    <n v="45138"/>
    <x v="17"/>
    <s v="LTD-02"/>
    <x v="52"/>
    <n v="22.07"/>
    <n v="0"/>
    <x v="6"/>
  </r>
  <r>
    <s v="31786"/>
    <s v="TN"/>
    <s v="0000190862"/>
    <x v="5"/>
    <x v="0"/>
    <n v="45138"/>
    <x v="17"/>
    <s v="LTD-02"/>
    <x v="53"/>
    <n v="-41.2"/>
    <n v="0"/>
    <x v="7"/>
  </r>
  <r>
    <s v="31786"/>
    <s v="TN"/>
    <s v="0000190862"/>
    <x v="5"/>
    <x v="0"/>
    <n v="45138"/>
    <x v="17"/>
    <s v="LTD-02"/>
    <x v="53"/>
    <n v="13.45"/>
    <n v="0"/>
    <x v="6"/>
  </r>
  <r>
    <s v="31786"/>
    <s v="TN"/>
    <s v="0000190862"/>
    <x v="5"/>
    <x v="0"/>
    <n v="45138"/>
    <x v="17"/>
    <s v="LTD-02"/>
    <x v="54"/>
    <n v="52.41"/>
    <n v="0"/>
    <x v="20"/>
  </r>
  <r>
    <s v="31786"/>
    <s v="TN"/>
    <s v="0000190862"/>
    <x v="5"/>
    <x v="0"/>
    <n v="45138"/>
    <x v="17"/>
    <s v="LTD-03"/>
    <x v="57"/>
    <n v="12.14"/>
    <n v="0"/>
    <x v="7"/>
  </r>
  <r>
    <s v="31786"/>
    <s v="TN"/>
    <s v="0000190862"/>
    <x v="5"/>
    <x v="0"/>
    <n v="45138"/>
    <x v="17"/>
    <s v="LTD-03"/>
    <x v="59"/>
    <n v="22.38"/>
    <n v="0"/>
    <x v="20"/>
  </r>
  <r>
    <s v="31786"/>
    <s v="TN"/>
    <s v="0000190862"/>
    <x v="5"/>
    <x v="0"/>
    <n v="45138"/>
    <x v="17"/>
    <s v="LTD-03"/>
    <x v="59"/>
    <n v="29.84"/>
    <n v="0"/>
    <x v="1"/>
  </r>
  <r>
    <s v="31786"/>
    <s v="TN"/>
    <s v="0000190862"/>
    <x v="5"/>
    <x v="0"/>
    <n v="45138"/>
    <x v="17"/>
    <s v="LTD-03"/>
    <x v="60"/>
    <n v="15.03"/>
    <n v="0"/>
    <x v="6"/>
  </r>
  <r>
    <s v="31786"/>
    <s v="TN"/>
    <s v="0000190862"/>
    <x v="5"/>
    <x v="0"/>
    <n v="45138"/>
    <x v="17"/>
    <s v="LTD-03"/>
    <x v="61"/>
    <n v="28.86"/>
    <n v="0"/>
    <x v="7"/>
  </r>
  <r>
    <s v="31786"/>
    <s v="TN"/>
    <s v="0000190862"/>
    <x v="5"/>
    <x v="0"/>
    <n v="45138"/>
    <x v="17"/>
    <s v="LTD-03"/>
    <x v="66"/>
    <n v="24.44"/>
    <n v="0"/>
    <x v="6"/>
  </r>
  <r>
    <s v="31786"/>
    <s v="TN"/>
    <s v="0000190862"/>
    <x v="5"/>
    <x v="0"/>
    <n v="45138"/>
    <x v="17"/>
    <s v="LTD-04"/>
    <x v="70"/>
    <n v="36.18"/>
    <n v="0"/>
    <x v="20"/>
  </r>
  <r>
    <s v="31786"/>
    <s v="TN"/>
    <s v="0000190862"/>
    <x v="5"/>
    <x v="0"/>
    <n v="45138"/>
    <x v="17"/>
    <s v="LTD-04"/>
    <x v="72"/>
    <n v="47.28"/>
    <n v="0"/>
    <x v="7"/>
  </r>
  <r>
    <s v="31786"/>
    <s v="TN"/>
    <s v="0000190862"/>
    <x v="5"/>
    <x v="0"/>
    <n v="45138"/>
    <x v="17"/>
    <s v="LTD1WP"/>
    <x v="38"/>
    <n v="0"/>
    <n v="0"/>
    <x v="20"/>
  </r>
  <r>
    <s v="31786"/>
    <s v="TN"/>
    <s v="0000190862"/>
    <x v="5"/>
    <x v="0"/>
    <n v="45138"/>
    <x v="17"/>
    <s v="LTD1WP"/>
    <x v="43"/>
    <n v="0"/>
    <n v="0"/>
    <x v="6"/>
  </r>
  <r>
    <s v="31786"/>
    <s v="TN"/>
    <s v="0000190862"/>
    <x v="5"/>
    <x v="0"/>
    <n v="45138"/>
    <x v="17"/>
    <s v="LTD2WP"/>
    <x v="53"/>
    <n v="0"/>
    <n v="0"/>
    <x v="6"/>
  </r>
  <r>
    <s v="31786"/>
    <s v="TN"/>
    <s v="0000190862"/>
    <x v="5"/>
    <x v="0"/>
    <n v="45138"/>
    <x v="17"/>
    <s v="LTD3WP"/>
    <x v="62"/>
    <n v="0"/>
    <n v="0"/>
    <x v="6"/>
  </r>
  <r>
    <s v="31786"/>
    <s v="TN"/>
    <s v="0000190862"/>
    <x v="5"/>
    <x v="0"/>
    <n v="45138"/>
    <x v="18"/>
    <s v="STD-A"/>
    <x v="77"/>
    <n v="43.68"/>
    <n v="0"/>
    <x v="26"/>
  </r>
  <r>
    <s v="31786"/>
    <s v="TN"/>
    <s v="0000190862"/>
    <x v="5"/>
    <x v="0"/>
    <n v="45138"/>
    <x v="18"/>
    <s v="STD-A"/>
    <x v="77"/>
    <n v="281.79000000000002"/>
    <n v="0"/>
    <x v="210"/>
  </r>
  <r>
    <s v="31786"/>
    <s v="TN"/>
    <s v="0000190862"/>
    <x v="5"/>
    <x v="0"/>
    <n v="45138"/>
    <x v="18"/>
    <s v="STD-B"/>
    <x v="78"/>
    <n v="-25.35"/>
    <n v="0"/>
    <x v="7"/>
  </r>
  <r>
    <s v="31786"/>
    <s v="TN"/>
    <s v="0000190862"/>
    <x v="5"/>
    <x v="0"/>
    <n v="45138"/>
    <x v="18"/>
    <s v="STD-B"/>
    <x v="78"/>
    <n v="124.98"/>
    <n v="0"/>
    <x v="16"/>
  </r>
  <r>
    <s v="31786"/>
    <s v="TN"/>
    <s v="0000258005"/>
    <x v="6"/>
    <x v="0"/>
    <n v="45138"/>
    <x v="19"/>
    <s v="VISBAS"/>
    <x v="79"/>
    <n v="-47.5"/>
    <n v="0"/>
    <x v="122"/>
  </r>
  <r>
    <s v="31786"/>
    <s v="TN"/>
    <s v="0000258005"/>
    <x v="6"/>
    <x v="0"/>
    <n v="45138"/>
    <x v="19"/>
    <s v="VISBAS"/>
    <x v="79"/>
    <n v="304.60000000000002"/>
    <n v="0"/>
    <x v="115"/>
  </r>
  <r>
    <s v="31786"/>
    <s v="TN"/>
    <s v="0000258005"/>
    <x v="6"/>
    <x v="0"/>
    <n v="45138"/>
    <x v="19"/>
    <s v="VISEXP"/>
    <x v="80"/>
    <n v="-14.34"/>
    <n v="0"/>
    <x v="97"/>
  </r>
  <r>
    <s v="31786"/>
    <s v="TN"/>
    <s v="0000258005"/>
    <x v="6"/>
    <x v="0"/>
    <n v="45138"/>
    <x v="19"/>
    <s v="VISEXP"/>
    <x v="80"/>
    <n v="1165.17"/>
    <n v="0"/>
    <x v="211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2">
  <r>
    <s v="31786"/>
    <s v="TN"/>
    <s v="0000000185"/>
    <x v="0"/>
    <x v="0"/>
    <d v="2023-08-15T00:00:00"/>
    <x v="0"/>
    <s v="PPDN"/>
    <x v="0"/>
    <n v="-28.75"/>
    <n v="0"/>
    <x v="0"/>
  </r>
  <r>
    <s v="31786"/>
    <s v="TN"/>
    <s v="0000000185"/>
    <x v="0"/>
    <x v="0"/>
    <d v="2023-08-31T00:00:00"/>
    <x v="0"/>
    <s v="PPDN"/>
    <x v="0"/>
    <n v="182184.98"/>
    <n v="0"/>
    <x v="1"/>
  </r>
  <r>
    <s v="31786"/>
    <s v="TN"/>
    <s v="0000000192"/>
    <x v="1"/>
    <x v="0"/>
    <d v="2023-08-15T00:00:00"/>
    <x v="1"/>
    <s v="PDON"/>
    <x v="1"/>
    <n v="-98.44"/>
    <n v="0"/>
    <x v="2"/>
  </r>
  <r>
    <s v="31786"/>
    <s v="TN"/>
    <s v="0000000192"/>
    <x v="1"/>
    <x v="0"/>
    <d v="2023-08-31T00:00:00"/>
    <x v="1"/>
    <s v="PDON"/>
    <x v="1"/>
    <n v="1008999.99"/>
    <n v="0"/>
    <x v="3"/>
  </r>
  <r>
    <s v="31786"/>
    <s v="TN"/>
    <s v="0000053684"/>
    <x v="2"/>
    <x v="0"/>
    <d v="2023-08-31T00:00:00"/>
    <x v="2"/>
    <s v=""/>
    <x v="2"/>
    <n v="112.18"/>
    <n v="0"/>
    <x v="4"/>
  </r>
  <r>
    <s v="31786"/>
    <s v="TN"/>
    <s v="0000053684"/>
    <x v="2"/>
    <x v="0"/>
    <d v="2023-08-31T00:00:00"/>
    <x v="3"/>
    <s v=""/>
    <x v="3"/>
    <n v="33619.449999999997"/>
    <n v="0"/>
    <x v="5"/>
  </r>
  <r>
    <s v="31786"/>
    <s v="TN"/>
    <s v="0000157401"/>
    <x v="3"/>
    <x v="0"/>
    <d v="2023-08-31T00:00:00"/>
    <x v="4"/>
    <s v=""/>
    <x v="4"/>
    <n v="314340.94"/>
    <n v="0"/>
    <x v="6"/>
  </r>
  <r>
    <s v="31786"/>
    <s v="TN"/>
    <s v="0000157401"/>
    <x v="4"/>
    <x v="0"/>
    <d v="2023-08-15T00:00:00"/>
    <x v="5"/>
    <s v="BADC02"/>
    <x v="5"/>
    <n v="-0.26"/>
    <n v="0"/>
    <x v="0"/>
  </r>
  <r>
    <s v="31786"/>
    <s v="TN"/>
    <s v="0000157401"/>
    <x v="4"/>
    <x v="0"/>
    <d v="2023-08-15T00:00:00"/>
    <x v="6"/>
    <s v="BADE2X"/>
    <x v="6"/>
    <n v="-5.3"/>
    <n v="219000"/>
    <x v="7"/>
  </r>
  <r>
    <s v="31786"/>
    <s v="TN"/>
    <s v="0000157401"/>
    <x v="4"/>
    <x v="0"/>
    <d v="2023-08-15T00:00:00"/>
    <x v="7"/>
    <s v="BADE40"/>
    <x v="7"/>
    <n v="-3.04"/>
    <n v="160000"/>
    <x v="2"/>
  </r>
  <r>
    <s v="31786"/>
    <s v="TN"/>
    <s v="0000157401"/>
    <x v="4"/>
    <x v="0"/>
    <d v="2023-08-15T00:00:00"/>
    <x v="8"/>
    <s v="BAD6SP"/>
    <x v="8"/>
    <n v="-0.78"/>
    <n v="60000"/>
    <x v="0"/>
  </r>
  <r>
    <s v="31786"/>
    <s v="TN"/>
    <s v="0000157401"/>
    <x v="4"/>
    <x v="0"/>
    <d v="2023-08-15T00:00:00"/>
    <x v="9"/>
    <s v="BLES15"/>
    <x v="9"/>
    <n v="-21.2"/>
    <n v="109500"/>
    <x v="7"/>
  </r>
  <r>
    <s v="31786"/>
    <s v="TN"/>
    <s v="0000157401"/>
    <x v="4"/>
    <x v="0"/>
    <d v="2023-08-15T00:00:00"/>
    <x v="10"/>
    <s v="BLCH02"/>
    <x v="10"/>
    <n v="-0.37"/>
    <n v="0"/>
    <x v="0"/>
  </r>
  <r>
    <s v="31786"/>
    <s v="TN"/>
    <s v="0000157401"/>
    <x v="4"/>
    <x v="0"/>
    <d v="2023-08-15T00:00:00"/>
    <x v="11"/>
    <s v="BLER20"/>
    <x v="11"/>
    <n v="-12.16"/>
    <n v="80000"/>
    <x v="2"/>
  </r>
  <r>
    <s v="31786"/>
    <s v="TN"/>
    <s v="0000157401"/>
    <x v="4"/>
    <x v="0"/>
    <d v="2023-08-15T00:00:00"/>
    <x v="12"/>
    <s v="BLIFSP"/>
    <x v="12"/>
    <n v="-0.59"/>
    <n v="3000"/>
    <x v="0"/>
  </r>
  <r>
    <s v="31786"/>
    <s v="TN"/>
    <s v="0000157401"/>
    <x v="4"/>
    <x v="0"/>
    <d v="2023-08-15T00:00:00"/>
    <x v="13"/>
    <s v="VAD060"/>
    <x v="13"/>
    <n v="-3.78"/>
    <n v="180000"/>
    <x v="8"/>
  </r>
  <r>
    <s v="31786"/>
    <s v="TN"/>
    <s v="0000157401"/>
    <x v="4"/>
    <x v="0"/>
    <d v="2023-08-31T00:00:00"/>
    <x v="5"/>
    <s v="BADC01"/>
    <x v="5"/>
    <n v="752.69"/>
    <n v="57519060"/>
    <x v="9"/>
  </r>
  <r>
    <s v="31786"/>
    <s v="TN"/>
    <s v="0000157401"/>
    <x v="4"/>
    <x v="0"/>
    <d v="2023-08-31T00:00:00"/>
    <x v="5"/>
    <s v="BADC02"/>
    <x v="5"/>
    <n v="1353.61"/>
    <n v="105084600"/>
    <x v="10"/>
  </r>
  <r>
    <s v="31786"/>
    <s v="TN"/>
    <s v="0000157401"/>
    <x v="4"/>
    <x v="0"/>
    <d v="2023-08-31T00:00:00"/>
    <x v="5"/>
    <s v="BADC03"/>
    <x v="5"/>
    <n v="717.98"/>
    <n v="55303830"/>
    <x v="11"/>
  </r>
  <r>
    <s v="31786"/>
    <s v="TN"/>
    <s v="0000157401"/>
    <x v="4"/>
    <x v="0"/>
    <d v="2023-08-31T00:00:00"/>
    <x v="5"/>
    <s v="BADC04"/>
    <x v="5"/>
    <n v="251.51"/>
    <n v="19416000"/>
    <x v="12"/>
  </r>
  <r>
    <s v="31786"/>
    <s v="TN"/>
    <s v="0000157401"/>
    <x v="4"/>
    <x v="0"/>
    <d v="2023-08-31T00:00:00"/>
    <x v="5"/>
    <s v="BADC05"/>
    <x v="5"/>
    <n v="81"/>
    <n v="6251000"/>
    <x v="13"/>
  </r>
  <r>
    <s v="31786"/>
    <s v="TN"/>
    <s v="0000157401"/>
    <x v="4"/>
    <x v="0"/>
    <d v="2023-08-31T00:00:00"/>
    <x v="5"/>
    <s v="BADC06"/>
    <x v="5"/>
    <n v="30.28"/>
    <n v="2419200"/>
    <x v="14"/>
  </r>
  <r>
    <s v="31786"/>
    <s v="TN"/>
    <s v="0000157401"/>
    <x v="4"/>
    <x v="0"/>
    <d v="2023-08-31T00:00:00"/>
    <x v="5"/>
    <s v="BADC07"/>
    <x v="5"/>
    <n v="10.92"/>
    <n v="840000"/>
    <x v="15"/>
  </r>
  <r>
    <s v="31786"/>
    <s v="TN"/>
    <s v="0000157401"/>
    <x v="4"/>
    <x v="0"/>
    <d v="2023-08-31T00:00:00"/>
    <x v="5"/>
    <s v="BADC08"/>
    <x v="5"/>
    <n v="10.029999999999999"/>
    <n v="771200"/>
    <x v="16"/>
  </r>
  <r>
    <s v="31786"/>
    <s v="TN"/>
    <s v="0000157401"/>
    <x v="4"/>
    <x v="0"/>
    <d v="2023-08-31T00:00:00"/>
    <x v="5"/>
    <s v="BADC09"/>
    <x v="5"/>
    <n v="4.68"/>
    <n v="360000"/>
    <x v="2"/>
  </r>
  <r>
    <s v="31786"/>
    <s v="TN"/>
    <s v="0000157401"/>
    <x v="4"/>
    <x v="0"/>
    <d v="2023-08-31T00:00:00"/>
    <x v="6"/>
    <s v="BADE2X"/>
    <x v="6"/>
    <n v="42156.21"/>
    <n v="2219115600"/>
    <x v="17"/>
  </r>
  <r>
    <s v="31786"/>
    <s v="TN"/>
    <s v="0000157401"/>
    <x v="4"/>
    <x v="0"/>
    <d v="2023-08-31T00:00:00"/>
    <x v="6"/>
    <s v="BADP2X"/>
    <x v="6"/>
    <n v="7.4"/>
    <n v="390000"/>
    <x v="16"/>
  </r>
  <r>
    <s v="31786"/>
    <s v="TN"/>
    <s v="0000157401"/>
    <x v="4"/>
    <x v="0"/>
    <d v="2023-08-31T00:00:00"/>
    <x v="7"/>
    <s v="BADE40"/>
    <x v="7"/>
    <n v="29490.14"/>
    <n v="1552700000"/>
    <x v="18"/>
  </r>
  <r>
    <s v="31786"/>
    <s v="TN"/>
    <s v="0000157401"/>
    <x v="4"/>
    <x v="0"/>
    <d v="2023-08-31T00:00:00"/>
    <x v="7"/>
    <s v="BADP40"/>
    <x v="7"/>
    <n v="4.9000000000000004"/>
    <n v="260000"/>
    <x v="16"/>
  </r>
  <r>
    <s v="31786"/>
    <s v="TN"/>
    <s v="0000157401"/>
    <x v="4"/>
    <x v="0"/>
    <d v="2023-08-31T00:00:00"/>
    <x v="8"/>
    <s v="BAD4SC"/>
    <x v="14"/>
    <n v="4210.8999999999996"/>
    <n v="324727440"/>
    <x v="19"/>
  </r>
  <r>
    <s v="31786"/>
    <s v="TN"/>
    <s v="0000157401"/>
    <x v="4"/>
    <x v="0"/>
    <d v="2023-08-31T00:00:00"/>
    <x v="8"/>
    <s v="BAD6SP"/>
    <x v="8"/>
    <n v="3979.89"/>
    <n v="307644030"/>
    <x v="20"/>
  </r>
  <r>
    <s v="31786"/>
    <s v="TN"/>
    <s v="0000157401"/>
    <x v="4"/>
    <x v="0"/>
    <d v="2023-08-31T00:00:00"/>
    <x v="8"/>
    <s v="BAP6SP"/>
    <x v="8"/>
    <n v="2.31"/>
    <n v="177000"/>
    <x v="2"/>
  </r>
  <r>
    <s v="31786"/>
    <s v="TN"/>
    <s v="0000157401"/>
    <x v="4"/>
    <x v="0"/>
    <d v="2023-08-31T00:00:00"/>
    <x v="9"/>
    <s v="BLES15"/>
    <x v="9"/>
    <n v="168620.37"/>
    <n v="1109557800"/>
    <x v="17"/>
  </r>
  <r>
    <s v="31786"/>
    <s v="TN"/>
    <s v="0000157401"/>
    <x v="4"/>
    <x v="0"/>
    <d v="2023-08-31T00:00:00"/>
    <x v="9"/>
    <s v="BLES1P"/>
    <x v="9"/>
    <n v="29.6"/>
    <n v="195000"/>
    <x v="16"/>
  </r>
  <r>
    <s v="31786"/>
    <s v="TN"/>
    <s v="0000157401"/>
    <x v="4"/>
    <x v="0"/>
    <d v="2023-08-31T00:00:00"/>
    <x v="10"/>
    <s v="BLCH01"/>
    <x v="10"/>
    <n v="546.82000000000005"/>
    <n v="8526000"/>
    <x v="21"/>
  </r>
  <r>
    <s v="31786"/>
    <s v="TN"/>
    <s v="0000157401"/>
    <x v="4"/>
    <x v="0"/>
    <d v="2023-08-31T00:00:00"/>
    <x v="10"/>
    <s v="BLCH02"/>
    <x v="10"/>
    <n v="675.62"/>
    <n v="11100000"/>
    <x v="22"/>
  </r>
  <r>
    <s v="31786"/>
    <s v="TN"/>
    <s v="0000157401"/>
    <x v="4"/>
    <x v="0"/>
    <d v="2023-08-31T00:00:00"/>
    <x v="10"/>
    <s v="BLCH03"/>
    <x v="10"/>
    <n v="323.68"/>
    <n v="5244000"/>
    <x v="23"/>
  </r>
  <r>
    <s v="31786"/>
    <s v="TN"/>
    <s v="0000157401"/>
    <x v="4"/>
    <x v="0"/>
    <d v="2023-08-31T00:00:00"/>
    <x v="10"/>
    <s v="BLCH04"/>
    <x v="10"/>
    <n v="99.16"/>
    <n v="1650000"/>
    <x v="24"/>
  </r>
  <r>
    <s v="31786"/>
    <s v="TN"/>
    <s v="0000157401"/>
    <x v="4"/>
    <x v="0"/>
    <d v="2023-08-31T00:00:00"/>
    <x v="10"/>
    <s v="BLCH05"/>
    <x v="10"/>
    <n v="32.549999999999997"/>
    <n v="525000"/>
    <x v="25"/>
  </r>
  <r>
    <s v="31786"/>
    <s v="TN"/>
    <s v="0000157401"/>
    <x v="4"/>
    <x v="0"/>
    <d v="2023-08-31T00:00:00"/>
    <x v="10"/>
    <s v="BLCH06"/>
    <x v="10"/>
    <n v="6.72"/>
    <n v="108000"/>
    <x v="26"/>
  </r>
  <r>
    <s v="31786"/>
    <s v="TN"/>
    <s v="0000157401"/>
    <x v="4"/>
    <x v="0"/>
    <d v="2023-08-31T00:00:00"/>
    <x v="10"/>
    <s v="BLCH07"/>
    <x v="10"/>
    <n v="1.3"/>
    <n v="21000"/>
    <x v="0"/>
  </r>
  <r>
    <s v="31786"/>
    <s v="TN"/>
    <s v="0000157401"/>
    <x v="4"/>
    <x v="0"/>
    <d v="2023-08-31T00:00:00"/>
    <x v="10"/>
    <s v="BLCH08"/>
    <x v="10"/>
    <n v="2.98"/>
    <n v="48000"/>
    <x v="27"/>
  </r>
  <r>
    <s v="31786"/>
    <s v="TN"/>
    <s v="0000157401"/>
    <x v="4"/>
    <x v="0"/>
    <d v="2023-08-31T00:00:00"/>
    <x v="10"/>
    <s v="BLCH15"/>
    <x v="10"/>
    <n v="-2.79"/>
    <n v="6000"/>
    <x v="0"/>
  </r>
  <r>
    <s v="31786"/>
    <s v="TN"/>
    <s v="0000157401"/>
    <x v="4"/>
    <x v="0"/>
    <d v="2023-08-31T00:00:00"/>
    <x v="10"/>
    <s v="BLCS01"/>
    <x v="15"/>
    <n v="890.4"/>
    <n v="8910000"/>
    <x v="28"/>
  </r>
  <r>
    <s v="31786"/>
    <s v="TN"/>
    <s v="0000157401"/>
    <x v="4"/>
    <x v="0"/>
    <d v="2023-08-31T00:00:00"/>
    <x v="10"/>
    <s v="BLCS02"/>
    <x v="15"/>
    <n v="2081.3200000000002"/>
    <n v="20616000"/>
    <x v="29"/>
  </r>
  <r>
    <s v="31786"/>
    <s v="TN"/>
    <s v="0000157401"/>
    <x v="4"/>
    <x v="0"/>
    <d v="2023-08-31T00:00:00"/>
    <x v="10"/>
    <s v="BLCS03"/>
    <x v="15"/>
    <n v="1163.8900000000001"/>
    <n v="11496000"/>
    <x v="30"/>
  </r>
  <r>
    <s v="31786"/>
    <s v="TN"/>
    <s v="0000157401"/>
    <x v="4"/>
    <x v="0"/>
    <d v="2023-08-31T00:00:00"/>
    <x v="10"/>
    <s v="BLCS04"/>
    <x v="15"/>
    <n v="424.71"/>
    <n v="4221000"/>
    <x v="31"/>
  </r>
  <r>
    <s v="31786"/>
    <s v="TN"/>
    <s v="0000157401"/>
    <x v="4"/>
    <x v="0"/>
    <d v="2023-08-31T00:00:00"/>
    <x v="10"/>
    <s v="BLCS05"/>
    <x v="15"/>
    <n v="136.80000000000001"/>
    <n v="1356000"/>
    <x v="32"/>
  </r>
  <r>
    <s v="31786"/>
    <s v="TN"/>
    <s v="0000157401"/>
    <x v="4"/>
    <x v="0"/>
    <d v="2023-08-31T00:00:00"/>
    <x v="10"/>
    <s v="BLCS06"/>
    <x v="15"/>
    <n v="60.06"/>
    <n v="615000"/>
    <x v="25"/>
  </r>
  <r>
    <s v="31786"/>
    <s v="TN"/>
    <s v="0000157401"/>
    <x v="4"/>
    <x v="0"/>
    <d v="2023-08-31T00:00:00"/>
    <x v="10"/>
    <s v="BLCS07"/>
    <x v="15"/>
    <n v="23.32"/>
    <n v="231000"/>
    <x v="33"/>
  </r>
  <r>
    <s v="31786"/>
    <s v="TN"/>
    <s v="0000157401"/>
    <x v="4"/>
    <x v="0"/>
    <d v="2023-08-31T00:00:00"/>
    <x v="10"/>
    <s v="BLCS08"/>
    <x v="15"/>
    <n v="19.36"/>
    <n v="192000"/>
    <x v="34"/>
  </r>
  <r>
    <s v="31786"/>
    <s v="TN"/>
    <s v="0000157401"/>
    <x v="4"/>
    <x v="0"/>
    <d v="2023-08-31T00:00:00"/>
    <x v="10"/>
    <s v="BLCS09"/>
    <x v="15"/>
    <n v="10.92"/>
    <n v="108000"/>
    <x v="2"/>
  </r>
  <r>
    <s v="31786"/>
    <s v="TN"/>
    <s v="0000157401"/>
    <x v="4"/>
    <x v="0"/>
    <d v="2023-08-31T00:00:00"/>
    <x v="11"/>
    <s v="BLER20"/>
    <x v="11"/>
    <n v="117993.56"/>
    <n v="776350000"/>
    <x v="18"/>
  </r>
  <r>
    <s v="31786"/>
    <s v="TN"/>
    <s v="0000157401"/>
    <x v="4"/>
    <x v="0"/>
    <d v="2023-08-31T00:00:00"/>
    <x v="11"/>
    <s v="BLER2P"/>
    <x v="11"/>
    <n v="19.8"/>
    <n v="130000"/>
    <x v="16"/>
  </r>
  <r>
    <s v="31786"/>
    <s v="TN"/>
    <s v="0000157401"/>
    <x v="4"/>
    <x v="0"/>
    <d v="2023-08-31T00:00:00"/>
    <x v="12"/>
    <s v="BLIFSC"/>
    <x v="16"/>
    <n v="2447.6999999999998"/>
    <n v="24537000"/>
    <x v="19"/>
  </r>
  <r>
    <s v="31786"/>
    <s v="TN"/>
    <s v="0000157401"/>
    <x v="4"/>
    <x v="0"/>
    <d v="2023-08-31T00:00:00"/>
    <x v="12"/>
    <s v="BLIFSP"/>
    <x v="12"/>
    <n v="3228.48"/>
    <n v="16509000"/>
    <x v="35"/>
  </r>
  <r>
    <s v="31786"/>
    <s v="TN"/>
    <s v="0000157401"/>
    <x v="4"/>
    <x v="0"/>
    <d v="2023-08-31T00:00:00"/>
    <x v="14"/>
    <s v="VC0105"/>
    <x v="17"/>
    <n v="8.4700000000000006"/>
    <n v="365000"/>
    <x v="36"/>
  </r>
  <r>
    <s v="31786"/>
    <s v="TN"/>
    <s v="0000157401"/>
    <x v="4"/>
    <x v="0"/>
    <d v="2023-08-31T00:00:00"/>
    <x v="14"/>
    <s v="VC0106"/>
    <x v="18"/>
    <n v="295.88"/>
    <n v="13621000"/>
    <x v="37"/>
  </r>
  <r>
    <s v="31786"/>
    <s v="TN"/>
    <s v="0000157401"/>
    <x v="4"/>
    <x v="0"/>
    <d v="2023-08-31T00:00:00"/>
    <x v="14"/>
    <s v="VC0110"/>
    <x v="19"/>
    <n v="64.05"/>
    <n v="3030000"/>
    <x v="38"/>
  </r>
  <r>
    <s v="31786"/>
    <s v="TN"/>
    <s v="0000157401"/>
    <x v="4"/>
    <x v="0"/>
    <d v="2023-08-31T00:00:00"/>
    <x v="14"/>
    <s v="VC0125"/>
    <x v="20"/>
    <n v="99.11"/>
    <n v="4675000"/>
    <x v="39"/>
  </r>
  <r>
    <s v="31786"/>
    <s v="TN"/>
    <s v="0000157401"/>
    <x v="4"/>
    <x v="0"/>
    <d v="2023-08-31T00:00:00"/>
    <x v="14"/>
    <s v="VC0150"/>
    <x v="21"/>
    <n v="252"/>
    <n v="12000000"/>
    <x v="40"/>
  </r>
  <r>
    <s v="31786"/>
    <s v="TN"/>
    <s v="0000157401"/>
    <x v="4"/>
    <x v="0"/>
    <d v="2023-08-31T00:00:00"/>
    <x v="14"/>
    <s v="VC0205"/>
    <x v="17"/>
    <n v="12.6"/>
    <n v="600000"/>
    <x v="41"/>
  </r>
  <r>
    <s v="31786"/>
    <s v="TN"/>
    <s v="0000157401"/>
    <x v="4"/>
    <x v="0"/>
    <d v="2023-08-31T00:00:00"/>
    <x v="14"/>
    <s v="VC0206"/>
    <x v="18"/>
    <n v="501.5"/>
    <n v="24444000"/>
    <x v="42"/>
  </r>
  <r>
    <s v="31786"/>
    <s v="TN"/>
    <s v="0000157401"/>
    <x v="4"/>
    <x v="0"/>
    <d v="2023-08-31T00:00:00"/>
    <x v="14"/>
    <s v="VC0210"/>
    <x v="19"/>
    <n v="106.68"/>
    <n v="5080000"/>
    <x v="43"/>
  </r>
  <r>
    <s v="31786"/>
    <s v="TN"/>
    <s v="0000157401"/>
    <x v="4"/>
    <x v="0"/>
    <d v="2023-08-31T00:00:00"/>
    <x v="14"/>
    <s v="VC0225"/>
    <x v="20"/>
    <n v="152.25"/>
    <n v="7200000"/>
    <x v="44"/>
  </r>
  <r>
    <s v="31786"/>
    <s v="TN"/>
    <s v="0000157401"/>
    <x v="4"/>
    <x v="0"/>
    <d v="2023-08-31T00:00:00"/>
    <x v="14"/>
    <s v="VC0250"/>
    <x v="21"/>
    <n v="522.9"/>
    <n v="24700000"/>
    <x v="45"/>
  </r>
  <r>
    <s v="31786"/>
    <s v="TN"/>
    <s v="0000157401"/>
    <x v="4"/>
    <x v="0"/>
    <d v="2023-08-31T00:00:00"/>
    <x v="14"/>
    <s v="VC0305"/>
    <x v="17"/>
    <n v="6.4"/>
    <n v="300000"/>
    <x v="46"/>
  </r>
  <r>
    <s v="31786"/>
    <s v="TN"/>
    <s v="0000157401"/>
    <x v="4"/>
    <x v="0"/>
    <d v="2023-08-31T00:00:00"/>
    <x v="14"/>
    <s v="VC0306"/>
    <x v="18"/>
    <n v="290.32"/>
    <n v="13951000"/>
    <x v="47"/>
  </r>
  <r>
    <s v="31786"/>
    <s v="TN"/>
    <s v="0000157401"/>
    <x v="4"/>
    <x v="0"/>
    <d v="2023-08-31T00:00:00"/>
    <x v="14"/>
    <s v="VC0310"/>
    <x v="19"/>
    <n v="45.99"/>
    <n v="2220000"/>
    <x v="48"/>
  </r>
  <r>
    <s v="31786"/>
    <s v="TN"/>
    <s v="0000157401"/>
    <x v="4"/>
    <x v="0"/>
    <d v="2023-08-31T00:00:00"/>
    <x v="14"/>
    <s v="VC0325"/>
    <x v="20"/>
    <n v="115.34"/>
    <n v="5475000"/>
    <x v="36"/>
  </r>
  <r>
    <s v="31786"/>
    <s v="TN"/>
    <s v="0000157401"/>
    <x v="4"/>
    <x v="0"/>
    <d v="2023-08-31T00:00:00"/>
    <x v="14"/>
    <s v="VC0350"/>
    <x v="21"/>
    <n v="365.4"/>
    <n v="17556000"/>
    <x v="49"/>
  </r>
  <r>
    <s v="31786"/>
    <s v="TN"/>
    <s v="0000157401"/>
    <x v="4"/>
    <x v="0"/>
    <d v="2023-08-31T00:00:00"/>
    <x v="14"/>
    <s v="VC0405"/>
    <x v="17"/>
    <n v="2.94"/>
    <n v="140000"/>
    <x v="50"/>
  </r>
  <r>
    <s v="31786"/>
    <s v="TN"/>
    <s v="0000157401"/>
    <x v="4"/>
    <x v="0"/>
    <d v="2023-08-31T00:00:00"/>
    <x v="14"/>
    <s v="VC0406"/>
    <x v="18"/>
    <n v="106"/>
    <n v="5088000"/>
    <x v="51"/>
  </r>
  <r>
    <s v="31786"/>
    <s v="TN"/>
    <s v="0000157401"/>
    <x v="4"/>
    <x v="0"/>
    <d v="2023-08-31T00:00:00"/>
    <x v="14"/>
    <s v="VC0410"/>
    <x v="19"/>
    <n v="23.52"/>
    <n v="1120000"/>
    <x v="52"/>
  </r>
  <r>
    <s v="31786"/>
    <s v="TN"/>
    <s v="0000157401"/>
    <x v="4"/>
    <x v="0"/>
    <d v="2023-08-31T00:00:00"/>
    <x v="14"/>
    <s v="VC0425"/>
    <x v="20"/>
    <n v="33.6"/>
    <n v="1600000"/>
    <x v="53"/>
  </r>
  <r>
    <s v="31786"/>
    <s v="TN"/>
    <s v="0000157401"/>
    <x v="4"/>
    <x v="0"/>
    <d v="2023-08-31T00:00:00"/>
    <x v="14"/>
    <s v="VC0450"/>
    <x v="21"/>
    <n v="84"/>
    <n v="3600000"/>
    <x v="54"/>
  </r>
  <r>
    <s v="31786"/>
    <s v="TN"/>
    <s v="0000157401"/>
    <x v="4"/>
    <x v="0"/>
    <d v="2023-08-31T00:00:00"/>
    <x v="14"/>
    <s v="VC0505"/>
    <x v="17"/>
    <n v="3.71"/>
    <n v="175000"/>
    <x v="50"/>
  </r>
  <r>
    <s v="31786"/>
    <s v="TN"/>
    <s v="0000157401"/>
    <x v="4"/>
    <x v="0"/>
    <d v="2023-08-31T00:00:00"/>
    <x v="14"/>
    <s v="VC0506"/>
    <x v="18"/>
    <n v="28.98"/>
    <n v="1350000"/>
    <x v="55"/>
  </r>
  <r>
    <s v="31786"/>
    <s v="TN"/>
    <s v="0000157401"/>
    <x v="4"/>
    <x v="0"/>
    <d v="2023-08-31T00:00:00"/>
    <x v="14"/>
    <s v="VC0510"/>
    <x v="19"/>
    <n v="7.35"/>
    <n v="350000"/>
    <x v="50"/>
  </r>
  <r>
    <s v="31786"/>
    <s v="TN"/>
    <s v="0000157401"/>
    <x v="4"/>
    <x v="0"/>
    <d v="2023-08-31T00:00:00"/>
    <x v="14"/>
    <s v="VC0525"/>
    <x v="20"/>
    <n v="13.15"/>
    <n v="625000"/>
    <x v="7"/>
  </r>
  <r>
    <s v="31786"/>
    <s v="TN"/>
    <s v="0000157401"/>
    <x v="4"/>
    <x v="0"/>
    <d v="2023-08-31T00:00:00"/>
    <x v="14"/>
    <s v="VC0550"/>
    <x v="21"/>
    <n v="15.75"/>
    <n v="1006000"/>
    <x v="7"/>
  </r>
  <r>
    <s v="31786"/>
    <s v="TN"/>
    <s v="0000157401"/>
    <x v="4"/>
    <x v="0"/>
    <d v="2023-08-31T00:00:00"/>
    <x v="14"/>
    <s v="VC0605"/>
    <x v="17"/>
    <n v="1.26"/>
    <n v="60000"/>
    <x v="27"/>
  </r>
  <r>
    <s v="31786"/>
    <s v="TN"/>
    <s v="0000157401"/>
    <x v="4"/>
    <x v="0"/>
    <d v="2023-08-31T00:00:00"/>
    <x v="14"/>
    <s v="VC0606"/>
    <x v="18"/>
    <n v="12.92"/>
    <n v="666000"/>
    <x v="56"/>
  </r>
  <r>
    <s v="31786"/>
    <s v="TN"/>
    <s v="0000157401"/>
    <x v="4"/>
    <x v="0"/>
    <d v="2023-08-31T00:00:00"/>
    <x v="14"/>
    <s v="VC0610"/>
    <x v="19"/>
    <n v="2.52"/>
    <n v="120000"/>
    <x v="27"/>
  </r>
  <r>
    <s v="31786"/>
    <s v="TN"/>
    <s v="0000157401"/>
    <x v="4"/>
    <x v="0"/>
    <d v="2023-08-31T00:00:00"/>
    <x v="14"/>
    <s v="VC0625"/>
    <x v="20"/>
    <n v="6.3"/>
    <n v="300000"/>
    <x v="27"/>
  </r>
  <r>
    <s v="31786"/>
    <s v="TN"/>
    <s v="0000157401"/>
    <x v="4"/>
    <x v="0"/>
    <d v="2023-08-31T00:00:00"/>
    <x v="14"/>
    <s v="VC0650"/>
    <x v="21"/>
    <n v="18.899999999999999"/>
    <n v="900000"/>
    <x v="8"/>
  </r>
  <r>
    <s v="31786"/>
    <s v="TN"/>
    <s v="0000157401"/>
    <x v="4"/>
    <x v="0"/>
    <d v="2023-08-31T00:00:00"/>
    <x v="14"/>
    <s v="VC0706"/>
    <x v="18"/>
    <n v="4.4000000000000004"/>
    <n v="210000"/>
    <x v="7"/>
  </r>
  <r>
    <s v="31786"/>
    <s v="TN"/>
    <s v="0000157401"/>
    <x v="4"/>
    <x v="0"/>
    <d v="2023-08-31T00:00:00"/>
    <x v="14"/>
    <s v="VC0750"/>
    <x v="21"/>
    <n v="7.35"/>
    <n v="350000"/>
    <x v="0"/>
  </r>
  <r>
    <s v="31786"/>
    <s v="TN"/>
    <s v="0000157401"/>
    <x v="4"/>
    <x v="0"/>
    <d v="2023-08-31T00:00:00"/>
    <x v="14"/>
    <s v="VC0805"/>
    <x v="17"/>
    <n v="0.84"/>
    <n v="40000"/>
    <x v="0"/>
  </r>
  <r>
    <s v="31786"/>
    <s v="TN"/>
    <s v="0000157401"/>
    <x v="4"/>
    <x v="0"/>
    <d v="2023-08-31T00:00:00"/>
    <x v="14"/>
    <s v="VC0806"/>
    <x v="18"/>
    <n v="1.01"/>
    <n v="48000"/>
    <x v="0"/>
  </r>
  <r>
    <s v="31786"/>
    <s v="TN"/>
    <s v="0000157401"/>
    <x v="4"/>
    <x v="0"/>
    <d v="2023-08-31T00:00:00"/>
    <x v="14"/>
    <s v="VC0810"/>
    <x v="19"/>
    <n v="3.36"/>
    <n v="160000"/>
    <x v="27"/>
  </r>
  <r>
    <s v="31786"/>
    <s v="TN"/>
    <s v="0000157401"/>
    <x v="4"/>
    <x v="0"/>
    <d v="2023-08-31T00:00:00"/>
    <x v="14"/>
    <s v="VC0850"/>
    <x v="21"/>
    <n v="16.8"/>
    <n v="800000"/>
    <x v="27"/>
  </r>
  <r>
    <s v="31786"/>
    <s v="TN"/>
    <s v="0000157401"/>
    <x v="4"/>
    <x v="0"/>
    <d v="2023-08-31T00:00:00"/>
    <x v="14"/>
    <s v="VC0906"/>
    <x v="18"/>
    <n v="3.39"/>
    <n v="162000"/>
    <x v="8"/>
  </r>
  <r>
    <s v="31786"/>
    <s v="TN"/>
    <s v="0000157401"/>
    <x v="4"/>
    <x v="0"/>
    <d v="2023-08-31T00:00:00"/>
    <x v="13"/>
    <s v="VAD050"/>
    <x v="22"/>
    <n v="738.15"/>
    <n v="35000000"/>
    <x v="57"/>
  </r>
  <r>
    <s v="31786"/>
    <s v="TN"/>
    <s v="0000157401"/>
    <x v="4"/>
    <x v="0"/>
    <d v="2023-08-31T00:00:00"/>
    <x v="13"/>
    <s v="VAD060"/>
    <x v="13"/>
    <n v="17602.2"/>
    <n v="838500000"/>
    <x v="58"/>
  </r>
  <r>
    <s v="31786"/>
    <s v="TN"/>
    <s v="0000157401"/>
    <x v="4"/>
    <x v="0"/>
    <d v="2023-08-31T00:00:00"/>
    <x v="13"/>
    <s v="VAD100"/>
    <x v="23"/>
    <n v="3643.5"/>
    <n v="173600000"/>
    <x v="59"/>
  </r>
  <r>
    <s v="31786"/>
    <s v="TN"/>
    <s v="0000157401"/>
    <x v="4"/>
    <x v="0"/>
    <d v="2023-08-31T00:00:00"/>
    <x v="13"/>
    <s v="VAD250"/>
    <x v="24"/>
    <n v="5208"/>
    <n v="247250000"/>
    <x v="60"/>
  </r>
  <r>
    <s v="31786"/>
    <s v="TN"/>
    <s v="0000157401"/>
    <x v="4"/>
    <x v="0"/>
    <d v="2023-08-31T00:00:00"/>
    <x v="13"/>
    <s v="VAD500"/>
    <x v="25"/>
    <n v="14017.5"/>
    <n v="669000000"/>
    <x v="61"/>
  </r>
  <r>
    <s v="31786"/>
    <s v="TN"/>
    <s v="0000157401"/>
    <x v="4"/>
    <x v="0"/>
    <d v="2023-08-31T00:00:00"/>
    <x v="15"/>
    <s v="VSC050"/>
    <x v="26"/>
    <n v="38.64"/>
    <n v="1840000"/>
    <x v="62"/>
  </r>
  <r>
    <s v="31786"/>
    <s v="TN"/>
    <s v="0000157401"/>
    <x v="4"/>
    <x v="0"/>
    <d v="2023-08-31T00:00:00"/>
    <x v="15"/>
    <s v="VSC060"/>
    <x v="27"/>
    <n v="1675"/>
    <n v="81144000"/>
    <x v="63"/>
  </r>
  <r>
    <s v="31786"/>
    <s v="TN"/>
    <s v="0000157401"/>
    <x v="4"/>
    <x v="0"/>
    <d v="2023-08-31T00:00:00"/>
    <x v="15"/>
    <s v="VSC100"/>
    <x v="28"/>
    <n v="342.72"/>
    <n v="16160000"/>
    <x v="64"/>
  </r>
  <r>
    <s v="31786"/>
    <s v="TN"/>
    <s v="0000157401"/>
    <x v="4"/>
    <x v="0"/>
    <d v="2023-08-31T00:00:00"/>
    <x v="15"/>
    <s v="VSC250"/>
    <x v="29"/>
    <n v="585.9"/>
    <n v="27800000"/>
    <x v="65"/>
  </r>
  <r>
    <s v="31786"/>
    <s v="TN"/>
    <s v="0000157401"/>
    <x v="4"/>
    <x v="0"/>
    <d v="2023-08-31T00:00:00"/>
    <x v="15"/>
    <s v="VSC500"/>
    <x v="30"/>
    <n v="1806"/>
    <n v="85436000"/>
    <x v="66"/>
  </r>
  <r>
    <s v="31786"/>
    <s v="TN"/>
    <s v="0000157401"/>
    <x v="4"/>
    <x v="0"/>
    <d v="2023-08-31T00:00:00"/>
    <x v="15"/>
    <s v="VSO050"/>
    <x v="31"/>
    <n v="59.85"/>
    <n v="2820000"/>
    <x v="67"/>
  </r>
  <r>
    <s v="31786"/>
    <s v="TN"/>
    <s v="0000157401"/>
    <x v="4"/>
    <x v="0"/>
    <d v="2023-08-31T00:00:00"/>
    <x v="15"/>
    <s v="VSO060"/>
    <x v="32"/>
    <n v="1752.56"/>
    <n v="83784000"/>
    <x v="68"/>
  </r>
  <r>
    <s v="31786"/>
    <s v="TN"/>
    <s v="0000157401"/>
    <x v="4"/>
    <x v="0"/>
    <d v="2023-08-31T00:00:00"/>
    <x v="15"/>
    <s v="VSO100"/>
    <x v="33"/>
    <n v="400.68"/>
    <n v="19392000"/>
    <x v="69"/>
  </r>
  <r>
    <s v="31786"/>
    <s v="TN"/>
    <s v="0000157401"/>
    <x v="4"/>
    <x v="0"/>
    <d v="2023-08-31T00:00:00"/>
    <x v="15"/>
    <s v="VSO250"/>
    <x v="34"/>
    <n v="576.45000000000005"/>
    <n v="27624000"/>
    <x v="70"/>
  </r>
  <r>
    <s v="31786"/>
    <s v="TN"/>
    <s v="0000157401"/>
    <x v="4"/>
    <x v="0"/>
    <d v="2023-08-31T00:00:00"/>
    <x v="15"/>
    <s v="VSO500"/>
    <x v="35"/>
    <n v="1467.9"/>
    <n v="71448000"/>
    <x v="40"/>
  </r>
  <r>
    <s v="31786"/>
    <s v="TN"/>
    <s v="0000190862"/>
    <x v="5"/>
    <x v="0"/>
    <d v="2023-08-15T00:00:00"/>
    <x v="16"/>
    <s v="LTD-03"/>
    <x v="36"/>
    <n v="-29.33"/>
    <n v="10474"/>
    <x v="0"/>
  </r>
  <r>
    <s v="31786"/>
    <s v="TN"/>
    <s v="0000190862"/>
    <x v="5"/>
    <x v="0"/>
    <d v="2023-08-15T00:00:00"/>
    <x v="16"/>
    <s v="LTD-03"/>
    <x v="37"/>
    <n v="-25.08"/>
    <n v="3688"/>
    <x v="0"/>
  </r>
  <r>
    <s v="31786"/>
    <s v="TN"/>
    <s v="0000190862"/>
    <x v="5"/>
    <x v="0"/>
    <d v="2023-08-15T00:00:00"/>
    <x v="16"/>
    <s v="LTD-04"/>
    <x v="38"/>
    <n v="-13.52"/>
    <n v="3220"/>
    <x v="0"/>
  </r>
  <r>
    <s v="31786"/>
    <s v="TN"/>
    <s v="0000190862"/>
    <x v="5"/>
    <x v="0"/>
    <d v="2023-08-15T00:00:00"/>
    <x v="17"/>
    <s v="STD-A"/>
    <x v="39"/>
    <n v="-13.2"/>
    <n v="3220"/>
    <x v="0"/>
  </r>
  <r>
    <s v="31786"/>
    <s v="TN"/>
    <s v="0000190862"/>
    <x v="5"/>
    <x v="0"/>
    <d v="2023-08-15T00:00:00"/>
    <x v="17"/>
    <s v="STD-B"/>
    <x v="40"/>
    <n v="-23.12"/>
    <n v="7005"/>
    <x v="27"/>
  </r>
  <r>
    <s v="31786"/>
    <s v="TN"/>
    <s v="0000190862"/>
    <x v="5"/>
    <x v="0"/>
    <d v="2023-08-31T00:00:00"/>
    <x v="16"/>
    <s v="LTD-01"/>
    <x v="41"/>
    <n v="1492.5"/>
    <n v="1243765.24"/>
    <x v="71"/>
  </r>
  <r>
    <s v="31786"/>
    <s v="TN"/>
    <s v="0000190862"/>
    <x v="5"/>
    <x v="0"/>
    <d v="2023-08-31T00:00:00"/>
    <x v="16"/>
    <s v="LTD-01"/>
    <x v="42"/>
    <n v="1499.72"/>
    <n v="1249783.25"/>
    <x v="72"/>
  </r>
  <r>
    <s v="31786"/>
    <s v="TN"/>
    <s v="0000190862"/>
    <x v="5"/>
    <x v="0"/>
    <d v="2023-08-31T00:00:00"/>
    <x v="16"/>
    <s v="LTD-01"/>
    <x v="43"/>
    <n v="2695.13"/>
    <n v="1298732.6200000001"/>
    <x v="73"/>
  </r>
  <r>
    <s v="31786"/>
    <s v="TN"/>
    <s v="0000190862"/>
    <x v="5"/>
    <x v="0"/>
    <d v="2023-08-31T00:00:00"/>
    <x v="16"/>
    <s v="LTD-01"/>
    <x v="44"/>
    <n v="4137.2"/>
    <n v="1284008.92"/>
    <x v="74"/>
  </r>
  <r>
    <s v="31786"/>
    <s v="TN"/>
    <s v="0000190862"/>
    <x v="5"/>
    <x v="0"/>
    <d v="2023-08-31T00:00:00"/>
    <x v="16"/>
    <s v="LTD-01"/>
    <x v="45"/>
    <n v="6081.32"/>
    <n v="1487558.11"/>
    <x v="75"/>
  </r>
  <r>
    <s v="31786"/>
    <s v="TN"/>
    <s v="0000190862"/>
    <x v="5"/>
    <x v="0"/>
    <d v="2023-08-31T00:00:00"/>
    <x v="16"/>
    <s v="LTD-01"/>
    <x v="46"/>
    <n v="7642.97"/>
    <n v="1497456.5"/>
    <x v="38"/>
  </r>
  <r>
    <s v="31786"/>
    <s v="TN"/>
    <s v="0000190862"/>
    <x v="5"/>
    <x v="0"/>
    <d v="2023-08-31T00:00:00"/>
    <x v="16"/>
    <s v="LTD-01"/>
    <x v="47"/>
    <n v="8182.16"/>
    <n v="1355029.86"/>
    <x v="76"/>
  </r>
  <r>
    <s v="31786"/>
    <s v="TN"/>
    <s v="0000190862"/>
    <x v="5"/>
    <x v="0"/>
    <d v="2023-08-31T00:00:00"/>
    <x v="16"/>
    <s v="LTD-01"/>
    <x v="48"/>
    <n v="5680.25"/>
    <n v="720253.01"/>
    <x v="77"/>
  </r>
  <r>
    <s v="31786"/>
    <s v="TN"/>
    <s v="0000190862"/>
    <x v="5"/>
    <x v="0"/>
    <d v="2023-08-31T00:00:00"/>
    <x v="16"/>
    <s v="LTD-01"/>
    <x v="49"/>
    <n v="1883.58"/>
    <n v="291359.23"/>
    <x v="78"/>
  </r>
  <r>
    <s v="31786"/>
    <s v="TN"/>
    <s v="0000190862"/>
    <x v="5"/>
    <x v="0"/>
    <d v="2023-08-31T00:00:00"/>
    <x v="16"/>
    <s v="LTD-01"/>
    <x v="50"/>
    <n v="292.05"/>
    <n v="52152"/>
    <x v="34"/>
  </r>
  <r>
    <s v="31786"/>
    <s v="TN"/>
    <s v="0000190862"/>
    <x v="5"/>
    <x v="0"/>
    <d v="2023-08-31T00:00:00"/>
    <x v="16"/>
    <s v="LTD-02"/>
    <x v="51"/>
    <n v="1279.57"/>
    <n v="1424696.89"/>
    <x v="79"/>
  </r>
  <r>
    <s v="31786"/>
    <s v="TN"/>
    <s v="0000190862"/>
    <x v="5"/>
    <x v="0"/>
    <d v="2023-08-31T00:00:00"/>
    <x v="16"/>
    <s v="LTD-02"/>
    <x v="52"/>
    <n v="1384.33"/>
    <n v="1520633.98"/>
    <x v="80"/>
  </r>
  <r>
    <s v="31786"/>
    <s v="TN"/>
    <s v="0000190862"/>
    <x v="5"/>
    <x v="0"/>
    <d v="2023-08-31T00:00:00"/>
    <x v="16"/>
    <s v="LTD-02"/>
    <x v="53"/>
    <n v="2346.9499999999998"/>
    <n v="1427041.19"/>
    <x v="81"/>
  </r>
  <r>
    <s v="31786"/>
    <s v="TN"/>
    <s v="0000190862"/>
    <x v="5"/>
    <x v="0"/>
    <d v="2023-08-31T00:00:00"/>
    <x v="16"/>
    <s v="LTD-02"/>
    <x v="54"/>
    <n v="4925.03"/>
    <n v="1932007.22"/>
    <x v="82"/>
  </r>
  <r>
    <s v="31786"/>
    <s v="TN"/>
    <s v="0000190862"/>
    <x v="5"/>
    <x v="0"/>
    <d v="2023-08-31T00:00:00"/>
    <x v="16"/>
    <s v="LTD-02"/>
    <x v="55"/>
    <n v="7100.23"/>
    <n v="2178455.7999999998"/>
    <x v="83"/>
  </r>
  <r>
    <s v="31786"/>
    <s v="TN"/>
    <s v="0000190862"/>
    <x v="5"/>
    <x v="0"/>
    <d v="2023-08-31T00:00:00"/>
    <x v="16"/>
    <s v="LTD-02"/>
    <x v="56"/>
    <n v="9007.5300000000007"/>
    <n v="2214819.35"/>
    <x v="84"/>
  </r>
  <r>
    <s v="31786"/>
    <s v="TN"/>
    <s v="0000190862"/>
    <x v="5"/>
    <x v="0"/>
    <d v="2023-08-31T00:00:00"/>
    <x v="16"/>
    <s v="LTD-02"/>
    <x v="57"/>
    <n v="9569.0400000000009"/>
    <n v="1963582.42"/>
    <x v="85"/>
  </r>
  <r>
    <s v="31786"/>
    <s v="TN"/>
    <s v="0000190862"/>
    <x v="5"/>
    <x v="0"/>
    <d v="2023-08-31T00:00:00"/>
    <x v="16"/>
    <s v="LTD-02"/>
    <x v="58"/>
    <n v="9924.0400000000009"/>
    <n v="1588988.07"/>
    <x v="86"/>
  </r>
  <r>
    <s v="31786"/>
    <s v="TN"/>
    <s v="0000190862"/>
    <x v="5"/>
    <x v="0"/>
    <d v="2023-08-31T00:00:00"/>
    <x v="16"/>
    <s v="LTD-02"/>
    <x v="59"/>
    <n v="2233.62"/>
    <n v="445449.25"/>
    <x v="87"/>
  </r>
  <r>
    <s v="31786"/>
    <s v="TN"/>
    <s v="0000190862"/>
    <x v="5"/>
    <x v="0"/>
    <d v="2023-08-31T00:00:00"/>
    <x v="16"/>
    <s v="LTD-02"/>
    <x v="60"/>
    <n v="538.32000000000005"/>
    <n v="127854.29"/>
    <x v="88"/>
  </r>
  <r>
    <s v="31786"/>
    <s v="TN"/>
    <s v="0000190862"/>
    <x v="5"/>
    <x v="0"/>
    <d v="2023-08-31T00:00:00"/>
    <x v="16"/>
    <s v="LTD-03"/>
    <x v="61"/>
    <n v="1558.61"/>
    <n v="1113340.51"/>
    <x v="89"/>
  </r>
  <r>
    <s v="31786"/>
    <s v="TN"/>
    <s v="0000190862"/>
    <x v="5"/>
    <x v="0"/>
    <d v="2023-08-31T00:00:00"/>
    <x v="16"/>
    <s v="LTD-03"/>
    <x v="62"/>
    <n v="1714.78"/>
    <n v="1234228.1100000001"/>
    <x v="90"/>
  </r>
  <r>
    <s v="31786"/>
    <s v="TN"/>
    <s v="0000190862"/>
    <x v="5"/>
    <x v="0"/>
    <d v="2023-08-31T00:00:00"/>
    <x v="16"/>
    <s v="LTD-03"/>
    <x v="36"/>
    <n v="2821.84"/>
    <n v="1118806.06"/>
    <x v="91"/>
  </r>
  <r>
    <s v="31786"/>
    <s v="TN"/>
    <s v="0000190862"/>
    <x v="5"/>
    <x v="0"/>
    <d v="2023-08-31T00:00:00"/>
    <x v="16"/>
    <s v="LTD-03"/>
    <x v="63"/>
    <n v="4069.62"/>
    <n v="1056026.42"/>
    <x v="92"/>
  </r>
  <r>
    <s v="31786"/>
    <s v="TN"/>
    <s v="0000190862"/>
    <x v="5"/>
    <x v="0"/>
    <d v="2023-08-31T00:00:00"/>
    <x v="16"/>
    <s v="LTD-03"/>
    <x v="64"/>
    <n v="4093.07"/>
    <n v="814654.51"/>
    <x v="93"/>
  </r>
  <r>
    <s v="31786"/>
    <s v="TN"/>
    <s v="0000190862"/>
    <x v="5"/>
    <x v="0"/>
    <d v="2023-08-31T00:00:00"/>
    <x v="16"/>
    <s v="LTD-03"/>
    <x v="65"/>
    <n v="4617.4799999999996"/>
    <n v="735546.85"/>
    <x v="94"/>
  </r>
  <r>
    <s v="31786"/>
    <s v="TN"/>
    <s v="0000190862"/>
    <x v="5"/>
    <x v="0"/>
    <d v="2023-08-31T00:00:00"/>
    <x v="16"/>
    <s v="LTD-03"/>
    <x v="66"/>
    <n v="5758.15"/>
    <n v="777230.88"/>
    <x v="95"/>
  </r>
  <r>
    <s v="31786"/>
    <s v="TN"/>
    <s v="0000190862"/>
    <x v="5"/>
    <x v="0"/>
    <d v="2023-08-31T00:00:00"/>
    <x v="16"/>
    <s v="LTD-03"/>
    <x v="67"/>
    <n v="3191.94"/>
    <n v="332340"/>
    <x v="96"/>
  </r>
  <r>
    <s v="31786"/>
    <s v="TN"/>
    <s v="0000190862"/>
    <x v="5"/>
    <x v="0"/>
    <d v="2023-08-31T00:00:00"/>
    <x v="16"/>
    <s v="LTD-03"/>
    <x v="37"/>
    <n v="834.53"/>
    <n v="111946.77"/>
    <x v="56"/>
  </r>
  <r>
    <s v="31786"/>
    <s v="TN"/>
    <s v="0000190862"/>
    <x v="5"/>
    <x v="0"/>
    <d v="2023-08-31T00:00:00"/>
    <x v="16"/>
    <s v="LTD-03"/>
    <x v="68"/>
    <n v="121.95"/>
    <n v="17934"/>
    <x v="2"/>
  </r>
  <r>
    <s v="31786"/>
    <s v="TN"/>
    <s v="0000190862"/>
    <x v="5"/>
    <x v="0"/>
    <d v="2023-08-31T00:00:00"/>
    <x v="16"/>
    <s v="LTD-04"/>
    <x v="69"/>
    <n v="1437.42"/>
    <n v="1306750.26"/>
    <x v="97"/>
  </r>
  <r>
    <s v="31786"/>
    <s v="TN"/>
    <s v="0000190862"/>
    <x v="5"/>
    <x v="0"/>
    <d v="2023-08-31T00:00:00"/>
    <x v="16"/>
    <s v="LTD-04"/>
    <x v="70"/>
    <n v="1365.61"/>
    <n v="1237894.21"/>
    <x v="81"/>
  </r>
  <r>
    <s v="31786"/>
    <s v="TN"/>
    <s v="0000190862"/>
    <x v="5"/>
    <x v="0"/>
    <d v="2023-08-31T00:00:00"/>
    <x v="16"/>
    <s v="LTD-04"/>
    <x v="71"/>
    <n v="2470.14"/>
    <n v="1208322.18"/>
    <x v="98"/>
  </r>
  <r>
    <s v="31786"/>
    <s v="TN"/>
    <s v="0000190862"/>
    <x v="5"/>
    <x v="0"/>
    <d v="2023-08-31T00:00:00"/>
    <x v="16"/>
    <s v="LTD-04"/>
    <x v="72"/>
    <n v="3077.27"/>
    <n v="1000912.09"/>
    <x v="99"/>
  </r>
  <r>
    <s v="31786"/>
    <s v="TN"/>
    <s v="0000190862"/>
    <x v="5"/>
    <x v="0"/>
    <d v="2023-08-31T00:00:00"/>
    <x v="16"/>
    <s v="LTD-04"/>
    <x v="38"/>
    <n v="4728.07"/>
    <n v="1194976.18"/>
    <x v="100"/>
  </r>
  <r>
    <s v="31786"/>
    <s v="TN"/>
    <s v="0000190862"/>
    <x v="5"/>
    <x v="0"/>
    <d v="2023-08-31T00:00:00"/>
    <x v="16"/>
    <s v="LTD-04"/>
    <x v="73"/>
    <n v="6531.22"/>
    <n v="1313522.3899999999"/>
    <x v="101"/>
  </r>
  <r>
    <s v="31786"/>
    <s v="TN"/>
    <s v="0000190862"/>
    <x v="5"/>
    <x v="0"/>
    <d v="2023-08-31T00:00:00"/>
    <x v="16"/>
    <s v="LTD-04"/>
    <x v="74"/>
    <n v="6036.83"/>
    <n v="1024546.69"/>
    <x v="39"/>
  </r>
  <r>
    <s v="31786"/>
    <s v="TN"/>
    <s v="0000190862"/>
    <x v="5"/>
    <x v="0"/>
    <d v="2023-08-31T00:00:00"/>
    <x v="16"/>
    <s v="LTD-04"/>
    <x v="75"/>
    <n v="5589.18"/>
    <n v="732019.87"/>
    <x v="102"/>
  </r>
  <r>
    <s v="31786"/>
    <s v="TN"/>
    <s v="0000190862"/>
    <x v="5"/>
    <x v="0"/>
    <d v="2023-08-31T00:00:00"/>
    <x v="16"/>
    <s v="LTD-04"/>
    <x v="76"/>
    <n v="1499.74"/>
    <n v="239504.91"/>
    <x v="103"/>
  </r>
  <r>
    <s v="31786"/>
    <s v="TN"/>
    <s v="0000190862"/>
    <x v="5"/>
    <x v="0"/>
    <d v="2023-08-31T00:00:00"/>
    <x v="16"/>
    <s v="LTD-04"/>
    <x v="77"/>
    <n v="337"/>
    <n v="62408"/>
    <x v="104"/>
  </r>
  <r>
    <s v="31786"/>
    <s v="TN"/>
    <s v="0000190862"/>
    <x v="5"/>
    <x v="0"/>
    <d v="2023-08-31T00:00:00"/>
    <x v="17"/>
    <s v="STD-A"/>
    <x v="39"/>
    <n v="52353.9"/>
    <n v="12798545.279999999"/>
    <x v="105"/>
  </r>
  <r>
    <s v="31786"/>
    <s v="TN"/>
    <s v="0000190862"/>
    <x v="5"/>
    <x v="0"/>
    <d v="2023-08-31T00:00:00"/>
    <x v="17"/>
    <s v="STD-B"/>
    <x v="40"/>
    <n v="47648.52"/>
    <n v="14478123.119999999"/>
    <x v="106"/>
  </r>
  <r>
    <s v="31786"/>
    <s v="TN"/>
    <s v="0000258005"/>
    <x v="6"/>
    <x v="0"/>
    <d v="2023-08-15T00:00:00"/>
    <x v="18"/>
    <s v="VISBAS"/>
    <x v="78"/>
    <n v="-3.18"/>
    <n v="0"/>
    <x v="0"/>
  </r>
  <r>
    <s v="31786"/>
    <s v="TN"/>
    <s v="0000258005"/>
    <x v="6"/>
    <x v="0"/>
    <d v="2023-08-15T00:00:00"/>
    <x v="18"/>
    <s v="VISEXP"/>
    <x v="79"/>
    <n v="-24.58"/>
    <n v="0"/>
    <x v="8"/>
  </r>
  <r>
    <s v="31786"/>
    <s v="TN"/>
    <s v="0000258005"/>
    <x v="6"/>
    <x v="0"/>
    <d v="2023-08-31T00:00:00"/>
    <x v="18"/>
    <s v="VISBAS"/>
    <x v="78"/>
    <n v="46287.82"/>
    <n v="0"/>
    <x v="107"/>
  </r>
  <r>
    <s v="31786"/>
    <s v="TN"/>
    <s v="0000258005"/>
    <x v="6"/>
    <x v="0"/>
    <d v="2023-08-31T00:00:00"/>
    <x v="18"/>
    <s v="VISEXP"/>
    <x v="79"/>
    <n v="220590.74"/>
    <n v="0"/>
    <x v="108"/>
  </r>
  <r>
    <s v="31786"/>
    <s v="TN"/>
    <s v="0000000185"/>
    <x v="0"/>
    <x v="0"/>
    <d v="2023-07-31T00:00:00"/>
    <x v="0"/>
    <s v="PPDN"/>
    <x v="0"/>
    <n v="33.74"/>
    <n v="0"/>
    <x v="8"/>
  </r>
  <r>
    <s v="31786"/>
    <s v="TN"/>
    <s v="0000000185"/>
    <x v="0"/>
    <x v="0"/>
    <d v="2023-08-15T00:00:00"/>
    <x v="0"/>
    <s v="PPDN"/>
    <x v="0"/>
    <n v="694.41"/>
    <n v="0"/>
    <x v="109"/>
  </r>
  <r>
    <s v="31786"/>
    <s v="TN"/>
    <s v="0000000192"/>
    <x v="1"/>
    <x v="0"/>
    <d v="2023-07-31T00:00:00"/>
    <x v="1"/>
    <s v="PDON"/>
    <x v="1"/>
    <n v="309.82"/>
    <n v="0"/>
    <x v="34"/>
  </r>
  <r>
    <s v="31786"/>
    <s v="TN"/>
    <s v="0000000192"/>
    <x v="1"/>
    <x v="0"/>
    <d v="2023-08-15T00:00:00"/>
    <x v="1"/>
    <s v="PDON"/>
    <x v="1"/>
    <n v="2169.13"/>
    <n v="0"/>
    <x v="110"/>
  </r>
  <r>
    <s v="31786"/>
    <s v="TN"/>
    <s v="0000157401"/>
    <x v="4"/>
    <x v="0"/>
    <d v="2023-07-31T00:00:00"/>
    <x v="5"/>
    <s v="BADC01"/>
    <x v="5"/>
    <n v="0.13"/>
    <n v="30000"/>
    <x v="8"/>
  </r>
  <r>
    <s v="31786"/>
    <s v="TN"/>
    <s v="0000157401"/>
    <x v="4"/>
    <x v="0"/>
    <d v="2023-07-31T00:00:00"/>
    <x v="5"/>
    <s v="BADC02"/>
    <x v="5"/>
    <n v="0.26"/>
    <n v="60000"/>
    <x v="8"/>
  </r>
  <r>
    <s v="31786"/>
    <s v="TN"/>
    <s v="0000157401"/>
    <x v="4"/>
    <x v="0"/>
    <d v="2023-07-31T00:00:00"/>
    <x v="6"/>
    <s v="BADE2X"/>
    <x v="6"/>
    <n v="12.27"/>
    <n v="828000"/>
    <x v="111"/>
  </r>
  <r>
    <s v="31786"/>
    <s v="TN"/>
    <s v="0000157401"/>
    <x v="4"/>
    <x v="0"/>
    <d v="2023-07-31T00:00:00"/>
    <x v="7"/>
    <s v="BADE40"/>
    <x v="7"/>
    <n v="-0.76"/>
    <n v="120000"/>
    <x v="8"/>
  </r>
  <r>
    <s v="31786"/>
    <s v="TN"/>
    <s v="0000157401"/>
    <x v="4"/>
    <x v="0"/>
    <d v="2023-07-31T00:00:00"/>
    <x v="8"/>
    <s v="BAD4SC"/>
    <x v="14"/>
    <n v="0.52"/>
    <n v="120000"/>
    <x v="8"/>
  </r>
  <r>
    <s v="31786"/>
    <s v="TN"/>
    <s v="0000157401"/>
    <x v="4"/>
    <x v="0"/>
    <d v="2023-07-31T00:00:00"/>
    <x v="8"/>
    <s v="BAD6SP"/>
    <x v="8"/>
    <n v="2.34"/>
    <n v="180000"/>
    <x v="8"/>
  </r>
  <r>
    <s v="31786"/>
    <s v="TN"/>
    <s v="0000157401"/>
    <x v="4"/>
    <x v="0"/>
    <d v="2023-07-31T00:00:00"/>
    <x v="9"/>
    <s v="BLES15"/>
    <x v="9"/>
    <n v="49.1"/>
    <n v="414000"/>
    <x v="111"/>
  </r>
  <r>
    <s v="31786"/>
    <s v="TN"/>
    <s v="0000157401"/>
    <x v="4"/>
    <x v="0"/>
    <d v="2023-07-31T00:00:00"/>
    <x v="10"/>
    <s v="BLCH01"/>
    <x v="10"/>
    <n v="0.19"/>
    <n v="3000"/>
    <x v="0"/>
  </r>
  <r>
    <s v="31786"/>
    <s v="TN"/>
    <s v="0000157401"/>
    <x v="4"/>
    <x v="0"/>
    <d v="2023-07-31T00:00:00"/>
    <x v="10"/>
    <s v="BLCS02"/>
    <x v="15"/>
    <n v="0.61"/>
    <n v="6000"/>
    <x v="0"/>
  </r>
  <r>
    <s v="31786"/>
    <s v="TN"/>
    <s v="0000157401"/>
    <x v="4"/>
    <x v="0"/>
    <d v="2023-07-31T00:00:00"/>
    <x v="11"/>
    <s v="BLER20"/>
    <x v="11"/>
    <n v="-3.04"/>
    <n v="60000"/>
    <x v="8"/>
  </r>
  <r>
    <s v="31786"/>
    <s v="TN"/>
    <s v="0000157401"/>
    <x v="4"/>
    <x v="0"/>
    <d v="2023-07-31T00:00:00"/>
    <x v="12"/>
    <s v="BLIFSC"/>
    <x v="16"/>
    <n v="0.3"/>
    <n v="9000"/>
    <x v="8"/>
  </r>
  <r>
    <s v="31786"/>
    <s v="TN"/>
    <s v="0000157401"/>
    <x v="4"/>
    <x v="0"/>
    <d v="2023-07-31T00:00:00"/>
    <x v="12"/>
    <s v="BLIFSP"/>
    <x v="12"/>
    <n v="1.77"/>
    <n v="9000"/>
    <x v="8"/>
  </r>
  <r>
    <s v="31786"/>
    <s v="TN"/>
    <s v="0000157401"/>
    <x v="4"/>
    <x v="0"/>
    <d v="2023-07-31T00:00:00"/>
    <x v="14"/>
    <s v="VC0206"/>
    <x v="18"/>
    <n v="0.25"/>
    <n v="12000"/>
    <x v="0"/>
  </r>
  <r>
    <s v="31786"/>
    <s v="TN"/>
    <s v="0000157401"/>
    <x v="4"/>
    <x v="0"/>
    <d v="2023-07-31T00:00:00"/>
    <x v="13"/>
    <s v="VAD060"/>
    <x v="13"/>
    <n v="5.04"/>
    <n v="240000"/>
    <x v="2"/>
  </r>
  <r>
    <s v="31786"/>
    <s v="TN"/>
    <s v="0000157401"/>
    <x v="4"/>
    <x v="0"/>
    <d v="2023-07-31T00:00:00"/>
    <x v="15"/>
    <s v="VSO060"/>
    <x v="32"/>
    <n v="0.76"/>
    <n v="36000"/>
    <x v="0"/>
  </r>
  <r>
    <s v="31786"/>
    <s v="TN"/>
    <s v="0000157401"/>
    <x v="4"/>
    <x v="0"/>
    <d v="2023-08-15T00:00:00"/>
    <x v="5"/>
    <s v="BADC01"/>
    <x v="5"/>
    <n v="3.14"/>
    <n v="264100"/>
    <x v="112"/>
  </r>
  <r>
    <s v="31786"/>
    <s v="TN"/>
    <s v="0000157401"/>
    <x v="4"/>
    <x v="0"/>
    <d v="2023-08-15T00:00:00"/>
    <x v="5"/>
    <s v="BADC02"/>
    <x v="5"/>
    <n v="1.25"/>
    <n v="406400"/>
    <x v="113"/>
  </r>
  <r>
    <s v="31786"/>
    <s v="TN"/>
    <s v="0000157401"/>
    <x v="4"/>
    <x v="0"/>
    <d v="2023-08-15T00:00:00"/>
    <x v="5"/>
    <s v="BADC03"/>
    <x v="5"/>
    <n v="-4.68"/>
    <n v="290000"/>
    <x v="104"/>
  </r>
  <r>
    <s v="31786"/>
    <s v="TN"/>
    <s v="0000157401"/>
    <x v="4"/>
    <x v="0"/>
    <d v="2023-08-15T00:00:00"/>
    <x v="5"/>
    <s v="BADC04"/>
    <x v="5"/>
    <n v="1.56"/>
    <n v="60000"/>
    <x v="8"/>
  </r>
  <r>
    <s v="31786"/>
    <s v="TN"/>
    <s v="0000157401"/>
    <x v="4"/>
    <x v="0"/>
    <d v="2023-08-15T00:00:00"/>
    <x v="5"/>
    <s v="BADC05"/>
    <x v="5"/>
    <n v="-4.55"/>
    <n v="10000"/>
    <x v="0"/>
  </r>
  <r>
    <s v="31786"/>
    <s v="TN"/>
    <s v="0000157401"/>
    <x v="4"/>
    <x v="0"/>
    <d v="2023-08-15T00:00:00"/>
    <x v="6"/>
    <s v="BADE2X"/>
    <x v="6"/>
    <n v="90.36"/>
    <n v="6808000"/>
    <x v="114"/>
  </r>
  <r>
    <s v="31786"/>
    <s v="TN"/>
    <s v="0000157401"/>
    <x v="4"/>
    <x v="0"/>
    <d v="2023-08-15T00:00:00"/>
    <x v="7"/>
    <s v="BADE40"/>
    <x v="7"/>
    <n v="33.44"/>
    <n v="3612000"/>
    <x v="32"/>
  </r>
  <r>
    <s v="31786"/>
    <s v="TN"/>
    <s v="0000157401"/>
    <x v="4"/>
    <x v="0"/>
    <d v="2023-08-15T00:00:00"/>
    <x v="8"/>
    <s v="BAD4SC"/>
    <x v="14"/>
    <n v="-27.56"/>
    <n v="1538800"/>
    <x v="115"/>
  </r>
  <r>
    <s v="31786"/>
    <s v="TN"/>
    <s v="0000157401"/>
    <x v="4"/>
    <x v="0"/>
    <d v="2023-08-15T00:00:00"/>
    <x v="8"/>
    <s v="BAD6SP"/>
    <x v="8"/>
    <n v="-9.1199999999999992"/>
    <n v="1371600"/>
    <x v="52"/>
  </r>
  <r>
    <s v="31786"/>
    <s v="TN"/>
    <s v="0000157401"/>
    <x v="4"/>
    <x v="0"/>
    <d v="2023-08-15T00:00:00"/>
    <x v="9"/>
    <s v="BLES15"/>
    <x v="9"/>
    <n v="378.03"/>
    <n v="3443000"/>
    <x v="116"/>
  </r>
  <r>
    <s v="31786"/>
    <s v="TN"/>
    <s v="0000157401"/>
    <x v="4"/>
    <x v="0"/>
    <d v="2023-08-15T00:00:00"/>
    <x v="10"/>
    <s v="BLCH01"/>
    <x v="10"/>
    <n v="7.6"/>
    <n v="105000"/>
    <x v="117"/>
  </r>
  <r>
    <s v="31786"/>
    <s v="TN"/>
    <s v="0000157401"/>
    <x v="4"/>
    <x v="0"/>
    <d v="2023-08-15T00:00:00"/>
    <x v="10"/>
    <s v="BLCH02"/>
    <x v="10"/>
    <n v="-0.37"/>
    <n v="129000"/>
    <x v="118"/>
  </r>
  <r>
    <s v="31786"/>
    <s v="TN"/>
    <s v="0000157401"/>
    <x v="4"/>
    <x v="0"/>
    <d v="2023-08-15T00:00:00"/>
    <x v="10"/>
    <s v="BLCH03"/>
    <x v="10"/>
    <n v="2.2400000000000002"/>
    <n v="42000"/>
    <x v="26"/>
  </r>
  <r>
    <s v="31786"/>
    <s v="TN"/>
    <s v="0000157401"/>
    <x v="4"/>
    <x v="0"/>
    <d v="2023-08-15T00:00:00"/>
    <x v="10"/>
    <s v="BLCH04"/>
    <x v="10"/>
    <n v="4.4400000000000004"/>
    <n v="15000"/>
    <x v="27"/>
  </r>
  <r>
    <s v="31786"/>
    <s v="TN"/>
    <s v="0000157401"/>
    <x v="4"/>
    <x v="0"/>
    <d v="2023-08-15T00:00:00"/>
    <x v="10"/>
    <s v="BLCH05"/>
    <x v="10"/>
    <n v="-6.51"/>
    <n v="3000"/>
    <x v="0"/>
  </r>
  <r>
    <s v="31786"/>
    <s v="TN"/>
    <s v="0000157401"/>
    <x v="4"/>
    <x v="0"/>
    <d v="2023-08-15T00:00:00"/>
    <x v="10"/>
    <s v="BLCS01"/>
    <x v="15"/>
    <n v="-4.8"/>
    <n v="108000"/>
    <x v="88"/>
  </r>
  <r>
    <s v="31786"/>
    <s v="TN"/>
    <s v="0000157401"/>
    <x v="4"/>
    <x v="0"/>
    <d v="2023-08-15T00:00:00"/>
    <x v="10"/>
    <s v="BLCS02"/>
    <x v="15"/>
    <n v="2.44"/>
    <n v="99000"/>
    <x v="46"/>
  </r>
  <r>
    <s v="31786"/>
    <s v="TN"/>
    <s v="0000157401"/>
    <x v="4"/>
    <x v="0"/>
    <d v="2023-08-15T00:00:00"/>
    <x v="10"/>
    <s v="BLCS03"/>
    <x v="15"/>
    <n v="-17.29"/>
    <n v="69000"/>
    <x v="33"/>
  </r>
  <r>
    <s v="31786"/>
    <s v="TN"/>
    <s v="0000157401"/>
    <x v="4"/>
    <x v="0"/>
    <d v="2023-08-15T00:00:00"/>
    <x v="10"/>
    <s v="BLCS04"/>
    <x v="15"/>
    <n v="-3.63"/>
    <n v="9000"/>
    <x v="0"/>
  </r>
  <r>
    <s v="31786"/>
    <s v="TN"/>
    <s v="0000157401"/>
    <x v="4"/>
    <x v="0"/>
    <d v="2023-08-15T00:00:00"/>
    <x v="11"/>
    <s v="BLER20"/>
    <x v="11"/>
    <n v="133.76"/>
    <n v="1806000"/>
    <x v="32"/>
  </r>
  <r>
    <s v="31786"/>
    <s v="TN"/>
    <s v="0000157401"/>
    <x v="4"/>
    <x v="0"/>
    <d v="2023-08-15T00:00:00"/>
    <x v="12"/>
    <s v="BLIFSC"/>
    <x v="16"/>
    <n v="-16.5"/>
    <n v="114000"/>
    <x v="119"/>
  </r>
  <r>
    <s v="31786"/>
    <s v="TN"/>
    <s v="0000157401"/>
    <x v="4"/>
    <x v="0"/>
    <d v="2023-08-15T00:00:00"/>
    <x v="12"/>
    <s v="BLIFSP"/>
    <x v="12"/>
    <n v="-8.26"/>
    <n v="78000"/>
    <x v="112"/>
  </r>
  <r>
    <s v="31786"/>
    <s v="TN"/>
    <s v="0000157401"/>
    <x v="4"/>
    <x v="0"/>
    <d v="2023-08-15T00:00:00"/>
    <x v="19"/>
    <s v="FB09DU"/>
    <x v="80"/>
    <n v="9.94"/>
    <n v="0"/>
    <x v="27"/>
  </r>
  <r>
    <s v="31786"/>
    <s v="TN"/>
    <s v="0000157401"/>
    <x v="4"/>
    <x v="0"/>
    <d v="2023-08-15T00:00:00"/>
    <x v="19"/>
    <s v="FB10CU"/>
    <x v="80"/>
    <n v="3.96"/>
    <n v="47500"/>
    <x v="0"/>
  </r>
  <r>
    <s v="31786"/>
    <s v="TN"/>
    <s v="0000157401"/>
    <x v="4"/>
    <x v="0"/>
    <d v="2023-08-15T00:00:00"/>
    <x v="20"/>
    <s v="FO13B9"/>
    <x v="80"/>
    <n v="-1.26"/>
    <n v="60000"/>
    <x v="0"/>
  </r>
  <r>
    <s v="31786"/>
    <s v="TN"/>
    <s v="0000157401"/>
    <x v="4"/>
    <x v="0"/>
    <d v="2023-08-15T00:00:00"/>
    <x v="14"/>
    <s v="VC0105"/>
    <x v="17"/>
    <n v="0.11"/>
    <n v="5000"/>
    <x v="0"/>
  </r>
  <r>
    <s v="31786"/>
    <s v="TN"/>
    <s v="0000157401"/>
    <x v="4"/>
    <x v="0"/>
    <d v="2023-08-15T00:00:00"/>
    <x v="14"/>
    <s v="VC0106"/>
    <x v="18"/>
    <n v="1.69"/>
    <n v="150000"/>
    <x v="104"/>
  </r>
  <r>
    <s v="31786"/>
    <s v="TN"/>
    <s v="0000157401"/>
    <x v="4"/>
    <x v="0"/>
    <d v="2023-08-15T00:00:00"/>
    <x v="14"/>
    <s v="VC0125"/>
    <x v="20"/>
    <n v="0.53"/>
    <n v="25000"/>
    <x v="0"/>
  </r>
  <r>
    <s v="31786"/>
    <s v="TN"/>
    <s v="0000157401"/>
    <x v="4"/>
    <x v="0"/>
    <d v="2023-08-15T00:00:00"/>
    <x v="14"/>
    <s v="VC0206"/>
    <x v="18"/>
    <n v="-2"/>
    <n v="168000"/>
    <x v="15"/>
  </r>
  <r>
    <s v="31786"/>
    <s v="TN"/>
    <s v="0000157401"/>
    <x v="4"/>
    <x v="0"/>
    <d v="2023-08-15T00:00:00"/>
    <x v="14"/>
    <s v="VC0210"/>
    <x v="19"/>
    <n v="0.84"/>
    <n v="40000"/>
    <x v="27"/>
  </r>
  <r>
    <s v="31786"/>
    <s v="TN"/>
    <s v="0000157401"/>
    <x v="4"/>
    <x v="0"/>
    <d v="2023-08-15T00:00:00"/>
    <x v="14"/>
    <s v="VC0250"/>
    <x v="21"/>
    <n v="4.2"/>
    <n v="200000"/>
    <x v="27"/>
  </r>
  <r>
    <s v="31786"/>
    <s v="TN"/>
    <s v="0000157401"/>
    <x v="4"/>
    <x v="0"/>
    <d v="2023-08-15T00:00:00"/>
    <x v="14"/>
    <s v="VC0306"/>
    <x v="18"/>
    <n v="-6.08"/>
    <n v="78000"/>
    <x v="50"/>
  </r>
  <r>
    <s v="31786"/>
    <s v="TN"/>
    <s v="0000157401"/>
    <x v="4"/>
    <x v="0"/>
    <d v="2023-08-15T00:00:00"/>
    <x v="14"/>
    <s v="VC0310"/>
    <x v="19"/>
    <n v="1.26"/>
    <n v="60000"/>
    <x v="27"/>
  </r>
  <r>
    <s v="31786"/>
    <s v="TN"/>
    <s v="0000157401"/>
    <x v="4"/>
    <x v="0"/>
    <d v="2023-08-15T00:00:00"/>
    <x v="14"/>
    <s v="VC0325"/>
    <x v="20"/>
    <n v="1.58"/>
    <n v="75000"/>
    <x v="0"/>
  </r>
  <r>
    <s v="31786"/>
    <s v="TN"/>
    <s v="0000157401"/>
    <x v="4"/>
    <x v="0"/>
    <d v="2023-08-15T00:00:00"/>
    <x v="14"/>
    <s v="VC0350"/>
    <x v="21"/>
    <n v="3.15"/>
    <n v="150000"/>
    <x v="0"/>
  </r>
  <r>
    <s v="31786"/>
    <s v="TN"/>
    <s v="0000157401"/>
    <x v="4"/>
    <x v="0"/>
    <d v="2023-08-15T00:00:00"/>
    <x v="14"/>
    <s v="VC0406"/>
    <x v="18"/>
    <n v="-0.5"/>
    <n v="400000"/>
    <x v="0"/>
  </r>
  <r>
    <s v="31786"/>
    <s v="TN"/>
    <s v="0000157401"/>
    <x v="4"/>
    <x v="0"/>
    <d v="2023-08-15T00:00:00"/>
    <x v="13"/>
    <s v="VAD050"/>
    <x v="22"/>
    <n v="2.1"/>
    <n v="100000"/>
    <x v="27"/>
  </r>
  <r>
    <s v="31786"/>
    <s v="TN"/>
    <s v="0000157401"/>
    <x v="4"/>
    <x v="0"/>
    <d v="2023-08-15T00:00:00"/>
    <x v="13"/>
    <s v="VAD060"/>
    <x v="13"/>
    <n v="20.16"/>
    <n v="960000"/>
    <x v="120"/>
  </r>
  <r>
    <s v="31786"/>
    <s v="TN"/>
    <s v="0000157401"/>
    <x v="4"/>
    <x v="0"/>
    <d v="2023-08-15T00:00:00"/>
    <x v="13"/>
    <s v="VAD100"/>
    <x v="23"/>
    <n v="16.8"/>
    <n v="800000"/>
    <x v="34"/>
  </r>
  <r>
    <s v="31786"/>
    <s v="TN"/>
    <s v="0000157401"/>
    <x v="4"/>
    <x v="0"/>
    <d v="2023-08-15T00:00:00"/>
    <x v="13"/>
    <s v="VAD250"/>
    <x v="24"/>
    <n v="31.5"/>
    <n v="1810000"/>
    <x v="34"/>
  </r>
  <r>
    <s v="31786"/>
    <s v="TN"/>
    <s v="0000157401"/>
    <x v="4"/>
    <x v="0"/>
    <d v="2023-08-15T00:00:00"/>
    <x v="13"/>
    <s v="VAD500"/>
    <x v="25"/>
    <n v="42"/>
    <n v="3000000"/>
    <x v="26"/>
  </r>
  <r>
    <s v="31786"/>
    <s v="TN"/>
    <s v="0000157401"/>
    <x v="4"/>
    <x v="0"/>
    <d v="2023-08-15T00:00:00"/>
    <x v="15"/>
    <s v="VSC050"/>
    <x v="26"/>
    <n v="-2.52"/>
    <n v="48000"/>
    <x v="27"/>
  </r>
  <r>
    <s v="31786"/>
    <s v="TN"/>
    <s v="0000157401"/>
    <x v="4"/>
    <x v="0"/>
    <d v="2023-08-15T00:00:00"/>
    <x v="15"/>
    <s v="VSC060"/>
    <x v="27"/>
    <n v="-8.5"/>
    <n v="120000"/>
    <x v="7"/>
  </r>
  <r>
    <s v="31786"/>
    <s v="TN"/>
    <s v="0000157401"/>
    <x v="4"/>
    <x v="0"/>
    <d v="2023-08-15T00:00:00"/>
    <x v="15"/>
    <s v="VSC100"/>
    <x v="28"/>
    <n v="-8.4"/>
    <n v="112000"/>
    <x v="2"/>
  </r>
  <r>
    <s v="31786"/>
    <s v="TN"/>
    <s v="0000157401"/>
    <x v="4"/>
    <x v="0"/>
    <d v="2023-08-15T00:00:00"/>
    <x v="15"/>
    <s v="VSC250"/>
    <x v="29"/>
    <n v="2.1"/>
    <n v="100000"/>
    <x v="0"/>
  </r>
  <r>
    <s v="31786"/>
    <s v="TN"/>
    <s v="0000157401"/>
    <x v="4"/>
    <x v="0"/>
    <d v="2023-08-15T00:00:00"/>
    <x v="15"/>
    <s v="VSC500"/>
    <x v="30"/>
    <n v="-4.2"/>
    <n v="424000"/>
    <x v="8"/>
  </r>
  <r>
    <s v="31786"/>
    <s v="TN"/>
    <s v="0000157401"/>
    <x v="4"/>
    <x v="0"/>
    <d v="2023-08-15T00:00:00"/>
    <x v="15"/>
    <s v="VSO100"/>
    <x v="33"/>
    <n v="-3.78"/>
    <n v="228000"/>
    <x v="7"/>
  </r>
  <r>
    <s v="31786"/>
    <s v="TN"/>
    <s v="0000157401"/>
    <x v="4"/>
    <x v="0"/>
    <d v="2023-08-15T00:00:00"/>
    <x v="15"/>
    <s v="VSO250"/>
    <x v="34"/>
    <n v="-6.3"/>
    <n v="174000"/>
    <x v="27"/>
  </r>
  <r>
    <s v="31786"/>
    <s v="TN"/>
    <s v="0000190862"/>
    <x v="5"/>
    <x v="0"/>
    <d v="2023-07-31T00:00:00"/>
    <x v="16"/>
    <s v="LTD-01"/>
    <x v="42"/>
    <n v="4.2"/>
    <n v="3500"/>
    <x v="0"/>
  </r>
  <r>
    <s v="31786"/>
    <s v="TN"/>
    <s v="0000190862"/>
    <x v="5"/>
    <x v="0"/>
    <d v="2023-07-31T00:00:00"/>
    <x v="17"/>
    <s v="STD-A"/>
    <x v="39"/>
    <n v="24.34"/>
    <n v="5936"/>
    <x v="27"/>
  </r>
  <r>
    <s v="31786"/>
    <s v="TN"/>
    <s v="0000190862"/>
    <x v="5"/>
    <x v="0"/>
    <d v="2023-08-15T00:00:00"/>
    <x v="16"/>
    <s v="LTD-02"/>
    <x v="51"/>
    <n v="2.34"/>
    <n v="2600"/>
    <x v="0"/>
  </r>
  <r>
    <s v="31786"/>
    <s v="TN"/>
    <s v="0000190862"/>
    <x v="5"/>
    <x v="0"/>
    <d v="2023-08-15T00:00:00"/>
    <x v="16"/>
    <s v="LTD-02"/>
    <x v="52"/>
    <n v="8.11"/>
    <n v="9016"/>
    <x v="27"/>
  </r>
  <r>
    <s v="31786"/>
    <s v="TN"/>
    <s v="0000190862"/>
    <x v="5"/>
    <x v="0"/>
    <d v="2023-08-15T00:00:00"/>
    <x v="16"/>
    <s v="LTD-02"/>
    <x v="53"/>
    <n v="12"/>
    <n v="6667"/>
    <x v="0"/>
  </r>
  <r>
    <s v="31786"/>
    <s v="TN"/>
    <s v="0000190862"/>
    <x v="5"/>
    <x v="0"/>
    <d v="2023-08-15T00:00:00"/>
    <x v="16"/>
    <s v="LTD-02"/>
    <x v="57"/>
    <n v="62.5"/>
    <n v="12500"/>
    <x v="0"/>
  </r>
  <r>
    <s v="31786"/>
    <s v="TN"/>
    <s v="0000190862"/>
    <x v="5"/>
    <x v="0"/>
    <d v="2023-08-15T00:00:00"/>
    <x v="16"/>
    <s v="LTD-03"/>
    <x v="61"/>
    <n v="11.4"/>
    <n v="4071"/>
    <x v="0"/>
  </r>
  <r>
    <s v="31786"/>
    <s v="TN"/>
    <s v="0000190862"/>
    <x v="5"/>
    <x v="0"/>
    <d v="2023-08-15T00:00:00"/>
    <x v="16"/>
    <s v="LTD-03"/>
    <x v="62"/>
    <n v="9.68"/>
    <n v="6917"/>
    <x v="27"/>
  </r>
  <r>
    <s v="31786"/>
    <s v="TN"/>
    <s v="0000190862"/>
    <x v="5"/>
    <x v="0"/>
    <d v="2023-08-15T00:00:00"/>
    <x v="16"/>
    <s v="LTD-03"/>
    <x v="36"/>
    <n v="29.33"/>
    <n v="10474"/>
    <x v="0"/>
  </r>
  <r>
    <s v="31786"/>
    <s v="TN"/>
    <s v="0000190862"/>
    <x v="5"/>
    <x v="0"/>
    <d v="2023-08-15T00:00:00"/>
    <x v="16"/>
    <s v="LTD-03"/>
    <x v="63"/>
    <n v="31.5"/>
    <n v="7500"/>
    <x v="0"/>
  </r>
  <r>
    <s v="31786"/>
    <s v="TN"/>
    <s v="0000190862"/>
    <x v="5"/>
    <x v="0"/>
    <d v="2023-08-15T00:00:00"/>
    <x v="16"/>
    <s v="LTD-03"/>
    <x v="64"/>
    <n v="85.83"/>
    <n v="9798"/>
    <x v="8"/>
  </r>
  <r>
    <s v="31786"/>
    <s v="TN"/>
    <s v="0000190862"/>
    <x v="5"/>
    <x v="0"/>
    <d v="2023-08-15T00:00:00"/>
    <x v="16"/>
    <s v="LTD-04"/>
    <x v="69"/>
    <n v="0.8"/>
    <n v="8340"/>
    <x v="27"/>
  </r>
  <r>
    <s v="31786"/>
    <s v="TN"/>
    <s v="0000190862"/>
    <x v="5"/>
    <x v="0"/>
    <d v="2023-08-15T00:00:00"/>
    <x v="16"/>
    <s v="LTD-04"/>
    <x v="70"/>
    <n v="13.18"/>
    <n v="11976"/>
    <x v="8"/>
  </r>
  <r>
    <s v="31786"/>
    <s v="TN"/>
    <s v="0000190862"/>
    <x v="5"/>
    <x v="0"/>
    <d v="2023-08-15T00:00:00"/>
    <x v="16"/>
    <s v="LTD-04"/>
    <x v="71"/>
    <n v="8.06"/>
    <n v="10347"/>
    <x v="8"/>
  </r>
  <r>
    <s v="31786"/>
    <s v="TN"/>
    <s v="0000190862"/>
    <x v="5"/>
    <x v="0"/>
    <d v="2023-08-15T00:00:00"/>
    <x v="16"/>
    <s v="LTD-04"/>
    <x v="72"/>
    <n v="58.83"/>
    <n v="12319"/>
    <x v="8"/>
  </r>
  <r>
    <s v="31786"/>
    <s v="TN"/>
    <s v="0000190862"/>
    <x v="5"/>
    <x v="0"/>
    <d v="2023-08-15T00:00:00"/>
    <x v="16"/>
    <s v="LTD-04"/>
    <x v="38"/>
    <n v="13.52"/>
    <n v="3220"/>
    <x v="0"/>
  </r>
  <r>
    <s v="31786"/>
    <s v="TN"/>
    <s v="0000190862"/>
    <x v="5"/>
    <x v="0"/>
    <d v="2023-08-15T00:00:00"/>
    <x v="17"/>
    <s v="STD-A"/>
    <x v="39"/>
    <n v="198.65"/>
    <n v="61790"/>
    <x v="111"/>
  </r>
  <r>
    <s v="31786"/>
    <s v="TN"/>
    <s v="0000190862"/>
    <x v="5"/>
    <x v="0"/>
    <d v="2023-08-15T00:00:00"/>
    <x v="17"/>
    <s v="STD-B"/>
    <x v="40"/>
    <n v="191.26"/>
    <n v="61914.07"/>
    <x v="15"/>
  </r>
  <r>
    <s v="31786"/>
    <s v="TN"/>
    <s v="0000258005"/>
    <x v="6"/>
    <x v="0"/>
    <d v="2023-07-31T00:00:00"/>
    <x v="18"/>
    <s v="VISBAS"/>
    <x v="78"/>
    <n v="15.68"/>
    <n v="0"/>
    <x v="27"/>
  </r>
  <r>
    <s v="31786"/>
    <s v="TN"/>
    <s v="0000258005"/>
    <x v="6"/>
    <x v="0"/>
    <d v="2023-07-31T00:00:00"/>
    <x v="18"/>
    <s v="VISEXP"/>
    <x v="79"/>
    <n v="68.06"/>
    <n v="0"/>
    <x v="34"/>
  </r>
  <r>
    <s v="31786"/>
    <s v="TN"/>
    <s v="0000258005"/>
    <x v="6"/>
    <x v="0"/>
    <d v="2023-08-15T00:00:00"/>
    <x v="18"/>
    <s v="VISBAS"/>
    <x v="78"/>
    <n v="130.1"/>
    <n v="0"/>
    <x v="52"/>
  </r>
  <r>
    <s v="31786"/>
    <s v="TN"/>
    <s v="0000258005"/>
    <x v="6"/>
    <x v="0"/>
    <d v="2023-08-15T00:00:00"/>
    <x v="18"/>
    <s v="VISEXP"/>
    <x v="79"/>
    <n v="502.4"/>
    <n v="0"/>
    <x v="121"/>
  </r>
  <r>
    <s v="31786"/>
    <s v="NP"/>
    <s v="0000000185"/>
    <x v="0"/>
    <x v="1"/>
    <d v="2023-08-31T00:00:00"/>
    <x v="0"/>
    <s v="PPDN"/>
    <x v="0"/>
    <n v="117.45"/>
    <n v="0"/>
    <x v="26"/>
  </r>
  <r>
    <s v="31786"/>
    <s v="NP"/>
    <s v="0000000185"/>
    <x v="0"/>
    <x v="1"/>
    <d v="2023-08-31T00:00:00"/>
    <x v="21"/>
    <s v="PPRN"/>
    <x v="81"/>
    <n v="60910.04"/>
    <n v="0"/>
    <x v="122"/>
  </r>
  <r>
    <s v="31786"/>
    <s v="NP"/>
    <s v="0000000185"/>
    <x v="0"/>
    <x v="2"/>
    <d v="2023-08-31T00:00:00"/>
    <x v="0"/>
    <s v="PPDN"/>
    <x v="0"/>
    <n v="73.56"/>
    <n v="0"/>
    <x v="8"/>
  </r>
  <r>
    <s v="31786"/>
    <s v="NP"/>
    <s v="0000000185"/>
    <x v="0"/>
    <x v="2"/>
    <d v="2023-08-31T00:00:00"/>
    <x v="21"/>
    <s v="PPRN"/>
    <x v="81"/>
    <n v="23176"/>
    <n v="0"/>
    <x v="123"/>
  </r>
  <r>
    <s v="31786"/>
    <s v="NP"/>
    <s v="0000000185"/>
    <x v="0"/>
    <x v="3"/>
    <d v="2023-08-31T00:00:00"/>
    <x v="21"/>
    <s v="PPRN"/>
    <x v="81"/>
    <n v="2780.17"/>
    <n v="0"/>
    <x v="124"/>
  </r>
  <r>
    <s v="31786"/>
    <s v="NP"/>
    <s v="0000000192"/>
    <x v="1"/>
    <x v="1"/>
    <d v="2023-08-31T00:00:00"/>
    <x v="1"/>
    <s v="PDON"/>
    <x v="1"/>
    <n v="2174.88"/>
    <n v="0"/>
    <x v="125"/>
  </r>
  <r>
    <s v="31786"/>
    <s v="NP"/>
    <s v="0000000192"/>
    <x v="1"/>
    <x v="1"/>
    <d v="2023-08-31T00:00:00"/>
    <x v="22"/>
    <s v="PDRN"/>
    <x v="82"/>
    <n v="339056.1"/>
    <n v="0"/>
    <x v="126"/>
  </r>
  <r>
    <s v="31786"/>
    <s v="NP"/>
    <s v="0000000192"/>
    <x v="1"/>
    <x v="2"/>
    <d v="2023-08-31T00:00:00"/>
    <x v="1"/>
    <s v="PDON"/>
    <x v="1"/>
    <n v="540.5"/>
    <n v="0"/>
    <x v="127"/>
  </r>
  <r>
    <s v="31786"/>
    <s v="NP"/>
    <s v="0000000192"/>
    <x v="1"/>
    <x v="2"/>
    <d v="2023-08-31T00:00:00"/>
    <x v="22"/>
    <s v="PDRN"/>
    <x v="82"/>
    <n v="255441.23"/>
    <n v="0"/>
    <x v="128"/>
  </r>
  <r>
    <s v="31786"/>
    <s v="NP"/>
    <s v="0000000192"/>
    <x v="1"/>
    <x v="3"/>
    <d v="2023-08-31T00:00:00"/>
    <x v="1"/>
    <s v="PDON"/>
    <x v="1"/>
    <n v="80.2"/>
    <n v="0"/>
    <x v="8"/>
  </r>
  <r>
    <s v="31786"/>
    <s v="NP"/>
    <s v="0000000192"/>
    <x v="1"/>
    <x v="3"/>
    <d v="2023-08-31T00:00:00"/>
    <x v="22"/>
    <s v="PDRN"/>
    <x v="82"/>
    <n v="17684.39"/>
    <n v="0"/>
    <x v="129"/>
  </r>
  <r>
    <s v="31786"/>
    <s v="NP"/>
    <s v="0000258005"/>
    <x v="6"/>
    <x v="1"/>
    <d v="2023-08-31T00:00:00"/>
    <x v="18"/>
    <s v="VISBAS"/>
    <x v="78"/>
    <n v="3434.11"/>
    <n v="0"/>
    <x v="130"/>
  </r>
  <r>
    <s v="31786"/>
    <s v="NP"/>
    <s v="0000258005"/>
    <x v="6"/>
    <x v="1"/>
    <d v="2023-08-31T00:00:00"/>
    <x v="18"/>
    <s v="VISEXP"/>
    <x v="79"/>
    <n v="17153.88"/>
    <n v="0"/>
    <x v="131"/>
  </r>
  <r>
    <s v="31786"/>
    <s v="NP"/>
    <s v="0000258005"/>
    <x v="6"/>
    <x v="2"/>
    <d v="2023-08-31T00:00:00"/>
    <x v="18"/>
    <s v="VISBAS"/>
    <x v="78"/>
    <n v="1543.19"/>
    <n v="0"/>
    <x v="132"/>
  </r>
  <r>
    <s v="31786"/>
    <s v="NP"/>
    <s v="0000258005"/>
    <x v="6"/>
    <x v="2"/>
    <d v="2023-08-31T00:00:00"/>
    <x v="18"/>
    <s v="VISEXP"/>
    <x v="79"/>
    <n v="7209.42"/>
    <n v="0"/>
    <x v="133"/>
  </r>
  <r>
    <s v="31786"/>
    <s v="NP"/>
    <s v="0000258005"/>
    <x v="6"/>
    <x v="3"/>
    <d v="2023-08-31T00:00:00"/>
    <x v="18"/>
    <s v="VISBAS"/>
    <x v="78"/>
    <n v="9.5399999999999991"/>
    <n v="0"/>
    <x v="7"/>
  </r>
  <r>
    <s v="31786"/>
    <s v="NP"/>
    <s v="0000258005"/>
    <x v="6"/>
    <x v="3"/>
    <d v="2023-08-31T00:00:00"/>
    <x v="18"/>
    <s v="VISEXP"/>
    <x v="79"/>
    <n v="131.32"/>
    <n v="0"/>
    <x v="134"/>
  </r>
  <r>
    <s v="31786"/>
    <s v="NP"/>
    <s v="0000000185"/>
    <x v="0"/>
    <x v="2"/>
    <d v="2023-08-31T00:00:00"/>
    <x v="21"/>
    <s v="PPRN"/>
    <x v="81"/>
    <n v="81.03"/>
    <n v="0"/>
    <x v="8"/>
  </r>
  <r>
    <s v="31786"/>
    <s v="NP"/>
    <s v="0000000185"/>
    <x v="0"/>
    <x v="3"/>
    <d v="2023-08-31T00:00:00"/>
    <x v="21"/>
    <s v="PPRN"/>
    <x v="81"/>
    <n v="165.58"/>
    <n v="0"/>
    <x v="34"/>
  </r>
  <r>
    <s v="31786"/>
    <s v="NP"/>
    <s v="0000000185"/>
    <x v="0"/>
    <x v="0"/>
    <d v="2023-08-31T00:00:00"/>
    <x v="0"/>
    <s v="PPDN"/>
    <x v="0"/>
    <n v="131134.98000000001"/>
    <n v="0"/>
    <x v="135"/>
  </r>
  <r>
    <s v="31786"/>
    <s v="NP"/>
    <s v="0000000185"/>
    <x v="0"/>
    <x v="4"/>
    <d v="2023-08-31T00:00:00"/>
    <x v="0"/>
    <s v="PPDN"/>
    <x v="0"/>
    <n v="56426.66"/>
    <n v="0"/>
    <x v="136"/>
  </r>
  <r>
    <s v="31786"/>
    <s v="NP"/>
    <s v="0000000185"/>
    <x v="0"/>
    <x v="5"/>
    <d v="2023-08-31T00:00:00"/>
    <x v="0"/>
    <s v="PPDN"/>
    <x v="0"/>
    <n v="23859.72"/>
    <n v="0"/>
    <x v="137"/>
  </r>
  <r>
    <s v="31786"/>
    <s v="NP"/>
    <s v="0000000192"/>
    <x v="1"/>
    <x v="2"/>
    <d v="2023-08-31T00:00:00"/>
    <x v="22"/>
    <s v="PDRN"/>
    <x v="82"/>
    <n v="13830.53"/>
    <n v="0"/>
    <x v="138"/>
  </r>
  <r>
    <s v="31786"/>
    <s v="NP"/>
    <s v="0000000192"/>
    <x v="1"/>
    <x v="3"/>
    <d v="2023-08-31T00:00:00"/>
    <x v="22"/>
    <s v="PDRN"/>
    <x v="82"/>
    <n v="2100.4899999999998"/>
    <n v="0"/>
    <x v="139"/>
  </r>
  <r>
    <s v="31786"/>
    <s v="NP"/>
    <s v="0000000192"/>
    <x v="1"/>
    <x v="0"/>
    <d v="2023-08-31T00:00:00"/>
    <x v="1"/>
    <s v="PDON"/>
    <x v="1"/>
    <n v="771269.56"/>
    <n v="0"/>
    <x v="140"/>
  </r>
  <r>
    <s v="31786"/>
    <s v="NP"/>
    <s v="0000000192"/>
    <x v="1"/>
    <x v="4"/>
    <d v="2023-08-31T00:00:00"/>
    <x v="1"/>
    <s v="PDON"/>
    <x v="1"/>
    <n v="626385.38"/>
    <n v="0"/>
    <x v="141"/>
  </r>
  <r>
    <s v="31786"/>
    <s v="NP"/>
    <s v="0000000192"/>
    <x v="1"/>
    <x v="5"/>
    <d v="2023-08-31T00:00:00"/>
    <x v="1"/>
    <s v="PDON"/>
    <x v="1"/>
    <n v="212354.69"/>
    <n v="0"/>
    <x v="142"/>
  </r>
  <r>
    <s v="31786"/>
    <s v="NP"/>
    <s v="0000053684"/>
    <x v="7"/>
    <x v="0"/>
    <d v="2023-08-31T00:00:00"/>
    <x v="2"/>
    <s v=""/>
    <x v="2"/>
    <n v="97.09"/>
    <n v="0"/>
    <x v="8"/>
  </r>
  <r>
    <s v="31786"/>
    <s v="NP"/>
    <s v="0000053684"/>
    <x v="7"/>
    <x v="0"/>
    <d v="2023-08-31T00:00:00"/>
    <x v="3"/>
    <s v=""/>
    <x v="3"/>
    <n v="28869.69"/>
    <n v="0"/>
    <x v="143"/>
  </r>
  <r>
    <s v="31786"/>
    <s v="NP"/>
    <s v="0000157401"/>
    <x v="4"/>
    <x v="0"/>
    <d v="2023-08-31T00:00:00"/>
    <x v="5"/>
    <s v="BADC01"/>
    <x v="5"/>
    <n v="519.59"/>
    <n v="40246780"/>
    <x v="144"/>
  </r>
  <r>
    <s v="31786"/>
    <s v="NP"/>
    <s v="0000157401"/>
    <x v="4"/>
    <x v="0"/>
    <d v="2023-08-31T00:00:00"/>
    <x v="5"/>
    <s v="BADC02"/>
    <x v="5"/>
    <n v="1034.68"/>
    <n v="79765340"/>
    <x v="145"/>
  </r>
  <r>
    <s v="31786"/>
    <s v="NP"/>
    <s v="0000157401"/>
    <x v="4"/>
    <x v="0"/>
    <d v="2023-08-31T00:00:00"/>
    <x v="5"/>
    <s v="BADC03"/>
    <x v="5"/>
    <n v="483.08"/>
    <n v="37619000"/>
    <x v="146"/>
  </r>
  <r>
    <s v="31786"/>
    <s v="NP"/>
    <s v="0000157401"/>
    <x v="4"/>
    <x v="0"/>
    <d v="2023-08-31T00:00:00"/>
    <x v="5"/>
    <s v="BADC04"/>
    <x v="5"/>
    <n v="183.8"/>
    <n v="14046400"/>
    <x v="147"/>
  </r>
  <r>
    <s v="31786"/>
    <s v="NP"/>
    <s v="0000157401"/>
    <x v="4"/>
    <x v="0"/>
    <d v="2023-08-31T00:00:00"/>
    <x v="5"/>
    <s v="BADC05"/>
    <x v="5"/>
    <n v="48.38"/>
    <n v="4138000"/>
    <x v="148"/>
  </r>
  <r>
    <s v="31786"/>
    <s v="NP"/>
    <s v="0000157401"/>
    <x v="4"/>
    <x v="0"/>
    <d v="2023-08-31T00:00:00"/>
    <x v="5"/>
    <s v="BADC06"/>
    <x v="5"/>
    <n v="15.31"/>
    <n v="1178400"/>
    <x v="46"/>
  </r>
  <r>
    <s v="31786"/>
    <s v="NP"/>
    <s v="0000157401"/>
    <x v="4"/>
    <x v="0"/>
    <d v="2023-08-31T00:00:00"/>
    <x v="5"/>
    <s v="BADC07"/>
    <x v="5"/>
    <n v="5.46"/>
    <n v="420000"/>
    <x v="26"/>
  </r>
  <r>
    <s v="31786"/>
    <s v="NP"/>
    <s v="0000157401"/>
    <x v="4"/>
    <x v="0"/>
    <d v="2023-08-31T00:00:00"/>
    <x v="5"/>
    <s v="BADC08"/>
    <x v="5"/>
    <n v="3.12"/>
    <n v="240000"/>
    <x v="8"/>
  </r>
  <r>
    <s v="31786"/>
    <s v="NP"/>
    <s v="0000157401"/>
    <x v="4"/>
    <x v="0"/>
    <d v="2023-08-31T00:00:00"/>
    <x v="5"/>
    <s v="BADC09"/>
    <x v="5"/>
    <n v="3.51"/>
    <n v="270000"/>
    <x v="8"/>
  </r>
  <r>
    <s v="31786"/>
    <s v="NP"/>
    <s v="0000157401"/>
    <x v="4"/>
    <x v="0"/>
    <d v="2023-08-31T00:00:00"/>
    <x v="6"/>
    <s v="BADE2X"/>
    <x v="6"/>
    <n v="31317.54"/>
    <n v="1651493400"/>
    <x v="149"/>
  </r>
  <r>
    <s v="31786"/>
    <s v="NP"/>
    <s v="0000157401"/>
    <x v="4"/>
    <x v="0"/>
    <d v="2023-08-31T00:00:00"/>
    <x v="6"/>
    <s v="BADP2X"/>
    <x v="6"/>
    <n v="3.7"/>
    <n v="195000"/>
    <x v="7"/>
  </r>
  <r>
    <s v="31786"/>
    <s v="NP"/>
    <s v="0000157401"/>
    <x v="4"/>
    <x v="0"/>
    <d v="2023-08-31T00:00:00"/>
    <x v="7"/>
    <s v="BADE40"/>
    <x v="7"/>
    <n v="22678.75"/>
    <n v="1196290000"/>
    <x v="150"/>
  </r>
  <r>
    <s v="31786"/>
    <s v="NP"/>
    <s v="0000157401"/>
    <x v="4"/>
    <x v="0"/>
    <d v="2023-08-31T00:00:00"/>
    <x v="7"/>
    <s v="BADP40"/>
    <x v="7"/>
    <n v="2.4500000000000002"/>
    <n v="130000"/>
    <x v="7"/>
  </r>
  <r>
    <s v="31786"/>
    <s v="NP"/>
    <s v="0000157401"/>
    <x v="4"/>
    <x v="0"/>
    <d v="2023-08-31T00:00:00"/>
    <x v="8"/>
    <s v="BAD4SC"/>
    <x v="14"/>
    <n v="3411.39"/>
    <n v="264091160"/>
    <x v="151"/>
  </r>
  <r>
    <s v="31786"/>
    <s v="NP"/>
    <s v="0000157401"/>
    <x v="4"/>
    <x v="0"/>
    <d v="2023-08-31T00:00:00"/>
    <x v="8"/>
    <s v="BAD6SP"/>
    <x v="8"/>
    <n v="3296.4"/>
    <n v="255655422"/>
    <x v="152"/>
  </r>
  <r>
    <s v="31786"/>
    <s v="NP"/>
    <s v="0000157401"/>
    <x v="4"/>
    <x v="0"/>
    <d v="2023-08-31T00:00:00"/>
    <x v="8"/>
    <s v="BAP6SP"/>
    <x v="8"/>
    <n v="0.51"/>
    <n v="39000"/>
    <x v="0"/>
  </r>
  <r>
    <s v="31786"/>
    <s v="NP"/>
    <s v="0000157401"/>
    <x v="4"/>
    <x v="0"/>
    <d v="2023-08-31T00:00:00"/>
    <x v="9"/>
    <s v="BLES15"/>
    <x v="9"/>
    <n v="125279.9"/>
    <n v="825746700"/>
    <x v="149"/>
  </r>
  <r>
    <s v="31786"/>
    <s v="NP"/>
    <s v="0000157401"/>
    <x v="4"/>
    <x v="0"/>
    <d v="2023-08-31T00:00:00"/>
    <x v="9"/>
    <s v="BLES1P"/>
    <x v="9"/>
    <n v="14.8"/>
    <n v="97500"/>
    <x v="7"/>
  </r>
  <r>
    <s v="31786"/>
    <s v="NP"/>
    <s v="0000157401"/>
    <x v="4"/>
    <x v="0"/>
    <d v="2023-08-31T00:00:00"/>
    <x v="10"/>
    <s v="BLCH01"/>
    <x v="10"/>
    <n v="309.32"/>
    <n v="4932000"/>
    <x v="153"/>
  </r>
  <r>
    <s v="31786"/>
    <s v="NP"/>
    <s v="0000157401"/>
    <x v="4"/>
    <x v="0"/>
    <d v="2023-08-31T00:00:00"/>
    <x v="10"/>
    <s v="BLCH02"/>
    <x v="10"/>
    <n v="423.65"/>
    <n v="7026000"/>
    <x v="154"/>
  </r>
  <r>
    <s v="31786"/>
    <s v="NP"/>
    <s v="0000157401"/>
    <x v="4"/>
    <x v="0"/>
    <d v="2023-08-31T00:00:00"/>
    <x v="10"/>
    <s v="BLCH03"/>
    <x v="10"/>
    <n v="159.6"/>
    <n v="2628000"/>
    <x v="155"/>
  </r>
  <r>
    <s v="31786"/>
    <s v="NP"/>
    <s v="0000157401"/>
    <x v="4"/>
    <x v="0"/>
    <d v="2023-08-31T00:00:00"/>
    <x v="10"/>
    <s v="BLCH04"/>
    <x v="10"/>
    <n v="53.28"/>
    <n v="852000"/>
    <x v="156"/>
  </r>
  <r>
    <s v="31786"/>
    <s v="NP"/>
    <s v="0000157401"/>
    <x v="4"/>
    <x v="0"/>
    <d v="2023-08-31T00:00:00"/>
    <x v="10"/>
    <s v="BLCH05"/>
    <x v="10"/>
    <n v="11.16"/>
    <n v="180000"/>
    <x v="15"/>
  </r>
  <r>
    <s v="31786"/>
    <s v="NP"/>
    <s v="0000157401"/>
    <x v="4"/>
    <x v="0"/>
    <d v="2023-08-31T00:00:00"/>
    <x v="10"/>
    <s v="BLCH06"/>
    <x v="10"/>
    <n v="3.36"/>
    <n v="54000"/>
    <x v="8"/>
  </r>
  <r>
    <s v="31786"/>
    <s v="NP"/>
    <s v="0000157401"/>
    <x v="4"/>
    <x v="0"/>
    <d v="2023-08-31T00:00:00"/>
    <x v="10"/>
    <s v="BLCS01"/>
    <x v="15"/>
    <n v="743.4"/>
    <n v="7536000"/>
    <x v="157"/>
  </r>
  <r>
    <s v="31786"/>
    <s v="NP"/>
    <s v="0000157401"/>
    <x v="4"/>
    <x v="0"/>
    <d v="2023-08-31T00:00:00"/>
    <x v="10"/>
    <s v="BLCS02"/>
    <x v="15"/>
    <n v="1772.66"/>
    <n v="17424000"/>
    <x v="158"/>
  </r>
  <r>
    <s v="31786"/>
    <s v="NP"/>
    <s v="0000157401"/>
    <x v="4"/>
    <x v="0"/>
    <d v="2023-08-31T00:00:00"/>
    <x v="10"/>
    <s v="BLCS03"/>
    <x v="15"/>
    <n v="881.79"/>
    <n v="8829000"/>
    <x v="159"/>
  </r>
  <r>
    <s v="31786"/>
    <s v="NP"/>
    <s v="0000157401"/>
    <x v="4"/>
    <x v="0"/>
    <d v="2023-08-31T00:00:00"/>
    <x v="10"/>
    <s v="BLCS04"/>
    <x v="15"/>
    <n v="346.06"/>
    <n v="3414000"/>
    <x v="160"/>
  </r>
  <r>
    <s v="31786"/>
    <s v="NP"/>
    <s v="0000157401"/>
    <x v="4"/>
    <x v="0"/>
    <d v="2023-08-31T00:00:00"/>
    <x v="10"/>
    <s v="BLCS05"/>
    <x v="15"/>
    <n v="95.76"/>
    <n v="1083000"/>
    <x v="48"/>
  </r>
  <r>
    <s v="31786"/>
    <s v="NP"/>
    <s v="0000157401"/>
    <x v="4"/>
    <x v="0"/>
    <d v="2023-08-31T00:00:00"/>
    <x v="10"/>
    <s v="BLCS06"/>
    <x v="15"/>
    <n v="30.94"/>
    <n v="306000"/>
    <x v="120"/>
  </r>
  <r>
    <s v="31786"/>
    <s v="NP"/>
    <s v="0000157401"/>
    <x v="4"/>
    <x v="0"/>
    <d v="2023-08-31T00:00:00"/>
    <x v="10"/>
    <s v="BLCS07"/>
    <x v="15"/>
    <n v="12.72"/>
    <n v="126000"/>
    <x v="26"/>
  </r>
  <r>
    <s v="31786"/>
    <s v="NP"/>
    <s v="0000157401"/>
    <x v="4"/>
    <x v="0"/>
    <d v="2023-08-31T00:00:00"/>
    <x v="10"/>
    <s v="BLCS08"/>
    <x v="15"/>
    <n v="7.26"/>
    <n v="72000"/>
    <x v="8"/>
  </r>
  <r>
    <s v="31786"/>
    <s v="NP"/>
    <s v="0000157401"/>
    <x v="4"/>
    <x v="0"/>
    <d v="2023-08-31T00:00:00"/>
    <x v="10"/>
    <s v="BLCS09"/>
    <x v="15"/>
    <n v="8.19"/>
    <n v="81000"/>
    <x v="8"/>
  </r>
  <r>
    <s v="31786"/>
    <s v="NP"/>
    <s v="0000157401"/>
    <x v="4"/>
    <x v="0"/>
    <d v="2023-08-31T00:00:00"/>
    <x v="11"/>
    <s v="BLER20"/>
    <x v="11"/>
    <n v="90760.18"/>
    <n v="598185000"/>
    <x v="161"/>
  </r>
  <r>
    <s v="31786"/>
    <s v="NP"/>
    <s v="0000157401"/>
    <x v="4"/>
    <x v="0"/>
    <d v="2023-08-31T00:00:00"/>
    <x v="11"/>
    <s v="BLER2P"/>
    <x v="11"/>
    <n v="9.9"/>
    <n v="65000"/>
    <x v="7"/>
  </r>
  <r>
    <s v="31786"/>
    <s v="NP"/>
    <s v="0000157401"/>
    <x v="4"/>
    <x v="0"/>
    <d v="2023-08-31T00:00:00"/>
    <x v="12"/>
    <s v="BLIFSC"/>
    <x v="16"/>
    <n v="2009.7"/>
    <n v="20226000"/>
    <x v="151"/>
  </r>
  <r>
    <s v="31786"/>
    <s v="NP"/>
    <s v="0000157401"/>
    <x v="4"/>
    <x v="0"/>
    <d v="2023-08-31T00:00:00"/>
    <x v="12"/>
    <s v="BLIFSP"/>
    <x v="12"/>
    <n v="2759.43"/>
    <n v="14157000"/>
    <x v="162"/>
  </r>
  <r>
    <s v="31786"/>
    <s v="NP"/>
    <s v="0000157401"/>
    <x v="4"/>
    <x v="0"/>
    <d v="2023-08-31T00:00:00"/>
    <x v="19"/>
    <s v="BL20U"/>
    <x v="80"/>
    <n v="3.96"/>
    <n v="20000"/>
    <x v="0"/>
  </r>
  <r>
    <s v="31786"/>
    <s v="NP"/>
    <s v="0000157401"/>
    <x v="4"/>
    <x v="0"/>
    <d v="2023-08-31T00:00:00"/>
    <x v="19"/>
    <s v="FB10DU"/>
    <x v="80"/>
    <n v="6.5"/>
    <n v="0"/>
    <x v="0"/>
  </r>
  <r>
    <s v="31786"/>
    <s v="NP"/>
    <s v="0000157401"/>
    <x v="4"/>
    <x v="0"/>
    <d v="2023-08-31T00:00:00"/>
    <x v="4"/>
    <s v=""/>
    <x v="4"/>
    <n v="335004.96000000002"/>
    <n v="0"/>
    <x v="163"/>
  </r>
  <r>
    <s v="31786"/>
    <s v="NP"/>
    <s v="0000157401"/>
    <x v="4"/>
    <x v="0"/>
    <d v="2023-08-31T00:00:00"/>
    <x v="14"/>
    <s v="VC0105"/>
    <x v="17"/>
    <n v="7.04"/>
    <n v="320000"/>
    <x v="164"/>
  </r>
  <r>
    <s v="31786"/>
    <s v="NP"/>
    <s v="0000157401"/>
    <x v="4"/>
    <x v="0"/>
    <d v="2023-08-31T00:00:00"/>
    <x v="14"/>
    <s v="VC0106"/>
    <x v="18"/>
    <n v="197.6"/>
    <n v="9112000"/>
    <x v="165"/>
  </r>
  <r>
    <s v="31786"/>
    <s v="NP"/>
    <s v="0000157401"/>
    <x v="4"/>
    <x v="0"/>
    <d v="2023-08-31T00:00:00"/>
    <x v="14"/>
    <s v="VC0110"/>
    <x v="19"/>
    <n v="30.03"/>
    <n v="1410000"/>
    <x v="166"/>
  </r>
  <r>
    <s v="31786"/>
    <s v="NP"/>
    <s v="0000157401"/>
    <x v="4"/>
    <x v="0"/>
    <d v="2023-08-31T00:00:00"/>
    <x v="14"/>
    <s v="VC0125"/>
    <x v="20"/>
    <n v="42.4"/>
    <n v="2000000"/>
    <x v="167"/>
  </r>
  <r>
    <s v="31786"/>
    <s v="NP"/>
    <s v="0000157401"/>
    <x v="4"/>
    <x v="0"/>
    <d v="2023-08-31T00:00:00"/>
    <x v="14"/>
    <s v="VC0150"/>
    <x v="21"/>
    <n v="131.25"/>
    <n v="6170000"/>
    <x v="114"/>
  </r>
  <r>
    <s v="31786"/>
    <s v="NP"/>
    <s v="0000157401"/>
    <x v="4"/>
    <x v="0"/>
    <d v="2023-08-31T00:00:00"/>
    <x v="14"/>
    <s v="VC0205"/>
    <x v="17"/>
    <n v="10.71"/>
    <n v="510000"/>
    <x v="168"/>
  </r>
  <r>
    <s v="31786"/>
    <s v="NP"/>
    <s v="0000157401"/>
    <x v="4"/>
    <x v="0"/>
    <d v="2023-08-31T00:00:00"/>
    <x v="14"/>
    <s v="VC0206"/>
    <x v="18"/>
    <n v="366"/>
    <n v="17720000"/>
    <x v="169"/>
  </r>
  <r>
    <s v="31786"/>
    <s v="NP"/>
    <s v="0000157401"/>
    <x v="4"/>
    <x v="0"/>
    <d v="2023-08-31T00:00:00"/>
    <x v="14"/>
    <s v="VC0210"/>
    <x v="19"/>
    <n v="49.98"/>
    <n v="2440000"/>
    <x v="170"/>
  </r>
  <r>
    <s v="31786"/>
    <s v="NP"/>
    <s v="0000157401"/>
    <x v="4"/>
    <x v="0"/>
    <d v="2023-08-31T00:00:00"/>
    <x v="14"/>
    <s v="VC0225"/>
    <x v="20"/>
    <n v="98.7"/>
    <n v="4650000"/>
    <x v="171"/>
  </r>
  <r>
    <s v="31786"/>
    <s v="NP"/>
    <s v="0000157401"/>
    <x v="4"/>
    <x v="0"/>
    <d v="2023-08-31T00:00:00"/>
    <x v="14"/>
    <s v="VC0250"/>
    <x v="21"/>
    <n v="285.60000000000002"/>
    <n v="13520000"/>
    <x v="172"/>
  </r>
  <r>
    <s v="31786"/>
    <s v="NP"/>
    <s v="0000157401"/>
    <x v="4"/>
    <x v="0"/>
    <d v="2023-08-31T00:00:00"/>
    <x v="14"/>
    <s v="VC0305"/>
    <x v="17"/>
    <n v="5.12"/>
    <n v="255000"/>
    <x v="120"/>
  </r>
  <r>
    <s v="31786"/>
    <s v="NP"/>
    <s v="0000157401"/>
    <x v="4"/>
    <x v="0"/>
    <d v="2023-08-31T00:00:00"/>
    <x v="14"/>
    <s v="VC0306"/>
    <x v="18"/>
    <n v="157.32"/>
    <n v="7660000"/>
    <x v="173"/>
  </r>
  <r>
    <s v="31786"/>
    <s v="NP"/>
    <s v="0000157401"/>
    <x v="4"/>
    <x v="0"/>
    <d v="2023-08-31T00:00:00"/>
    <x v="14"/>
    <s v="VC0310"/>
    <x v="19"/>
    <n v="35.28"/>
    <n v="1650000"/>
    <x v="174"/>
  </r>
  <r>
    <s v="31786"/>
    <s v="NP"/>
    <s v="0000157401"/>
    <x v="4"/>
    <x v="0"/>
    <d v="2023-08-31T00:00:00"/>
    <x v="14"/>
    <s v="VC0325"/>
    <x v="20"/>
    <n v="44.24"/>
    <n v="2100000"/>
    <x v="52"/>
  </r>
  <r>
    <s v="31786"/>
    <s v="NP"/>
    <s v="0000157401"/>
    <x v="4"/>
    <x v="0"/>
    <d v="2023-08-31T00:00:00"/>
    <x v="14"/>
    <s v="VC0350"/>
    <x v="21"/>
    <n v="179.55"/>
    <n v="8570000"/>
    <x v="175"/>
  </r>
  <r>
    <s v="31786"/>
    <s v="NP"/>
    <s v="0000157401"/>
    <x v="4"/>
    <x v="0"/>
    <d v="2023-08-31T00:00:00"/>
    <x v="14"/>
    <s v="VC0405"/>
    <x v="17"/>
    <n v="0.84"/>
    <n v="40000"/>
    <x v="27"/>
  </r>
  <r>
    <s v="31786"/>
    <s v="NP"/>
    <s v="0000157401"/>
    <x v="4"/>
    <x v="0"/>
    <d v="2023-08-31T00:00:00"/>
    <x v="14"/>
    <s v="VC0406"/>
    <x v="18"/>
    <n v="67"/>
    <n v="3236000"/>
    <x v="176"/>
  </r>
  <r>
    <s v="31786"/>
    <s v="NP"/>
    <s v="0000157401"/>
    <x v="4"/>
    <x v="0"/>
    <d v="2023-08-31T00:00:00"/>
    <x v="14"/>
    <s v="VC0410"/>
    <x v="19"/>
    <n v="15.12"/>
    <n v="780000"/>
    <x v="46"/>
  </r>
  <r>
    <s v="31786"/>
    <s v="NP"/>
    <s v="0000157401"/>
    <x v="4"/>
    <x v="0"/>
    <d v="2023-08-31T00:00:00"/>
    <x v="14"/>
    <s v="VC0425"/>
    <x v="20"/>
    <n v="21"/>
    <n v="1000000"/>
    <x v="16"/>
  </r>
  <r>
    <s v="31786"/>
    <s v="NP"/>
    <s v="0000157401"/>
    <x v="4"/>
    <x v="0"/>
    <d v="2023-08-31T00:00:00"/>
    <x v="14"/>
    <s v="VC0450"/>
    <x v="21"/>
    <n v="105"/>
    <n v="4800000"/>
    <x v="113"/>
  </r>
  <r>
    <s v="31786"/>
    <s v="NP"/>
    <s v="0000157401"/>
    <x v="4"/>
    <x v="0"/>
    <d v="2023-08-31T00:00:00"/>
    <x v="14"/>
    <s v="VC0506"/>
    <x v="18"/>
    <n v="22.68"/>
    <n v="1130000"/>
    <x v="119"/>
  </r>
  <r>
    <s v="31786"/>
    <s v="NP"/>
    <s v="0000157401"/>
    <x v="4"/>
    <x v="0"/>
    <d v="2023-08-31T00:00:00"/>
    <x v="14"/>
    <s v="VC0510"/>
    <x v="19"/>
    <n v="4.2"/>
    <n v="200000"/>
    <x v="2"/>
  </r>
  <r>
    <s v="31786"/>
    <s v="NP"/>
    <s v="0000157401"/>
    <x v="4"/>
    <x v="0"/>
    <d v="2023-08-31T00:00:00"/>
    <x v="14"/>
    <s v="VC0525"/>
    <x v="20"/>
    <n v="5.26"/>
    <n v="250000"/>
    <x v="27"/>
  </r>
  <r>
    <s v="31786"/>
    <s v="NP"/>
    <s v="0000157401"/>
    <x v="4"/>
    <x v="0"/>
    <d v="2023-08-31T00:00:00"/>
    <x v="14"/>
    <s v="VC0550"/>
    <x v="21"/>
    <n v="10.5"/>
    <n v="500000"/>
    <x v="27"/>
  </r>
  <r>
    <s v="31786"/>
    <s v="NP"/>
    <s v="0000157401"/>
    <x v="4"/>
    <x v="0"/>
    <d v="2023-08-31T00:00:00"/>
    <x v="14"/>
    <s v="VC0606"/>
    <x v="18"/>
    <n v="4.5599999999999996"/>
    <n v="216000"/>
    <x v="26"/>
  </r>
  <r>
    <s v="31786"/>
    <s v="NP"/>
    <s v="0000157401"/>
    <x v="4"/>
    <x v="0"/>
    <d v="2023-08-31T00:00:00"/>
    <x v="14"/>
    <s v="VC0610"/>
    <x v="19"/>
    <n v="1.26"/>
    <n v="60000"/>
    <x v="0"/>
  </r>
  <r>
    <s v="31786"/>
    <s v="NP"/>
    <s v="0000157401"/>
    <x v="4"/>
    <x v="0"/>
    <d v="2023-08-31T00:00:00"/>
    <x v="14"/>
    <s v="VC0625"/>
    <x v="20"/>
    <n v="3.15"/>
    <n v="150000"/>
    <x v="0"/>
  </r>
  <r>
    <s v="31786"/>
    <s v="NP"/>
    <s v="0000157401"/>
    <x v="4"/>
    <x v="0"/>
    <d v="2023-08-31T00:00:00"/>
    <x v="14"/>
    <s v="VC0650"/>
    <x v="21"/>
    <n v="12.6"/>
    <n v="600000"/>
    <x v="27"/>
  </r>
  <r>
    <s v="31786"/>
    <s v="NP"/>
    <s v="0000157401"/>
    <x v="4"/>
    <x v="0"/>
    <d v="2023-08-31T00:00:00"/>
    <x v="14"/>
    <s v="VC0706"/>
    <x v="18"/>
    <n v="3.52"/>
    <n v="168000"/>
    <x v="2"/>
  </r>
  <r>
    <s v="31786"/>
    <s v="NP"/>
    <s v="0000157401"/>
    <x v="4"/>
    <x v="0"/>
    <d v="2023-08-31T00:00:00"/>
    <x v="14"/>
    <s v="VC0725"/>
    <x v="20"/>
    <n v="3.68"/>
    <n v="175000"/>
    <x v="0"/>
  </r>
  <r>
    <s v="31786"/>
    <s v="NP"/>
    <s v="0000157401"/>
    <x v="4"/>
    <x v="0"/>
    <d v="2023-08-31T00:00:00"/>
    <x v="14"/>
    <s v="VC0750"/>
    <x v="21"/>
    <n v="7.35"/>
    <n v="350000"/>
    <x v="0"/>
  </r>
  <r>
    <s v="31786"/>
    <s v="NP"/>
    <s v="0000157401"/>
    <x v="4"/>
    <x v="0"/>
    <d v="2023-08-31T00:00:00"/>
    <x v="14"/>
    <s v="VC0806"/>
    <x v="18"/>
    <n v="1.01"/>
    <n v="48000"/>
    <x v="0"/>
  </r>
  <r>
    <s v="31786"/>
    <s v="NP"/>
    <s v="0000157401"/>
    <x v="4"/>
    <x v="0"/>
    <d v="2023-08-31T00:00:00"/>
    <x v="13"/>
    <s v="VAD050"/>
    <x v="22"/>
    <n v="533.4"/>
    <n v="25600000"/>
    <x v="177"/>
  </r>
  <r>
    <s v="31786"/>
    <s v="NP"/>
    <s v="0000157401"/>
    <x v="4"/>
    <x v="0"/>
    <d v="2023-08-31T00:00:00"/>
    <x v="13"/>
    <s v="VAD060"/>
    <x v="13"/>
    <n v="11844"/>
    <n v="564160000"/>
    <x v="178"/>
  </r>
  <r>
    <s v="31786"/>
    <s v="NP"/>
    <s v="0000157401"/>
    <x v="4"/>
    <x v="0"/>
    <d v="2023-08-31T00:00:00"/>
    <x v="13"/>
    <s v="VAD100"/>
    <x v="23"/>
    <n v="1971.9"/>
    <n v="94000000"/>
    <x v="179"/>
  </r>
  <r>
    <s v="31786"/>
    <s v="NP"/>
    <s v="0000157401"/>
    <x v="4"/>
    <x v="0"/>
    <d v="2023-08-31T00:00:00"/>
    <x v="13"/>
    <s v="VAD250"/>
    <x v="24"/>
    <n v="2593.5"/>
    <n v="123850000"/>
    <x v="180"/>
  </r>
  <r>
    <s v="31786"/>
    <s v="NP"/>
    <s v="0000157401"/>
    <x v="4"/>
    <x v="0"/>
    <d v="2023-08-31T00:00:00"/>
    <x v="13"/>
    <s v="VAD500"/>
    <x v="25"/>
    <n v="7297.5"/>
    <n v="347500000"/>
    <x v="181"/>
  </r>
  <r>
    <s v="31786"/>
    <s v="NP"/>
    <s v="0000157401"/>
    <x v="4"/>
    <x v="0"/>
    <d v="2023-08-31T00:00:00"/>
    <x v="15"/>
    <s v="VSC050"/>
    <x v="26"/>
    <n v="39.9"/>
    <n v="1920000"/>
    <x v="182"/>
  </r>
  <r>
    <s v="31786"/>
    <s v="NP"/>
    <s v="0000157401"/>
    <x v="4"/>
    <x v="0"/>
    <d v="2023-08-31T00:00:00"/>
    <x v="15"/>
    <s v="VSC060"/>
    <x v="27"/>
    <n v="1276.5"/>
    <n v="61656000"/>
    <x v="183"/>
  </r>
  <r>
    <s v="31786"/>
    <s v="NP"/>
    <s v="0000157401"/>
    <x v="4"/>
    <x v="0"/>
    <d v="2023-08-31T00:00:00"/>
    <x v="15"/>
    <s v="VSC100"/>
    <x v="28"/>
    <n v="191.52"/>
    <n v="9120000"/>
    <x v="184"/>
  </r>
  <r>
    <s v="31786"/>
    <s v="NP"/>
    <s v="0000157401"/>
    <x v="4"/>
    <x v="0"/>
    <d v="2023-08-31T00:00:00"/>
    <x v="15"/>
    <s v="VSC250"/>
    <x v="29"/>
    <n v="346.5"/>
    <n v="16500000"/>
    <x v="185"/>
  </r>
  <r>
    <s v="31786"/>
    <s v="NP"/>
    <s v="0000157401"/>
    <x v="4"/>
    <x v="0"/>
    <d v="2023-08-31T00:00:00"/>
    <x v="15"/>
    <s v="VSC500"/>
    <x v="30"/>
    <n v="1146.5999999999999"/>
    <n v="54640000"/>
    <x v="186"/>
  </r>
  <r>
    <s v="31786"/>
    <s v="NP"/>
    <s v="0000157401"/>
    <x v="4"/>
    <x v="0"/>
    <d v="2023-08-31T00:00:00"/>
    <x v="15"/>
    <s v="VSO050"/>
    <x v="31"/>
    <n v="52.29"/>
    <n v="2460000"/>
    <x v="187"/>
  </r>
  <r>
    <s v="31786"/>
    <s v="NP"/>
    <s v="0000157401"/>
    <x v="4"/>
    <x v="0"/>
    <d v="2023-08-31T00:00:00"/>
    <x v="15"/>
    <s v="VSO060"/>
    <x v="32"/>
    <n v="1371.04"/>
    <n v="65240000"/>
    <x v="188"/>
  </r>
  <r>
    <s v="31786"/>
    <s v="NP"/>
    <s v="0000157401"/>
    <x v="4"/>
    <x v="0"/>
    <d v="2023-08-31T00:00:00"/>
    <x v="15"/>
    <s v="VSO100"/>
    <x v="33"/>
    <n v="277.2"/>
    <n v="13240000"/>
    <x v="189"/>
  </r>
  <r>
    <s v="31786"/>
    <s v="NP"/>
    <s v="0000157401"/>
    <x v="4"/>
    <x v="0"/>
    <d v="2023-08-31T00:00:00"/>
    <x v="15"/>
    <s v="VSO250"/>
    <x v="34"/>
    <n v="299.25"/>
    <n v="14440000"/>
    <x v="190"/>
  </r>
  <r>
    <s v="31786"/>
    <s v="NP"/>
    <s v="0000157401"/>
    <x v="4"/>
    <x v="0"/>
    <d v="2023-08-31T00:00:00"/>
    <x v="15"/>
    <s v="VSO500"/>
    <x v="35"/>
    <n v="856.8"/>
    <n v="40500000"/>
    <x v="176"/>
  </r>
  <r>
    <s v="31786"/>
    <s v="NP"/>
    <s v="0000157401"/>
    <x v="4"/>
    <x v="5"/>
    <d v="2023-08-31T00:00:00"/>
    <x v="7"/>
    <s v="BADE40"/>
    <x v="7"/>
    <n v="-0.76"/>
    <n v="40000"/>
    <x v="0"/>
  </r>
  <r>
    <s v="31786"/>
    <s v="NP"/>
    <s v="0000157401"/>
    <x v="4"/>
    <x v="5"/>
    <d v="2023-08-31T00:00:00"/>
    <x v="11"/>
    <s v="BLER20"/>
    <x v="11"/>
    <n v="-3.04"/>
    <n v="20000"/>
    <x v="0"/>
  </r>
  <r>
    <s v="31786"/>
    <s v="NP"/>
    <s v="0000190862"/>
    <x v="5"/>
    <x v="0"/>
    <d v="2023-08-31T00:00:00"/>
    <x v="16"/>
    <s v="LTD-01"/>
    <x v="41"/>
    <n v="13.24"/>
    <n v="11037.94"/>
    <x v="2"/>
  </r>
  <r>
    <s v="31786"/>
    <s v="NP"/>
    <s v="0000190862"/>
    <x v="5"/>
    <x v="0"/>
    <d v="2023-08-31T00:00:00"/>
    <x v="16"/>
    <s v="LTD-01"/>
    <x v="42"/>
    <n v="24.06"/>
    <n v="20058.63"/>
    <x v="50"/>
  </r>
  <r>
    <s v="31786"/>
    <s v="NP"/>
    <s v="0000190862"/>
    <x v="5"/>
    <x v="0"/>
    <d v="2023-08-31T00:00:00"/>
    <x v="16"/>
    <s v="LTD-01"/>
    <x v="43"/>
    <n v="53.76"/>
    <n v="23375.64"/>
    <x v="4"/>
  </r>
  <r>
    <s v="31786"/>
    <s v="NP"/>
    <s v="0000190862"/>
    <x v="5"/>
    <x v="0"/>
    <d v="2023-08-31T00:00:00"/>
    <x v="16"/>
    <s v="LTD-01"/>
    <x v="44"/>
    <n v="39.9"/>
    <n v="12842.07"/>
    <x v="2"/>
  </r>
  <r>
    <s v="31786"/>
    <s v="NP"/>
    <s v="0000190862"/>
    <x v="5"/>
    <x v="0"/>
    <d v="2023-08-31T00:00:00"/>
    <x v="16"/>
    <s v="LTD-01"/>
    <x v="45"/>
    <n v="27.44"/>
    <n v="6993.32"/>
    <x v="27"/>
  </r>
  <r>
    <s v="31786"/>
    <s v="NP"/>
    <s v="0000190862"/>
    <x v="5"/>
    <x v="0"/>
    <d v="2023-08-31T00:00:00"/>
    <x v="16"/>
    <s v="LTD-01"/>
    <x v="46"/>
    <n v="47.95"/>
    <n v="9660.76"/>
    <x v="8"/>
  </r>
  <r>
    <s v="31786"/>
    <s v="NP"/>
    <s v="0000190862"/>
    <x v="5"/>
    <x v="0"/>
    <d v="2023-08-31T00:00:00"/>
    <x v="16"/>
    <s v="LTD-01"/>
    <x v="47"/>
    <n v="16.670000000000002"/>
    <n v="2645.91"/>
    <x v="0"/>
  </r>
  <r>
    <s v="31786"/>
    <s v="NP"/>
    <s v="0000190862"/>
    <x v="5"/>
    <x v="0"/>
    <d v="2023-08-31T00:00:00"/>
    <x v="16"/>
    <s v="LTD-01"/>
    <x v="48"/>
    <n v="49.66"/>
    <n v="7883.03"/>
    <x v="27"/>
  </r>
  <r>
    <s v="31786"/>
    <s v="NP"/>
    <s v="0000190862"/>
    <x v="5"/>
    <x v="0"/>
    <d v="2023-08-31T00:00:00"/>
    <x v="16"/>
    <s v="LTD-02"/>
    <x v="51"/>
    <n v="1.28"/>
    <n v="1418.33"/>
    <x v="0"/>
  </r>
  <r>
    <s v="31786"/>
    <s v="NP"/>
    <s v="0000190862"/>
    <x v="5"/>
    <x v="0"/>
    <d v="2023-08-31T00:00:00"/>
    <x v="16"/>
    <s v="LTD-02"/>
    <x v="52"/>
    <n v="12.53"/>
    <n v="13912.4"/>
    <x v="8"/>
  </r>
  <r>
    <s v="31786"/>
    <s v="NP"/>
    <s v="0000190862"/>
    <x v="5"/>
    <x v="0"/>
    <d v="2023-08-31T00:00:00"/>
    <x v="16"/>
    <s v="LTD-02"/>
    <x v="53"/>
    <n v="11.65"/>
    <n v="6471.75"/>
    <x v="27"/>
  </r>
  <r>
    <s v="31786"/>
    <s v="NP"/>
    <s v="0000190862"/>
    <x v="5"/>
    <x v="0"/>
    <d v="2023-08-31T00:00:00"/>
    <x v="16"/>
    <s v="LTD-02"/>
    <x v="54"/>
    <n v="27.41"/>
    <n v="10150.25"/>
    <x v="0"/>
  </r>
  <r>
    <s v="31786"/>
    <s v="NP"/>
    <s v="0000190862"/>
    <x v="5"/>
    <x v="0"/>
    <d v="2023-08-31T00:00:00"/>
    <x v="16"/>
    <s v="LTD-02"/>
    <x v="55"/>
    <n v="19.41"/>
    <n v="5708.33"/>
    <x v="0"/>
  </r>
  <r>
    <s v="31786"/>
    <s v="NP"/>
    <s v="0000190862"/>
    <x v="5"/>
    <x v="0"/>
    <d v="2023-08-31T00:00:00"/>
    <x v="16"/>
    <s v="LTD-02"/>
    <x v="58"/>
    <n v="27.23"/>
    <n v="4125"/>
    <x v="0"/>
  </r>
  <r>
    <s v="31786"/>
    <s v="NP"/>
    <s v="0000190862"/>
    <x v="5"/>
    <x v="0"/>
    <d v="2023-08-31T00:00:00"/>
    <x v="16"/>
    <s v="LTD-03"/>
    <x v="62"/>
    <n v="31.5"/>
    <n v="22498.69"/>
    <x v="7"/>
  </r>
  <r>
    <s v="31786"/>
    <s v="NP"/>
    <s v="0000190862"/>
    <x v="5"/>
    <x v="0"/>
    <d v="2023-08-31T00:00:00"/>
    <x v="16"/>
    <s v="LTD-03"/>
    <x v="63"/>
    <n v="22.75"/>
    <n v="5416.66"/>
    <x v="0"/>
  </r>
  <r>
    <s v="31786"/>
    <s v="NP"/>
    <s v="0000190862"/>
    <x v="5"/>
    <x v="0"/>
    <d v="2023-08-31T00:00:00"/>
    <x v="16"/>
    <s v="LTD-03"/>
    <x v="64"/>
    <n v="35.08"/>
    <n v="6619.54"/>
    <x v="27"/>
  </r>
  <r>
    <s v="31786"/>
    <s v="NP"/>
    <s v="0000190862"/>
    <x v="5"/>
    <x v="0"/>
    <d v="2023-08-31T00:00:00"/>
    <x v="16"/>
    <s v="LTD-03"/>
    <x v="65"/>
    <n v="12.86"/>
    <n v="1978.75"/>
    <x v="0"/>
  </r>
  <r>
    <s v="31786"/>
    <s v="NP"/>
    <s v="0000190862"/>
    <x v="5"/>
    <x v="0"/>
    <d v="2023-08-31T00:00:00"/>
    <x v="16"/>
    <s v="LTD-03"/>
    <x v="66"/>
    <n v="11.71"/>
    <n v="1801.58"/>
    <x v="0"/>
  </r>
  <r>
    <s v="31786"/>
    <s v="NP"/>
    <s v="0000190862"/>
    <x v="5"/>
    <x v="0"/>
    <d v="2023-08-31T00:00:00"/>
    <x v="16"/>
    <s v="LTD-04"/>
    <x v="69"/>
    <n v="7.14"/>
    <n v="6496.58"/>
    <x v="27"/>
  </r>
  <r>
    <s v="31786"/>
    <s v="NP"/>
    <s v="0000190862"/>
    <x v="5"/>
    <x v="0"/>
    <d v="2023-08-31T00:00:00"/>
    <x v="16"/>
    <s v="LTD-04"/>
    <x v="70"/>
    <n v="3.15"/>
    <n v="2862.66"/>
    <x v="0"/>
  </r>
  <r>
    <s v="31786"/>
    <s v="NP"/>
    <s v="0000190862"/>
    <x v="5"/>
    <x v="0"/>
    <d v="2023-08-31T00:00:00"/>
    <x v="16"/>
    <s v="LTD-04"/>
    <x v="72"/>
    <n v="27.5"/>
    <n v="8332.64"/>
    <x v="0"/>
  </r>
  <r>
    <s v="31786"/>
    <s v="NP"/>
    <s v="0000190862"/>
    <x v="5"/>
    <x v="0"/>
    <d v="2023-08-31T00:00:00"/>
    <x v="16"/>
    <s v="LTD-04"/>
    <x v="73"/>
    <n v="51.57"/>
    <n v="10110.290000000001"/>
    <x v="8"/>
  </r>
  <r>
    <s v="31786"/>
    <s v="NP"/>
    <s v="0000190862"/>
    <x v="5"/>
    <x v="0"/>
    <d v="2023-08-31T00:00:00"/>
    <x v="16"/>
    <s v="LTD-04"/>
    <x v="74"/>
    <n v="17.100000000000001"/>
    <n v="3353.88"/>
    <x v="0"/>
  </r>
  <r>
    <s v="31786"/>
    <s v="NP"/>
    <s v="0000190862"/>
    <x v="5"/>
    <x v="0"/>
    <d v="2023-08-31T00:00:00"/>
    <x v="16"/>
    <s v="LTD-04"/>
    <x v="75"/>
    <n v="33.700000000000003"/>
    <n v="4160.5"/>
    <x v="27"/>
  </r>
  <r>
    <s v="31786"/>
    <s v="NP"/>
    <s v="0000190862"/>
    <x v="5"/>
    <x v="0"/>
    <d v="2023-08-31T00:00:00"/>
    <x v="16"/>
    <s v="LTD-04"/>
    <x v="77"/>
    <n v="22.82"/>
    <n v="4225"/>
    <x v="0"/>
  </r>
  <r>
    <s v="31786"/>
    <s v="NP"/>
    <s v="0000190862"/>
    <x v="5"/>
    <x v="0"/>
    <d v="2023-08-31T00:00:00"/>
    <x v="17"/>
    <s v="STD-A"/>
    <x v="83"/>
    <n v="46282.28"/>
    <n v="11344015.92"/>
    <x v="191"/>
  </r>
  <r>
    <s v="31786"/>
    <s v="NP"/>
    <s v="0000190862"/>
    <x v="5"/>
    <x v="0"/>
    <d v="2023-08-31T00:00:00"/>
    <x v="17"/>
    <s v="STD-A"/>
    <x v="39"/>
    <n v="621.16"/>
    <n v="151503.94"/>
    <x v="125"/>
  </r>
  <r>
    <s v="31786"/>
    <s v="NP"/>
    <s v="0000190862"/>
    <x v="5"/>
    <x v="0"/>
    <d v="2023-08-31T00:00:00"/>
    <x v="17"/>
    <s v="STD-B"/>
    <x v="84"/>
    <n v="41824.160000000003"/>
    <n v="12715132.77"/>
    <x v="192"/>
  </r>
  <r>
    <s v="31786"/>
    <s v="NP"/>
    <s v="0000190862"/>
    <x v="5"/>
    <x v="0"/>
    <d v="2023-08-31T00:00:00"/>
    <x v="17"/>
    <s v="STD-B"/>
    <x v="40"/>
    <n v="213.73"/>
    <n v="64765.27"/>
    <x v="46"/>
  </r>
  <r>
    <s v="31786"/>
    <s v="NP"/>
    <s v="0000258005"/>
    <x v="6"/>
    <x v="2"/>
    <d v="2023-08-31T00:00:00"/>
    <x v="18"/>
    <s v="VISBAS"/>
    <x v="78"/>
    <n v="3.18"/>
    <n v="0"/>
    <x v="2"/>
  </r>
  <r>
    <s v="31786"/>
    <s v="NP"/>
    <s v="0000258005"/>
    <x v="6"/>
    <x v="2"/>
    <d v="2023-08-31T00:00:00"/>
    <x v="18"/>
    <s v="VISEXP"/>
    <x v="79"/>
    <n v="6.3"/>
    <n v="0"/>
    <x v="8"/>
  </r>
  <r>
    <s v="31786"/>
    <s v="NP"/>
    <s v="0000258005"/>
    <x v="6"/>
    <x v="3"/>
    <d v="2023-08-31T00:00:00"/>
    <x v="18"/>
    <s v="VISBAS"/>
    <x v="78"/>
    <n v="83.79"/>
    <n v="0"/>
    <x v="53"/>
  </r>
  <r>
    <s v="31786"/>
    <s v="NP"/>
    <s v="0000258005"/>
    <x v="6"/>
    <x v="3"/>
    <d v="2023-08-31T00:00:00"/>
    <x v="18"/>
    <s v="VISEXP"/>
    <x v="79"/>
    <n v="563.08000000000004"/>
    <n v="0"/>
    <x v="41"/>
  </r>
  <r>
    <s v="31786"/>
    <s v="NP"/>
    <s v="0000258005"/>
    <x v="6"/>
    <x v="0"/>
    <d v="2023-08-31T00:00:00"/>
    <x v="18"/>
    <s v="VISBAS"/>
    <x v="78"/>
    <n v="38340.550000000003"/>
    <n v="0"/>
    <x v="193"/>
  </r>
  <r>
    <s v="31786"/>
    <s v="NP"/>
    <s v="0000258005"/>
    <x v="6"/>
    <x v="0"/>
    <d v="2023-08-31T00:00:00"/>
    <x v="18"/>
    <s v="VISEXP"/>
    <x v="79"/>
    <n v="155568.20000000001"/>
    <n v="0"/>
    <x v="194"/>
  </r>
  <r>
    <s v="31786"/>
    <s v="NP"/>
    <s v="0000258005"/>
    <x v="6"/>
    <x v="4"/>
    <d v="2023-08-31T00:00:00"/>
    <x v="18"/>
    <s v="VISBAS"/>
    <x v="78"/>
    <n v="29023"/>
    <n v="0"/>
    <x v="195"/>
  </r>
  <r>
    <s v="31786"/>
    <s v="NP"/>
    <s v="0000258005"/>
    <x v="6"/>
    <x v="4"/>
    <d v="2023-08-31T00:00:00"/>
    <x v="18"/>
    <s v="VISEXP"/>
    <x v="79"/>
    <n v="134450.45000000001"/>
    <n v="0"/>
    <x v="196"/>
  </r>
  <r>
    <s v="31786"/>
    <s v="NP"/>
    <s v="0000258005"/>
    <x v="6"/>
    <x v="5"/>
    <d v="2023-08-31T00:00:00"/>
    <x v="18"/>
    <s v="VISBAS"/>
    <x v="78"/>
    <n v="10135.9"/>
    <n v="0"/>
    <x v="197"/>
  </r>
  <r>
    <s v="31786"/>
    <s v="NP"/>
    <s v="0000258005"/>
    <x v="6"/>
    <x v="5"/>
    <d v="2023-08-31T00:00:00"/>
    <x v="18"/>
    <s v="VISEXP"/>
    <x v="79"/>
    <n v="62146.16"/>
    <n v="0"/>
    <x v="198"/>
  </r>
  <r>
    <s v="31786"/>
    <s v="NP"/>
    <s v="0000000185"/>
    <x v="0"/>
    <x v="1"/>
    <n v="45169"/>
    <x v="0"/>
    <s v="PPDN"/>
    <x v="0"/>
    <n v="14.12"/>
    <n v="0"/>
    <x v="0"/>
  </r>
  <r>
    <s v="31786"/>
    <s v="NP"/>
    <s v="0000000185"/>
    <x v="0"/>
    <x v="1"/>
    <n v="45169"/>
    <x v="21"/>
    <s v="PPRN"/>
    <x v="81"/>
    <n v="-99.71"/>
    <n v="0"/>
    <x v="7"/>
  </r>
  <r>
    <s v="31786"/>
    <s v="NP"/>
    <s v="0000000185"/>
    <x v="0"/>
    <x v="1"/>
    <n v="45169"/>
    <x v="21"/>
    <s v="PPRN"/>
    <x v="81"/>
    <n v="5519.7"/>
    <n v="0"/>
    <x v="199"/>
  </r>
  <r>
    <s v="31786"/>
    <s v="NP"/>
    <s v="0000000185"/>
    <x v="0"/>
    <x v="2"/>
    <n v="45169"/>
    <x v="21"/>
    <s v="PPRN"/>
    <x v="81"/>
    <n v="260.33999999999997"/>
    <n v="0"/>
    <x v="127"/>
  </r>
  <r>
    <s v="31786"/>
    <s v="NP"/>
    <s v="0000000185"/>
    <x v="0"/>
    <x v="3"/>
    <n v="45169"/>
    <x v="21"/>
    <s v="PPRN"/>
    <x v="81"/>
    <n v="27.01"/>
    <n v="0"/>
    <x v="0"/>
  </r>
  <r>
    <s v="31786"/>
    <s v="NP"/>
    <s v="0000000185"/>
    <x v="0"/>
    <x v="0"/>
    <n v="45169"/>
    <x v="0"/>
    <s v="PPDN"/>
    <x v="0"/>
    <n v="-14.12"/>
    <n v="0"/>
    <x v="0"/>
  </r>
  <r>
    <s v="31786"/>
    <s v="NP"/>
    <s v="0000000185"/>
    <x v="0"/>
    <x v="0"/>
    <n v="45169"/>
    <x v="0"/>
    <s v="PPDN"/>
    <x v="0"/>
    <n v="466.51"/>
    <n v="0"/>
    <x v="46"/>
  </r>
  <r>
    <s v="31786"/>
    <s v="NP"/>
    <s v="0000000185"/>
    <x v="0"/>
    <x v="4"/>
    <n v="45169"/>
    <x v="0"/>
    <s v="PPDN"/>
    <x v="0"/>
    <n v="236.69"/>
    <n v="0"/>
    <x v="15"/>
  </r>
  <r>
    <s v="31786"/>
    <s v="NP"/>
    <s v="0000000185"/>
    <x v="0"/>
    <x v="5"/>
    <n v="45169"/>
    <x v="0"/>
    <s v="PPDN"/>
    <x v="0"/>
    <n v="-14.12"/>
    <n v="0"/>
    <x v="0"/>
  </r>
  <r>
    <s v="31786"/>
    <s v="NP"/>
    <s v="0000000185"/>
    <x v="0"/>
    <x v="5"/>
    <n v="45169"/>
    <x v="0"/>
    <s v="PPDN"/>
    <x v="0"/>
    <n v="70.599999999999994"/>
    <n v="0"/>
    <x v="7"/>
  </r>
  <r>
    <s v="31786"/>
    <s v="NP"/>
    <s v="0000000192"/>
    <x v="1"/>
    <x v="1"/>
    <n v="45169"/>
    <x v="1"/>
    <s v="PDON"/>
    <x v="1"/>
    <n v="339.66"/>
    <n v="0"/>
    <x v="33"/>
  </r>
  <r>
    <s v="31786"/>
    <s v="NP"/>
    <s v="0000000192"/>
    <x v="1"/>
    <x v="1"/>
    <n v="45169"/>
    <x v="22"/>
    <s v="PDRN"/>
    <x v="82"/>
    <n v="-956.64"/>
    <n v="0"/>
    <x v="118"/>
  </r>
  <r>
    <s v="31786"/>
    <s v="NP"/>
    <s v="0000000192"/>
    <x v="1"/>
    <x v="1"/>
    <n v="45169"/>
    <x v="22"/>
    <s v="PDRN"/>
    <x v="82"/>
    <n v="55921.599999999999"/>
    <n v="0"/>
    <x v="200"/>
  </r>
  <r>
    <s v="31786"/>
    <s v="NP"/>
    <s v="0000000192"/>
    <x v="1"/>
    <x v="2"/>
    <n v="45169"/>
    <x v="1"/>
    <s v="PDON"/>
    <x v="1"/>
    <n v="40.44"/>
    <n v="0"/>
    <x v="27"/>
  </r>
  <r>
    <s v="31786"/>
    <s v="NP"/>
    <s v="0000000192"/>
    <x v="1"/>
    <x v="2"/>
    <n v="45169"/>
    <x v="22"/>
    <s v="PDRN"/>
    <x v="82"/>
    <n v="-52.44"/>
    <n v="0"/>
    <x v="0"/>
  </r>
  <r>
    <s v="31786"/>
    <s v="NP"/>
    <s v="0000000192"/>
    <x v="1"/>
    <x v="2"/>
    <n v="45169"/>
    <x v="22"/>
    <s v="PDRN"/>
    <x v="82"/>
    <n v="7270.91"/>
    <n v="0"/>
    <x v="201"/>
  </r>
  <r>
    <s v="31786"/>
    <s v="NP"/>
    <s v="0000000192"/>
    <x v="1"/>
    <x v="3"/>
    <n v="45169"/>
    <x v="1"/>
    <s v="PDON"/>
    <x v="1"/>
    <n v="20.22"/>
    <n v="0"/>
    <x v="0"/>
  </r>
  <r>
    <s v="31786"/>
    <s v="NP"/>
    <s v="0000000192"/>
    <x v="1"/>
    <x v="3"/>
    <n v="45169"/>
    <x v="22"/>
    <s v="PDRN"/>
    <x v="82"/>
    <n v="606.48"/>
    <n v="0"/>
    <x v="53"/>
  </r>
  <r>
    <s v="31786"/>
    <s v="NP"/>
    <s v="0000000192"/>
    <x v="1"/>
    <x v="0"/>
    <n v="45169"/>
    <x v="1"/>
    <s v="PDON"/>
    <x v="1"/>
    <n v="-550.54"/>
    <n v="0"/>
    <x v="111"/>
  </r>
  <r>
    <s v="31786"/>
    <s v="NP"/>
    <s v="0000000192"/>
    <x v="1"/>
    <x v="0"/>
    <n v="45169"/>
    <x v="1"/>
    <s v="PDON"/>
    <x v="1"/>
    <n v="3158.06"/>
    <n v="0"/>
    <x v="202"/>
  </r>
  <r>
    <s v="31786"/>
    <s v="NP"/>
    <s v="0000000192"/>
    <x v="1"/>
    <x v="4"/>
    <n v="45169"/>
    <x v="1"/>
    <s v="PDON"/>
    <x v="1"/>
    <n v="-200.84"/>
    <n v="0"/>
    <x v="34"/>
  </r>
  <r>
    <s v="31786"/>
    <s v="NP"/>
    <s v="0000000192"/>
    <x v="1"/>
    <x v="4"/>
    <n v="45169"/>
    <x v="1"/>
    <s v="PDON"/>
    <x v="1"/>
    <n v="2035.2"/>
    <n v="0"/>
    <x v="164"/>
  </r>
  <r>
    <s v="31786"/>
    <s v="NP"/>
    <s v="0000000192"/>
    <x v="1"/>
    <x v="5"/>
    <n v="45169"/>
    <x v="1"/>
    <s v="PDON"/>
    <x v="1"/>
    <n v="-80.930000000000007"/>
    <n v="0"/>
    <x v="7"/>
  </r>
  <r>
    <s v="31786"/>
    <s v="NP"/>
    <s v="0000000192"/>
    <x v="1"/>
    <x v="5"/>
    <n v="45169"/>
    <x v="1"/>
    <s v="PDON"/>
    <x v="1"/>
    <n v="1371.98"/>
    <n v="0"/>
    <x v="203"/>
  </r>
  <r>
    <s v="31786"/>
    <s v="NP"/>
    <s v="0000157401"/>
    <x v="4"/>
    <x v="0"/>
    <n v="45169"/>
    <x v="6"/>
    <s v="BADE2X"/>
    <x v="6"/>
    <n v="-4.72"/>
    <n v="0"/>
    <x v="7"/>
  </r>
  <r>
    <s v="31786"/>
    <s v="NP"/>
    <s v="0000157401"/>
    <x v="4"/>
    <x v="0"/>
    <n v="45169"/>
    <x v="6"/>
    <s v="BADE2X"/>
    <x v="6"/>
    <n v="1.98"/>
    <n v="0"/>
    <x v="27"/>
  </r>
  <r>
    <s v="31786"/>
    <s v="NP"/>
    <s v="0000157401"/>
    <x v="4"/>
    <x v="0"/>
    <n v="45169"/>
    <x v="7"/>
    <s v="BADE40"/>
    <x v="7"/>
    <n v="0"/>
    <n v="0"/>
    <x v="27"/>
  </r>
  <r>
    <s v="31786"/>
    <s v="NP"/>
    <s v="0000157401"/>
    <x v="4"/>
    <x v="0"/>
    <n v="45169"/>
    <x v="9"/>
    <s v="BLES15"/>
    <x v="9"/>
    <n v="-18.84"/>
    <n v="0"/>
    <x v="7"/>
  </r>
  <r>
    <s v="31786"/>
    <s v="NP"/>
    <s v="0000157401"/>
    <x v="4"/>
    <x v="0"/>
    <n v="45169"/>
    <x v="9"/>
    <s v="BLES15"/>
    <x v="9"/>
    <n v="7.9"/>
    <n v="0"/>
    <x v="27"/>
  </r>
  <r>
    <s v="31786"/>
    <s v="NP"/>
    <s v="0000157401"/>
    <x v="4"/>
    <x v="0"/>
    <n v="45169"/>
    <x v="11"/>
    <s v="BLER20"/>
    <x v="11"/>
    <n v="0"/>
    <n v="0"/>
    <x v="27"/>
  </r>
  <r>
    <s v="31786"/>
    <s v="NP"/>
    <s v="0000157401"/>
    <x v="4"/>
    <x v="0"/>
    <n v="45169"/>
    <x v="13"/>
    <s v="VAD060"/>
    <x v="13"/>
    <n v="-2.52"/>
    <n v="120000"/>
    <x v="27"/>
  </r>
  <r>
    <s v="31786"/>
    <s v="NP"/>
    <s v="0000157401"/>
    <x v="4"/>
    <x v="0"/>
    <n v="45169"/>
    <x v="13"/>
    <s v="VAD060"/>
    <x v="13"/>
    <n v="1.26"/>
    <n v="60000"/>
    <x v="0"/>
  </r>
  <r>
    <s v="31786"/>
    <s v="NP"/>
    <s v="0000157401"/>
    <x v="4"/>
    <x v="0"/>
    <n v="45169"/>
    <x v="13"/>
    <s v="VAD100"/>
    <x v="23"/>
    <n v="-6.3"/>
    <n v="300000"/>
    <x v="8"/>
  </r>
  <r>
    <s v="31786"/>
    <s v="NP"/>
    <s v="0000157401"/>
    <x v="4"/>
    <x v="0"/>
    <n v="45169"/>
    <x v="13"/>
    <s v="VAD500"/>
    <x v="25"/>
    <n v="10.5"/>
    <n v="500000"/>
    <x v="0"/>
  </r>
  <r>
    <s v="31786"/>
    <s v="NP"/>
    <s v="0000190862"/>
    <x v="5"/>
    <x v="0"/>
    <n v="45169"/>
    <x v="17"/>
    <s v="STD-A"/>
    <x v="83"/>
    <n v="-28.44"/>
    <n v="0"/>
    <x v="8"/>
  </r>
  <r>
    <s v="31786"/>
    <s v="NP"/>
    <s v="0000190862"/>
    <x v="5"/>
    <x v="0"/>
    <n v="45169"/>
    <x v="17"/>
    <s v="STD-A"/>
    <x v="83"/>
    <n v="20.63"/>
    <n v="0"/>
    <x v="27"/>
  </r>
  <r>
    <s v="31786"/>
    <s v="NP"/>
    <s v="0000190862"/>
    <x v="5"/>
    <x v="0"/>
    <n v="45169"/>
    <x v="17"/>
    <s v="STD-B"/>
    <x v="84"/>
    <n v="-17.739999999999998"/>
    <n v="0"/>
    <x v="27"/>
  </r>
  <r>
    <s v="31786"/>
    <s v="NP"/>
    <s v="0000258005"/>
    <x v="6"/>
    <x v="1"/>
    <n v="45169"/>
    <x v="18"/>
    <s v="VISBAS"/>
    <x v="78"/>
    <n v="-19.079999999999998"/>
    <n v="0"/>
    <x v="26"/>
  </r>
  <r>
    <s v="31786"/>
    <s v="NP"/>
    <s v="0000258005"/>
    <x v="6"/>
    <x v="1"/>
    <n v="45169"/>
    <x v="18"/>
    <s v="VISBAS"/>
    <x v="78"/>
    <n v="410.55"/>
    <n v="0"/>
    <x v="148"/>
  </r>
  <r>
    <s v="31786"/>
    <s v="NP"/>
    <s v="0000258005"/>
    <x v="6"/>
    <x v="1"/>
    <n v="45169"/>
    <x v="18"/>
    <s v="VISEXP"/>
    <x v="79"/>
    <n v="-110.3"/>
    <n v="0"/>
    <x v="16"/>
  </r>
  <r>
    <s v="31786"/>
    <s v="NP"/>
    <s v="0000258005"/>
    <x v="6"/>
    <x v="1"/>
    <n v="45169"/>
    <x v="18"/>
    <s v="VISEXP"/>
    <x v="79"/>
    <n v="2592.36"/>
    <n v="0"/>
    <x v="186"/>
  </r>
  <r>
    <s v="31786"/>
    <s v="NP"/>
    <s v="0000258005"/>
    <x v="6"/>
    <x v="2"/>
    <n v="45169"/>
    <x v="18"/>
    <s v="VISBAS"/>
    <x v="78"/>
    <n v="92.87"/>
    <n v="0"/>
    <x v="46"/>
  </r>
  <r>
    <s v="31786"/>
    <s v="NP"/>
    <s v="0000258005"/>
    <x v="6"/>
    <x v="2"/>
    <n v="45169"/>
    <x v="18"/>
    <s v="VISEXP"/>
    <x v="79"/>
    <n v="-25.1"/>
    <n v="0"/>
    <x v="8"/>
  </r>
  <r>
    <s v="31786"/>
    <s v="NP"/>
    <s v="0000258005"/>
    <x v="6"/>
    <x v="2"/>
    <n v="45169"/>
    <x v="18"/>
    <s v="VISEXP"/>
    <x v="79"/>
    <n v="554.14"/>
    <n v="0"/>
    <x v="204"/>
  </r>
  <r>
    <s v="31786"/>
    <s v="NP"/>
    <s v="0000258005"/>
    <x v="6"/>
    <x v="0"/>
    <n v="45169"/>
    <x v="18"/>
    <s v="VISBAS"/>
    <x v="78"/>
    <n v="-12.96"/>
    <n v="0"/>
    <x v="2"/>
  </r>
  <r>
    <s v="31786"/>
    <s v="NP"/>
    <s v="0000258005"/>
    <x v="6"/>
    <x v="0"/>
    <n v="45169"/>
    <x v="18"/>
    <s v="VISBAS"/>
    <x v="78"/>
    <n v="140.32"/>
    <n v="0"/>
    <x v="205"/>
  </r>
  <r>
    <s v="31786"/>
    <s v="NP"/>
    <s v="0000258005"/>
    <x v="6"/>
    <x v="0"/>
    <n v="45169"/>
    <x v="18"/>
    <s v="VISEXP"/>
    <x v="79"/>
    <n v="-126.69"/>
    <n v="0"/>
    <x v="15"/>
  </r>
  <r>
    <s v="31786"/>
    <s v="NP"/>
    <s v="0000258005"/>
    <x v="6"/>
    <x v="0"/>
    <n v="45169"/>
    <x v="18"/>
    <s v="VISEXP"/>
    <x v="79"/>
    <n v="962.84"/>
    <n v="0"/>
    <x v="171"/>
  </r>
  <r>
    <s v="31786"/>
    <s v="NP"/>
    <s v="0000258005"/>
    <x v="6"/>
    <x v="4"/>
    <n v="45169"/>
    <x v="18"/>
    <s v="VISBAS"/>
    <x v="78"/>
    <n v="-3.24"/>
    <n v="0"/>
    <x v="0"/>
  </r>
  <r>
    <s v="31786"/>
    <s v="NP"/>
    <s v="0000258005"/>
    <x v="6"/>
    <x v="4"/>
    <n v="45169"/>
    <x v="18"/>
    <s v="VISBAS"/>
    <x v="78"/>
    <n v="70.09"/>
    <n v="0"/>
    <x v="111"/>
  </r>
  <r>
    <s v="31786"/>
    <s v="NP"/>
    <s v="0000258005"/>
    <x v="6"/>
    <x v="4"/>
    <n v="45169"/>
    <x v="18"/>
    <s v="VISEXP"/>
    <x v="79"/>
    <n v="-25.72"/>
    <n v="0"/>
    <x v="2"/>
  </r>
  <r>
    <s v="31786"/>
    <s v="NP"/>
    <s v="0000258005"/>
    <x v="6"/>
    <x v="4"/>
    <n v="45169"/>
    <x v="18"/>
    <s v="VISEXP"/>
    <x v="79"/>
    <n v="458.92"/>
    <n v="0"/>
    <x v="206"/>
  </r>
  <r>
    <s v="31786"/>
    <s v="NP"/>
    <s v="0000258005"/>
    <x v="6"/>
    <x v="5"/>
    <n v="45169"/>
    <x v="18"/>
    <s v="VISBAS"/>
    <x v="78"/>
    <n v="44.83"/>
    <n v="0"/>
    <x v="16"/>
  </r>
  <r>
    <s v="31786"/>
    <s v="NP"/>
    <s v="0000258005"/>
    <x v="6"/>
    <x v="5"/>
    <n v="45169"/>
    <x v="18"/>
    <s v="VISEXP"/>
    <x v="79"/>
    <n v="-32.15"/>
    <n v="0"/>
    <x v="7"/>
  </r>
  <r>
    <s v="31786"/>
    <s v="NP"/>
    <s v="0000258005"/>
    <x v="6"/>
    <x v="5"/>
    <n v="45169"/>
    <x v="18"/>
    <s v="VISEXP"/>
    <x v="79"/>
    <n v="353.57"/>
    <n v="0"/>
    <x v="207"/>
  </r>
  <r>
    <s v="31786"/>
    <s v="TN"/>
    <s v="0000000185"/>
    <x v="0"/>
    <x v="0"/>
    <n v="45169"/>
    <x v="0"/>
    <s v="PPDN"/>
    <x v="0"/>
    <n v="-410.28"/>
    <n v="0"/>
    <x v="120"/>
  </r>
  <r>
    <s v="31786"/>
    <s v="TN"/>
    <s v="0000000185"/>
    <x v="0"/>
    <x v="0"/>
    <n v="45169"/>
    <x v="0"/>
    <s v="PPDN"/>
    <x v="0"/>
    <n v="573.04999999999995"/>
    <n v="0"/>
    <x v="208"/>
  </r>
  <r>
    <s v="31786"/>
    <s v="TN"/>
    <s v="0000000192"/>
    <x v="1"/>
    <x v="0"/>
    <n v="45169"/>
    <x v="1"/>
    <s v="PDON"/>
    <x v="1"/>
    <n v="-1314"/>
    <n v="0"/>
    <x v="209"/>
  </r>
  <r>
    <s v="31786"/>
    <s v="TN"/>
    <s v="0000000192"/>
    <x v="1"/>
    <x v="0"/>
    <n v="45169"/>
    <x v="1"/>
    <s v="PDON"/>
    <x v="1"/>
    <n v="5342.67"/>
    <n v="0"/>
    <x v="210"/>
  </r>
  <r>
    <s v="31786"/>
    <s v="TN"/>
    <s v="0000157401"/>
    <x v="4"/>
    <x v="0"/>
    <n v="45169"/>
    <x v="5"/>
    <s v="BADC01"/>
    <x v="5"/>
    <n v="-0.85"/>
    <n v="0"/>
    <x v="50"/>
  </r>
  <r>
    <s v="31786"/>
    <s v="TN"/>
    <s v="0000157401"/>
    <x v="4"/>
    <x v="0"/>
    <n v="45169"/>
    <x v="5"/>
    <s v="BADC01"/>
    <x v="5"/>
    <n v="0.65"/>
    <n v="0"/>
    <x v="7"/>
  </r>
  <r>
    <s v="31786"/>
    <s v="TN"/>
    <s v="0000157401"/>
    <x v="4"/>
    <x v="0"/>
    <n v="45169"/>
    <x v="5"/>
    <s v="BADC02"/>
    <x v="5"/>
    <n v="-2.0699999999999998"/>
    <n v="0"/>
    <x v="34"/>
  </r>
  <r>
    <s v="31786"/>
    <s v="TN"/>
    <s v="0000157401"/>
    <x v="4"/>
    <x v="0"/>
    <n v="45169"/>
    <x v="5"/>
    <s v="BADC02"/>
    <x v="5"/>
    <n v="2.54"/>
    <n v="0"/>
    <x v="16"/>
  </r>
  <r>
    <s v="31786"/>
    <s v="TN"/>
    <s v="0000157401"/>
    <x v="4"/>
    <x v="0"/>
    <n v="45169"/>
    <x v="5"/>
    <s v="BADC03"/>
    <x v="5"/>
    <n v="-1.95"/>
    <n v="0"/>
    <x v="7"/>
  </r>
  <r>
    <s v="31786"/>
    <s v="TN"/>
    <s v="0000157401"/>
    <x v="4"/>
    <x v="0"/>
    <n v="45169"/>
    <x v="5"/>
    <s v="BADC03"/>
    <x v="5"/>
    <n v="1.17"/>
    <n v="0"/>
    <x v="8"/>
  </r>
  <r>
    <s v="31786"/>
    <s v="TN"/>
    <s v="0000157401"/>
    <x v="4"/>
    <x v="0"/>
    <n v="45169"/>
    <x v="5"/>
    <s v="BADC05"/>
    <x v="5"/>
    <n v="0.65"/>
    <n v="0"/>
    <x v="0"/>
  </r>
  <r>
    <s v="31786"/>
    <s v="TN"/>
    <s v="0000157401"/>
    <x v="4"/>
    <x v="0"/>
    <n v="45169"/>
    <x v="6"/>
    <s v="BADE2X"/>
    <x v="6"/>
    <n v="-43.15"/>
    <n v="0"/>
    <x v="115"/>
  </r>
  <r>
    <s v="31786"/>
    <s v="TN"/>
    <s v="0000157401"/>
    <x v="4"/>
    <x v="0"/>
    <n v="45169"/>
    <x v="6"/>
    <s v="BADE2X"/>
    <x v="6"/>
    <n v="74.5"/>
    <n v="0"/>
    <x v="211"/>
  </r>
  <r>
    <s v="31786"/>
    <s v="TN"/>
    <s v="0000157401"/>
    <x v="4"/>
    <x v="0"/>
    <n v="45169"/>
    <x v="7"/>
    <s v="BADE40"/>
    <x v="7"/>
    <n v="0"/>
    <n v="0"/>
    <x v="212"/>
  </r>
  <r>
    <s v="31786"/>
    <s v="TN"/>
    <s v="0000157401"/>
    <x v="4"/>
    <x v="0"/>
    <n v="45169"/>
    <x v="8"/>
    <s v="BAD4SC"/>
    <x v="14"/>
    <n v="-5.72"/>
    <n v="0"/>
    <x v="33"/>
  </r>
  <r>
    <s v="31786"/>
    <s v="TN"/>
    <s v="0000157401"/>
    <x v="4"/>
    <x v="0"/>
    <n v="45169"/>
    <x v="8"/>
    <s v="BAD4SC"/>
    <x v="14"/>
    <n v="5.7"/>
    <n v="0"/>
    <x v="33"/>
  </r>
  <r>
    <s v="31786"/>
    <s v="TN"/>
    <s v="0000157401"/>
    <x v="4"/>
    <x v="0"/>
    <n v="45169"/>
    <x v="8"/>
    <s v="BAD6SP"/>
    <x v="8"/>
    <n v="-2.34"/>
    <n v="0"/>
    <x v="8"/>
  </r>
  <r>
    <s v="31786"/>
    <s v="TN"/>
    <s v="0000157401"/>
    <x v="4"/>
    <x v="0"/>
    <n v="45169"/>
    <x v="8"/>
    <s v="BAD6SP"/>
    <x v="8"/>
    <n v="6.29"/>
    <n v="0"/>
    <x v="4"/>
  </r>
  <r>
    <s v="31786"/>
    <s v="TN"/>
    <s v="0000157401"/>
    <x v="4"/>
    <x v="0"/>
    <n v="45169"/>
    <x v="9"/>
    <s v="BLES15"/>
    <x v="9"/>
    <n v="-172.69"/>
    <n v="0"/>
    <x v="115"/>
  </r>
  <r>
    <s v="31786"/>
    <s v="TN"/>
    <s v="0000157401"/>
    <x v="4"/>
    <x v="0"/>
    <n v="45169"/>
    <x v="9"/>
    <s v="BLES15"/>
    <x v="9"/>
    <n v="293.52"/>
    <n v="0"/>
    <x v="213"/>
  </r>
  <r>
    <s v="31786"/>
    <s v="TN"/>
    <s v="0000157401"/>
    <x v="4"/>
    <x v="0"/>
    <n v="45169"/>
    <x v="10"/>
    <s v="BLCH01"/>
    <x v="10"/>
    <n v="-0.76"/>
    <n v="0"/>
    <x v="2"/>
  </r>
  <r>
    <s v="31786"/>
    <s v="TN"/>
    <s v="0000157401"/>
    <x v="4"/>
    <x v="0"/>
    <n v="45169"/>
    <x v="10"/>
    <s v="BLCH01"/>
    <x v="10"/>
    <n v="0.38"/>
    <n v="0"/>
    <x v="27"/>
  </r>
  <r>
    <s v="31786"/>
    <s v="TN"/>
    <s v="0000157401"/>
    <x v="4"/>
    <x v="0"/>
    <n v="45169"/>
    <x v="10"/>
    <s v="BLCH02"/>
    <x v="10"/>
    <n v="-1.85"/>
    <n v="0"/>
    <x v="7"/>
  </r>
  <r>
    <s v="31786"/>
    <s v="TN"/>
    <s v="0000157401"/>
    <x v="4"/>
    <x v="0"/>
    <n v="45169"/>
    <x v="10"/>
    <s v="BLCH02"/>
    <x v="10"/>
    <n v="2.2200000000000002"/>
    <n v="0"/>
    <x v="26"/>
  </r>
  <r>
    <s v="31786"/>
    <s v="TN"/>
    <s v="0000157401"/>
    <x v="4"/>
    <x v="0"/>
    <n v="45169"/>
    <x v="10"/>
    <s v="BLCH03"/>
    <x v="10"/>
    <n v="0.56000000000000005"/>
    <n v="0"/>
    <x v="0"/>
  </r>
  <r>
    <s v="31786"/>
    <s v="TN"/>
    <s v="0000157401"/>
    <x v="4"/>
    <x v="0"/>
    <n v="45169"/>
    <x v="10"/>
    <s v="BLCS01"/>
    <x v="15"/>
    <n v="-0.9"/>
    <n v="0"/>
    <x v="8"/>
  </r>
  <r>
    <s v="31786"/>
    <s v="TN"/>
    <s v="0000157401"/>
    <x v="4"/>
    <x v="0"/>
    <n v="45169"/>
    <x v="10"/>
    <s v="BLCS01"/>
    <x v="15"/>
    <n v="1.2"/>
    <n v="0"/>
    <x v="2"/>
  </r>
  <r>
    <s v="31786"/>
    <s v="TN"/>
    <s v="0000157401"/>
    <x v="4"/>
    <x v="0"/>
    <n v="45169"/>
    <x v="10"/>
    <s v="BLCS02"/>
    <x v="15"/>
    <n v="-1.83"/>
    <n v="0"/>
    <x v="8"/>
  </r>
  <r>
    <s v="31786"/>
    <s v="TN"/>
    <s v="0000157401"/>
    <x v="4"/>
    <x v="0"/>
    <n v="45169"/>
    <x v="10"/>
    <s v="BLCS02"/>
    <x v="15"/>
    <n v="2.44"/>
    <n v="0"/>
    <x v="2"/>
  </r>
  <r>
    <s v="31786"/>
    <s v="TN"/>
    <s v="0000157401"/>
    <x v="4"/>
    <x v="0"/>
    <n v="45169"/>
    <x v="10"/>
    <s v="BLCS03"/>
    <x v="15"/>
    <n v="-4.55"/>
    <n v="0"/>
    <x v="7"/>
  </r>
  <r>
    <s v="31786"/>
    <s v="TN"/>
    <s v="0000157401"/>
    <x v="4"/>
    <x v="0"/>
    <n v="45169"/>
    <x v="10"/>
    <s v="BLCS03"/>
    <x v="15"/>
    <n v="1.82"/>
    <n v="0"/>
    <x v="27"/>
  </r>
  <r>
    <s v="31786"/>
    <s v="TN"/>
    <s v="0000157401"/>
    <x v="4"/>
    <x v="0"/>
    <n v="45169"/>
    <x v="10"/>
    <s v="BLCS05"/>
    <x v="15"/>
    <n v="1.52"/>
    <n v="0"/>
    <x v="0"/>
  </r>
  <r>
    <s v="31786"/>
    <s v="TN"/>
    <s v="0000157401"/>
    <x v="4"/>
    <x v="0"/>
    <n v="45169"/>
    <x v="11"/>
    <s v="BLER20"/>
    <x v="11"/>
    <n v="0"/>
    <n v="0"/>
    <x v="207"/>
  </r>
  <r>
    <s v="31786"/>
    <s v="TN"/>
    <s v="0000157401"/>
    <x v="4"/>
    <x v="0"/>
    <n v="45169"/>
    <x v="12"/>
    <s v="BLIFSC"/>
    <x v="16"/>
    <n v="-3.3"/>
    <n v="0"/>
    <x v="33"/>
  </r>
  <r>
    <s v="31786"/>
    <s v="TN"/>
    <s v="0000157401"/>
    <x v="4"/>
    <x v="0"/>
    <n v="45169"/>
    <x v="12"/>
    <s v="BLIFSC"/>
    <x v="16"/>
    <n v="3.3"/>
    <n v="0"/>
    <x v="33"/>
  </r>
  <r>
    <s v="31786"/>
    <s v="TN"/>
    <s v="0000157401"/>
    <x v="4"/>
    <x v="0"/>
    <n v="45169"/>
    <x v="12"/>
    <s v="BLIFSP"/>
    <x v="12"/>
    <n v="-1.77"/>
    <n v="0"/>
    <x v="8"/>
  </r>
  <r>
    <s v="31786"/>
    <s v="TN"/>
    <s v="0000157401"/>
    <x v="4"/>
    <x v="0"/>
    <n v="45169"/>
    <x v="12"/>
    <s v="BLIFSP"/>
    <x v="12"/>
    <n v="5.31"/>
    <n v="0"/>
    <x v="4"/>
  </r>
  <r>
    <s v="31786"/>
    <s v="TN"/>
    <s v="0000157401"/>
    <x v="4"/>
    <x v="0"/>
    <n v="45169"/>
    <x v="14"/>
    <s v="VC0106"/>
    <x v="18"/>
    <n v="-0.26"/>
    <n v="12000"/>
    <x v="27"/>
  </r>
  <r>
    <s v="31786"/>
    <s v="TN"/>
    <s v="0000157401"/>
    <x v="4"/>
    <x v="0"/>
    <n v="45169"/>
    <x v="14"/>
    <s v="VC0106"/>
    <x v="18"/>
    <n v="0.65"/>
    <n v="30000"/>
    <x v="7"/>
  </r>
  <r>
    <s v="31786"/>
    <s v="TN"/>
    <s v="0000157401"/>
    <x v="4"/>
    <x v="0"/>
    <n v="45169"/>
    <x v="14"/>
    <s v="VC0205"/>
    <x v="17"/>
    <n v="0.21"/>
    <n v="5000"/>
    <x v="0"/>
  </r>
  <r>
    <s v="31786"/>
    <s v="TN"/>
    <s v="0000157401"/>
    <x v="4"/>
    <x v="0"/>
    <n v="45169"/>
    <x v="14"/>
    <s v="VC0206"/>
    <x v="18"/>
    <n v="1.25"/>
    <n v="30000"/>
    <x v="7"/>
  </r>
  <r>
    <s v="31786"/>
    <s v="TN"/>
    <s v="0000157401"/>
    <x v="4"/>
    <x v="0"/>
    <n v="45169"/>
    <x v="14"/>
    <s v="VC0210"/>
    <x v="19"/>
    <n v="-0.42"/>
    <n v="10000"/>
    <x v="0"/>
  </r>
  <r>
    <s v="31786"/>
    <s v="TN"/>
    <s v="0000157401"/>
    <x v="4"/>
    <x v="0"/>
    <n v="45169"/>
    <x v="14"/>
    <s v="VC0306"/>
    <x v="18"/>
    <n v="-1.9"/>
    <n v="30000"/>
    <x v="7"/>
  </r>
  <r>
    <s v="31786"/>
    <s v="TN"/>
    <s v="0000157401"/>
    <x v="4"/>
    <x v="0"/>
    <n v="45169"/>
    <x v="14"/>
    <s v="VC0310"/>
    <x v="19"/>
    <n v="0.63"/>
    <n v="10000"/>
    <x v="0"/>
  </r>
  <r>
    <s v="31786"/>
    <s v="TN"/>
    <s v="0000157401"/>
    <x v="4"/>
    <x v="0"/>
    <n v="45169"/>
    <x v="14"/>
    <s v="VC0406"/>
    <x v="18"/>
    <n v="0.5"/>
    <n v="6000"/>
    <x v="0"/>
  </r>
  <r>
    <s v="31786"/>
    <s v="TN"/>
    <s v="0000157401"/>
    <x v="4"/>
    <x v="0"/>
    <n v="45169"/>
    <x v="13"/>
    <s v="VAD050"/>
    <x v="22"/>
    <n v="2.1"/>
    <n v="100000"/>
    <x v="27"/>
  </r>
  <r>
    <s v="31786"/>
    <s v="TN"/>
    <s v="0000157401"/>
    <x v="4"/>
    <x v="0"/>
    <n v="45169"/>
    <x v="13"/>
    <s v="VAD060"/>
    <x v="13"/>
    <n v="-21.42"/>
    <n v="1020000"/>
    <x v="120"/>
  </r>
  <r>
    <s v="31786"/>
    <s v="TN"/>
    <s v="0000157401"/>
    <x v="4"/>
    <x v="0"/>
    <n v="45169"/>
    <x v="13"/>
    <s v="VAD060"/>
    <x v="13"/>
    <n v="44.1"/>
    <n v="2100000"/>
    <x v="25"/>
  </r>
  <r>
    <s v="31786"/>
    <s v="TN"/>
    <s v="0000157401"/>
    <x v="4"/>
    <x v="0"/>
    <n v="45169"/>
    <x v="13"/>
    <s v="VAD100"/>
    <x v="23"/>
    <n v="-2.1"/>
    <n v="100000"/>
    <x v="0"/>
  </r>
  <r>
    <s v="31786"/>
    <s v="TN"/>
    <s v="0000157401"/>
    <x v="4"/>
    <x v="0"/>
    <n v="45169"/>
    <x v="13"/>
    <s v="VAD100"/>
    <x v="23"/>
    <n v="6.3"/>
    <n v="300000"/>
    <x v="8"/>
  </r>
  <r>
    <s v="31786"/>
    <s v="TN"/>
    <s v="0000157401"/>
    <x v="4"/>
    <x v="0"/>
    <n v="45169"/>
    <x v="13"/>
    <s v="VAD250"/>
    <x v="24"/>
    <n v="-21"/>
    <n v="1000000"/>
    <x v="2"/>
  </r>
  <r>
    <s v="31786"/>
    <s v="TN"/>
    <s v="0000157401"/>
    <x v="4"/>
    <x v="0"/>
    <n v="45169"/>
    <x v="13"/>
    <s v="VAD500"/>
    <x v="25"/>
    <n v="21"/>
    <n v="1000000"/>
    <x v="27"/>
  </r>
  <r>
    <s v="31786"/>
    <s v="TN"/>
    <s v="0000157401"/>
    <x v="4"/>
    <x v="0"/>
    <n v="45169"/>
    <x v="15"/>
    <s v="VSC060"/>
    <x v="27"/>
    <n v="-3.5"/>
    <n v="168000"/>
    <x v="50"/>
  </r>
  <r>
    <s v="31786"/>
    <s v="TN"/>
    <s v="0000157401"/>
    <x v="4"/>
    <x v="0"/>
    <n v="45169"/>
    <x v="15"/>
    <s v="VSC060"/>
    <x v="27"/>
    <n v="4"/>
    <n v="192000"/>
    <x v="34"/>
  </r>
  <r>
    <s v="31786"/>
    <s v="TN"/>
    <s v="0000157401"/>
    <x v="4"/>
    <x v="0"/>
    <n v="45169"/>
    <x v="15"/>
    <s v="VSC100"/>
    <x v="28"/>
    <n v="0.84"/>
    <n v="40000"/>
    <x v="0"/>
  </r>
  <r>
    <s v="31786"/>
    <s v="TN"/>
    <s v="0000157401"/>
    <x v="4"/>
    <x v="0"/>
    <n v="45169"/>
    <x v="15"/>
    <s v="VSO060"/>
    <x v="32"/>
    <n v="-2.2799999999999998"/>
    <n v="108000"/>
    <x v="8"/>
  </r>
  <r>
    <s v="31786"/>
    <s v="TN"/>
    <s v="0000157401"/>
    <x v="4"/>
    <x v="0"/>
    <n v="45169"/>
    <x v="15"/>
    <s v="VSO060"/>
    <x v="32"/>
    <n v="4.5599999999999996"/>
    <n v="216000"/>
    <x v="26"/>
  </r>
  <r>
    <s v="31786"/>
    <s v="TN"/>
    <s v="0000190862"/>
    <x v="5"/>
    <x v="0"/>
    <n v="45169"/>
    <x v="16"/>
    <s v="LTD-01"/>
    <x v="42"/>
    <n v="6.92"/>
    <n v="0"/>
    <x v="27"/>
  </r>
  <r>
    <s v="31786"/>
    <s v="TN"/>
    <s v="0000190862"/>
    <x v="5"/>
    <x v="0"/>
    <n v="45169"/>
    <x v="16"/>
    <s v="LTD-01"/>
    <x v="44"/>
    <n v="68.5"/>
    <n v="0"/>
    <x v="26"/>
  </r>
  <r>
    <s v="31786"/>
    <s v="TN"/>
    <s v="0000190862"/>
    <x v="5"/>
    <x v="0"/>
    <n v="45169"/>
    <x v="16"/>
    <s v="LTD-01"/>
    <x v="45"/>
    <n v="-9.1300000000000008"/>
    <n v="0"/>
    <x v="0"/>
  </r>
  <r>
    <s v="31786"/>
    <s v="TN"/>
    <s v="0000190862"/>
    <x v="5"/>
    <x v="0"/>
    <n v="45169"/>
    <x v="16"/>
    <s v="LTD-01"/>
    <x v="45"/>
    <n v="34.21"/>
    <n v="0"/>
    <x v="8"/>
  </r>
  <r>
    <s v="31786"/>
    <s v="TN"/>
    <s v="0000190862"/>
    <x v="5"/>
    <x v="0"/>
    <n v="45169"/>
    <x v="16"/>
    <s v="LTD-01"/>
    <x v="47"/>
    <n v="-74.099999999999994"/>
    <n v="0"/>
    <x v="8"/>
  </r>
  <r>
    <s v="31786"/>
    <s v="TN"/>
    <s v="0000190862"/>
    <x v="5"/>
    <x v="0"/>
    <n v="45169"/>
    <x v="16"/>
    <s v="LTD-02"/>
    <x v="52"/>
    <n v="-5.96"/>
    <n v="0"/>
    <x v="0"/>
  </r>
  <r>
    <s v="31786"/>
    <s v="TN"/>
    <s v="0000190862"/>
    <x v="5"/>
    <x v="0"/>
    <n v="45169"/>
    <x v="16"/>
    <s v="LTD-02"/>
    <x v="52"/>
    <n v="7.16"/>
    <n v="0"/>
    <x v="0"/>
  </r>
  <r>
    <s v="31786"/>
    <s v="TN"/>
    <s v="0000190862"/>
    <x v="5"/>
    <x v="0"/>
    <n v="45169"/>
    <x v="16"/>
    <s v="LTD-02"/>
    <x v="53"/>
    <n v="7.35"/>
    <n v="0"/>
    <x v="0"/>
  </r>
  <r>
    <s v="31786"/>
    <s v="TN"/>
    <s v="0000190862"/>
    <x v="5"/>
    <x v="0"/>
    <n v="45169"/>
    <x v="16"/>
    <s v="LTD-02"/>
    <x v="54"/>
    <n v="25.22"/>
    <n v="0"/>
    <x v="27"/>
  </r>
  <r>
    <s v="31786"/>
    <s v="TN"/>
    <s v="0000190862"/>
    <x v="5"/>
    <x v="0"/>
    <n v="45169"/>
    <x v="16"/>
    <s v="LTD-02"/>
    <x v="55"/>
    <n v="-40.25"/>
    <n v="0"/>
    <x v="7"/>
  </r>
  <r>
    <s v="31786"/>
    <s v="TN"/>
    <s v="0000190862"/>
    <x v="5"/>
    <x v="0"/>
    <n v="45169"/>
    <x v="16"/>
    <s v="LTD-02"/>
    <x v="55"/>
    <n v="7.66"/>
    <n v="0"/>
    <x v="0"/>
  </r>
  <r>
    <s v="31786"/>
    <s v="TN"/>
    <s v="0000190862"/>
    <x v="5"/>
    <x v="0"/>
    <n v="45169"/>
    <x v="16"/>
    <s v="LTD-02"/>
    <x v="56"/>
    <n v="22.07"/>
    <n v="0"/>
    <x v="0"/>
  </r>
  <r>
    <s v="31786"/>
    <s v="TN"/>
    <s v="0000190862"/>
    <x v="5"/>
    <x v="0"/>
    <n v="45169"/>
    <x v="16"/>
    <s v="LTD-02"/>
    <x v="57"/>
    <n v="13.45"/>
    <n v="0"/>
    <x v="0"/>
  </r>
  <r>
    <s v="31786"/>
    <s v="TN"/>
    <s v="0000190862"/>
    <x v="5"/>
    <x v="0"/>
    <n v="45169"/>
    <x v="16"/>
    <s v="LTD-02"/>
    <x v="58"/>
    <n v="17.47"/>
    <n v="0"/>
    <x v="0"/>
  </r>
  <r>
    <s v="31786"/>
    <s v="TN"/>
    <s v="0000190862"/>
    <x v="5"/>
    <x v="0"/>
    <n v="45169"/>
    <x v="16"/>
    <s v="LTD-03"/>
    <x v="61"/>
    <n v="12.74"/>
    <n v="0"/>
    <x v="27"/>
  </r>
  <r>
    <s v="31786"/>
    <s v="TN"/>
    <s v="0000190862"/>
    <x v="5"/>
    <x v="0"/>
    <n v="45169"/>
    <x v="16"/>
    <s v="LTD-03"/>
    <x v="36"/>
    <n v="7.46"/>
    <n v="0"/>
    <x v="0"/>
  </r>
  <r>
    <s v="31786"/>
    <s v="TN"/>
    <s v="0000190862"/>
    <x v="5"/>
    <x v="0"/>
    <n v="45169"/>
    <x v="16"/>
    <s v="LTD-03"/>
    <x v="63"/>
    <n v="15.03"/>
    <n v="0"/>
    <x v="0"/>
  </r>
  <r>
    <s v="31786"/>
    <s v="TN"/>
    <s v="0000190862"/>
    <x v="5"/>
    <x v="0"/>
    <n v="45169"/>
    <x v="16"/>
    <s v="LTD-03"/>
    <x v="64"/>
    <n v="53.75"/>
    <n v="0"/>
    <x v="8"/>
  </r>
  <r>
    <s v="31786"/>
    <s v="TN"/>
    <s v="0000190862"/>
    <x v="5"/>
    <x v="0"/>
    <n v="45169"/>
    <x v="16"/>
    <s v="LTD-03"/>
    <x v="68"/>
    <n v="24.44"/>
    <n v="0"/>
    <x v="0"/>
  </r>
  <r>
    <s v="31786"/>
    <s v="TN"/>
    <s v="0000190862"/>
    <x v="5"/>
    <x v="0"/>
    <n v="45169"/>
    <x v="16"/>
    <s v="LTD-04"/>
    <x v="69"/>
    <n v="-5.03"/>
    <n v="0"/>
    <x v="0"/>
  </r>
  <r>
    <s v="31786"/>
    <s v="TN"/>
    <s v="0000190862"/>
    <x v="5"/>
    <x v="0"/>
    <n v="45169"/>
    <x v="16"/>
    <s v="LTD-04"/>
    <x v="70"/>
    <n v="-10.17"/>
    <n v="0"/>
    <x v="8"/>
  </r>
  <r>
    <s v="31786"/>
    <s v="TN"/>
    <s v="0000190862"/>
    <x v="5"/>
    <x v="0"/>
    <n v="45169"/>
    <x v="16"/>
    <s v="LTD-04"/>
    <x v="72"/>
    <n v="-52.96"/>
    <n v="0"/>
    <x v="2"/>
  </r>
  <r>
    <s v="31786"/>
    <s v="TN"/>
    <s v="0000190862"/>
    <x v="5"/>
    <x v="0"/>
    <n v="45169"/>
    <x v="16"/>
    <s v="LTD1WP"/>
    <x v="42"/>
    <n v="0"/>
    <n v="0"/>
    <x v="0"/>
  </r>
  <r>
    <s v="31786"/>
    <s v="TN"/>
    <s v="0000190862"/>
    <x v="5"/>
    <x v="0"/>
    <n v="45169"/>
    <x v="16"/>
    <s v="LTD1WP"/>
    <x v="47"/>
    <n v="0"/>
    <n v="0"/>
    <x v="0"/>
  </r>
  <r>
    <s v="31786"/>
    <s v="TN"/>
    <s v="0000190862"/>
    <x v="5"/>
    <x v="0"/>
    <n v="45169"/>
    <x v="16"/>
    <s v="LTD2WP"/>
    <x v="57"/>
    <n v="0"/>
    <n v="0"/>
    <x v="0"/>
  </r>
  <r>
    <s v="31786"/>
    <s v="TN"/>
    <s v="0000190862"/>
    <x v="5"/>
    <x v="0"/>
    <n v="45169"/>
    <x v="16"/>
    <s v="LTD3WP"/>
    <x v="65"/>
    <n v="0"/>
    <n v="0"/>
    <x v="0"/>
  </r>
  <r>
    <s v="31786"/>
    <s v="TN"/>
    <s v="0000190862"/>
    <x v="5"/>
    <x v="0"/>
    <n v="45169"/>
    <x v="17"/>
    <s v="STD-A"/>
    <x v="39"/>
    <n v="-80.8"/>
    <n v="0"/>
    <x v="7"/>
  </r>
  <r>
    <s v="31786"/>
    <s v="TN"/>
    <s v="0000190862"/>
    <x v="5"/>
    <x v="0"/>
    <n v="45169"/>
    <x v="17"/>
    <s v="STD-A"/>
    <x v="39"/>
    <n v="350.6"/>
    <n v="0"/>
    <x v="118"/>
  </r>
  <r>
    <s v="31786"/>
    <s v="TN"/>
    <s v="0000190862"/>
    <x v="5"/>
    <x v="0"/>
    <n v="45169"/>
    <x v="17"/>
    <s v="STD-B"/>
    <x v="40"/>
    <n v="-40.42"/>
    <n v="0"/>
    <x v="8"/>
  </r>
  <r>
    <s v="31786"/>
    <s v="TN"/>
    <s v="0000190862"/>
    <x v="5"/>
    <x v="0"/>
    <n v="45169"/>
    <x v="17"/>
    <s v="STD-B"/>
    <x v="40"/>
    <n v="124.58"/>
    <n v="0"/>
    <x v="16"/>
  </r>
  <r>
    <s v="31786"/>
    <s v="TN"/>
    <s v="0000258005"/>
    <x v="6"/>
    <x v="0"/>
    <n v="45169"/>
    <x v="18"/>
    <s v="VISBAS"/>
    <x v="78"/>
    <n v="-110.6"/>
    <n v="0"/>
    <x v="111"/>
  </r>
  <r>
    <s v="31786"/>
    <s v="TN"/>
    <s v="0000258005"/>
    <x v="6"/>
    <x v="0"/>
    <n v="45169"/>
    <x v="18"/>
    <s v="VISBAS"/>
    <x v="78"/>
    <n v="267.61"/>
    <n v="0"/>
    <x v="214"/>
  </r>
  <r>
    <s v="31786"/>
    <s v="TN"/>
    <s v="0000258005"/>
    <x v="6"/>
    <x v="0"/>
    <n v="45169"/>
    <x v="18"/>
    <s v="VISEXP"/>
    <x v="79"/>
    <n v="-223.69"/>
    <n v="0"/>
    <x v="54"/>
  </r>
  <r>
    <s v="31786"/>
    <s v="TN"/>
    <s v="0000258005"/>
    <x v="6"/>
    <x v="0"/>
    <n v="45169"/>
    <x v="18"/>
    <s v="VISEXP"/>
    <x v="79"/>
    <n v="1265.02"/>
    <n v="0"/>
    <x v="24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3">
  <r>
    <s v="31786"/>
    <s v="TN"/>
    <s v="0000000185"/>
    <x v="0"/>
    <x v="0"/>
    <d v="2023-09-15T00:00:00"/>
    <x v="0"/>
    <s v="PPDN"/>
    <x v="0"/>
    <n v="13.84"/>
    <n v="0"/>
    <x v="0"/>
  </r>
  <r>
    <s v="31786"/>
    <s v="TN"/>
    <s v="0000000185"/>
    <x v="0"/>
    <x v="0"/>
    <d v="2023-09-29T00:00:00"/>
    <x v="0"/>
    <s v="PPDN"/>
    <x v="0"/>
    <n v="182344.53"/>
    <n v="0"/>
    <x v="1"/>
  </r>
  <r>
    <s v="31786"/>
    <s v="TN"/>
    <s v="0000000192"/>
    <x v="1"/>
    <x v="0"/>
    <d v="2023-08-31T00:00:00"/>
    <x v="1"/>
    <s v="PDON"/>
    <x v="1"/>
    <n v="-19.82"/>
    <n v="0"/>
    <x v="0"/>
  </r>
  <r>
    <s v="31786"/>
    <s v="TN"/>
    <s v="0000000192"/>
    <x v="1"/>
    <x v="0"/>
    <d v="2023-09-15T00:00:00"/>
    <x v="1"/>
    <s v="PDON"/>
    <x v="1"/>
    <n v="19.82"/>
    <n v="0"/>
    <x v="0"/>
  </r>
  <r>
    <s v="31786"/>
    <s v="TN"/>
    <s v="0000000192"/>
    <x v="1"/>
    <x v="0"/>
    <d v="2023-09-29T00:00:00"/>
    <x v="1"/>
    <s v="PDON"/>
    <x v="1"/>
    <n v="1010185.96"/>
    <n v="0"/>
    <x v="2"/>
  </r>
  <r>
    <s v="31786"/>
    <s v="TN"/>
    <s v="0000053684"/>
    <x v="2"/>
    <x v="0"/>
    <d v="2023-09-29T00:00:00"/>
    <x v="2"/>
    <s v=""/>
    <x v="2"/>
    <n v="112.18"/>
    <n v="0"/>
    <x v="3"/>
  </r>
  <r>
    <s v="31786"/>
    <s v="TN"/>
    <s v="0000053684"/>
    <x v="2"/>
    <x v="0"/>
    <d v="2023-09-29T00:00:00"/>
    <x v="3"/>
    <s v=""/>
    <x v="3"/>
    <n v="33154.67"/>
    <n v="0"/>
    <x v="4"/>
  </r>
  <r>
    <s v="31786"/>
    <s v="TN"/>
    <s v="0000157401"/>
    <x v="3"/>
    <x v="0"/>
    <d v="2023-09-29T00:00:00"/>
    <x v="4"/>
    <s v=""/>
    <x v="4"/>
    <n v="314633.28000000003"/>
    <n v="0"/>
    <x v="5"/>
  </r>
  <r>
    <s v="31786"/>
    <s v="TN"/>
    <s v="0000157401"/>
    <x v="4"/>
    <x v="0"/>
    <d v="2023-08-31T00:00:00"/>
    <x v="5"/>
    <s v="BADE2X"/>
    <x v="5"/>
    <n v="-1.1399999999999999"/>
    <n v="60000"/>
    <x v="0"/>
  </r>
  <r>
    <s v="31786"/>
    <s v="TN"/>
    <s v="0000157401"/>
    <x v="4"/>
    <x v="0"/>
    <d v="2023-08-31T00:00:00"/>
    <x v="6"/>
    <s v="BADE40"/>
    <x v="6"/>
    <n v="-0.76"/>
    <n v="40000"/>
    <x v="0"/>
  </r>
  <r>
    <s v="31786"/>
    <s v="TN"/>
    <s v="0000157401"/>
    <x v="4"/>
    <x v="0"/>
    <d v="2023-08-31T00:00:00"/>
    <x v="7"/>
    <s v="BLES15"/>
    <x v="7"/>
    <n v="-4.5599999999999996"/>
    <n v="30000"/>
    <x v="0"/>
  </r>
  <r>
    <s v="31786"/>
    <s v="TN"/>
    <s v="0000157401"/>
    <x v="4"/>
    <x v="0"/>
    <d v="2023-08-31T00:00:00"/>
    <x v="8"/>
    <s v="BLER20"/>
    <x v="8"/>
    <n v="-3.04"/>
    <n v="20000"/>
    <x v="0"/>
  </r>
  <r>
    <s v="31786"/>
    <s v="TN"/>
    <s v="0000157401"/>
    <x v="4"/>
    <x v="0"/>
    <d v="2023-09-15T00:00:00"/>
    <x v="5"/>
    <s v="BADE2X"/>
    <x v="5"/>
    <n v="2.2799999999999998"/>
    <n v="120000"/>
    <x v="6"/>
  </r>
  <r>
    <s v="31786"/>
    <s v="TN"/>
    <s v="0000157401"/>
    <x v="4"/>
    <x v="0"/>
    <d v="2023-09-15T00:00:00"/>
    <x v="7"/>
    <s v="BLES15"/>
    <x v="7"/>
    <n v="9.1199999999999992"/>
    <n v="60000"/>
    <x v="6"/>
  </r>
  <r>
    <s v="31786"/>
    <s v="TN"/>
    <s v="0000157401"/>
    <x v="4"/>
    <x v="0"/>
    <d v="2023-09-29T00:00:00"/>
    <x v="9"/>
    <s v="BADC01"/>
    <x v="9"/>
    <n v="746.09"/>
    <n v="57456360"/>
    <x v="7"/>
  </r>
  <r>
    <s v="31786"/>
    <s v="TN"/>
    <s v="0000157401"/>
    <x v="4"/>
    <x v="0"/>
    <d v="2023-09-29T00:00:00"/>
    <x v="9"/>
    <s v="BADC02"/>
    <x v="9"/>
    <n v="1349.34"/>
    <n v="104282000"/>
    <x v="8"/>
  </r>
  <r>
    <s v="31786"/>
    <s v="TN"/>
    <s v="0000157401"/>
    <x v="4"/>
    <x v="0"/>
    <d v="2023-09-29T00:00:00"/>
    <x v="9"/>
    <s v="BADC03"/>
    <x v="9"/>
    <n v="708.62"/>
    <n v="54884530"/>
    <x v="9"/>
  </r>
  <r>
    <s v="31786"/>
    <s v="TN"/>
    <s v="0000157401"/>
    <x v="4"/>
    <x v="0"/>
    <d v="2023-09-29T00:00:00"/>
    <x v="9"/>
    <s v="BADC04"/>
    <x v="9"/>
    <n v="251.76"/>
    <n v="19430200"/>
    <x v="10"/>
  </r>
  <r>
    <s v="31786"/>
    <s v="TN"/>
    <s v="0000157401"/>
    <x v="4"/>
    <x v="0"/>
    <d v="2023-09-29T00:00:00"/>
    <x v="9"/>
    <s v="BADC05"/>
    <x v="9"/>
    <n v="79.7"/>
    <n v="6131000"/>
    <x v="11"/>
  </r>
  <r>
    <s v="31786"/>
    <s v="TN"/>
    <s v="0000157401"/>
    <x v="4"/>
    <x v="0"/>
    <d v="2023-09-29T00:00:00"/>
    <x v="9"/>
    <s v="BADC06"/>
    <x v="9"/>
    <n v="30.79"/>
    <n v="2368200"/>
    <x v="12"/>
  </r>
  <r>
    <s v="31786"/>
    <s v="TN"/>
    <s v="0000157401"/>
    <x v="4"/>
    <x v="0"/>
    <d v="2023-09-29T00:00:00"/>
    <x v="9"/>
    <s v="BADC07"/>
    <x v="9"/>
    <n v="12.74"/>
    <n v="980000"/>
    <x v="13"/>
  </r>
  <r>
    <s v="31786"/>
    <s v="TN"/>
    <s v="0000157401"/>
    <x v="4"/>
    <x v="0"/>
    <d v="2023-09-29T00:00:00"/>
    <x v="9"/>
    <s v="BADC08"/>
    <x v="9"/>
    <n v="8.99"/>
    <n v="691200"/>
    <x v="3"/>
  </r>
  <r>
    <s v="31786"/>
    <s v="TN"/>
    <s v="0000157401"/>
    <x v="4"/>
    <x v="0"/>
    <d v="2023-09-29T00:00:00"/>
    <x v="9"/>
    <s v="BADC09"/>
    <x v="9"/>
    <n v="4.68"/>
    <n v="360000"/>
    <x v="14"/>
  </r>
  <r>
    <s v="31786"/>
    <s v="TN"/>
    <s v="0000157401"/>
    <x v="4"/>
    <x v="0"/>
    <d v="2023-09-29T00:00:00"/>
    <x v="5"/>
    <s v="BADE2X"/>
    <x v="5"/>
    <n v="42150.01"/>
    <n v="2221612200"/>
    <x v="15"/>
  </r>
  <r>
    <s v="31786"/>
    <s v="TN"/>
    <s v="0000157401"/>
    <x v="4"/>
    <x v="0"/>
    <d v="2023-09-29T00:00:00"/>
    <x v="5"/>
    <s v="BADP2X"/>
    <x v="5"/>
    <n v="7.4"/>
    <n v="390000"/>
    <x v="16"/>
  </r>
  <r>
    <s v="31786"/>
    <s v="TN"/>
    <s v="0000157401"/>
    <x v="4"/>
    <x v="0"/>
    <d v="2023-09-29T00:00:00"/>
    <x v="6"/>
    <s v="BADE40"/>
    <x v="6"/>
    <n v="29548.97"/>
    <n v="1556436000"/>
    <x v="17"/>
  </r>
  <r>
    <s v="31786"/>
    <s v="TN"/>
    <s v="0000157401"/>
    <x v="4"/>
    <x v="0"/>
    <d v="2023-09-29T00:00:00"/>
    <x v="6"/>
    <s v="BADP40"/>
    <x v="6"/>
    <n v="4.9000000000000004"/>
    <n v="260000"/>
    <x v="16"/>
  </r>
  <r>
    <s v="31786"/>
    <s v="TN"/>
    <s v="0000157401"/>
    <x v="4"/>
    <x v="0"/>
    <d v="2023-09-29T00:00:00"/>
    <x v="10"/>
    <s v="BAD4SC"/>
    <x v="10"/>
    <n v="4169.9799999999996"/>
    <n v="322931840"/>
    <x v="18"/>
  </r>
  <r>
    <s v="31786"/>
    <s v="TN"/>
    <s v="0000157401"/>
    <x v="4"/>
    <x v="0"/>
    <d v="2023-09-29T00:00:00"/>
    <x v="10"/>
    <s v="BAD6SP"/>
    <x v="11"/>
    <n v="3957.33"/>
    <n v="305858670"/>
    <x v="19"/>
  </r>
  <r>
    <s v="31786"/>
    <s v="TN"/>
    <s v="0000157401"/>
    <x v="4"/>
    <x v="0"/>
    <d v="2023-09-29T00:00:00"/>
    <x v="10"/>
    <s v="BAP6SP"/>
    <x v="11"/>
    <n v="1.53"/>
    <n v="117000"/>
    <x v="20"/>
  </r>
  <r>
    <s v="31786"/>
    <s v="TN"/>
    <s v="0000157401"/>
    <x v="4"/>
    <x v="0"/>
    <d v="2023-09-29T00:00:00"/>
    <x v="7"/>
    <s v="BLES15"/>
    <x v="7"/>
    <n v="168603.63"/>
    <n v="1110806100"/>
    <x v="15"/>
  </r>
  <r>
    <s v="31786"/>
    <s v="TN"/>
    <s v="0000157401"/>
    <x v="4"/>
    <x v="0"/>
    <d v="2023-09-29T00:00:00"/>
    <x v="7"/>
    <s v="BLES1P"/>
    <x v="7"/>
    <n v="29.6"/>
    <n v="195000"/>
    <x v="16"/>
  </r>
  <r>
    <s v="31786"/>
    <s v="TN"/>
    <s v="0000157401"/>
    <x v="4"/>
    <x v="0"/>
    <d v="2023-09-29T00:00:00"/>
    <x v="11"/>
    <s v="BLCH01"/>
    <x v="12"/>
    <n v="539.98"/>
    <n v="8520000"/>
    <x v="21"/>
  </r>
  <r>
    <s v="31786"/>
    <s v="TN"/>
    <s v="0000157401"/>
    <x v="4"/>
    <x v="0"/>
    <d v="2023-09-29T00:00:00"/>
    <x v="11"/>
    <s v="BLCH02"/>
    <x v="12"/>
    <n v="681.54"/>
    <n v="11046000"/>
    <x v="22"/>
  </r>
  <r>
    <s v="31786"/>
    <s v="TN"/>
    <s v="0000157401"/>
    <x v="4"/>
    <x v="0"/>
    <d v="2023-09-29T00:00:00"/>
    <x v="11"/>
    <s v="BLCH03"/>
    <x v="12"/>
    <n v="322.56"/>
    <n v="5199000"/>
    <x v="23"/>
  </r>
  <r>
    <s v="31786"/>
    <s v="TN"/>
    <s v="0000157401"/>
    <x v="4"/>
    <x v="0"/>
    <d v="2023-09-29T00:00:00"/>
    <x v="11"/>
    <s v="BLCH04"/>
    <x v="12"/>
    <n v="103.6"/>
    <n v="1656000"/>
    <x v="24"/>
  </r>
  <r>
    <s v="31786"/>
    <s v="TN"/>
    <s v="0000157401"/>
    <x v="4"/>
    <x v="0"/>
    <d v="2023-09-29T00:00:00"/>
    <x v="11"/>
    <s v="BLCH05"/>
    <x v="12"/>
    <n v="31.62"/>
    <n v="510000"/>
    <x v="25"/>
  </r>
  <r>
    <s v="31786"/>
    <s v="TN"/>
    <s v="0000157401"/>
    <x v="4"/>
    <x v="0"/>
    <d v="2023-09-29T00:00:00"/>
    <x v="11"/>
    <s v="BLCH06"/>
    <x v="12"/>
    <n v="6.72"/>
    <n v="108000"/>
    <x v="26"/>
  </r>
  <r>
    <s v="31786"/>
    <s v="TN"/>
    <s v="0000157401"/>
    <x v="4"/>
    <x v="0"/>
    <d v="2023-09-29T00:00:00"/>
    <x v="11"/>
    <s v="BLCH07"/>
    <x v="12"/>
    <n v="2.6"/>
    <n v="42000"/>
    <x v="6"/>
  </r>
  <r>
    <s v="31786"/>
    <s v="TN"/>
    <s v="0000157401"/>
    <x v="4"/>
    <x v="0"/>
    <d v="2023-09-29T00:00:00"/>
    <x v="11"/>
    <s v="BLCH08"/>
    <x v="12"/>
    <n v="2.98"/>
    <n v="48000"/>
    <x v="6"/>
  </r>
  <r>
    <s v="31786"/>
    <s v="TN"/>
    <s v="0000157401"/>
    <x v="4"/>
    <x v="0"/>
    <d v="2023-09-29T00:00:00"/>
    <x v="11"/>
    <s v="BLCS01"/>
    <x v="13"/>
    <n v="884.7"/>
    <n v="8913000"/>
    <x v="27"/>
  </r>
  <r>
    <s v="31786"/>
    <s v="TN"/>
    <s v="0000157401"/>
    <x v="4"/>
    <x v="0"/>
    <d v="2023-09-29T00:00:00"/>
    <x v="11"/>
    <s v="BLCS02"/>
    <x v="13"/>
    <n v="2061.19"/>
    <n v="20451000"/>
    <x v="28"/>
  </r>
  <r>
    <s v="31786"/>
    <s v="TN"/>
    <s v="0000157401"/>
    <x v="4"/>
    <x v="0"/>
    <d v="2023-09-29T00:00:00"/>
    <x v="11"/>
    <s v="BLCS03"/>
    <x v="13"/>
    <n v="1142.96"/>
    <n v="11406000"/>
    <x v="29"/>
  </r>
  <r>
    <s v="31786"/>
    <s v="TN"/>
    <s v="0000157401"/>
    <x v="4"/>
    <x v="0"/>
    <d v="2023-09-29T00:00:00"/>
    <x v="11"/>
    <s v="BLCS04"/>
    <x v="13"/>
    <n v="421.08"/>
    <n v="4224000"/>
    <x v="30"/>
  </r>
  <r>
    <s v="31786"/>
    <s v="TN"/>
    <s v="0000157401"/>
    <x v="4"/>
    <x v="0"/>
    <d v="2023-09-29T00:00:00"/>
    <x v="11"/>
    <s v="BLCS05"/>
    <x v="13"/>
    <n v="135.28"/>
    <n v="1335000"/>
    <x v="31"/>
  </r>
  <r>
    <s v="31786"/>
    <s v="TN"/>
    <s v="0000157401"/>
    <x v="4"/>
    <x v="0"/>
    <d v="2023-09-29T00:00:00"/>
    <x v="11"/>
    <s v="BLCS06"/>
    <x v="13"/>
    <n v="61.88"/>
    <n v="612000"/>
    <x v="25"/>
  </r>
  <r>
    <s v="31786"/>
    <s v="TN"/>
    <s v="0000157401"/>
    <x v="4"/>
    <x v="0"/>
    <d v="2023-09-29T00:00:00"/>
    <x v="11"/>
    <s v="BLCS07"/>
    <x v="13"/>
    <n v="25.44"/>
    <n v="252000"/>
    <x v="32"/>
  </r>
  <r>
    <s v="31786"/>
    <s v="TN"/>
    <s v="0000157401"/>
    <x v="4"/>
    <x v="0"/>
    <d v="2023-09-29T00:00:00"/>
    <x v="11"/>
    <s v="BLCS08"/>
    <x v="13"/>
    <n v="16.940000000000001"/>
    <n v="168000"/>
    <x v="33"/>
  </r>
  <r>
    <s v="31786"/>
    <s v="TN"/>
    <s v="0000157401"/>
    <x v="4"/>
    <x v="0"/>
    <d v="2023-09-29T00:00:00"/>
    <x v="11"/>
    <s v="BLCS09"/>
    <x v="13"/>
    <n v="10.92"/>
    <n v="108000"/>
    <x v="14"/>
  </r>
  <r>
    <s v="31786"/>
    <s v="TN"/>
    <s v="0000157401"/>
    <x v="4"/>
    <x v="0"/>
    <d v="2023-09-29T00:00:00"/>
    <x v="8"/>
    <s v="BLER20"/>
    <x v="8"/>
    <n v="118228.85"/>
    <n v="778218000"/>
    <x v="17"/>
  </r>
  <r>
    <s v="31786"/>
    <s v="TN"/>
    <s v="0000157401"/>
    <x v="4"/>
    <x v="0"/>
    <d v="2023-09-29T00:00:00"/>
    <x v="8"/>
    <s v="BLER2P"/>
    <x v="8"/>
    <n v="19.8"/>
    <n v="130000"/>
    <x v="16"/>
  </r>
  <r>
    <s v="31786"/>
    <s v="TN"/>
    <s v="0000157401"/>
    <x v="4"/>
    <x v="0"/>
    <d v="2023-09-29T00:00:00"/>
    <x v="12"/>
    <s v="BLIFSC"/>
    <x v="14"/>
    <n v="2424.3000000000002"/>
    <n v="24405000"/>
    <x v="18"/>
  </r>
  <r>
    <s v="31786"/>
    <s v="TN"/>
    <s v="0000157401"/>
    <x v="4"/>
    <x v="0"/>
    <d v="2023-09-29T00:00:00"/>
    <x v="12"/>
    <s v="BLIFSP"/>
    <x v="15"/>
    <n v="3213.14"/>
    <n v="16425000"/>
    <x v="34"/>
  </r>
  <r>
    <s v="31786"/>
    <s v="TN"/>
    <s v="0000157401"/>
    <x v="4"/>
    <x v="0"/>
    <d v="2023-09-29T00:00:00"/>
    <x v="13"/>
    <s v="FB10CU"/>
    <x v="16"/>
    <n v="11.26"/>
    <n v="0"/>
    <x v="6"/>
  </r>
  <r>
    <s v="31786"/>
    <s v="TN"/>
    <s v="0000157401"/>
    <x v="4"/>
    <x v="0"/>
    <d v="2023-09-29T00:00:00"/>
    <x v="14"/>
    <s v="VC0105"/>
    <x v="17"/>
    <n v="8.36"/>
    <n v="380000"/>
    <x v="35"/>
  </r>
  <r>
    <s v="31786"/>
    <s v="TN"/>
    <s v="0000157401"/>
    <x v="4"/>
    <x v="0"/>
    <d v="2023-09-29T00:00:00"/>
    <x v="14"/>
    <s v="VC0106"/>
    <x v="18"/>
    <n v="291.33"/>
    <n v="13440000"/>
    <x v="36"/>
  </r>
  <r>
    <s v="31786"/>
    <s v="TN"/>
    <s v="0000157401"/>
    <x v="4"/>
    <x v="0"/>
    <d v="2023-09-29T00:00:00"/>
    <x v="14"/>
    <s v="VC0110"/>
    <x v="19"/>
    <n v="62.58"/>
    <n v="3032000"/>
    <x v="37"/>
  </r>
  <r>
    <s v="31786"/>
    <s v="TN"/>
    <s v="0000157401"/>
    <x v="4"/>
    <x v="0"/>
    <d v="2023-09-29T00:00:00"/>
    <x v="14"/>
    <s v="VC0125"/>
    <x v="20"/>
    <n v="99.64"/>
    <n v="4700000"/>
    <x v="38"/>
  </r>
  <r>
    <s v="31786"/>
    <s v="TN"/>
    <s v="0000157401"/>
    <x v="4"/>
    <x v="0"/>
    <d v="2023-09-29T00:00:00"/>
    <x v="14"/>
    <s v="VC0150"/>
    <x v="21"/>
    <n v="254.1"/>
    <n v="12150000"/>
    <x v="39"/>
  </r>
  <r>
    <s v="31786"/>
    <s v="TN"/>
    <s v="0000157401"/>
    <x v="4"/>
    <x v="0"/>
    <d v="2023-09-29T00:00:00"/>
    <x v="14"/>
    <s v="VC0205"/>
    <x v="17"/>
    <n v="13.65"/>
    <n v="650000"/>
    <x v="40"/>
  </r>
  <r>
    <s v="31786"/>
    <s v="TN"/>
    <s v="0000157401"/>
    <x v="4"/>
    <x v="0"/>
    <d v="2023-09-29T00:00:00"/>
    <x v="14"/>
    <s v="VC0206"/>
    <x v="18"/>
    <n v="499.25"/>
    <n v="24060000"/>
    <x v="41"/>
  </r>
  <r>
    <s v="31786"/>
    <s v="TN"/>
    <s v="0000157401"/>
    <x v="4"/>
    <x v="0"/>
    <d v="2023-09-29T00:00:00"/>
    <x v="14"/>
    <s v="VC0210"/>
    <x v="19"/>
    <n v="104.58"/>
    <n v="5020000"/>
    <x v="42"/>
  </r>
  <r>
    <s v="31786"/>
    <s v="TN"/>
    <s v="0000157401"/>
    <x v="4"/>
    <x v="0"/>
    <d v="2023-09-29T00:00:00"/>
    <x v="14"/>
    <s v="VC0225"/>
    <x v="20"/>
    <n v="153.30000000000001"/>
    <n v="7300000"/>
    <x v="43"/>
  </r>
  <r>
    <s v="31786"/>
    <s v="TN"/>
    <s v="0000157401"/>
    <x v="4"/>
    <x v="0"/>
    <d v="2023-09-29T00:00:00"/>
    <x v="14"/>
    <s v="VC0250"/>
    <x v="21"/>
    <n v="533.4"/>
    <n v="25512000"/>
    <x v="44"/>
  </r>
  <r>
    <s v="31786"/>
    <s v="TN"/>
    <s v="0000157401"/>
    <x v="4"/>
    <x v="0"/>
    <d v="2023-09-29T00:00:00"/>
    <x v="14"/>
    <s v="VC0305"/>
    <x v="17"/>
    <n v="7.36"/>
    <n v="345000"/>
    <x v="45"/>
  </r>
  <r>
    <s v="31786"/>
    <s v="TN"/>
    <s v="0000157401"/>
    <x v="4"/>
    <x v="0"/>
    <d v="2023-09-29T00:00:00"/>
    <x v="14"/>
    <s v="VC0306"/>
    <x v="18"/>
    <n v="288.04000000000002"/>
    <n v="13770000"/>
    <x v="46"/>
  </r>
  <r>
    <s v="31786"/>
    <s v="TN"/>
    <s v="0000157401"/>
    <x v="4"/>
    <x v="0"/>
    <d v="2023-09-29T00:00:00"/>
    <x v="14"/>
    <s v="VC0310"/>
    <x v="19"/>
    <n v="45.99"/>
    <n v="2190000"/>
    <x v="47"/>
  </r>
  <r>
    <s v="31786"/>
    <s v="TN"/>
    <s v="0000157401"/>
    <x v="4"/>
    <x v="0"/>
    <d v="2023-09-29T00:00:00"/>
    <x v="14"/>
    <s v="VC0325"/>
    <x v="20"/>
    <n v="115.34"/>
    <n v="5475000"/>
    <x v="47"/>
  </r>
  <r>
    <s v="31786"/>
    <s v="TN"/>
    <s v="0000157401"/>
    <x v="4"/>
    <x v="0"/>
    <d v="2023-09-29T00:00:00"/>
    <x v="14"/>
    <s v="VC0350"/>
    <x v="21"/>
    <n v="368.55"/>
    <n v="17550000"/>
    <x v="48"/>
  </r>
  <r>
    <s v="31786"/>
    <s v="TN"/>
    <s v="0000157401"/>
    <x v="4"/>
    <x v="0"/>
    <d v="2023-09-29T00:00:00"/>
    <x v="14"/>
    <s v="VC0405"/>
    <x v="17"/>
    <n v="3.36"/>
    <n v="160000"/>
    <x v="49"/>
  </r>
  <r>
    <s v="31786"/>
    <s v="TN"/>
    <s v="0000157401"/>
    <x v="4"/>
    <x v="0"/>
    <d v="2023-09-29T00:00:00"/>
    <x v="14"/>
    <s v="VC0406"/>
    <x v="18"/>
    <n v="103"/>
    <n v="4980000"/>
    <x v="50"/>
  </r>
  <r>
    <s v="31786"/>
    <s v="TN"/>
    <s v="0000157401"/>
    <x v="4"/>
    <x v="0"/>
    <d v="2023-09-29T00:00:00"/>
    <x v="14"/>
    <s v="VC0410"/>
    <x v="19"/>
    <n v="24.36"/>
    <n v="1160000"/>
    <x v="51"/>
  </r>
  <r>
    <s v="31786"/>
    <s v="TN"/>
    <s v="0000157401"/>
    <x v="4"/>
    <x v="0"/>
    <d v="2023-09-29T00:00:00"/>
    <x v="14"/>
    <s v="VC0425"/>
    <x v="20"/>
    <n v="35.700000000000003"/>
    <n v="1700000"/>
    <x v="52"/>
  </r>
  <r>
    <s v="31786"/>
    <s v="TN"/>
    <s v="0000157401"/>
    <x v="4"/>
    <x v="0"/>
    <d v="2023-09-29T00:00:00"/>
    <x v="14"/>
    <s v="VC0450"/>
    <x v="21"/>
    <n v="71.400000000000006"/>
    <n v="3400000"/>
    <x v="52"/>
  </r>
  <r>
    <s v="31786"/>
    <s v="TN"/>
    <s v="0000157401"/>
    <x v="4"/>
    <x v="0"/>
    <d v="2023-09-29T00:00:00"/>
    <x v="14"/>
    <s v="VC0505"/>
    <x v="17"/>
    <n v="3.71"/>
    <n v="175000"/>
    <x v="33"/>
  </r>
  <r>
    <s v="31786"/>
    <s v="TN"/>
    <s v="0000157401"/>
    <x v="4"/>
    <x v="0"/>
    <d v="2023-09-29T00:00:00"/>
    <x v="14"/>
    <s v="VC0506"/>
    <x v="18"/>
    <n v="28.98"/>
    <n v="1380000"/>
    <x v="53"/>
  </r>
  <r>
    <s v="31786"/>
    <s v="TN"/>
    <s v="0000157401"/>
    <x v="4"/>
    <x v="0"/>
    <d v="2023-09-29T00:00:00"/>
    <x v="14"/>
    <s v="VC0510"/>
    <x v="19"/>
    <n v="7.35"/>
    <n v="350000"/>
    <x v="33"/>
  </r>
  <r>
    <s v="31786"/>
    <s v="TN"/>
    <s v="0000157401"/>
    <x v="4"/>
    <x v="0"/>
    <d v="2023-09-29T00:00:00"/>
    <x v="14"/>
    <s v="VC0525"/>
    <x v="20"/>
    <n v="13.15"/>
    <n v="625000"/>
    <x v="54"/>
  </r>
  <r>
    <s v="31786"/>
    <s v="TN"/>
    <s v="0000157401"/>
    <x v="4"/>
    <x v="0"/>
    <d v="2023-09-29T00:00:00"/>
    <x v="14"/>
    <s v="VC0550"/>
    <x v="21"/>
    <n v="21"/>
    <n v="1000000"/>
    <x v="14"/>
  </r>
  <r>
    <s v="31786"/>
    <s v="TN"/>
    <s v="0000157401"/>
    <x v="4"/>
    <x v="0"/>
    <d v="2023-09-29T00:00:00"/>
    <x v="14"/>
    <s v="VC0605"/>
    <x v="17"/>
    <n v="1.26"/>
    <n v="60000"/>
    <x v="6"/>
  </r>
  <r>
    <s v="31786"/>
    <s v="TN"/>
    <s v="0000157401"/>
    <x v="4"/>
    <x v="0"/>
    <d v="2023-09-29T00:00:00"/>
    <x v="14"/>
    <s v="VC0606"/>
    <x v="18"/>
    <n v="12.92"/>
    <n v="612000"/>
    <x v="52"/>
  </r>
  <r>
    <s v="31786"/>
    <s v="TN"/>
    <s v="0000157401"/>
    <x v="4"/>
    <x v="0"/>
    <d v="2023-09-29T00:00:00"/>
    <x v="14"/>
    <s v="VC0610"/>
    <x v="19"/>
    <n v="2.52"/>
    <n v="120000"/>
    <x v="6"/>
  </r>
  <r>
    <s v="31786"/>
    <s v="TN"/>
    <s v="0000157401"/>
    <x v="4"/>
    <x v="0"/>
    <d v="2023-09-29T00:00:00"/>
    <x v="14"/>
    <s v="VC0625"/>
    <x v="20"/>
    <n v="6.3"/>
    <n v="300000"/>
    <x v="6"/>
  </r>
  <r>
    <s v="31786"/>
    <s v="TN"/>
    <s v="0000157401"/>
    <x v="4"/>
    <x v="0"/>
    <d v="2023-09-29T00:00:00"/>
    <x v="14"/>
    <s v="VC0650"/>
    <x v="21"/>
    <n v="18.899999999999999"/>
    <n v="900000"/>
    <x v="20"/>
  </r>
  <r>
    <s v="31786"/>
    <s v="TN"/>
    <s v="0000157401"/>
    <x v="4"/>
    <x v="0"/>
    <d v="2023-09-29T00:00:00"/>
    <x v="14"/>
    <s v="VC0706"/>
    <x v="18"/>
    <n v="4.4000000000000004"/>
    <n v="210000"/>
    <x v="54"/>
  </r>
  <r>
    <s v="31786"/>
    <s v="TN"/>
    <s v="0000157401"/>
    <x v="4"/>
    <x v="0"/>
    <d v="2023-09-29T00:00:00"/>
    <x v="14"/>
    <s v="VC0750"/>
    <x v="21"/>
    <n v="7.35"/>
    <n v="350000"/>
    <x v="0"/>
  </r>
  <r>
    <s v="31786"/>
    <s v="TN"/>
    <s v="0000157401"/>
    <x v="4"/>
    <x v="0"/>
    <d v="2023-09-29T00:00:00"/>
    <x v="14"/>
    <s v="VC0805"/>
    <x v="17"/>
    <n v="0.84"/>
    <n v="40000"/>
    <x v="0"/>
  </r>
  <r>
    <s v="31786"/>
    <s v="TN"/>
    <s v="0000157401"/>
    <x v="4"/>
    <x v="0"/>
    <d v="2023-09-29T00:00:00"/>
    <x v="14"/>
    <s v="VC0806"/>
    <x v="18"/>
    <n v="1.01"/>
    <n v="48000"/>
    <x v="0"/>
  </r>
  <r>
    <s v="31786"/>
    <s v="TN"/>
    <s v="0000157401"/>
    <x v="4"/>
    <x v="0"/>
    <d v="2023-09-29T00:00:00"/>
    <x v="14"/>
    <s v="VC0810"/>
    <x v="19"/>
    <n v="3.36"/>
    <n v="160000"/>
    <x v="6"/>
  </r>
  <r>
    <s v="31786"/>
    <s v="TN"/>
    <s v="0000157401"/>
    <x v="4"/>
    <x v="0"/>
    <d v="2023-09-29T00:00:00"/>
    <x v="14"/>
    <s v="VC0850"/>
    <x v="21"/>
    <n v="16.8"/>
    <n v="800000"/>
    <x v="6"/>
  </r>
  <r>
    <s v="31786"/>
    <s v="TN"/>
    <s v="0000157401"/>
    <x v="4"/>
    <x v="0"/>
    <d v="2023-09-29T00:00:00"/>
    <x v="14"/>
    <s v="VC0906"/>
    <x v="18"/>
    <n v="3.39"/>
    <n v="162000"/>
    <x v="20"/>
  </r>
  <r>
    <s v="31786"/>
    <s v="TN"/>
    <s v="0000157401"/>
    <x v="4"/>
    <x v="0"/>
    <d v="2023-09-29T00:00:00"/>
    <x v="15"/>
    <s v="VAD050"/>
    <x v="22"/>
    <n v="762.3"/>
    <n v="36250000"/>
    <x v="55"/>
  </r>
  <r>
    <s v="31786"/>
    <s v="TN"/>
    <s v="0000157401"/>
    <x v="4"/>
    <x v="0"/>
    <d v="2023-09-29T00:00:00"/>
    <x v="15"/>
    <s v="VAD060"/>
    <x v="23"/>
    <n v="17447.22"/>
    <n v="831600000"/>
    <x v="56"/>
  </r>
  <r>
    <s v="31786"/>
    <s v="TN"/>
    <s v="0000157401"/>
    <x v="4"/>
    <x v="0"/>
    <d v="2023-09-29T00:00:00"/>
    <x v="15"/>
    <s v="VAD100"/>
    <x v="24"/>
    <n v="3696"/>
    <n v="176560000"/>
    <x v="57"/>
  </r>
  <r>
    <s v="31786"/>
    <s v="TN"/>
    <s v="0000157401"/>
    <x v="4"/>
    <x v="0"/>
    <d v="2023-09-29T00:00:00"/>
    <x v="15"/>
    <s v="VAD250"/>
    <x v="25"/>
    <n v="5281.5"/>
    <n v="251500000"/>
    <x v="58"/>
  </r>
  <r>
    <s v="31786"/>
    <s v="TN"/>
    <s v="0000157401"/>
    <x v="4"/>
    <x v="0"/>
    <d v="2023-09-29T00:00:00"/>
    <x v="15"/>
    <s v="VAD500"/>
    <x v="26"/>
    <n v="14374.5"/>
    <n v="686500000"/>
    <x v="59"/>
  </r>
  <r>
    <s v="31786"/>
    <s v="TN"/>
    <s v="0000157401"/>
    <x v="4"/>
    <x v="0"/>
    <d v="2023-09-29T00:00:00"/>
    <x v="16"/>
    <s v="VSC050"/>
    <x v="27"/>
    <n v="42.84"/>
    <n v="2040000"/>
    <x v="60"/>
  </r>
  <r>
    <s v="31786"/>
    <s v="TN"/>
    <s v="0000157401"/>
    <x v="4"/>
    <x v="0"/>
    <d v="2023-09-29T00:00:00"/>
    <x v="16"/>
    <s v="VSC060"/>
    <x v="28"/>
    <n v="1654.5"/>
    <n v="79992000"/>
    <x v="61"/>
  </r>
  <r>
    <s v="31786"/>
    <s v="TN"/>
    <s v="0000157401"/>
    <x v="4"/>
    <x v="0"/>
    <d v="2023-09-29T00:00:00"/>
    <x v="16"/>
    <s v="VSC100"/>
    <x v="29"/>
    <n v="332.64"/>
    <n v="15984000"/>
    <x v="62"/>
  </r>
  <r>
    <s v="31786"/>
    <s v="TN"/>
    <s v="0000157401"/>
    <x v="4"/>
    <x v="0"/>
    <d v="2023-09-29T00:00:00"/>
    <x v="16"/>
    <s v="VSC250"/>
    <x v="30"/>
    <n v="577.5"/>
    <n v="27824000"/>
    <x v="63"/>
  </r>
  <r>
    <s v="31786"/>
    <s v="TN"/>
    <s v="0000157401"/>
    <x v="4"/>
    <x v="0"/>
    <d v="2023-09-29T00:00:00"/>
    <x v="16"/>
    <s v="VSC500"/>
    <x v="31"/>
    <n v="1822.8"/>
    <n v="87648000"/>
    <x v="64"/>
  </r>
  <r>
    <s v="31786"/>
    <s v="TN"/>
    <s v="0000157401"/>
    <x v="4"/>
    <x v="0"/>
    <d v="2023-09-29T00:00:00"/>
    <x v="16"/>
    <s v="VSO050"/>
    <x v="32"/>
    <n v="59.22"/>
    <n v="2820000"/>
    <x v="65"/>
  </r>
  <r>
    <s v="31786"/>
    <s v="TN"/>
    <s v="0000157401"/>
    <x v="4"/>
    <x v="0"/>
    <d v="2023-09-29T00:00:00"/>
    <x v="16"/>
    <s v="VSO060"/>
    <x v="33"/>
    <n v="1748.76"/>
    <n v="83532000"/>
    <x v="66"/>
  </r>
  <r>
    <s v="31786"/>
    <s v="TN"/>
    <s v="0000157401"/>
    <x v="4"/>
    <x v="0"/>
    <d v="2023-09-29T00:00:00"/>
    <x v="16"/>
    <s v="VSO100"/>
    <x v="34"/>
    <n v="408.24"/>
    <n v="19440000"/>
    <x v="67"/>
  </r>
  <r>
    <s v="31786"/>
    <s v="TN"/>
    <s v="0000157401"/>
    <x v="4"/>
    <x v="0"/>
    <d v="2023-09-29T00:00:00"/>
    <x v="16"/>
    <s v="VSO250"/>
    <x v="35"/>
    <n v="570.15"/>
    <n v="27786000"/>
    <x v="68"/>
  </r>
  <r>
    <s v="31786"/>
    <s v="TN"/>
    <s v="0000157401"/>
    <x v="4"/>
    <x v="0"/>
    <d v="2023-09-29T00:00:00"/>
    <x v="16"/>
    <s v="VSO500"/>
    <x v="36"/>
    <n v="1518.3"/>
    <n v="72300000"/>
    <x v="69"/>
  </r>
  <r>
    <s v="31786"/>
    <s v="TN"/>
    <s v="0000190862"/>
    <x v="5"/>
    <x v="0"/>
    <d v="2023-09-29T00:00:00"/>
    <x v="17"/>
    <s v="LTD-01"/>
    <x v="37"/>
    <n v="1806.82"/>
    <n v="1512542.5"/>
    <x v="70"/>
  </r>
  <r>
    <s v="31786"/>
    <s v="TN"/>
    <s v="0000190862"/>
    <x v="5"/>
    <x v="0"/>
    <d v="2023-09-29T00:00:00"/>
    <x v="17"/>
    <s v="LTD-01"/>
    <x v="38"/>
    <n v="1832.13"/>
    <n v="1542511.74"/>
    <x v="71"/>
  </r>
  <r>
    <s v="31786"/>
    <s v="TN"/>
    <s v="0000190862"/>
    <x v="5"/>
    <x v="0"/>
    <d v="2023-09-29T00:00:00"/>
    <x v="17"/>
    <s v="LTD-01"/>
    <x v="39"/>
    <n v="3495.13"/>
    <n v="1530212.44"/>
    <x v="72"/>
  </r>
  <r>
    <s v="31786"/>
    <s v="TN"/>
    <s v="0000190862"/>
    <x v="5"/>
    <x v="0"/>
    <d v="2023-09-29T00:00:00"/>
    <x v="17"/>
    <s v="LTD-01"/>
    <x v="40"/>
    <n v="5178.6400000000003"/>
    <n v="1517226.38"/>
    <x v="73"/>
  </r>
  <r>
    <s v="31786"/>
    <s v="TN"/>
    <s v="0000190862"/>
    <x v="5"/>
    <x v="0"/>
    <d v="2023-09-29T00:00:00"/>
    <x v="17"/>
    <s v="LTD-01"/>
    <x v="41"/>
    <n v="7483.35"/>
    <n v="1744694.05"/>
    <x v="74"/>
  </r>
  <r>
    <s v="31786"/>
    <s v="TN"/>
    <s v="0000190862"/>
    <x v="5"/>
    <x v="0"/>
    <d v="2023-09-29T00:00:00"/>
    <x v="17"/>
    <s v="LTD-01"/>
    <x v="42"/>
    <n v="9076.7099999999991"/>
    <n v="1714295.09"/>
    <x v="74"/>
  </r>
  <r>
    <s v="31786"/>
    <s v="TN"/>
    <s v="0000190862"/>
    <x v="5"/>
    <x v="0"/>
    <d v="2023-09-29T00:00:00"/>
    <x v="17"/>
    <s v="LTD-01"/>
    <x v="43"/>
    <n v="9489.69"/>
    <n v="1501950.96"/>
    <x v="75"/>
  </r>
  <r>
    <s v="31786"/>
    <s v="TN"/>
    <s v="0000190862"/>
    <x v="5"/>
    <x v="0"/>
    <d v="2023-09-29T00:00:00"/>
    <x v="17"/>
    <s v="LTD-01"/>
    <x v="44"/>
    <n v="7074.69"/>
    <n v="847244.48"/>
    <x v="76"/>
  </r>
  <r>
    <s v="31786"/>
    <s v="TN"/>
    <s v="0000190862"/>
    <x v="5"/>
    <x v="0"/>
    <d v="2023-09-29T00:00:00"/>
    <x v="17"/>
    <s v="LTD-01"/>
    <x v="45"/>
    <n v="1892.88"/>
    <n v="333983.57"/>
    <x v="77"/>
  </r>
  <r>
    <s v="31786"/>
    <s v="TN"/>
    <s v="0000190862"/>
    <x v="5"/>
    <x v="0"/>
    <d v="2023-09-29T00:00:00"/>
    <x v="17"/>
    <s v="LTD-01"/>
    <x v="46"/>
    <n v="336.81"/>
    <n v="60147.16"/>
    <x v="3"/>
  </r>
  <r>
    <s v="31786"/>
    <s v="TN"/>
    <s v="0000190862"/>
    <x v="5"/>
    <x v="0"/>
    <d v="2023-09-29T00:00:00"/>
    <x v="17"/>
    <s v="LTD-02"/>
    <x v="47"/>
    <n v="1597.29"/>
    <n v="1781661.51"/>
    <x v="78"/>
  </r>
  <r>
    <s v="31786"/>
    <s v="TN"/>
    <s v="0000190862"/>
    <x v="5"/>
    <x v="0"/>
    <d v="2023-09-29T00:00:00"/>
    <x v="17"/>
    <s v="LTD-02"/>
    <x v="48"/>
    <n v="1653.02"/>
    <n v="1834882.66"/>
    <x v="79"/>
  </r>
  <r>
    <s v="31786"/>
    <s v="TN"/>
    <s v="0000190862"/>
    <x v="5"/>
    <x v="0"/>
    <d v="2023-09-29T00:00:00"/>
    <x v="17"/>
    <s v="LTD-02"/>
    <x v="49"/>
    <n v="3056.17"/>
    <n v="1699386.95"/>
    <x v="80"/>
  </r>
  <r>
    <s v="31786"/>
    <s v="TN"/>
    <s v="0000190862"/>
    <x v="5"/>
    <x v="0"/>
    <d v="2023-09-29T00:00:00"/>
    <x v="17"/>
    <s v="LTD-02"/>
    <x v="50"/>
    <n v="6090.66"/>
    <n v="2257602.5299999998"/>
    <x v="81"/>
  </r>
  <r>
    <s v="31786"/>
    <s v="TN"/>
    <s v="0000190862"/>
    <x v="5"/>
    <x v="0"/>
    <d v="2023-09-29T00:00:00"/>
    <x v="17"/>
    <s v="LTD-02"/>
    <x v="51"/>
    <n v="8487.93"/>
    <n v="2496457.3199999998"/>
    <x v="82"/>
  </r>
  <r>
    <s v="31786"/>
    <s v="TN"/>
    <s v="0000190862"/>
    <x v="5"/>
    <x v="0"/>
    <d v="2023-09-29T00:00:00"/>
    <x v="17"/>
    <s v="LTD-02"/>
    <x v="52"/>
    <n v="10765.69"/>
    <n v="2569590.7200000002"/>
    <x v="83"/>
  </r>
  <r>
    <s v="31786"/>
    <s v="TN"/>
    <s v="0000190862"/>
    <x v="5"/>
    <x v="0"/>
    <d v="2023-09-29T00:00:00"/>
    <x v="17"/>
    <s v="LTD-02"/>
    <x v="53"/>
    <n v="11111.17"/>
    <n v="2231966.0499999998"/>
    <x v="84"/>
  </r>
  <r>
    <s v="31786"/>
    <s v="TN"/>
    <s v="0000190862"/>
    <x v="5"/>
    <x v="0"/>
    <d v="2023-09-29T00:00:00"/>
    <x v="17"/>
    <s v="LTD-02"/>
    <x v="54"/>
    <n v="11742.56"/>
    <n v="1781499.36"/>
    <x v="85"/>
  </r>
  <r>
    <s v="31786"/>
    <s v="TN"/>
    <s v="0000190862"/>
    <x v="5"/>
    <x v="0"/>
    <d v="2023-09-29T00:00:00"/>
    <x v="17"/>
    <s v="LTD-02"/>
    <x v="55"/>
    <n v="2181.4699999999998"/>
    <n v="495791.25"/>
    <x v="86"/>
  </r>
  <r>
    <s v="31786"/>
    <s v="TN"/>
    <s v="0000190862"/>
    <x v="5"/>
    <x v="0"/>
    <d v="2023-09-29T00:00:00"/>
    <x v="17"/>
    <s v="LTD-02"/>
    <x v="56"/>
    <n v="598.02"/>
    <n v="135912.69"/>
    <x v="87"/>
  </r>
  <r>
    <s v="31786"/>
    <s v="TN"/>
    <s v="0000190862"/>
    <x v="5"/>
    <x v="0"/>
    <d v="2023-09-29T00:00:00"/>
    <x v="17"/>
    <s v="LTD-03"/>
    <x v="57"/>
    <n v="1922.6"/>
    <n v="1373387.26"/>
    <x v="37"/>
  </r>
  <r>
    <s v="31786"/>
    <s v="TN"/>
    <s v="0000190862"/>
    <x v="5"/>
    <x v="0"/>
    <d v="2023-09-29T00:00:00"/>
    <x v="17"/>
    <s v="LTD-03"/>
    <x v="58"/>
    <n v="2108.0500000000002"/>
    <n v="1509599.68"/>
    <x v="88"/>
  </r>
  <r>
    <s v="31786"/>
    <s v="TN"/>
    <s v="0000190862"/>
    <x v="5"/>
    <x v="0"/>
    <d v="2023-09-29T00:00:00"/>
    <x v="17"/>
    <s v="LTD-03"/>
    <x v="59"/>
    <n v="3847.29"/>
    <n v="1391720.59"/>
    <x v="69"/>
  </r>
  <r>
    <s v="31786"/>
    <s v="TN"/>
    <s v="0000190862"/>
    <x v="5"/>
    <x v="0"/>
    <d v="2023-09-29T00:00:00"/>
    <x v="17"/>
    <s v="LTD-03"/>
    <x v="60"/>
    <n v="5110.42"/>
    <n v="1224258.81"/>
    <x v="89"/>
  </r>
  <r>
    <s v="31786"/>
    <s v="TN"/>
    <s v="0000190862"/>
    <x v="5"/>
    <x v="0"/>
    <d v="2023-09-29T00:00:00"/>
    <x v="17"/>
    <s v="LTD-03"/>
    <x v="61"/>
    <n v="5075.3500000000004"/>
    <n v="959337.8"/>
    <x v="90"/>
  </r>
  <r>
    <s v="31786"/>
    <s v="TN"/>
    <s v="0000190862"/>
    <x v="5"/>
    <x v="0"/>
    <d v="2023-09-29T00:00:00"/>
    <x v="17"/>
    <s v="LTD-03"/>
    <x v="62"/>
    <n v="5536.88"/>
    <n v="856952.31"/>
    <x v="91"/>
  </r>
  <r>
    <s v="31786"/>
    <s v="TN"/>
    <s v="0000190862"/>
    <x v="5"/>
    <x v="0"/>
    <d v="2023-09-29T00:00:00"/>
    <x v="17"/>
    <s v="LTD-03"/>
    <x v="63"/>
    <n v="6951.7"/>
    <n v="903999.87"/>
    <x v="76"/>
  </r>
  <r>
    <s v="31786"/>
    <s v="TN"/>
    <s v="0000190862"/>
    <x v="5"/>
    <x v="0"/>
    <d v="2023-09-29T00:00:00"/>
    <x v="17"/>
    <s v="LTD-03"/>
    <x v="64"/>
    <n v="3949.36"/>
    <n v="383430.75"/>
    <x v="40"/>
  </r>
  <r>
    <s v="31786"/>
    <s v="TN"/>
    <s v="0000190862"/>
    <x v="5"/>
    <x v="0"/>
    <d v="2023-09-29T00:00:00"/>
    <x v="17"/>
    <s v="LTD-03"/>
    <x v="65"/>
    <n v="884.59"/>
    <n v="127825.39"/>
    <x v="92"/>
  </r>
  <r>
    <s v="31786"/>
    <s v="TN"/>
    <s v="0000190862"/>
    <x v="5"/>
    <x v="0"/>
    <d v="2023-09-29T00:00:00"/>
    <x v="17"/>
    <s v="LTD-03"/>
    <x v="66"/>
    <n v="138.07"/>
    <n v="20304"/>
    <x v="14"/>
  </r>
  <r>
    <s v="31786"/>
    <s v="TN"/>
    <s v="0000190862"/>
    <x v="5"/>
    <x v="0"/>
    <d v="2023-09-29T00:00:00"/>
    <x v="17"/>
    <s v="LTD-04"/>
    <x v="67"/>
    <n v="1781.21"/>
    <n v="1621598.29"/>
    <x v="93"/>
  </r>
  <r>
    <s v="31786"/>
    <s v="TN"/>
    <s v="0000190862"/>
    <x v="5"/>
    <x v="0"/>
    <d v="2023-09-29T00:00:00"/>
    <x v="17"/>
    <s v="LTD-04"/>
    <x v="68"/>
    <n v="1634.76"/>
    <n v="1486444.85"/>
    <x v="74"/>
  </r>
  <r>
    <s v="31786"/>
    <s v="TN"/>
    <s v="0000190862"/>
    <x v="5"/>
    <x v="0"/>
    <d v="2023-09-29T00:00:00"/>
    <x v="17"/>
    <s v="LTD-04"/>
    <x v="69"/>
    <n v="3290.41"/>
    <n v="1438709.43"/>
    <x v="94"/>
  </r>
  <r>
    <s v="31786"/>
    <s v="TN"/>
    <s v="0000190862"/>
    <x v="5"/>
    <x v="0"/>
    <d v="2023-09-29T00:00:00"/>
    <x v="17"/>
    <s v="LTD-04"/>
    <x v="70"/>
    <n v="3909.06"/>
    <n v="1190898.93"/>
    <x v="95"/>
  </r>
  <r>
    <s v="31786"/>
    <s v="TN"/>
    <s v="0000190862"/>
    <x v="5"/>
    <x v="0"/>
    <d v="2023-09-29T00:00:00"/>
    <x v="17"/>
    <s v="LTD-04"/>
    <x v="71"/>
    <n v="5924.62"/>
    <n v="1414540.5"/>
    <x v="96"/>
  </r>
  <r>
    <s v="31786"/>
    <s v="TN"/>
    <s v="0000190862"/>
    <x v="5"/>
    <x v="0"/>
    <d v="2023-09-29T00:00:00"/>
    <x v="17"/>
    <s v="LTD-04"/>
    <x v="72"/>
    <n v="7554.02"/>
    <n v="1482134.67"/>
    <x v="97"/>
  </r>
  <r>
    <s v="31786"/>
    <s v="TN"/>
    <s v="0000190862"/>
    <x v="5"/>
    <x v="0"/>
    <d v="2023-09-29T00:00:00"/>
    <x v="17"/>
    <s v="LTD-04"/>
    <x v="73"/>
    <n v="7239.37"/>
    <n v="1196160.6100000001"/>
    <x v="98"/>
  </r>
  <r>
    <s v="31786"/>
    <s v="TN"/>
    <s v="0000190862"/>
    <x v="5"/>
    <x v="0"/>
    <d v="2023-09-29T00:00:00"/>
    <x v="17"/>
    <s v="LTD-04"/>
    <x v="74"/>
    <n v="6634.74"/>
    <n v="821311.09"/>
    <x v="99"/>
  </r>
  <r>
    <s v="31786"/>
    <s v="TN"/>
    <s v="0000190862"/>
    <x v="5"/>
    <x v="0"/>
    <d v="2023-09-29T00:00:00"/>
    <x v="17"/>
    <s v="LTD-04"/>
    <x v="75"/>
    <n v="1523.14"/>
    <n v="282062.90000000002"/>
    <x v="100"/>
  </r>
  <r>
    <s v="31786"/>
    <s v="TN"/>
    <s v="0000190862"/>
    <x v="5"/>
    <x v="0"/>
    <d v="2023-09-29T00:00:00"/>
    <x v="17"/>
    <s v="LTD-04"/>
    <x v="76"/>
    <n v="350.75"/>
    <n v="64950.02"/>
    <x v="32"/>
  </r>
  <r>
    <s v="31786"/>
    <s v="TN"/>
    <s v="0000190862"/>
    <x v="5"/>
    <x v="0"/>
    <d v="2023-09-29T00:00:00"/>
    <x v="18"/>
    <s v="STD-A"/>
    <x v="77"/>
    <n v="61949.01"/>
    <n v="15140856.68"/>
    <x v="101"/>
  </r>
  <r>
    <s v="31786"/>
    <s v="TN"/>
    <s v="0000190862"/>
    <x v="5"/>
    <x v="0"/>
    <d v="2023-09-29T00:00:00"/>
    <x v="18"/>
    <s v="STD-B"/>
    <x v="78"/>
    <n v="56601.59"/>
    <n v="17195611.289999999"/>
    <x v="102"/>
  </r>
  <r>
    <s v="31786"/>
    <s v="TN"/>
    <s v="0000258005"/>
    <x v="6"/>
    <x v="0"/>
    <d v="2023-08-31T00:00:00"/>
    <x v="19"/>
    <s v="VISEXP"/>
    <x v="79"/>
    <n v="-6.3"/>
    <n v="0"/>
    <x v="0"/>
  </r>
  <r>
    <s v="31786"/>
    <s v="TN"/>
    <s v="0000258005"/>
    <x v="6"/>
    <x v="0"/>
    <d v="2023-09-15T00:00:00"/>
    <x v="19"/>
    <s v="VISEXP"/>
    <x v="79"/>
    <n v="6.3"/>
    <n v="0"/>
    <x v="0"/>
  </r>
  <r>
    <s v="31786"/>
    <s v="TN"/>
    <s v="0000258005"/>
    <x v="6"/>
    <x v="0"/>
    <d v="2023-09-29T00:00:00"/>
    <x v="19"/>
    <s v="VISBAS"/>
    <x v="80"/>
    <n v="46457.24"/>
    <n v="0"/>
    <x v="103"/>
  </r>
  <r>
    <s v="31786"/>
    <s v="TN"/>
    <s v="0000258005"/>
    <x v="6"/>
    <x v="0"/>
    <d v="2023-09-29T00:00:00"/>
    <x v="19"/>
    <s v="VISEXP"/>
    <x v="79"/>
    <n v="220314.5"/>
    <n v="0"/>
    <x v="104"/>
  </r>
  <r>
    <s v="31786"/>
    <s v="TN"/>
    <s v="0000000185"/>
    <x v="0"/>
    <x v="0"/>
    <d v="2023-08-31T00:00:00"/>
    <x v="0"/>
    <s v="PPDN"/>
    <x v="0"/>
    <n v="-13.84"/>
    <n v="0"/>
    <x v="0"/>
  </r>
  <r>
    <s v="31786"/>
    <s v="TN"/>
    <s v="0000000185"/>
    <x v="0"/>
    <x v="0"/>
    <d v="2023-09-15T00:00:00"/>
    <x v="0"/>
    <s v="PPDN"/>
    <x v="0"/>
    <n v="267.31"/>
    <n v="0"/>
    <x v="105"/>
  </r>
  <r>
    <s v="31786"/>
    <s v="TN"/>
    <s v="0000000192"/>
    <x v="1"/>
    <x v="0"/>
    <d v="2023-08-31T00:00:00"/>
    <x v="1"/>
    <s v="PDON"/>
    <x v="1"/>
    <n v="-113.6"/>
    <n v="0"/>
    <x v="20"/>
  </r>
  <r>
    <s v="31786"/>
    <s v="TN"/>
    <s v="0000000192"/>
    <x v="1"/>
    <x v="0"/>
    <d v="2023-09-15T00:00:00"/>
    <x v="1"/>
    <s v="PDON"/>
    <x v="1"/>
    <n v="1388.92"/>
    <n v="0"/>
    <x v="100"/>
  </r>
  <r>
    <s v="31786"/>
    <s v="TN"/>
    <s v="0000157401"/>
    <x v="4"/>
    <x v="0"/>
    <d v="2023-08-31T00:00:00"/>
    <x v="9"/>
    <s v="BADC01"/>
    <x v="9"/>
    <n v="-0.13"/>
    <n v="10000"/>
    <x v="0"/>
  </r>
  <r>
    <s v="31786"/>
    <s v="TN"/>
    <s v="0000157401"/>
    <x v="4"/>
    <x v="0"/>
    <d v="2023-08-31T00:00:00"/>
    <x v="9"/>
    <s v="BADC03"/>
    <x v="9"/>
    <n v="-0.39"/>
    <n v="30000"/>
    <x v="0"/>
  </r>
  <r>
    <s v="31786"/>
    <s v="TN"/>
    <s v="0000157401"/>
    <x v="4"/>
    <x v="0"/>
    <d v="2023-08-31T00:00:00"/>
    <x v="5"/>
    <s v="BADE2X"/>
    <x v="5"/>
    <n v="-3.19"/>
    <n v="288000"/>
    <x v="54"/>
  </r>
  <r>
    <s v="31786"/>
    <s v="TN"/>
    <s v="0000157401"/>
    <x v="4"/>
    <x v="0"/>
    <d v="2023-08-31T00:00:00"/>
    <x v="6"/>
    <s v="BADE40"/>
    <x v="6"/>
    <n v="-3.42"/>
    <n v="160000"/>
    <x v="14"/>
  </r>
  <r>
    <s v="31786"/>
    <s v="TN"/>
    <s v="0000157401"/>
    <x v="4"/>
    <x v="0"/>
    <d v="2023-08-31T00:00:00"/>
    <x v="10"/>
    <s v="BAD4SC"/>
    <x v="10"/>
    <n v="-1.04"/>
    <n v="80000"/>
    <x v="6"/>
  </r>
  <r>
    <s v="31786"/>
    <s v="TN"/>
    <s v="0000157401"/>
    <x v="4"/>
    <x v="0"/>
    <d v="2023-08-31T00:00:00"/>
    <x v="7"/>
    <s v="BLES15"/>
    <x v="7"/>
    <n v="-9.1199999999999992"/>
    <n v="144000"/>
    <x v="54"/>
  </r>
  <r>
    <s v="31786"/>
    <s v="TN"/>
    <s v="0000157401"/>
    <x v="4"/>
    <x v="0"/>
    <d v="2023-08-31T00:00:00"/>
    <x v="11"/>
    <s v="BLCS01"/>
    <x v="13"/>
    <n v="-0.3"/>
    <n v="3000"/>
    <x v="0"/>
  </r>
  <r>
    <s v="31786"/>
    <s v="TN"/>
    <s v="0000157401"/>
    <x v="4"/>
    <x v="0"/>
    <d v="2023-08-31T00:00:00"/>
    <x v="11"/>
    <s v="BLCS03"/>
    <x v="13"/>
    <n v="-0.91"/>
    <n v="9000"/>
    <x v="0"/>
  </r>
  <r>
    <s v="31786"/>
    <s v="TN"/>
    <s v="0000157401"/>
    <x v="4"/>
    <x v="0"/>
    <d v="2023-08-31T00:00:00"/>
    <x v="8"/>
    <s v="BLER20"/>
    <x v="8"/>
    <n v="-12.16"/>
    <n v="80000"/>
    <x v="14"/>
  </r>
  <r>
    <s v="31786"/>
    <s v="TN"/>
    <s v="0000157401"/>
    <x v="4"/>
    <x v="0"/>
    <d v="2023-08-31T00:00:00"/>
    <x v="12"/>
    <s v="BLIFSC"/>
    <x v="14"/>
    <n v="-0.6"/>
    <n v="6000"/>
    <x v="6"/>
  </r>
  <r>
    <s v="31786"/>
    <s v="TN"/>
    <s v="0000157401"/>
    <x v="4"/>
    <x v="0"/>
    <d v="2023-08-31T00:00:00"/>
    <x v="14"/>
    <s v="VC0306"/>
    <x v="18"/>
    <n v="-0.38"/>
    <n v="18000"/>
    <x v="0"/>
  </r>
  <r>
    <s v="31786"/>
    <s v="TN"/>
    <s v="0000157401"/>
    <x v="4"/>
    <x v="0"/>
    <d v="2023-08-31T00:00:00"/>
    <x v="15"/>
    <s v="VAD050"/>
    <x v="22"/>
    <n v="-1.05"/>
    <n v="50000"/>
    <x v="0"/>
  </r>
  <r>
    <s v="31786"/>
    <s v="TN"/>
    <s v="0000157401"/>
    <x v="4"/>
    <x v="0"/>
    <d v="2023-08-31T00:00:00"/>
    <x v="15"/>
    <s v="VAD060"/>
    <x v="23"/>
    <n v="-1.26"/>
    <n v="60000"/>
    <x v="0"/>
  </r>
  <r>
    <s v="31786"/>
    <s v="TN"/>
    <s v="0000157401"/>
    <x v="4"/>
    <x v="0"/>
    <d v="2023-08-31T00:00:00"/>
    <x v="15"/>
    <s v="VAD100"/>
    <x v="24"/>
    <n v="-2.1"/>
    <n v="100000"/>
    <x v="0"/>
  </r>
  <r>
    <s v="31786"/>
    <s v="TN"/>
    <s v="0000157401"/>
    <x v="4"/>
    <x v="0"/>
    <d v="2023-08-31T00:00:00"/>
    <x v="16"/>
    <s v="VSC060"/>
    <x v="28"/>
    <n v="-0.5"/>
    <n v="24000"/>
    <x v="0"/>
  </r>
  <r>
    <s v="31786"/>
    <s v="TN"/>
    <s v="0000157401"/>
    <x v="4"/>
    <x v="0"/>
    <d v="2023-09-15T00:00:00"/>
    <x v="9"/>
    <s v="BADC01"/>
    <x v="9"/>
    <n v="1.17"/>
    <n v="330000"/>
    <x v="106"/>
  </r>
  <r>
    <s v="31786"/>
    <s v="TN"/>
    <s v="0000157401"/>
    <x v="4"/>
    <x v="0"/>
    <d v="2023-09-15T00:00:00"/>
    <x v="9"/>
    <s v="BADC02"/>
    <x v="9"/>
    <n v="-2.6"/>
    <n v="370000"/>
    <x v="45"/>
  </r>
  <r>
    <s v="31786"/>
    <s v="TN"/>
    <s v="0000157401"/>
    <x v="4"/>
    <x v="0"/>
    <d v="2023-09-15T00:00:00"/>
    <x v="9"/>
    <s v="BADC03"/>
    <x v="9"/>
    <n v="-1.17"/>
    <n v="150000"/>
    <x v="3"/>
  </r>
  <r>
    <s v="31786"/>
    <s v="TN"/>
    <s v="0000157401"/>
    <x v="4"/>
    <x v="0"/>
    <d v="2023-09-15T00:00:00"/>
    <x v="9"/>
    <s v="BADC04"/>
    <x v="9"/>
    <n v="-1.04"/>
    <n v="50000"/>
    <x v="6"/>
  </r>
  <r>
    <s v="31786"/>
    <s v="TN"/>
    <s v="0000157401"/>
    <x v="4"/>
    <x v="0"/>
    <d v="2023-09-15T00:00:00"/>
    <x v="9"/>
    <s v="BADC05"/>
    <x v="9"/>
    <n v="0.65"/>
    <n v="50000"/>
    <x v="0"/>
  </r>
  <r>
    <s v="31786"/>
    <s v="TN"/>
    <s v="0000157401"/>
    <x v="4"/>
    <x v="0"/>
    <d v="2023-09-15T00:00:00"/>
    <x v="9"/>
    <s v="BADC06"/>
    <x v="9"/>
    <n v="-0.78"/>
    <n v="10000"/>
    <x v="0"/>
  </r>
  <r>
    <s v="31786"/>
    <s v="TN"/>
    <s v="0000157401"/>
    <x v="4"/>
    <x v="0"/>
    <d v="2023-09-15T00:00:00"/>
    <x v="9"/>
    <s v="BADC07"/>
    <x v="9"/>
    <n v="2.73"/>
    <n v="70000"/>
    <x v="0"/>
  </r>
  <r>
    <s v="31786"/>
    <s v="TN"/>
    <s v="0000157401"/>
    <x v="4"/>
    <x v="0"/>
    <d v="2023-09-15T00:00:00"/>
    <x v="9"/>
    <s v="BADC08"/>
    <x v="9"/>
    <n v="-3.12"/>
    <n v="10000"/>
    <x v="0"/>
  </r>
  <r>
    <s v="31786"/>
    <s v="TN"/>
    <s v="0000157401"/>
    <x v="4"/>
    <x v="0"/>
    <d v="2023-09-15T00:00:00"/>
    <x v="5"/>
    <s v="BADE2X"/>
    <x v="5"/>
    <n v="44.8"/>
    <n v="4878000"/>
    <x v="107"/>
  </r>
  <r>
    <s v="31786"/>
    <s v="TN"/>
    <s v="0000157401"/>
    <x v="4"/>
    <x v="0"/>
    <d v="2023-09-15T00:00:00"/>
    <x v="6"/>
    <s v="BADE40"/>
    <x v="6"/>
    <n v="30.52"/>
    <n v="3510000"/>
    <x v="31"/>
  </r>
  <r>
    <s v="31786"/>
    <s v="TN"/>
    <s v="0000157401"/>
    <x v="4"/>
    <x v="0"/>
    <d v="2023-09-15T00:00:00"/>
    <x v="10"/>
    <s v="BAD4SC"/>
    <x v="10"/>
    <n v="-30.94"/>
    <n v="1275200"/>
    <x v="108"/>
  </r>
  <r>
    <s v="31786"/>
    <s v="TN"/>
    <s v="0000157401"/>
    <x v="4"/>
    <x v="0"/>
    <d v="2023-09-15T00:00:00"/>
    <x v="10"/>
    <s v="BAD6SP"/>
    <x v="11"/>
    <n v="-7.77"/>
    <n v="1238400"/>
    <x v="109"/>
  </r>
  <r>
    <s v="31786"/>
    <s v="TN"/>
    <s v="0000157401"/>
    <x v="4"/>
    <x v="0"/>
    <d v="2023-09-15T00:00:00"/>
    <x v="7"/>
    <s v="BLES15"/>
    <x v="7"/>
    <n v="174.65"/>
    <n v="2439000"/>
    <x v="107"/>
  </r>
  <r>
    <s v="31786"/>
    <s v="TN"/>
    <s v="0000157401"/>
    <x v="4"/>
    <x v="0"/>
    <d v="2023-09-15T00:00:00"/>
    <x v="11"/>
    <s v="BLCH01"/>
    <x v="12"/>
    <n v="5.13"/>
    <n v="66000"/>
    <x v="87"/>
  </r>
  <r>
    <s v="31786"/>
    <s v="TN"/>
    <s v="0000157401"/>
    <x v="4"/>
    <x v="0"/>
    <d v="2023-09-15T00:00:00"/>
    <x v="11"/>
    <s v="BLCH02"/>
    <x v="12"/>
    <n v="7.03"/>
    <n v="81000"/>
    <x v="52"/>
  </r>
  <r>
    <s v="31786"/>
    <s v="TN"/>
    <s v="0000157401"/>
    <x v="4"/>
    <x v="0"/>
    <d v="2023-09-15T00:00:00"/>
    <x v="11"/>
    <s v="BLCH03"/>
    <x v="12"/>
    <n v="-3.36"/>
    <n v="45000"/>
    <x v="3"/>
  </r>
  <r>
    <s v="31786"/>
    <s v="TN"/>
    <s v="0000157401"/>
    <x v="4"/>
    <x v="0"/>
    <d v="2023-09-15T00:00:00"/>
    <x v="11"/>
    <s v="BLCH04"/>
    <x v="12"/>
    <n v="2.96"/>
    <n v="12000"/>
    <x v="0"/>
  </r>
  <r>
    <s v="31786"/>
    <s v="TN"/>
    <s v="0000157401"/>
    <x v="4"/>
    <x v="0"/>
    <d v="2023-09-15T00:00:00"/>
    <x v="11"/>
    <s v="BLCS01"/>
    <x v="13"/>
    <n v="-5.7"/>
    <n v="111000"/>
    <x v="110"/>
  </r>
  <r>
    <s v="31786"/>
    <s v="TN"/>
    <s v="0000157401"/>
    <x v="4"/>
    <x v="0"/>
    <d v="2023-09-15T00:00:00"/>
    <x v="11"/>
    <s v="BLCS02"/>
    <x v="13"/>
    <n v="-17.690000000000001"/>
    <n v="111000"/>
    <x v="111"/>
  </r>
  <r>
    <s v="31786"/>
    <s v="TN"/>
    <s v="0000157401"/>
    <x v="4"/>
    <x v="0"/>
    <d v="2023-09-15T00:00:00"/>
    <x v="11"/>
    <s v="BLCS03"/>
    <x v="13"/>
    <n v="1.82"/>
    <n v="54000"/>
    <x v="3"/>
  </r>
  <r>
    <s v="31786"/>
    <s v="TN"/>
    <s v="0000157401"/>
    <x v="4"/>
    <x v="0"/>
    <d v="2023-09-15T00:00:00"/>
    <x v="11"/>
    <s v="BLCS04"/>
    <x v="13"/>
    <n v="-6.05"/>
    <n v="3000"/>
    <x v="0"/>
  </r>
  <r>
    <s v="31786"/>
    <s v="TN"/>
    <s v="0000157401"/>
    <x v="4"/>
    <x v="0"/>
    <d v="2023-09-15T00:00:00"/>
    <x v="11"/>
    <s v="BLCS05"/>
    <x v="13"/>
    <n v="1.52"/>
    <n v="15000"/>
    <x v="0"/>
  </r>
  <r>
    <s v="31786"/>
    <s v="TN"/>
    <s v="0000157401"/>
    <x v="4"/>
    <x v="0"/>
    <d v="2023-09-15T00:00:00"/>
    <x v="11"/>
    <s v="BLCS06"/>
    <x v="13"/>
    <n v="-1.82"/>
    <n v="3000"/>
    <x v="0"/>
  </r>
  <r>
    <s v="31786"/>
    <s v="TN"/>
    <s v="0000157401"/>
    <x v="4"/>
    <x v="0"/>
    <d v="2023-09-15T00:00:00"/>
    <x v="11"/>
    <s v="BLCS07"/>
    <x v="13"/>
    <n v="6.36"/>
    <n v="21000"/>
    <x v="0"/>
  </r>
  <r>
    <s v="31786"/>
    <s v="TN"/>
    <s v="0000157401"/>
    <x v="4"/>
    <x v="0"/>
    <d v="2023-09-15T00:00:00"/>
    <x v="11"/>
    <s v="BLCS08"/>
    <x v="13"/>
    <n v="-7.26"/>
    <n v="3000"/>
    <x v="0"/>
  </r>
  <r>
    <s v="31786"/>
    <s v="TN"/>
    <s v="0000157401"/>
    <x v="4"/>
    <x v="0"/>
    <d v="2023-09-15T00:00:00"/>
    <x v="8"/>
    <s v="BLER20"/>
    <x v="8"/>
    <n v="122.05"/>
    <n v="1755000"/>
    <x v="31"/>
  </r>
  <r>
    <s v="31786"/>
    <s v="TN"/>
    <s v="0000157401"/>
    <x v="4"/>
    <x v="0"/>
    <d v="2023-09-15T00:00:00"/>
    <x v="12"/>
    <s v="BLIFSC"/>
    <x v="14"/>
    <n v="-18"/>
    <n v="93000"/>
    <x v="108"/>
  </r>
  <r>
    <s v="31786"/>
    <s v="TN"/>
    <s v="0000157401"/>
    <x v="4"/>
    <x v="0"/>
    <d v="2023-09-15T00:00:00"/>
    <x v="12"/>
    <s v="BLIFSP"/>
    <x v="15"/>
    <n v="-5.9"/>
    <n v="75000"/>
    <x v="109"/>
  </r>
  <r>
    <s v="31786"/>
    <s v="TN"/>
    <s v="0000157401"/>
    <x v="4"/>
    <x v="0"/>
    <d v="2023-09-15T00:00:00"/>
    <x v="13"/>
    <s v="FB10BU"/>
    <x v="16"/>
    <n v="-11.57"/>
    <n v="100000"/>
    <x v="6"/>
  </r>
  <r>
    <s v="31786"/>
    <s v="TN"/>
    <s v="0000157401"/>
    <x v="4"/>
    <x v="0"/>
    <d v="2023-09-15T00:00:00"/>
    <x v="14"/>
    <s v="VC0105"/>
    <x v="17"/>
    <n v="0.11"/>
    <n v="5000"/>
    <x v="0"/>
  </r>
  <r>
    <s v="31786"/>
    <s v="TN"/>
    <s v="0000157401"/>
    <x v="4"/>
    <x v="0"/>
    <d v="2023-09-15T00:00:00"/>
    <x v="14"/>
    <s v="VC0106"/>
    <x v="18"/>
    <n v="-0.13"/>
    <n v="60000"/>
    <x v="49"/>
  </r>
  <r>
    <s v="31786"/>
    <s v="TN"/>
    <s v="0000157401"/>
    <x v="4"/>
    <x v="0"/>
    <d v="2023-09-15T00:00:00"/>
    <x v="14"/>
    <s v="VC0110"/>
    <x v="19"/>
    <n v="0.63"/>
    <n v="20000"/>
    <x v="6"/>
  </r>
  <r>
    <s v="31786"/>
    <s v="TN"/>
    <s v="0000157401"/>
    <x v="4"/>
    <x v="0"/>
    <d v="2023-09-15T00:00:00"/>
    <x v="14"/>
    <s v="VC0125"/>
    <x v="20"/>
    <n v="-1.59"/>
    <n v="12000"/>
    <x v="0"/>
  </r>
  <r>
    <s v="31786"/>
    <s v="TN"/>
    <s v="0000157401"/>
    <x v="4"/>
    <x v="0"/>
    <d v="2023-09-15T00:00:00"/>
    <x v="14"/>
    <s v="VC0150"/>
    <x v="21"/>
    <n v="5.25"/>
    <n v="200000"/>
    <x v="14"/>
  </r>
  <r>
    <s v="31786"/>
    <s v="TN"/>
    <s v="0000157401"/>
    <x v="4"/>
    <x v="0"/>
    <d v="2023-09-15T00:00:00"/>
    <x v="14"/>
    <s v="VC0206"/>
    <x v="18"/>
    <n v="-0.5"/>
    <n v="96000"/>
    <x v="49"/>
  </r>
  <r>
    <s v="31786"/>
    <s v="TN"/>
    <s v="0000157401"/>
    <x v="4"/>
    <x v="0"/>
    <d v="2023-09-15T00:00:00"/>
    <x v="14"/>
    <s v="VC0210"/>
    <x v="19"/>
    <n v="-0.84"/>
    <n v="12000"/>
    <x v="0"/>
  </r>
  <r>
    <s v="31786"/>
    <s v="TN"/>
    <s v="0000157401"/>
    <x v="4"/>
    <x v="0"/>
    <d v="2023-09-15T00:00:00"/>
    <x v="14"/>
    <s v="VC0250"/>
    <x v="21"/>
    <n v="2.1"/>
    <n v="212000"/>
    <x v="20"/>
  </r>
  <r>
    <s v="31786"/>
    <s v="TN"/>
    <s v="0000157401"/>
    <x v="4"/>
    <x v="0"/>
    <d v="2023-09-15T00:00:00"/>
    <x v="14"/>
    <s v="VC0305"/>
    <x v="17"/>
    <n v="0.32"/>
    <n v="15000"/>
    <x v="0"/>
  </r>
  <r>
    <s v="31786"/>
    <s v="TN"/>
    <s v="0000157401"/>
    <x v="4"/>
    <x v="0"/>
    <d v="2023-09-15T00:00:00"/>
    <x v="14"/>
    <s v="VC0306"/>
    <x v="18"/>
    <n v="-1.9"/>
    <n v="48000"/>
    <x v="14"/>
  </r>
  <r>
    <s v="31786"/>
    <s v="TN"/>
    <s v="0000157401"/>
    <x v="4"/>
    <x v="0"/>
    <d v="2023-09-15T00:00:00"/>
    <x v="14"/>
    <s v="VC0350"/>
    <x v="21"/>
    <n v="9.4499999999999993"/>
    <n v="162000"/>
    <x v="6"/>
  </r>
  <r>
    <s v="31786"/>
    <s v="TN"/>
    <s v="0000157401"/>
    <x v="4"/>
    <x v="0"/>
    <d v="2023-09-15T00:00:00"/>
    <x v="14"/>
    <s v="VC0450"/>
    <x v="21"/>
    <n v="-21"/>
    <n v="12000"/>
    <x v="0"/>
  </r>
  <r>
    <s v="31786"/>
    <s v="TN"/>
    <s v="0000157401"/>
    <x v="4"/>
    <x v="0"/>
    <d v="2023-09-15T00:00:00"/>
    <x v="14"/>
    <s v="VC0506"/>
    <x v="18"/>
    <n v="1.89"/>
    <n v="30000"/>
    <x v="0"/>
  </r>
  <r>
    <s v="31786"/>
    <s v="TN"/>
    <s v="0000157401"/>
    <x v="4"/>
    <x v="0"/>
    <d v="2023-09-15T00:00:00"/>
    <x v="14"/>
    <s v="VC0525"/>
    <x v="20"/>
    <n v="2.63"/>
    <n v="125000"/>
    <x v="0"/>
  </r>
  <r>
    <s v="31786"/>
    <s v="TN"/>
    <s v="0000157401"/>
    <x v="4"/>
    <x v="0"/>
    <d v="2023-09-15T00:00:00"/>
    <x v="14"/>
    <s v="VC0606"/>
    <x v="18"/>
    <n v="-2.2799999999999998"/>
    <n v="12000"/>
    <x v="0"/>
  </r>
  <r>
    <s v="31786"/>
    <s v="TN"/>
    <s v="0000157401"/>
    <x v="4"/>
    <x v="0"/>
    <d v="2023-09-15T00:00:00"/>
    <x v="14"/>
    <s v="VC0625"/>
    <x v="20"/>
    <n v="-3.15"/>
    <n v="12000"/>
    <x v="0"/>
  </r>
  <r>
    <s v="31786"/>
    <s v="TN"/>
    <s v="0000157401"/>
    <x v="4"/>
    <x v="0"/>
    <d v="2023-09-15T00:00:00"/>
    <x v="15"/>
    <s v="VAD050"/>
    <x v="22"/>
    <n v="2.1"/>
    <n v="210000"/>
    <x v="14"/>
  </r>
  <r>
    <s v="31786"/>
    <s v="TN"/>
    <s v="0000157401"/>
    <x v="4"/>
    <x v="0"/>
    <d v="2023-09-15T00:00:00"/>
    <x v="15"/>
    <s v="VAD060"/>
    <x v="23"/>
    <n v="5.04"/>
    <n v="920000"/>
    <x v="3"/>
  </r>
  <r>
    <s v="31786"/>
    <s v="TN"/>
    <s v="0000157401"/>
    <x v="4"/>
    <x v="0"/>
    <d v="2023-09-15T00:00:00"/>
    <x v="15"/>
    <s v="VAD100"/>
    <x v="24"/>
    <n v="6.3"/>
    <n v="300000"/>
    <x v="20"/>
  </r>
  <r>
    <s v="31786"/>
    <s v="TN"/>
    <s v="0000157401"/>
    <x v="4"/>
    <x v="0"/>
    <d v="2023-09-15T00:00:00"/>
    <x v="15"/>
    <s v="VAD250"/>
    <x v="25"/>
    <n v="31.5"/>
    <n v="1250000"/>
    <x v="54"/>
  </r>
  <r>
    <s v="31786"/>
    <s v="TN"/>
    <s v="0000157401"/>
    <x v="4"/>
    <x v="0"/>
    <d v="2023-09-15T00:00:00"/>
    <x v="15"/>
    <s v="VAD500"/>
    <x v="26"/>
    <n v="105"/>
    <n v="5000000"/>
    <x v="16"/>
  </r>
  <r>
    <s v="31786"/>
    <s v="TN"/>
    <s v="0000157401"/>
    <x v="4"/>
    <x v="0"/>
    <d v="2023-09-15T00:00:00"/>
    <x v="16"/>
    <s v="VSC050"/>
    <x v="27"/>
    <n v="0.84"/>
    <n v="40000"/>
    <x v="6"/>
  </r>
  <r>
    <s v="31786"/>
    <s v="TN"/>
    <s v="0000157401"/>
    <x v="4"/>
    <x v="0"/>
    <d v="2023-09-15T00:00:00"/>
    <x v="16"/>
    <s v="VSC060"/>
    <x v="28"/>
    <n v="-15"/>
    <n v="300000"/>
    <x v="32"/>
  </r>
  <r>
    <s v="31786"/>
    <s v="TN"/>
    <s v="0000157401"/>
    <x v="4"/>
    <x v="0"/>
    <d v="2023-09-15T00:00:00"/>
    <x v="16"/>
    <s v="VSC100"/>
    <x v="29"/>
    <n v="-5.04"/>
    <n v="48000"/>
    <x v="6"/>
  </r>
  <r>
    <s v="31786"/>
    <s v="TN"/>
    <s v="0000157401"/>
    <x v="4"/>
    <x v="0"/>
    <d v="2023-09-15T00:00:00"/>
    <x v="16"/>
    <s v="VSC250"/>
    <x v="30"/>
    <n v="2.1"/>
    <n v="100000"/>
    <x v="0"/>
  </r>
  <r>
    <s v="31786"/>
    <s v="TN"/>
    <s v="0000157401"/>
    <x v="4"/>
    <x v="0"/>
    <d v="2023-09-15T00:00:00"/>
    <x v="16"/>
    <s v="VSC500"/>
    <x v="31"/>
    <n v="12.6"/>
    <n v="1024000"/>
    <x v="26"/>
  </r>
  <r>
    <s v="31786"/>
    <s v="TN"/>
    <s v="0000157401"/>
    <x v="4"/>
    <x v="0"/>
    <d v="2023-09-15T00:00:00"/>
    <x v="16"/>
    <s v="VSO050"/>
    <x v="32"/>
    <n v="-0.63"/>
    <n v="24000"/>
    <x v="0"/>
  </r>
  <r>
    <s v="31786"/>
    <s v="TN"/>
    <s v="0000157401"/>
    <x v="4"/>
    <x v="0"/>
    <d v="2023-09-15T00:00:00"/>
    <x v="16"/>
    <s v="VSO060"/>
    <x v="33"/>
    <n v="3.8"/>
    <n v="180000"/>
    <x v="26"/>
  </r>
  <r>
    <s v="31786"/>
    <s v="TN"/>
    <s v="0000157401"/>
    <x v="4"/>
    <x v="0"/>
    <d v="2023-09-15T00:00:00"/>
    <x v="16"/>
    <s v="VSO250"/>
    <x v="35"/>
    <n v="-9.4499999999999993"/>
    <n v="174000"/>
    <x v="6"/>
  </r>
  <r>
    <s v="31786"/>
    <s v="TN"/>
    <s v="0000157401"/>
    <x v="4"/>
    <x v="0"/>
    <d v="2023-09-15T00:00:00"/>
    <x v="16"/>
    <s v="VSO500"/>
    <x v="36"/>
    <n v="6.3"/>
    <n v="948000"/>
    <x v="54"/>
  </r>
  <r>
    <s v="31786"/>
    <s v="TN"/>
    <s v="0000190862"/>
    <x v="5"/>
    <x v="0"/>
    <d v="2023-08-31T00:00:00"/>
    <x v="18"/>
    <s v="STD-B"/>
    <x v="78"/>
    <n v="-7.96"/>
    <n v="2413"/>
    <x v="0"/>
  </r>
  <r>
    <s v="31786"/>
    <s v="TN"/>
    <s v="0000190862"/>
    <x v="5"/>
    <x v="0"/>
    <d v="2023-09-15T00:00:00"/>
    <x v="17"/>
    <s v="LTD-01"/>
    <x v="37"/>
    <n v="7.8"/>
    <n v="6496"/>
    <x v="6"/>
  </r>
  <r>
    <s v="31786"/>
    <s v="TN"/>
    <s v="0000190862"/>
    <x v="5"/>
    <x v="0"/>
    <d v="2023-09-15T00:00:00"/>
    <x v="17"/>
    <s v="LTD-01"/>
    <x v="38"/>
    <n v="8.84"/>
    <n v="14785"/>
    <x v="6"/>
  </r>
  <r>
    <s v="31786"/>
    <s v="TN"/>
    <s v="0000190862"/>
    <x v="5"/>
    <x v="0"/>
    <d v="2023-09-15T00:00:00"/>
    <x v="17"/>
    <s v="LTD-01"/>
    <x v="41"/>
    <n v="31.72"/>
    <n v="6644"/>
    <x v="6"/>
  </r>
  <r>
    <s v="31786"/>
    <s v="TN"/>
    <s v="0000190862"/>
    <x v="5"/>
    <x v="0"/>
    <d v="2023-09-15T00:00:00"/>
    <x v="17"/>
    <s v="LTD-01"/>
    <x v="44"/>
    <n v="33.58"/>
    <n v="3998"/>
    <x v="0"/>
  </r>
  <r>
    <s v="31786"/>
    <s v="TN"/>
    <s v="0000190862"/>
    <x v="5"/>
    <x v="0"/>
    <d v="2023-09-15T00:00:00"/>
    <x v="17"/>
    <s v="LTD-02"/>
    <x v="48"/>
    <n v="6.68"/>
    <n v="3710"/>
    <x v="0"/>
  </r>
  <r>
    <s v="31786"/>
    <s v="TN"/>
    <s v="0000190862"/>
    <x v="5"/>
    <x v="0"/>
    <d v="2023-09-15T00:00:00"/>
    <x v="17"/>
    <s v="LTD-02"/>
    <x v="49"/>
    <n v="5.67"/>
    <n v="3150"/>
    <x v="0"/>
  </r>
  <r>
    <s v="31786"/>
    <s v="TN"/>
    <s v="0000190862"/>
    <x v="5"/>
    <x v="0"/>
    <d v="2023-09-15T00:00:00"/>
    <x v="17"/>
    <s v="LTD-02"/>
    <x v="50"/>
    <n v="23.17"/>
    <n v="10393"/>
    <x v="0"/>
  </r>
  <r>
    <s v="31786"/>
    <s v="TN"/>
    <s v="0000190862"/>
    <x v="5"/>
    <x v="0"/>
    <d v="2023-09-15T00:00:00"/>
    <x v="17"/>
    <s v="LTD-02"/>
    <x v="52"/>
    <n v="36.35"/>
    <n v="9383"/>
    <x v="6"/>
  </r>
  <r>
    <s v="31786"/>
    <s v="TN"/>
    <s v="0000190862"/>
    <x v="5"/>
    <x v="0"/>
    <d v="2023-09-15T00:00:00"/>
    <x v="17"/>
    <s v="LTD-02"/>
    <x v="54"/>
    <n v="-17.47"/>
    <n v="2647"/>
    <x v="0"/>
  </r>
  <r>
    <s v="31786"/>
    <s v="TN"/>
    <s v="0000190862"/>
    <x v="5"/>
    <x v="0"/>
    <d v="2023-09-15T00:00:00"/>
    <x v="17"/>
    <s v="LTD-02"/>
    <x v="56"/>
    <n v="24.24"/>
    <n v="5508.04"/>
    <x v="0"/>
  </r>
  <r>
    <s v="31786"/>
    <s v="TN"/>
    <s v="0000190862"/>
    <x v="5"/>
    <x v="0"/>
    <d v="2023-09-15T00:00:00"/>
    <x v="17"/>
    <s v="LTD-03"/>
    <x v="57"/>
    <n v="5.54"/>
    <n v="3958"/>
    <x v="0"/>
  </r>
  <r>
    <s v="31786"/>
    <s v="TN"/>
    <s v="0000190862"/>
    <x v="5"/>
    <x v="0"/>
    <d v="2023-09-15T00:00:00"/>
    <x v="17"/>
    <s v="LTD-03"/>
    <x v="58"/>
    <n v="4.8099999999999996"/>
    <n v="3433.5"/>
    <x v="0"/>
  </r>
  <r>
    <s v="31786"/>
    <s v="TN"/>
    <s v="0000190862"/>
    <x v="5"/>
    <x v="0"/>
    <d v="2023-09-15T00:00:00"/>
    <x v="17"/>
    <s v="LTD-03"/>
    <x v="60"/>
    <n v="-12.09"/>
    <n v="15671"/>
    <x v="14"/>
  </r>
  <r>
    <s v="31786"/>
    <s v="TN"/>
    <s v="0000190862"/>
    <x v="5"/>
    <x v="0"/>
    <d v="2023-09-15T00:00:00"/>
    <x v="17"/>
    <s v="LTD-04"/>
    <x v="68"/>
    <n v="13.89"/>
    <n v="8675"/>
    <x v="6"/>
  </r>
  <r>
    <s v="31786"/>
    <s v="TN"/>
    <s v="0000190862"/>
    <x v="5"/>
    <x v="0"/>
    <d v="2023-09-15T00:00:00"/>
    <x v="17"/>
    <s v="LTD-04"/>
    <x v="69"/>
    <n v="8.83"/>
    <n v="3838"/>
    <x v="0"/>
  </r>
  <r>
    <s v="31786"/>
    <s v="TN"/>
    <s v="0000190862"/>
    <x v="5"/>
    <x v="0"/>
    <d v="2023-09-15T00:00:00"/>
    <x v="17"/>
    <s v="LTD-04"/>
    <x v="70"/>
    <n v="22.84"/>
    <n v="6923"/>
    <x v="6"/>
  </r>
  <r>
    <s v="31786"/>
    <s v="TN"/>
    <s v="0000190862"/>
    <x v="5"/>
    <x v="0"/>
    <d v="2023-09-15T00:00:00"/>
    <x v="17"/>
    <s v="LTD-04"/>
    <x v="71"/>
    <n v="30.8"/>
    <n v="3667"/>
    <x v="0"/>
  </r>
  <r>
    <s v="31786"/>
    <s v="TN"/>
    <s v="0000190862"/>
    <x v="5"/>
    <x v="0"/>
    <d v="2023-09-15T00:00:00"/>
    <x v="17"/>
    <s v="LTD-04"/>
    <x v="72"/>
    <n v="22.7"/>
    <n v="4450"/>
    <x v="0"/>
  </r>
  <r>
    <s v="31786"/>
    <s v="TN"/>
    <s v="0000190862"/>
    <x v="5"/>
    <x v="0"/>
    <d v="2023-09-15T00:00:00"/>
    <x v="17"/>
    <s v="LTD-04"/>
    <x v="73"/>
    <n v="20.190000000000001"/>
    <n v="3958"/>
    <x v="0"/>
  </r>
  <r>
    <s v="31786"/>
    <s v="TN"/>
    <s v="0000190862"/>
    <x v="5"/>
    <x v="0"/>
    <d v="2023-09-15T00:00:00"/>
    <x v="18"/>
    <s v="STD-A"/>
    <x v="77"/>
    <n v="129.56"/>
    <n v="51753.5"/>
    <x v="13"/>
  </r>
  <r>
    <s v="31786"/>
    <s v="TN"/>
    <s v="0000190862"/>
    <x v="5"/>
    <x v="0"/>
    <d v="2023-09-15T00:00:00"/>
    <x v="18"/>
    <s v="STD-B"/>
    <x v="78"/>
    <n v="154.28"/>
    <n v="44358.54"/>
    <x v="112"/>
  </r>
  <r>
    <s v="31786"/>
    <s v="TN"/>
    <s v="0000258005"/>
    <x v="6"/>
    <x v="0"/>
    <d v="2023-08-31T00:00:00"/>
    <x v="19"/>
    <s v="VISEXP"/>
    <x v="79"/>
    <n v="-12.24"/>
    <n v="0"/>
    <x v="6"/>
  </r>
  <r>
    <s v="31786"/>
    <s v="TN"/>
    <s v="0000258005"/>
    <x v="6"/>
    <x v="0"/>
    <d v="2023-09-15T00:00:00"/>
    <x v="19"/>
    <s v="VISBAS"/>
    <x v="80"/>
    <n v="77.989999999999995"/>
    <n v="0"/>
    <x v="45"/>
  </r>
  <r>
    <s v="31786"/>
    <s v="TN"/>
    <s v="0000258005"/>
    <x v="6"/>
    <x v="0"/>
    <d v="2023-09-15T00:00:00"/>
    <x v="19"/>
    <s v="VISEXP"/>
    <x v="79"/>
    <n v="224.48"/>
    <n v="0"/>
    <x v="113"/>
  </r>
  <r>
    <s v="31786"/>
    <s v="NP"/>
    <s v="0000000185"/>
    <x v="0"/>
    <x v="1"/>
    <d v="2023-09-29T00:00:00"/>
    <x v="0"/>
    <s v="PPDN"/>
    <x v="0"/>
    <n v="117.45"/>
    <n v="0"/>
    <x v="26"/>
  </r>
  <r>
    <s v="31786"/>
    <s v="NP"/>
    <s v="0000000185"/>
    <x v="0"/>
    <x v="1"/>
    <d v="2023-09-29T00:00:00"/>
    <x v="20"/>
    <s v="PPRN"/>
    <x v="81"/>
    <n v="60752.86"/>
    <n v="0"/>
    <x v="114"/>
  </r>
  <r>
    <s v="31786"/>
    <s v="NP"/>
    <s v="0000000185"/>
    <x v="0"/>
    <x v="2"/>
    <d v="2023-09-29T00:00:00"/>
    <x v="0"/>
    <s v="PPDN"/>
    <x v="0"/>
    <n v="73.56"/>
    <n v="0"/>
    <x v="20"/>
  </r>
  <r>
    <s v="31786"/>
    <s v="NP"/>
    <s v="0000000185"/>
    <x v="0"/>
    <x v="2"/>
    <d v="2023-09-29T00:00:00"/>
    <x v="20"/>
    <s v="PPRN"/>
    <x v="81"/>
    <n v="23275.83"/>
    <n v="0"/>
    <x v="115"/>
  </r>
  <r>
    <s v="31786"/>
    <s v="NP"/>
    <s v="0000000185"/>
    <x v="0"/>
    <x v="3"/>
    <d v="2023-09-29T00:00:00"/>
    <x v="0"/>
    <s v="PPDN"/>
    <x v="0"/>
    <n v="70.599999999999994"/>
    <n v="0"/>
    <x v="0"/>
  </r>
  <r>
    <s v="31786"/>
    <s v="NP"/>
    <s v="0000000185"/>
    <x v="0"/>
    <x v="3"/>
    <d v="2023-09-29T00:00:00"/>
    <x v="20"/>
    <s v="PPRN"/>
    <x v="81"/>
    <n v="2795.4"/>
    <n v="0"/>
    <x v="116"/>
  </r>
  <r>
    <s v="31786"/>
    <s v="NP"/>
    <s v="0000000192"/>
    <x v="1"/>
    <x v="1"/>
    <d v="2023-09-29T00:00:00"/>
    <x v="1"/>
    <s v="PDON"/>
    <x v="1"/>
    <n v="1900.75"/>
    <n v="0"/>
    <x v="117"/>
  </r>
  <r>
    <s v="31786"/>
    <s v="NP"/>
    <s v="0000000192"/>
    <x v="1"/>
    <x v="1"/>
    <d v="2023-09-29T00:00:00"/>
    <x v="21"/>
    <s v="PDRN"/>
    <x v="82"/>
    <n v="340783.43"/>
    <n v="0"/>
    <x v="118"/>
  </r>
  <r>
    <s v="31786"/>
    <s v="NP"/>
    <s v="0000000192"/>
    <x v="1"/>
    <x v="2"/>
    <d v="2023-09-29T00:00:00"/>
    <x v="1"/>
    <s v="PDON"/>
    <x v="1"/>
    <n v="400.32"/>
    <n v="0"/>
    <x v="13"/>
  </r>
  <r>
    <s v="31786"/>
    <s v="NP"/>
    <s v="0000000192"/>
    <x v="1"/>
    <x v="2"/>
    <d v="2023-09-29T00:00:00"/>
    <x v="21"/>
    <s v="PDRN"/>
    <x v="82"/>
    <n v="258114.71"/>
    <n v="0"/>
    <x v="119"/>
  </r>
  <r>
    <s v="31786"/>
    <s v="NP"/>
    <s v="0000000192"/>
    <x v="1"/>
    <x v="3"/>
    <d v="2023-09-29T00:00:00"/>
    <x v="1"/>
    <s v="PDON"/>
    <x v="1"/>
    <n v="120.64"/>
    <n v="0"/>
    <x v="14"/>
  </r>
  <r>
    <s v="31786"/>
    <s v="NP"/>
    <s v="0000000192"/>
    <x v="1"/>
    <x v="3"/>
    <d v="2023-09-29T00:00:00"/>
    <x v="21"/>
    <s v="PDRN"/>
    <x v="82"/>
    <n v="17894.91"/>
    <n v="0"/>
    <x v="120"/>
  </r>
  <r>
    <s v="31786"/>
    <s v="NP"/>
    <s v="0000258005"/>
    <x v="6"/>
    <x v="1"/>
    <d v="2023-09-29T00:00:00"/>
    <x v="19"/>
    <s v="VISBAS"/>
    <x v="80"/>
    <n v="3441.11"/>
    <n v="0"/>
    <x v="121"/>
  </r>
  <r>
    <s v="31786"/>
    <s v="NP"/>
    <s v="0000258005"/>
    <x v="6"/>
    <x v="1"/>
    <d v="2023-09-29T00:00:00"/>
    <x v="19"/>
    <s v="VISEXP"/>
    <x v="79"/>
    <n v="17112.52"/>
    <n v="0"/>
    <x v="122"/>
  </r>
  <r>
    <s v="31786"/>
    <s v="NP"/>
    <s v="0000258005"/>
    <x v="6"/>
    <x v="2"/>
    <d v="2023-09-29T00:00:00"/>
    <x v="19"/>
    <s v="VISBAS"/>
    <x v="80"/>
    <n v="1599.77"/>
    <n v="0"/>
    <x v="123"/>
  </r>
  <r>
    <s v="31786"/>
    <s v="NP"/>
    <s v="0000258005"/>
    <x v="6"/>
    <x v="2"/>
    <d v="2023-09-29T00:00:00"/>
    <x v="19"/>
    <s v="VISEXP"/>
    <x v="79"/>
    <n v="7327.26"/>
    <n v="0"/>
    <x v="124"/>
  </r>
  <r>
    <s v="31786"/>
    <s v="NP"/>
    <s v="0000258005"/>
    <x v="6"/>
    <x v="3"/>
    <d v="2023-09-29T00:00:00"/>
    <x v="19"/>
    <s v="VISBAS"/>
    <x v="80"/>
    <n v="12.72"/>
    <n v="0"/>
    <x v="14"/>
  </r>
  <r>
    <s v="31786"/>
    <s v="NP"/>
    <s v="0000258005"/>
    <x v="6"/>
    <x v="3"/>
    <d v="2023-09-29T00:00:00"/>
    <x v="19"/>
    <s v="VISEXP"/>
    <x v="79"/>
    <n v="143.91999999999999"/>
    <n v="0"/>
    <x v="92"/>
  </r>
  <r>
    <s v="31786"/>
    <s v="NP"/>
    <s v="0000000185"/>
    <x v="0"/>
    <x v="2"/>
    <d v="2023-09-29T00:00:00"/>
    <x v="20"/>
    <s v="PPRN"/>
    <x v="81"/>
    <n v="81.03"/>
    <n v="0"/>
    <x v="20"/>
  </r>
  <r>
    <s v="31786"/>
    <s v="NP"/>
    <s v="0000000185"/>
    <x v="0"/>
    <x v="3"/>
    <d v="2023-09-29T00:00:00"/>
    <x v="20"/>
    <s v="PPRN"/>
    <x v="81"/>
    <n v="165.58"/>
    <n v="0"/>
    <x v="49"/>
  </r>
  <r>
    <s v="31786"/>
    <s v="NP"/>
    <s v="0000000185"/>
    <x v="0"/>
    <x v="0"/>
    <d v="2023-09-29T00:00:00"/>
    <x v="0"/>
    <s v="PPDN"/>
    <x v="0"/>
    <n v="131756.34"/>
    <n v="0"/>
    <x v="125"/>
  </r>
  <r>
    <s v="31786"/>
    <s v="NP"/>
    <s v="0000000185"/>
    <x v="0"/>
    <x v="4"/>
    <d v="2023-09-29T00:00:00"/>
    <x v="0"/>
    <s v="PPDN"/>
    <x v="0"/>
    <n v="57476.62"/>
    <n v="0"/>
    <x v="126"/>
  </r>
  <r>
    <s v="31786"/>
    <s v="NP"/>
    <s v="0000000185"/>
    <x v="0"/>
    <x v="5"/>
    <d v="2023-09-29T00:00:00"/>
    <x v="0"/>
    <s v="PPDN"/>
    <x v="0"/>
    <n v="24179.9"/>
    <n v="0"/>
    <x v="127"/>
  </r>
  <r>
    <s v="31786"/>
    <s v="NP"/>
    <s v="0000000192"/>
    <x v="1"/>
    <x v="2"/>
    <d v="2023-09-29T00:00:00"/>
    <x v="21"/>
    <s v="PDRN"/>
    <x v="82"/>
    <n v="13597.21"/>
    <n v="0"/>
    <x v="78"/>
  </r>
  <r>
    <s v="31786"/>
    <s v="NP"/>
    <s v="0000000192"/>
    <x v="1"/>
    <x v="3"/>
    <d v="2023-09-29T00:00:00"/>
    <x v="21"/>
    <s v="PDRN"/>
    <x v="82"/>
    <n v="2047.29"/>
    <n v="0"/>
    <x v="117"/>
  </r>
  <r>
    <s v="31786"/>
    <s v="NP"/>
    <s v="0000000192"/>
    <x v="1"/>
    <x v="0"/>
    <d v="2023-09-29T00:00:00"/>
    <x v="1"/>
    <s v="PDON"/>
    <x v="1"/>
    <n v="777430.3"/>
    <n v="0"/>
    <x v="128"/>
  </r>
  <r>
    <s v="31786"/>
    <s v="NP"/>
    <s v="0000000192"/>
    <x v="1"/>
    <x v="4"/>
    <d v="2023-09-29T00:00:00"/>
    <x v="1"/>
    <s v="PDON"/>
    <x v="1"/>
    <n v="631597.02"/>
    <n v="0"/>
    <x v="129"/>
  </r>
  <r>
    <s v="31786"/>
    <s v="NP"/>
    <s v="0000000192"/>
    <x v="1"/>
    <x v="5"/>
    <d v="2023-09-29T00:00:00"/>
    <x v="1"/>
    <s v="PDON"/>
    <x v="1"/>
    <n v="212760.05"/>
    <n v="0"/>
    <x v="130"/>
  </r>
  <r>
    <s v="31786"/>
    <s v="NP"/>
    <s v="0000053684"/>
    <x v="7"/>
    <x v="0"/>
    <d v="2023-09-29T00:00:00"/>
    <x v="2"/>
    <s v=""/>
    <x v="2"/>
    <n v="97.09"/>
    <n v="0"/>
    <x v="20"/>
  </r>
  <r>
    <s v="31786"/>
    <s v="NP"/>
    <s v="0000053684"/>
    <x v="7"/>
    <x v="0"/>
    <d v="2023-09-29T00:00:00"/>
    <x v="3"/>
    <s v=""/>
    <x v="3"/>
    <n v="28756.79"/>
    <n v="0"/>
    <x v="131"/>
  </r>
  <r>
    <s v="31786"/>
    <s v="NP"/>
    <s v="0000157401"/>
    <x v="4"/>
    <x v="0"/>
    <d v="2023-09-29T00:00:00"/>
    <x v="9"/>
    <s v="BADC01"/>
    <x v="9"/>
    <n v="516.79"/>
    <n v="39832550"/>
    <x v="132"/>
  </r>
  <r>
    <s v="31786"/>
    <s v="NP"/>
    <s v="0000157401"/>
    <x v="4"/>
    <x v="0"/>
    <d v="2023-09-29T00:00:00"/>
    <x v="9"/>
    <s v="BADC02"/>
    <x v="9"/>
    <n v="1030.02"/>
    <n v="79433540"/>
    <x v="133"/>
  </r>
  <r>
    <s v="31786"/>
    <s v="NP"/>
    <s v="0000157401"/>
    <x v="4"/>
    <x v="0"/>
    <d v="2023-09-29T00:00:00"/>
    <x v="9"/>
    <s v="BADC03"/>
    <x v="9"/>
    <n v="484.41"/>
    <n v="37302000"/>
    <x v="134"/>
  </r>
  <r>
    <s v="31786"/>
    <s v="NP"/>
    <s v="0000157401"/>
    <x v="4"/>
    <x v="0"/>
    <d v="2023-09-29T00:00:00"/>
    <x v="9"/>
    <s v="BADC04"/>
    <x v="9"/>
    <n v="176.09"/>
    <n v="13595600"/>
    <x v="135"/>
  </r>
  <r>
    <s v="31786"/>
    <s v="NP"/>
    <s v="0000157401"/>
    <x v="4"/>
    <x v="0"/>
    <d v="2023-09-29T00:00:00"/>
    <x v="9"/>
    <s v="BADC05"/>
    <x v="9"/>
    <n v="52.47"/>
    <n v="4035000"/>
    <x v="136"/>
  </r>
  <r>
    <s v="31786"/>
    <s v="NP"/>
    <s v="0000157401"/>
    <x v="4"/>
    <x v="0"/>
    <d v="2023-09-29T00:00:00"/>
    <x v="9"/>
    <s v="BADC06"/>
    <x v="9"/>
    <n v="14.53"/>
    <n v="1118400"/>
    <x v="92"/>
  </r>
  <r>
    <s v="31786"/>
    <s v="NP"/>
    <s v="0000157401"/>
    <x v="4"/>
    <x v="0"/>
    <d v="2023-09-29T00:00:00"/>
    <x v="9"/>
    <s v="BADC07"/>
    <x v="9"/>
    <n v="5.46"/>
    <n v="420000"/>
    <x v="26"/>
  </r>
  <r>
    <s v="31786"/>
    <s v="NP"/>
    <s v="0000157401"/>
    <x v="4"/>
    <x v="0"/>
    <d v="2023-09-29T00:00:00"/>
    <x v="9"/>
    <s v="BADC08"/>
    <x v="9"/>
    <n v="3.12"/>
    <n v="240000"/>
    <x v="20"/>
  </r>
  <r>
    <s v="31786"/>
    <s v="NP"/>
    <s v="0000157401"/>
    <x v="4"/>
    <x v="0"/>
    <d v="2023-09-29T00:00:00"/>
    <x v="9"/>
    <s v="BADC09"/>
    <x v="9"/>
    <n v="3.51"/>
    <n v="270000"/>
    <x v="20"/>
  </r>
  <r>
    <s v="31786"/>
    <s v="NP"/>
    <s v="0000157401"/>
    <x v="4"/>
    <x v="0"/>
    <d v="2023-09-29T00:00:00"/>
    <x v="5"/>
    <s v="BADE2X"/>
    <x v="5"/>
    <n v="31343.31"/>
    <n v="1653892100"/>
    <x v="137"/>
  </r>
  <r>
    <s v="31786"/>
    <s v="NP"/>
    <s v="0000157401"/>
    <x v="4"/>
    <x v="0"/>
    <d v="2023-09-29T00:00:00"/>
    <x v="5"/>
    <s v="BADP2X"/>
    <x v="5"/>
    <n v="3.7"/>
    <n v="195000"/>
    <x v="54"/>
  </r>
  <r>
    <s v="31786"/>
    <s v="NP"/>
    <s v="0000157401"/>
    <x v="4"/>
    <x v="0"/>
    <d v="2023-09-29T00:00:00"/>
    <x v="6"/>
    <s v="BADE40"/>
    <x v="6"/>
    <n v="22822.16"/>
    <n v="1203934000"/>
    <x v="138"/>
  </r>
  <r>
    <s v="31786"/>
    <s v="NP"/>
    <s v="0000157401"/>
    <x v="4"/>
    <x v="0"/>
    <d v="2023-09-29T00:00:00"/>
    <x v="6"/>
    <s v="BADP40"/>
    <x v="6"/>
    <n v="2.4500000000000002"/>
    <n v="130000"/>
    <x v="54"/>
  </r>
  <r>
    <s v="31786"/>
    <s v="NP"/>
    <s v="0000157401"/>
    <x v="4"/>
    <x v="0"/>
    <d v="2023-09-29T00:00:00"/>
    <x v="10"/>
    <s v="BAD4SC"/>
    <x v="10"/>
    <n v="3392.91"/>
    <n v="262259160"/>
    <x v="139"/>
  </r>
  <r>
    <s v="31786"/>
    <s v="NP"/>
    <s v="0000157401"/>
    <x v="4"/>
    <x v="0"/>
    <d v="2023-09-29T00:00:00"/>
    <x v="10"/>
    <s v="BAD6SP"/>
    <x v="11"/>
    <n v="3272.53"/>
    <n v="254130302"/>
    <x v="140"/>
  </r>
  <r>
    <s v="31786"/>
    <s v="NP"/>
    <s v="0000157401"/>
    <x v="4"/>
    <x v="0"/>
    <d v="2023-09-29T00:00:00"/>
    <x v="10"/>
    <s v="BAP6SP"/>
    <x v="11"/>
    <n v="0.51"/>
    <n v="39000"/>
    <x v="0"/>
  </r>
  <r>
    <s v="31786"/>
    <s v="NP"/>
    <s v="0000157401"/>
    <x v="4"/>
    <x v="0"/>
    <d v="2023-09-29T00:00:00"/>
    <x v="7"/>
    <s v="BLES15"/>
    <x v="7"/>
    <n v="125378.2"/>
    <n v="826946050"/>
    <x v="137"/>
  </r>
  <r>
    <s v="31786"/>
    <s v="NP"/>
    <s v="0000157401"/>
    <x v="4"/>
    <x v="0"/>
    <d v="2023-09-29T00:00:00"/>
    <x v="7"/>
    <s v="BLES1P"/>
    <x v="7"/>
    <n v="14.8"/>
    <n v="97500"/>
    <x v="54"/>
  </r>
  <r>
    <s v="31786"/>
    <s v="NP"/>
    <s v="0000157401"/>
    <x v="4"/>
    <x v="0"/>
    <d v="2023-09-29T00:00:00"/>
    <x v="11"/>
    <s v="BLCH01"/>
    <x v="12"/>
    <n v="310.64999999999998"/>
    <n v="4884000"/>
    <x v="141"/>
  </r>
  <r>
    <s v="31786"/>
    <s v="NP"/>
    <s v="0000157401"/>
    <x v="4"/>
    <x v="0"/>
    <d v="2023-09-29T00:00:00"/>
    <x v="11"/>
    <s v="BLCH02"/>
    <x v="12"/>
    <n v="428.83"/>
    <n v="6936000"/>
    <x v="142"/>
  </r>
  <r>
    <s v="31786"/>
    <s v="NP"/>
    <s v="0000157401"/>
    <x v="4"/>
    <x v="0"/>
    <d v="2023-09-29T00:00:00"/>
    <x v="11"/>
    <s v="BLCH03"/>
    <x v="12"/>
    <n v="165.2"/>
    <n v="2598000"/>
    <x v="143"/>
  </r>
  <r>
    <s v="31786"/>
    <s v="NP"/>
    <s v="0000157401"/>
    <x v="4"/>
    <x v="0"/>
    <d v="2023-09-29T00:00:00"/>
    <x v="11"/>
    <s v="BLCH04"/>
    <x v="12"/>
    <n v="49.58"/>
    <n v="804000"/>
    <x v="144"/>
  </r>
  <r>
    <s v="31786"/>
    <s v="NP"/>
    <s v="0000157401"/>
    <x v="4"/>
    <x v="0"/>
    <d v="2023-09-29T00:00:00"/>
    <x v="11"/>
    <s v="BLCH05"/>
    <x v="12"/>
    <n v="11.16"/>
    <n v="180000"/>
    <x v="32"/>
  </r>
  <r>
    <s v="31786"/>
    <s v="NP"/>
    <s v="0000157401"/>
    <x v="4"/>
    <x v="0"/>
    <d v="2023-09-29T00:00:00"/>
    <x v="11"/>
    <s v="BLCH06"/>
    <x v="12"/>
    <n v="3.36"/>
    <n v="54000"/>
    <x v="20"/>
  </r>
  <r>
    <s v="31786"/>
    <s v="NP"/>
    <s v="0000157401"/>
    <x v="4"/>
    <x v="0"/>
    <d v="2023-09-29T00:00:00"/>
    <x v="11"/>
    <s v="BLCS01"/>
    <x v="13"/>
    <n v="734.26"/>
    <n v="7395000"/>
    <x v="145"/>
  </r>
  <r>
    <s v="31786"/>
    <s v="NP"/>
    <s v="0000157401"/>
    <x v="4"/>
    <x v="0"/>
    <d v="2023-09-29T00:00:00"/>
    <x v="11"/>
    <s v="BLCS02"/>
    <x v="13"/>
    <n v="1749.48"/>
    <n v="17307000"/>
    <x v="146"/>
  </r>
  <r>
    <s v="31786"/>
    <s v="NP"/>
    <s v="0000157401"/>
    <x v="4"/>
    <x v="0"/>
    <d v="2023-09-29T00:00:00"/>
    <x v="11"/>
    <s v="BLCS03"/>
    <x v="13"/>
    <n v="881.79"/>
    <n v="8763000"/>
    <x v="147"/>
  </r>
  <r>
    <s v="31786"/>
    <s v="NP"/>
    <s v="0000157401"/>
    <x v="4"/>
    <x v="0"/>
    <d v="2023-09-29T00:00:00"/>
    <x v="11"/>
    <s v="BLCS04"/>
    <x v="13"/>
    <n v="335.17"/>
    <n v="3327000"/>
    <x v="148"/>
  </r>
  <r>
    <s v="31786"/>
    <s v="NP"/>
    <s v="0000157401"/>
    <x v="4"/>
    <x v="0"/>
    <d v="2023-09-29T00:00:00"/>
    <x v="11"/>
    <s v="BLCS05"/>
    <x v="13"/>
    <n v="106.4"/>
    <n v="1050000"/>
    <x v="149"/>
  </r>
  <r>
    <s v="31786"/>
    <s v="NP"/>
    <s v="0000157401"/>
    <x v="4"/>
    <x v="0"/>
    <d v="2023-09-29T00:00:00"/>
    <x v="11"/>
    <s v="BLCS06"/>
    <x v="13"/>
    <n v="29.12"/>
    <n v="288000"/>
    <x v="150"/>
  </r>
  <r>
    <s v="31786"/>
    <s v="NP"/>
    <s v="0000157401"/>
    <x v="4"/>
    <x v="0"/>
    <d v="2023-09-29T00:00:00"/>
    <x v="11"/>
    <s v="BLCS07"/>
    <x v="13"/>
    <n v="12.72"/>
    <n v="126000"/>
    <x v="26"/>
  </r>
  <r>
    <s v="31786"/>
    <s v="NP"/>
    <s v="0000157401"/>
    <x v="4"/>
    <x v="0"/>
    <d v="2023-09-29T00:00:00"/>
    <x v="11"/>
    <s v="BLCS08"/>
    <x v="13"/>
    <n v="7.26"/>
    <n v="72000"/>
    <x v="20"/>
  </r>
  <r>
    <s v="31786"/>
    <s v="NP"/>
    <s v="0000157401"/>
    <x v="4"/>
    <x v="0"/>
    <d v="2023-09-29T00:00:00"/>
    <x v="11"/>
    <s v="BLCS09"/>
    <x v="13"/>
    <n v="8.19"/>
    <n v="81000"/>
    <x v="20"/>
  </r>
  <r>
    <s v="31786"/>
    <s v="NP"/>
    <s v="0000157401"/>
    <x v="4"/>
    <x v="0"/>
    <d v="2023-09-29T00:00:00"/>
    <x v="8"/>
    <s v="BLER20"/>
    <x v="8"/>
    <n v="91330.6"/>
    <n v="602027000"/>
    <x v="151"/>
  </r>
  <r>
    <s v="31786"/>
    <s v="NP"/>
    <s v="0000157401"/>
    <x v="4"/>
    <x v="0"/>
    <d v="2023-09-29T00:00:00"/>
    <x v="8"/>
    <s v="BLER2P"/>
    <x v="8"/>
    <n v="9.9"/>
    <n v="65000"/>
    <x v="54"/>
  </r>
  <r>
    <s v="31786"/>
    <s v="NP"/>
    <s v="0000157401"/>
    <x v="4"/>
    <x v="0"/>
    <d v="2023-09-29T00:00:00"/>
    <x v="12"/>
    <s v="BLIFSC"/>
    <x v="14"/>
    <n v="1998.6"/>
    <n v="20082000"/>
    <x v="139"/>
  </r>
  <r>
    <s v="31786"/>
    <s v="NP"/>
    <s v="0000157401"/>
    <x v="4"/>
    <x v="0"/>
    <d v="2023-09-29T00:00:00"/>
    <x v="12"/>
    <s v="BLIFSP"/>
    <x v="15"/>
    <n v="2739.37"/>
    <n v="14082000"/>
    <x v="152"/>
  </r>
  <r>
    <s v="31786"/>
    <s v="NP"/>
    <s v="0000157401"/>
    <x v="4"/>
    <x v="0"/>
    <d v="2023-09-29T00:00:00"/>
    <x v="13"/>
    <s v="BL20U"/>
    <x v="16"/>
    <n v="-35.64"/>
    <n v="20000"/>
    <x v="0"/>
  </r>
  <r>
    <s v="31786"/>
    <s v="NP"/>
    <s v="0000157401"/>
    <x v="4"/>
    <x v="0"/>
    <d v="2023-09-29T00:00:00"/>
    <x v="13"/>
    <s v="FB06DU"/>
    <x v="16"/>
    <n v="-3.96"/>
    <n v="37000"/>
    <x v="0"/>
  </r>
  <r>
    <s v="31786"/>
    <s v="NP"/>
    <s v="0000157401"/>
    <x v="4"/>
    <x v="0"/>
    <d v="2023-09-29T00:00:00"/>
    <x v="4"/>
    <s v=""/>
    <x v="4"/>
    <n v="333222.11"/>
    <n v="0"/>
    <x v="153"/>
  </r>
  <r>
    <s v="31786"/>
    <s v="NP"/>
    <s v="0000157401"/>
    <x v="4"/>
    <x v="0"/>
    <d v="2023-09-29T00:00:00"/>
    <x v="14"/>
    <s v="VC0105"/>
    <x v="17"/>
    <n v="7.7"/>
    <n v="340000"/>
    <x v="154"/>
  </r>
  <r>
    <s v="31786"/>
    <s v="NP"/>
    <s v="0000157401"/>
    <x v="4"/>
    <x v="0"/>
    <d v="2023-09-29T00:00:00"/>
    <x v="14"/>
    <s v="VC0106"/>
    <x v="18"/>
    <n v="194.74"/>
    <n v="9022000"/>
    <x v="155"/>
  </r>
  <r>
    <s v="31786"/>
    <s v="NP"/>
    <s v="0000157401"/>
    <x v="4"/>
    <x v="0"/>
    <d v="2023-09-29T00:00:00"/>
    <x v="14"/>
    <s v="VC0110"/>
    <x v="19"/>
    <n v="29.61"/>
    <n v="1410000"/>
    <x v="156"/>
  </r>
  <r>
    <s v="31786"/>
    <s v="NP"/>
    <s v="0000157401"/>
    <x v="4"/>
    <x v="0"/>
    <d v="2023-09-29T00:00:00"/>
    <x v="14"/>
    <s v="VC0125"/>
    <x v="20"/>
    <n v="43.46"/>
    <n v="2050000"/>
    <x v="136"/>
  </r>
  <r>
    <s v="31786"/>
    <s v="NP"/>
    <s v="0000157401"/>
    <x v="4"/>
    <x v="0"/>
    <d v="2023-09-29T00:00:00"/>
    <x v="14"/>
    <s v="VC0150"/>
    <x v="21"/>
    <n v="137.55000000000001"/>
    <n v="6500000"/>
    <x v="99"/>
  </r>
  <r>
    <s v="31786"/>
    <s v="NP"/>
    <s v="0000157401"/>
    <x v="4"/>
    <x v="0"/>
    <d v="2023-09-29T00:00:00"/>
    <x v="14"/>
    <s v="VC0205"/>
    <x v="17"/>
    <n v="10.92"/>
    <n v="520000"/>
    <x v="157"/>
  </r>
  <r>
    <s v="31786"/>
    <s v="NP"/>
    <s v="0000157401"/>
    <x v="4"/>
    <x v="0"/>
    <d v="2023-09-29T00:00:00"/>
    <x v="14"/>
    <s v="VC0206"/>
    <x v="18"/>
    <n v="357.75"/>
    <n v="17408000"/>
    <x v="158"/>
  </r>
  <r>
    <s v="31786"/>
    <s v="NP"/>
    <s v="0000157401"/>
    <x v="4"/>
    <x v="0"/>
    <d v="2023-09-29T00:00:00"/>
    <x v="14"/>
    <s v="VC0210"/>
    <x v="19"/>
    <n v="52.92"/>
    <n v="2500000"/>
    <x v="159"/>
  </r>
  <r>
    <s v="31786"/>
    <s v="NP"/>
    <s v="0000157401"/>
    <x v="4"/>
    <x v="0"/>
    <d v="2023-09-29T00:00:00"/>
    <x v="14"/>
    <s v="VC0225"/>
    <x v="20"/>
    <n v="106.05"/>
    <n v="4950000"/>
    <x v="160"/>
  </r>
  <r>
    <s v="31786"/>
    <s v="NP"/>
    <s v="0000157401"/>
    <x v="4"/>
    <x v="0"/>
    <d v="2023-09-29T00:00:00"/>
    <x v="14"/>
    <s v="VC0250"/>
    <x v="21"/>
    <n v="296.10000000000002"/>
    <n v="14120000"/>
    <x v="76"/>
  </r>
  <r>
    <s v="31786"/>
    <s v="NP"/>
    <s v="0000157401"/>
    <x v="4"/>
    <x v="0"/>
    <d v="2023-09-29T00:00:00"/>
    <x v="14"/>
    <s v="VC0305"/>
    <x v="17"/>
    <n v="5.76"/>
    <n v="270000"/>
    <x v="161"/>
  </r>
  <r>
    <s v="31786"/>
    <s v="NP"/>
    <s v="0000157401"/>
    <x v="4"/>
    <x v="0"/>
    <d v="2023-09-29T00:00:00"/>
    <x v="14"/>
    <s v="VC0306"/>
    <x v="18"/>
    <n v="154.28"/>
    <n v="7422000"/>
    <x v="162"/>
  </r>
  <r>
    <s v="31786"/>
    <s v="NP"/>
    <s v="0000157401"/>
    <x v="4"/>
    <x v="0"/>
    <d v="2023-09-29T00:00:00"/>
    <x v="14"/>
    <s v="VC0310"/>
    <x v="19"/>
    <n v="35.28"/>
    <n v="1680000"/>
    <x v="163"/>
  </r>
  <r>
    <s v="31786"/>
    <s v="NP"/>
    <s v="0000157401"/>
    <x v="4"/>
    <x v="0"/>
    <d v="2023-09-29T00:00:00"/>
    <x v="14"/>
    <s v="VC0325"/>
    <x v="20"/>
    <n v="52.14"/>
    <n v="2187000"/>
    <x v="106"/>
  </r>
  <r>
    <s v="31786"/>
    <s v="NP"/>
    <s v="0000157401"/>
    <x v="4"/>
    <x v="0"/>
    <d v="2023-09-29T00:00:00"/>
    <x v="14"/>
    <s v="VC0350"/>
    <x v="21"/>
    <n v="185.85"/>
    <n v="8850000"/>
    <x v="164"/>
  </r>
  <r>
    <s v="31786"/>
    <s v="NP"/>
    <s v="0000157401"/>
    <x v="4"/>
    <x v="0"/>
    <d v="2023-09-29T00:00:00"/>
    <x v="14"/>
    <s v="VC0405"/>
    <x v="17"/>
    <n v="0.84"/>
    <n v="40000"/>
    <x v="6"/>
  </r>
  <r>
    <s v="31786"/>
    <s v="NP"/>
    <s v="0000157401"/>
    <x v="4"/>
    <x v="0"/>
    <d v="2023-09-29T00:00:00"/>
    <x v="14"/>
    <s v="VC0406"/>
    <x v="18"/>
    <n v="67"/>
    <n v="3216000"/>
    <x v="165"/>
  </r>
  <r>
    <s v="31786"/>
    <s v="NP"/>
    <s v="0000157401"/>
    <x v="4"/>
    <x v="0"/>
    <d v="2023-09-29T00:00:00"/>
    <x v="14"/>
    <s v="VC0410"/>
    <x v="19"/>
    <n v="15.96"/>
    <n v="760000"/>
    <x v="92"/>
  </r>
  <r>
    <s v="31786"/>
    <s v="NP"/>
    <s v="0000157401"/>
    <x v="4"/>
    <x v="0"/>
    <d v="2023-09-29T00:00:00"/>
    <x v="14"/>
    <s v="VC0425"/>
    <x v="20"/>
    <n v="16.8"/>
    <n v="920000"/>
    <x v="16"/>
  </r>
  <r>
    <s v="31786"/>
    <s v="NP"/>
    <s v="0000157401"/>
    <x v="4"/>
    <x v="0"/>
    <d v="2023-09-29T00:00:00"/>
    <x v="14"/>
    <s v="VC0450"/>
    <x v="21"/>
    <n v="96.6"/>
    <n v="4600000"/>
    <x v="45"/>
  </r>
  <r>
    <s v="31786"/>
    <s v="NP"/>
    <s v="0000157401"/>
    <x v="4"/>
    <x v="0"/>
    <d v="2023-09-29T00:00:00"/>
    <x v="14"/>
    <s v="VC0506"/>
    <x v="18"/>
    <n v="22.05"/>
    <n v="1050000"/>
    <x v="166"/>
  </r>
  <r>
    <s v="31786"/>
    <s v="NP"/>
    <s v="0000157401"/>
    <x v="4"/>
    <x v="0"/>
    <d v="2023-09-29T00:00:00"/>
    <x v="14"/>
    <s v="VC0510"/>
    <x v="19"/>
    <n v="4.2"/>
    <n v="200000"/>
    <x v="14"/>
  </r>
  <r>
    <s v="31786"/>
    <s v="NP"/>
    <s v="0000157401"/>
    <x v="4"/>
    <x v="0"/>
    <d v="2023-09-29T00:00:00"/>
    <x v="14"/>
    <s v="VC0525"/>
    <x v="20"/>
    <n v="5.26"/>
    <n v="250000"/>
    <x v="6"/>
  </r>
  <r>
    <s v="31786"/>
    <s v="NP"/>
    <s v="0000157401"/>
    <x v="4"/>
    <x v="0"/>
    <d v="2023-09-29T00:00:00"/>
    <x v="14"/>
    <s v="VC0550"/>
    <x v="21"/>
    <n v="21"/>
    <n v="750000"/>
    <x v="20"/>
  </r>
  <r>
    <s v="31786"/>
    <s v="NP"/>
    <s v="0000157401"/>
    <x v="4"/>
    <x v="0"/>
    <d v="2023-09-29T00:00:00"/>
    <x v="14"/>
    <s v="VC0606"/>
    <x v="18"/>
    <n v="4.5599999999999996"/>
    <n v="216000"/>
    <x v="26"/>
  </r>
  <r>
    <s v="31786"/>
    <s v="NP"/>
    <s v="0000157401"/>
    <x v="4"/>
    <x v="0"/>
    <d v="2023-09-29T00:00:00"/>
    <x v="14"/>
    <s v="VC0610"/>
    <x v="19"/>
    <n v="1.26"/>
    <n v="60000"/>
    <x v="0"/>
  </r>
  <r>
    <s v="31786"/>
    <s v="NP"/>
    <s v="0000157401"/>
    <x v="4"/>
    <x v="0"/>
    <d v="2023-09-29T00:00:00"/>
    <x v="14"/>
    <s v="VC0625"/>
    <x v="20"/>
    <n v="3.15"/>
    <n v="150000"/>
    <x v="0"/>
  </r>
  <r>
    <s v="31786"/>
    <s v="NP"/>
    <s v="0000157401"/>
    <x v="4"/>
    <x v="0"/>
    <d v="2023-09-29T00:00:00"/>
    <x v="14"/>
    <s v="VC0650"/>
    <x v="21"/>
    <n v="12.6"/>
    <n v="600000"/>
    <x v="6"/>
  </r>
  <r>
    <s v="31786"/>
    <s v="NP"/>
    <s v="0000157401"/>
    <x v="4"/>
    <x v="0"/>
    <d v="2023-09-29T00:00:00"/>
    <x v="14"/>
    <s v="VC0706"/>
    <x v="18"/>
    <n v="3.52"/>
    <n v="168000"/>
    <x v="14"/>
  </r>
  <r>
    <s v="31786"/>
    <s v="NP"/>
    <s v="0000157401"/>
    <x v="4"/>
    <x v="0"/>
    <d v="2023-09-29T00:00:00"/>
    <x v="14"/>
    <s v="VC0725"/>
    <x v="20"/>
    <n v="3.68"/>
    <n v="175000"/>
    <x v="0"/>
  </r>
  <r>
    <s v="31786"/>
    <s v="NP"/>
    <s v="0000157401"/>
    <x v="4"/>
    <x v="0"/>
    <d v="2023-09-29T00:00:00"/>
    <x v="14"/>
    <s v="VC0750"/>
    <x v="21"/>
    <n v="7.35"/>
    <n v="350000"/>
    <x v="0"/>
  </r>
  <r>
    <s v="31786"/>
    <s v="NP"/>
    <s v="0000157401"/>
    <x v="4"/>
    <x v="0"/>
    <d v="2023-09-29T00:00:00"/>
    <x v="14"/>
    <s v="VC0806"/>
    <x v="18"/>
    <n v="1.01"/>
    <n v="48000"/>
    <x v="0"/>
  </r>
  <r>
    <s v="31786"/>
    <s v="NP"/>
    <s v="0000157401"/>
    <x v="4"/>
    <x v="0"/>
    <d v="2023-09-29T00:00:00"/>
    <x v="15"/>
    <s v="VAD050"/>
    <x v="22"/>
    <n v="562.59"/>
    <n v="26750000"/>
    <x v="167"/>
  </r>
  <r>
    <s v="31786"/>
    <s v="NP"/>
    <s v="0000157401"/>
    <x v="4"/>
    <x v="0"/>
    <d v="2023-09-29T00:00:00"/>
    <x v="15"/>
    <s v="VAD060"/>
    <x v="23"/>
    <n v="11689.02"/>
    <n v="557780000"/>
    <x v="168"/>
  </r>
  <r>
    <s v="31786"/>
    <s v="NP"/>
    <s v="0000157401"/>
    <x v="4"/>
    <x v="0"/>
    <d v="2023-09-29T00:00:00"/>
    <x v="15"/>
    <s v="VAD100"/>
    <x v="24"/>
    <n v="2049.6"/>
    <n v="97500000"/>
    <x v="169"/>
  </r>
  <r>
    <s v="31786"/>
    <s v="NP"/>
    <s v="0000157401"/>
    <x v="4"/>
    <x v="0"/>
    <d v="2023-09-29T00:00:00"/>
    <x v="15"/>
    <s v="VAD250"/>
    <x v="25"/>
    <n v="2672.25"/>
    <n v="127500000"/>
    <x v="170"/>
  </r>
  <r>
    <s v="31786"/>
    <s v="NP"/>
    <s v="0000157401"/>
    <x v="4"/>
    <x v="0"/>
    <d v="2023-09-29T00:00:00"/>
    <x v="15"/>
    <s v="VAD500"/>
    <x v="26"/>
    <n v="7528.5"/>
    <n v="358700000"/>
    <x v="171"/>
  </r>
  <r>
    <s v="31786"/>
    <s v="NP"/>
    <s v="0000157401"/>
    <x v="4"/>
    <x v="0"/>
    <d v="2023-09-29T00:00:00"/>
    <x v="16"/>
    <s v="VSC050"/>
    <x v="27"/>
    <n v="42.84"/>
    <n v="2000000"/>
    <x v="172"/>
  </r>
  <r>
    <s v="31786"/>
    <s v="NP"/>
    <s v="0000157401"/>
    <x v="4"/>
    <x v="0"/>
    <d v="2023-09-29T00:00:00"/>
    <x v="16"/>
    <s v="VSC060"/>
    <x v="28"/>
    <n v="1251"/>
    <n v="60696000"/>
    <x v="173"/>
  </r>
  <r>
    <s v="31786"/>
    <s v="NP"/>
    <s v="0000157401"/>
    <x v="4"/>
    <x v="0"/>
    <d v="2023-09-29T00:00:00"/>
    <x v="16"/>
    <s v="VSC100"/>
    <x v="29"/>
    <n v="197.4"/>
    <n v="9360000"/>
    <x v="174"/>
  </r>
  <r>
    <s v="31786"/>
    <s v="NP"/>
    <s v="0000157401"/>
    <x v="4"/>
    <x v="0"/>
    <d v="2023-09-29T00:00:00"/>
    <x v="16"/>
    <s v="VSC250"/>
    <x v="30"/>
    <n v="361.2"/>
    <n v="17124000"/>
    <x v="175"/>
  </r>
  <r>
    <s v="31786"/>
    <s v="NP"/>
    <s v="0000157401"/>
    <x v="4"/>
    <x v="0"/>
    <d v="2023-09-29T00:00:00"/>
    <x v="16"/>
    <s v="VSC500"/>
    <x v="31"/>
    <n v="1184.4000000000001"/>
    <n v="56400000"/>
    <x v="176"/>
  </r>
  <r>
    <s v="31786"/>
    <s v="NP"/>
    <s v="0000157401"/>
    <x v="4"/>
    <x v="0"/>
    <d v="2023-09-29T00:00:00"/>
    <x v="16"/>
    <s v="VSO050"/>
    <x v="32"/>
    <n v="51.03"/>
    <n v="2484000"/>
    <x v="177"/>
  </r>
  <r>
    <s v="31786"/>
    <s v="NP"/>
    <s v="0000157401"/>
    <x v="4"/>
    <x v="0"/>
    <d v="2023-09-29T00:00:00"/>
    <x v="16"/>
    <s v="VSO060"/>
    <x v="33"/>
    <n v="1348.24"/>
    <n v="64488000"/>
    <x v="178"/>
  </r>
  <r>
    <s v="31786"/>
    <s v="NP"/>
    <s v="0000157401"/>
    <x v="4"/>
    <x v="0"/>
    <d v="2023-09-29T00:00:00"/>
    <x v="16"/>
    <s v="VSO100"/>
    <x v="34"/>
    <n v="280.98"/>
    <n v="13584000"/>
    <x v="179"/>
  </r>
  <r>
    <s v="31786"/>
    <s v="NP"/>
    <s v="0000157401"/>
    <x v="4"/>
    <x v="0"/>
    <d v="2023-09-29T00:00:00"/>
    <x v="16"/>
    <s v="VSO250"/>
    <x v="35"/>
    <n v="311.85000000000002"/>
    <n v="14850000"/>
    <x v="160"/>
  </r>
  <r>
    <s v="31786"/>
    <s v="NP"/>
    <s v="0000157401"/>
    <x v="4"/>
    <x v="0"/>
    <d v="2023-09-29T00:00:00"/>
    <x v="16"/>
    <s v="VSO500"/>
    <x v="36"/>
    <n v="875.7"/>
    <n v="42324000"/>
    <x v="76"/>
  </r>
  <r>
    <s v="31786"/>
    <s v="NP"/>
    <s v="0000157401"/>
    <x v="4"/>
    <x v="4"/>
    <d v="2023-09-29T00:00:00"/>
    <x v="10"/>
    <s v="BAD6SP"/>
    <x v="11"/>
    <n v="0.78"/>
    <n v="60000"/>
    <x v="0"/>
  </r>
  <r>
    <s v="31786"/>
    <s v="NP"/>
    <s v="0000190862"/>
    <x v="5"/>
    <x v="0"/>
    <d v="2023-09-29T00:00:00"/>
    <x v="17"/>
    <s v="LTD-01"/>
    <x v="37"/>
    <n v="17.899999999999999"/>
    <n v="14915.94"/>
    <x v="54"/>
  </r>
  <r>
    <s v="31786"/>
    <s v="NP"/>
    <s v="0000190862"/>
    <x v="5"/>
    <x v="0"/>
    <d v="2023-09-29T00:00:00"/>
    <x v="17"/>
    <s v="LTD-01"/>
    <x v="38"/>
    <n v="25.22"/>
    <n v="21026.38"/>
    <x v="33"/>
  </r>
  <r>
    <s v="31786"/>
    <s v="NP"/>
    <s v="0000190862"/>
    <x v="5"/>
    <x v="0"/>
    <d v="2023-09-29T00:00:00"/>
    <x v="17"/>
    <s v="LTD-01"/>
    <x v="39"/>
    <n v="56.57"/>
    <n v="24590.65"/>
    <x v="3"/>
  </r>
  <r>
    <s v="31786"/>
    <s v="NP"/>
    <s v="0000190862"/>
    <x v="5"/>
    <x v="0"/>
    <d v="2023-09-29T00:00:00"/>
    <x v="17"/>
    <s v="LTD-01"/>
    <x v="40"/>
    <n v="51.09"/>
    <n v="15024.98"/>
    <x v="54"/>
  </r>
  <r>
    <s v="31786"/>
    <s v="NP"/>
    <s v="0000190862"/>
    <x v="5"/>
    <x v="0"/>
    <d v="2023-09-29T00:00:00"/>
    <x v="17"/>
    <s v="LTD-01"/>
    <x v="41"/>
    <n v="35.729999999999997"/>
    <n v="8310.16"/>
    <x v="6"/>
  </r>
  <r>
    <s v="31786"/>
    <s v="NP"/>
    <s v="0000190862"/>
    <x v="5"/>
    <x v="0"/>
    <d v="2023-09-29T00:00:00"/>
    <x v="17"/>
    <s v="LTD-01"/>
    <x v="42"/>
    <n v="87.13"/>
    <n v="13308.66"/>
    <x v="14"/>
  </r>
  <r>
    <s v="31786"/>
    <s v="NP"/>
    <s v="0000190862"/>
    <x v="5"/>
    <x v="0"/>
    <d v="2023-09-29T00:00:00"/>
    <x v="17"/>
    <s v="LTD-01"/>
    <x v="43"/>
    <n v="17.010000000000002"/>
    <n v="2699.75"/>
    <x v="0"/>
  </r>
  <r>
    <s v="31786"/>
    <s v="NP"/>
    <s v="0000190862"/>
    <x v="5"/>
    <x v="0"/>
    <d v="2023-09-29T00:00:00"/>
    <x v="17"/>
    <s v="LTD-01"/>
    <x v="44"/>
    <n v="49.63"/>
    <n v="6754.12"/>
    <x v="6"/>
  </r>
  <r>
    <s v="31786"/>
    <s v="NP"/>
    <s v="0000190862"/>
    <x v="5"/>
    <x v="0"/>
    <d v="2023-09-29T00:00:00"/>
    <x v="17"/>
    <s v="LTD-02"/>
    <x v="47"/>
    <n v="5.22"/>
    <n v="5800.91"/>
    <x v="6"/>
  </r>
  <r>
    <s v="31786"/>
    <s v="NP"/>
    <s v="0000190862"/>
    <x v="5"/>
    <x v="0"/>
    <d v="2023-09-29T00:00:00"/>
    <x v="17"/>
    <s v="LTD-02"/>
    <x v="48"/>
    <n v="12.53"/>
    <n v="13912.4"/>
    <x v="20"/>
  </r>
  <r>
    <s v="31786"/>
    <s v="NP"/>
    <s v="0000190862"/>
    <x v="5"/>
    <x v="0"/>
    <d v="2023-09-29T00:00:00"/>
    <x v="17"/>
    <s v="LTD-02"/>
    <x v="49"/>
    <n v="11.75"/>
    <n v="6527.25"/>
    <x v="6"/>
  </r>
  <r>
    <s v="31786"/>
    <s v="NP"/>
    <s v="0000190862"/>
    <x v="5"/>
    <x v="0"/>
    <d v="2023-09-29T00:00:00"/>
    <x v="17"/>
    <s v="LTD-02"/>
    <x v="50"/>
    <n v="27.41"/>
    <n v="10150.25"/>
    <x v="0"/>
  </r>
  <r>
    <s v="31786"/>
    <s v="NP"/>
    <s v="0000190862"/>
    <x v="5"/>
    <x v="0"/>
    <d v="2023-09-29T00:00:00"/>
    <x v="17"/>
    <s v="LTD-02"/>
    <x v="51"/>
    <n v="19.41"/>
    <n v="5708.33"/>
    <x v="0"/>
  </r>
  <r>
    <s v="31786"/>
    <s v="NP"/>
    <s v="0000190862"/>
    <x v="5"/>
    <x v="0"/>
    <d v="2023-09-29T00:00:00"/>
    <x v="17"/>
    <s v="LTD-02"/>
    <x v="54"/>
    <n v="27.23"/>
    <n v="4125"/>
    <x v="0"/>
  </r>
  <r>
    <s v="31786"/>
    <s v="NP"/>
    <s v="0000190862"/>
    <x v="5"/>
    <x v="0"/>
    <d v="2023-09-29T00:00:00"/>
    <x v="17"/>
    <s v="LTD-03"/>
    <x v="58"/>
    <n v="32.72"/>
    <n v="23365.45"/>
    <x v="54"/>
  </r>
  <r>
    <s v="31786"/>
    <s v="NP"/>
    <s v="0000190862"/>
    <x v="5"/>
    <x v="0"/>
    <d v="2023-09-29T00:00:00"/>
    <x v="17"/>
    <s v="LTD-03"/>
    <x v="60"/>
    <n v="22.75"/>
    <n v="5416.66"/>
    <x v="0"/>
  </r>
  <r>
    <s v="31786"/>
    <s v="NP"/>
    <s v="0000190862"/>
    <x v="5"/>
    <x v="0"/>
    <d v="2023-09-29T00:00:00"/>
    <x v="17"/>
    <s v="LTD-03"/>
    <x v="61"/>
    <n v="35.380000000000003"/>
    <n v="6675.04"/>
    <x v="6"/>
  </r>
  <r>
    <s v="31786"/>
    <s v="NP"/>
    <s v="0000190862"/>
    <x v="5"/>
    <x v="0"/>
    <d v="2023-09-29T00:00:00"/>
    <x v="17"/>
    <s v="LTD-03"/>
    <x v="62"/>
    <n v="13.12"/>
    <n v="2017.91"/>
    <x v="0"/>
  </r>
  <r>
    <s v="31786"/>
    <s v="NP"/>
    <s v="0000190862"/>
    <x v="5"/>
    <x v="0"/>
    <d v="2023-09-29T00:00:00"/>
    <x v="17"/>
    <s v="LTD-03"/>
    <x v="63"/>
    <n v="14.42"/>
    <n v="1872.08"/>
    <x v="0"/>
  </r>
  <r>
    <s v="31786"/>
    <s v="NP"/>
    <s v="0000190862"/>
    <x v="5"/>
    <x v="0"/>
    <d v="2023-09-29T00:00:00"/>
    <x v="17"/>
    <s v="LTD-04"/>
    <x v="67"/>
    <n v="6.29"/>
    <n v="5724.25"/>
    <x v="6"/>
  </r>
  <r>
    <s v="31786"/>
    <s v="NP"/>
    <s v="0000190862"/>
    <x v="5"/>
    <x v="0"/>
    <d v="2023-09-29T00:00:00"/>
    <x v="17"/>
    <s v="LTD-04"/>
    <x v="68"/>
    <n v="10.130000000000001"/>
    <n v="9204.33"/>
    <x v="6"/>
  </r>
  <r>
    <s v="31786"/>
    <s v="NP"/>
    <s v="0000190862"/>
    <x v="5"/>
    <x v="0"/>
    <d v="2023-09-29T00:00:00"/>
    <x v="17"/>
    <s v="LTD-04"/>
    <x v="70"/>
    <n v="27.5"/>
    <n v="8332.64"/>
    <x v="0"/>
  </r>
  <r>
    <s v="31786"/>
    <s v="NP"/>
    <s v="0000190862"/>
    <x v="5"/>
    <x v="0"/>
    <d v="2023-09-29T00:00:00"/>
    <x v="17"/>
    <s v="LTD-04"/>
    <x v="72"/>
    <n v="53.94"/>
    <n v="10576.37"/>
    <x v="20"/>
  </r>
  <r>
    <s v="31786"/>
    <s v="NP"/>
    <s v="0000190862"/>
    <x v="5"/>
    <x v="0"/>
    <d v="2023-09-29T00:00:00"/>
    <x v="17"/>
    <s v="LTD-04"/>
    <x v="73"/>
    <n v="20.46"/>
    <n v="3353.88"/>
    <x v="0"/>
  </r>
  <r>
    <s v="31786"/>
    <s v="NP"/>
    <s v="0000190862"/>
    <x v="5"/>
    <x v="0"/>
    <d v="2023-09-29T00:00:00"/>
    <x v="17"/>
    <s v="LTD-04"/>
    <x v="74"/>
    <n v="36.409999999999997"/>
    <n v="4495"/>
    <x v="6"/>
  </r>
  <r>
    <s v="31786"/>
    <s v="NP"/>
    <s v="0000190862"/>
    <x v="5"/>
    <x v="0"/>
    <d v="2023-09-29T00:00:00"/>
    <x v="17"/>
    <s v="LTD-04"/>
    <x v="76"/>
    <n v="22.82"/>
    <n v="4225"/>
    <x v="0"/>
  </r>
  <r>
    <s v="31786"/>
    <s v="NP"/>
    <s v="0000190862"/>
    <x v="5"/>
    <x v="0"/>
    <d v="2023-09-29T00:00:00"/>
    <x v="18"/>
    <s v="STD-A"/>
    <x v="83"/>
    <n v="51283.03"/>
    <n v="12461773.24"/>
    <x v="180"/>
  </r>
  <r>
    <s v="31786"/>
    <s v="NP"/>
    <s v="0000190862"/>
    <x v="5"/>
    <x v="0"/>
    <d v="2023-09-29T00:00:00"/>
    <x v="18"/>
    <s v="STD-A"/>
    <x v="77"/>
    <n v="679.87"/>
    <n v="163826.72"/>
    <x v="157"/>
  </r>
  <r>
    <s v="31786"/>
    <s v="NP"/>
    <s v="0000190862"/>
    <x v="5"/>
    <x v="0"/>
    <d v="2023-09-29T00:00:00"/>
    <x v="18"/>
    <s v="STD-B"/>
    <x v="84"/>
    <n v="45396.37"/>
    <n v="13716267.93"/>
    <x v="181"/>
  </r>
  <r>
    <s v="31786"/>
    <s v="NP"/>
    <s v="0000190862"/>
    <x v="5"/>
    <x v="0"/>
    <d v="2023-09-29T00:00:00"/>
    <x v="18"/>
    <s v="STD-B"/>
    <x v="78"/>
    <n v="254.17"/>
    <n v="80836.52"/>
    <x v="45"/>
  </r>
  <r>
    <s v="31786"/>
    <s v="NP"/>
    <s v="0000258005"/>
    <x v="6"/>
    <x v="2"/>
    <d v="2023-09-29T00:00:00"/>
    <x v="19"/>
    <s v="VISBAS"/>
    <x v="80"/>
    <n v="3.18"/>
    <n v="0"/>
    <x v="0"/>
  </r>
  <r>
    <s v="31786"/>
    <s v="NP"/>
    <s v="0000258005"/>
    <x v="6"/>
    <x v="3"/>
    <d v="2023-09-29T00:00:00"/>
    <x v="19"/>
    <s v="VISBAS"/>
    <x v="80"/>
    <n v="71.400000000000006"/>
    <n v="0"/>
    <x v="182"/>
  </r>
  <r>
    <s v="31786"/>
    <s v="NP"/>
    <s v="0000258005"/>
    <x v="6"/>
    <x v="3"/>
    <d v="2023-09-29T00:00:00"/>
    <x v="19"/>
    <s v="VISEXP"/>
    <x v="79"/>
    <n v="550.48"/>
    <n v="0"/>
    <x v="183"/>
  </r>
  <r>
    <s v="31786"/>
    <s v="NP"/>
    <s v="0000258005"/>
    <x v="6"/>
    <x v="0"/>
    <d v="2023-09-29T00:00:00"/>
    <x v="19"/>
    <s v="VISBAS"/>
    <x v="80"/>
    <n v="38636.03"/>
    <n v="0"/>
    <x v="184"/>
  </r>
  <r>
    <s v="31786"/>
    <s v="NP"/>
    <s v="0000258005"/>
    <x v="6"/>
    <x v="0"/>
    <d v="2023-09-29T00:00:00"/>
    <x v="19"/>
    <s v="VISEXP"/>
    <x v="79"/>
    <n v="156554.72"/>
    <n v="0"/>
    <x v="185"/>
  </r>
  <r>
    <s v="31786"/>
    <s v="NP"/>
    <s v="0000258005"/>
    <x v="6"/>
    <x v="4"/>
    <d v="2023-09-29T00:00:00"/>
    <x v="19"/>
    <s v="VISBAS"/>
    <x v="80"/>
    <n v="29420.54"/>
    <n v="0"/>
    <x v="186"/>
  </r>
  <r>
    <s v="31786"/>
    <s v="NP"/>
    <s v="0000258005"/>
    <x v="6"/>
    <x v="4"/>
    <d v="2023-09-29T00:00:00"/>
    <x v="19"/>
    <s v="VISEXP"/>
    <x v="79"/>
    <n v="135790.20000000001"/>
    <n v="0"/>
    <x v="187"/>
  </r>
  <r>
    <s v="31786"/>
    <s v="NP"/>
    <s v="0000258005"/>
    <x v="6"/>
    <x v="5"/>
    <d v="2023-09-29T00:00:00"/>
    <x v="19"/>
    <s v="VISBAS"/>
    <x v="80"/>
    <n v="10331.02"/>
    <n v="0"/>
    <x v="188"/>
  </r>
  <r>
    <s v="31786"/>
    <s v="NP"/>
    <s v="0000258005"/>
    <x v="6"/>
    <x v="5"/>
    <d v="2023-09-29T00:00:00"/>
    <x v="19"/>
    <s v="VISEXP"/>
    <x v="79"/>
    <n v="62050.879999999997"/>
    <n v="0"/>
    <x v="189"/>
  </r>
  <r>
    <s v="31786"/>
    <s v="NP"/>
    <s v="0000000185"/>
    <x v="0"/>
    <x v="1"/>
    <d v="2023-09-30T00:00:00"/>
    <x v="0"/>
    <s v="PPDN"/>
    <x v="0"/>
    <n v="14.12"/>
    <n v="1"/>
    <x v="190"/>
  </r>
  <r>
    <s v="31786"/>
    <s v="NP"/>
    <s v="0000000185"/>
    <x v="0"/>
    <x v="1"/>
    <d v="2023-09-30T00:00:00"/>
    <x v="20"/>
    <s v="PPRN"/>
    <x v="81"/>
    <n v="-84.48"/>
    <n v="4"/>
    <x v="190"/>
  </r>
  <r>
    <s v="31786"/>
    <s v="NP"/>
    <s v="0000000185"/>
    <x v="0"/>
    <x v="1"/>
    <d v="2023-09-30T00:00:00"/>
    <x v="20"/>
    <s v="PPRN"/>
    <x v="81"/>
    <n v="5335.51"/>
    <n v="247"/>
    <x v="190"/>
  </r>
  <r>
    <s v="31786"/>
    <s v="NP"/>
    <s v="0000000185"/>
    <x v="0"/>
    <x v="2"/>
    <d v="2023-09-30T00:00:00"/>
    <x v="20"/>
    <s v="PPRN"/>
    <x v="81"/>
    <n v="275.57"/>
    <n v="15"/>
    <x v="190"/>
  </r>
  <r>
    <s v="31786"/>
    <s v="NP"/>
    <s v="0000000185"/>
    <x v="0"/>
    <x v="3"/>
    <d v="2023-09-30T00:00:00"/>
    <x v="20"/>
    <s v="PPRN"/>
    <x v="81"/>
    <n v="27.01"/>
    <n v="1"/>
    <x v="190"/>
  </r>
  <r>
    <s v="31786"/>
    <s v="NP"/>
    <s v="0000000185"/>
    <x v="0"/>
    <x v="0"/>
    <d v="2023-09-30T00:00:00"/>
    <x v="0"/>
    <s v="PPDN"/>
    <x v="0"/>
    <n v="-68.819999999999993"/>
    <n v="2"/>
    <x v="190"/>
  </r>
  <r>
    <s v="31786"/>
    <s v="NP"/>
    <s v="0000000185"/>
    <x v="0"/>
    <x v="0"/>
    <d v="2023-09-30T00:00:00"/>
    <x v="0"/>
    <s v="PPDN"/>
    <x v="0"/>
    <n v="391.52"/>
    <n v="19"/>
    <x v="190"/>
  </r>
  <r>
    <s v="31786"/>
    <s v="NP"/>
    <s v="0000000185"/>
    <x v="0"/>
    <x v="4"/>
    <d v="2023-09-30T00:00:00"/>
    <x v="0"/>
    <s v="PPDN"/>
    <x v="0"/>
    <n v="183.91"/>
    <n v="9"/>
    <x v="190"/>
  </r>
  <r>
    <s v="31786"/>
    <s v="NP"/>
    <s v="0000000185"/>
    <x v="0"/>
    <x v="5"/>
    <d v="2023-09-30T00:00:00"/>
    <x v="0"/>
    <s v="PPDN"/>
    <x v="0"/>
    <n v="70.599999999999994"/>
    <n v="5"/>
    <x v="190"/>
  </r>
  <r>
    <s v="31786"/>
    <s v="NP"/>
    <s v="0000000192"/>
    <x v="1"/>
    <x v="1"/>
    <d v="2023-09-30T00:00:00"/>
    <x v="1"/>
    <s v="PDON"/>
    <x v="1"/>
    <n v="572.66999999999996"/>
    <n v="17"/>
    <x v="190"/>
  </r>
  <r>
    <s v="31786"/>
    <s v="NP"/>
    <s v="0000000192"/>
    <x v="1"/>
    <x v="1"/>
    <d v="2023-09-30T00:00:00"/>
    <x v="21"/>
    <s v="PDRN"/>
    <x v="82"/>
    <n v="-102.86"/>
    <n v="23"/>
    <x v="190"/>
  </r>
  <r>
    <s v="31786"/>
    <s v="NP"/>
    <s v="0000000192"/>
    <x v="1"/>
    <x v="1"/>
    <d v="2023-09-30T00:00:00"/>
    <x v="21"/>
    <s v="PDRN"/>
    <x v="82"/>
    <n v="56654.29"/>
    <n v="1324"/>
    <x v="190"/>
  </r>
  <r>
    <s v="31786"/>
    <s v="NP"/>
    <s v="0000000192"/>
    <x v="1"/>
    <x v="2"/>
    <d v="2023-09-30T00:00:00"/>
    <x v="1"/>
    <s v="PDON"/>
    <x v="1"/>
    <n v="20.22"/>
    <n v="1"/>
    <x v="190"/>
  </r>
  <r>
    <s v="31786"/>
    <s v="NP"/>
    <s v="0000000192"/>
    <x v="1"/>
    <x v="2"/>
    <d v="2023-09-30T00:00:00"/>
    <x v="21"/>
    <s v="PDRN"/>
    <x v="82"/>
    <n v="-133.76"/>
    <n v="11"/>
    <x v="190"/>
  </r>
  <r>
    <s v="31786"/>
    <s v="NP"/>
    <s v="0000000192"/>
    <x v="1"/>
    <x v="2"/>
    <d v="2023-09-30T00:00:00"/>
    <x v="21"/>
    <s v="PDRN"/>
    <x v="82"/>
    <n v="7300.82"/>
    <n v="179"/>
    <x v="190"/>
  </r>
  <r>
    <s v="31786"/>
    <s v="NP"/>
    <s v="0000000192"/>
    <x v="1"/>
    <x v="3"/>
    <d v="2023-09-30T00:00:00"/>
    <x v="1"/>
    <s v="PDON"/>
    <x v="1"/>
    <n v="40.44"/>
    <n v="2"/>
    <x v="190"/>
  </r>
  <r>
    <s v="31786"/>
    <s v="NP"/>
    <s v="0000000192"/>
    <x v="1"/>
    <x v="3"/>
    <d v="2023-09-30T00:00:00"/>
    <x v="21"/>
    <s v="PDRN"/>
    <x v="82"/>
    <n v="554.04"/>
    <n v="15"/>
    <x v="190"/>
  </r>
  <r>
    <s v="31786"/>
    <s v="NP"/>
    <s v="0000000192"/>
    <x v="1"/>
    <x v="0"/>
    <d v="2023-09-30T00:00:00"/>
    <x v="1"/>
    <s v="PDON"/>
    <x v="1"/>
    <n v="-484.26"/>
    <n v="14"/>
    <x v="190"/>
  </r>
  <r>
    <s v="31786"/>
    <s v="NP"/>
    <s v="0000000192"/>
    <x v="1"/>
    <x v="0"/>
    <d v="2023-09-30T00:00:00"/>
    <x v="1"/>
    <s v="PDON"/>
    <x v="1"/>
    <n v="3462.63"/>
    <n v="106"/>
    <x v="190"/>
  </r>
  <r>
    <s v="31786"/>
    <s v="NP"/>
    <s v="0000000192"/>
    <x v="1"/>
    <x v="4"/>
    <d v="2023-09-30T00:00:00"/>
    <x v="1"/>
    <s v="PDON"/>
    <x v="1"/>
    <n v="-179.58"/>
    <n v="13"/>
    <x v="190"/>
  </r>
  <r>
    <s v="31786"/>
    <s v="NP"/>
    <s v="0000000192"/>
    <x v="1"/>
    <x v="4"/>
    <d v="2023-09-30T00:00:00"/>
    <x v="1"/>
    <s v="PDON"/>
    <x v="1"/>
    <n v="2322.62"/>
    <n v="75"/>
    <x v="190"/>
  </r>
  <r>
    <s v="31786"/>
    <s v="NP"/>
    <s v="0000000192"/>
    <x v="1"/>
    <x v="5"/>
    <d v="2023-09-30T00:00:00"/>
    <x v="1"/>
    <s v="PDON"/>
    <x v="1"/>
    <n v="-101.1"/>
    <n v="5"/>
    <x v="190"/>
  </r>
  <r>
    <s v="31786"/>
    <s v="NP"/>
    <s v="0000000192"/>
    <x v="1"/>
    <x v="5"/>
    <d v="2023-09-30T00:00:00"/>
    <x v="1"/>
    <s v="PDON"/>
    <x v="1"/>
    <n v="815.29"/>
    <n v="32"/>
    <x v="190"/>
  </r>
  <r>
    <s v="31786"/>
    <s v="NP"/>
    <s v="0000157401"/>
    <x v="4"/>
    <x v="0"/>
    <d v="2023-09-30T00:00:00"/>
    <x v="5"/>
    <s v="BADE2X"/>
    <x v="5"/>
    <n v="-3.09"/>
    <n v="3"/>
    <x v="190"/>
  </r>
  <r>
    <s v="31786"/>
    <s v="NP"/>
    <s v="0000157401"/>
    <x v="4"/>
    <x v="0"/>
    <d v="2023-09-30T00:00:00"/>
    <x v="5"/>
    <s v="BADE2X"/>
    <x v="5"/>
    <n v="5.51"/>
    <n v="5"/>
    <x v="190"/>
  </r>
  <r>
    <s v="31786"/>
    <s v="NP"/>
    <s v="0000157401"/>
    <x v="4"/>
    <x v="0"/>
    <d v="2023-09-30T00:00:00"/>
    <x v="6"/>
    <s v="BADE40"/>
    <x v="6"/>
    <n v="0"/>
    <n v="5"/>
    <x v="190"/>
  </r>
  <r>
    <s v="31786"/>
    <s v="NP"/>
    <s v="0000157401"/>
    <x v="4"/>
    <x v="0"/>
    <d v="2023-09-30T00:00:00"/>
    <x v="10"/>
    <s v="BAD6SP"/>
    <x v="11"/>
    <n v="1.56"/>
    <n v="2"/>
    <x v="190"/>
  </r>
  <r>
    <s v="31786"/>
    <s v="NP"/>
    <s v="0000157401"/>
    <x v="4"/>
    <x v="0"/>
    <d v="2023-09-30T00:00:00"/>
    <x v="7"/>
    <s v="BLES15"/>
    <x v="7"/>
    <n v="-12.3"/>
    <n v="3"/>
    <x v="190"/>
  </r>
  <r>
    <s v="31786"/>
    <s v="NP"/>
    <s v="0000157401"/>
    <x v="4"/>
    <x v="0"/>
    <d v="2023-09-30T00:00:00"/>
    <x v="7"/>
    <s v="BLES15"/>
    <x v="7"/>
    <n v="22.04"/>
    <n v="5"/>
    <x v="190"/>
  </r>
  <r>
    <s v="31786"/>
    <s v="NP"/>
    <s v="0000157401"/>
    <x v="4"/>
    <x v="0"/>
    <d v="2023-09-30T00:00:00"/>
    <x v="8"/>
    <s v="BLER20"/>
    <x v="8"/>
    <n v="0"/>
    <n v="5"/>
    <x v="190"/>
  </r>
  <r>
    <s v="31786"/>
    <s v="NP"/>
    <s v="0000157401"/>
    <x v="4"/>
    <x v="0"/>
    <d v="2023-09-30T00:00:00"/>
    <x v="12"/>
    <s v="BLIFSP"/>
    <x v="15"/>
    <n v="1.18"/>
    <n v="2"/>
    <x v="190"/>
  </r>
  <r>
    <s v="31786"/>
    <s v="NP"/>
    <s v="0000157401"/>
    <x v="4"/>
    <x v="0"/>
    <d v="2023-09-30T00:00:00"/>
    <x v="15"/>
    <s v="VAD060"/>
    <x v="23"/>
    <n v="1.26"/>
    <n v="1"/>
    <x v="191"/>
  </r>
  <r>
    <s v="31786"/>
    <s v="NP"/>
    <s v="0000157401"/>
    <x v="4"/>
    <x v="0"/>
    <d v="2023-09-30T00:00:00"/>
    <x v="15"/>
    <s v="VAD500"/>
    <x v="26"/>
    <n v="-31.5"/>
    <n v="3"/>
    <x v="192"/>
  </r>
  <r>
    <s v="31786"/>
    <s v="NP"/>
    <s v="0000190862"/>
    <x v="5"/>
    <x v="0"/>
    <d v="2023-09-30T00:00:00"/>
    <x v="18"/>
    <s v="STD-A"/>
    <x v="83"/>
    <n v="-31.68"/>
    <n v="3"/>
    <x v="190"/>
  </r>
  <r>
    <s v="31786"/>
    <s v="NP"/>
    <s v="0000190862"/>
    <x v="5"/>
    <x v="0"/>
    <d v="2023-09-30T00:00:00"/>
    <x v="18"/>
    <s v="STD-A"/>
    <x v="83"/>
    <n v="10.07"/>
    <n v="1"/>
    <x v="190"/>
  </r>
  <r>
    <s v="31786"/>
    <s v="NP"/>
    <s v="0000190862"/>
    <x v="5"/>
    <x v="0"/>
    <d v="2023-09-30T00:00:00"/>
    <x v="18"/>
    <s v="STD-B"/>
    <x v="84"/>
    <n v="42.54"/>
    <n v="2"/>
    <x v="190"/>
  </r>
  <r>
    <s v="31786"/>
    <s v="NP"/>
    <s v="0000258005"/>
    <x v="6"/>
    <x v="1"/>
    <d v="2023-09-30T00:00:00"/>
    <x v="19"/>
    <s v="VISBAS"/>
    <x v="80"/>
    <n v="-2.85"/>
    <n v="1"/>
    <x v="190"/>
  </r>
  <r>
    <s v="31786"/>
    <s v="NP"/>
    <s v="0000258005"/>
    <x v="6"/>
    <x v="1"/>
    <d v="2023-09-30T00:00:00"/>
    <x v="19"/>
    <s v="VISBAS"/>
    <x v="80"/>
    <n v="447.57"/>
    <n v="93"/>
    <x v="190"/>
  </r>
  <r>
    <s v="31786"/>
    <s v="NP"/>
    <s v="0000258005"/>
    <x v="6"/>
    <x v="1"/>
    <d v="2023-09-30T00:00:00"/>
    <x v="19"/>
    <s v="VISEXP"/>
    <x v="79"/>
    <n v="18.89"/>
    <n v="7"/>
    <x v="190"/>
  </r>
  <r>
    <s v="31786"/>
    <s v="NP"/>
    <s v="0000258005"/>
    <x v="6"/>
    <x v="1"/>
    <d v="2023-09-30T00:00:00"/>
    <x v="19"/>
    <s v="VISEXP"/>
    <x v="79"/>
    <n v="2656.34"/>
    <n v="285"/>
    <x v="190"/>
  </r>
  <r>
    <s v="31786"/>
    <s v="NP"/>
    <s v="0000258005"/>
    <x v="6"/>
    <x v="2"/>
    <d v="2023-09-30T00:00:00"/>
    <x v="19"/>
    <s v="VISBAS"/>
    <x v="80"/>
    <n v="-6.36"/>
    <n v="2"/>
    <x v="190"/>
  </r>
  <r>
    <s v="31786"/>
    <s v="NP"/>
    <s v="0000258005"/>
    <x v="6"/>
    <x v="2"/>
    <d v="2023-09-30T00:00:00"/>
    <x v="19"/>
    <s v="VISBAS"/>
    <x v="80"/>
    <n v="95.63"/>
    <n v="17"/>
    <x v="190"/>
  </r>
  <r>
    <s v="31786"/>
    <s v="NP"/>
    <s v="0000258005"/>
    <x v="6"/>
    <x v="2"/>
    <d v="2023-09-30T00:00:00"/>
    <x v="19"/>
    <s v="VISEXP"/>
    <x v="79"/>
    <n v="388.74"/>
    <n v="45"/>
    <x v="190"/>
  </r>
  <r>
    <s v="31786"/>
    <s v="NP"/>
    <s v="0000258005"/>
    <x v="6"/>
    <x v="0"/>
    <d v="2023-09-30T00:00:00"/>
    <x v="19"/>
    <s v="VISBAS"/>
    <x v="80"/>
    <n v="-9.52"/>
    <n v="1"/>
    <x v="190"/>
  </r>
  <r>
    <s v="31786"/>
    <s v="NP"/>
    <s v="0000258005"/>
    <x v="6"/>
    <x v="0"/>
    <d v="2023-09-30T00:00:00"/>
    <x v="19"/>
    <s v="VISBAS"/>
    <x v="80"/>
    <n v="166.18"/>
    <n v="40"/>
    <x v="190"/>
  </r>
  <r>
    <s v="31786"/>
    <s v="NP"/>
    <s v="0000258005"/>
    <x v="6"/>
    <x v="0"/>
    <d v="2023-09-30T00:00:00"/>
    <x v="19"/>
    <s v="VISEXP"/>
    <x v="79"/>
    <n v="-101.35"/>
    <n v="10"/>
    <x v="190"/>
  </r>
  <r>
    <s v="31786"/>
    <s v="NP"/>
    <s v="0000258005"/>
    <x v="6"/>
    <x v="0"/>
    <d v="2023-09-30T00:00:00"/>
    <x v="19"/>
    <s v="VISEXP"/>
    <x v="79"/>
    <n v="1014.66"/>
    <n v="102"/>
    <x v="190"/>
  </r>
  <r>
    <s v="31786"/>
    <s v="NP"/>
    <s v="0000258005"/>
    <x v="6"/>
    <x v="4"/>
    <d v="2023-09-30T00:00:00"/>
    <x v="19"/>
    <s v="VISBAS"/>
    <x v="80"/>
    <n v="79.61"/>
    <n v="16"/>
    <x v="190"/>
  </r>
  <r>
    <s v="31786"/>
    <s v="NP"/>
    <s v="0000258005"/>
    <x v="6"/>
    <x v="4"/>
    <d v="2023-09-30T00:00:00"/>
    <x v="19"/>
    <s v="VISEXP"/>
    <x v="79"/>
    <n v="-37.799999999999997"/>
    <n v="8"/>
    <x v="190"/>
  </r>
  <r>
    <s v="31786"/>
    <s v="NP"/>
    <s v="0000258005"/>
    <x v="6"/>
    <x v="4"/>
    <d v="2023-09-30T00:00:00"/>
    <x v="19"/>
    <s v="VISEXP"/>
    <x v="79"/>
    <n v="741.87"/>
    <n v="82"/>
    <x v="190"/>
  </r>
  <r>
    <s v="31786"/>
    <s v="NP"/>
    <s v="0000258005"/>
    <x v="6"/>
    <x v="5"/>
    <d v="2023-09-30T00:00:00"/>
    <x v="19"/>
    <s v="VISBAS"/>
    <x v="80"/>
    <n v="35.11"/>
    <n v="8"/>
    <x v="190"/>
  </r>
  <r>
    <s v="31786"/>
    <s v="NP"/>
    <s v="0000258005"/>
    <x v="6"/>
    <x v="5"/>
    <d v="2023-09-30T00:00:00"/>
    <x v="19"/>
    <s v="VISEXP"/>
    <x v="79"/>
    <n v="308.83999999999997"/>
    <n v="36"/>
    <x v="190"/>
  </r>
  <r>
    <s v="31786"/>
    <s v="TN"/>
    <s v="0000000185"/>
    <x v="0"/>
    <x v="0"/>
    <d v="2023-09-30T00:00:00"/>
    <x v="0"/>
    <s v="PPDN"/>
    <x v="0"/>
    <n v="-215.14"/>
    <n v="9"/>
    <x v="190"/>
  </r>
  <r>
    <s v="31786"/>
    <s v="TN"/>
    <s v="0000000185"/>
    <x v="0"/>
    <x v="0"/>
    <d v="2023-09-30T00:00:00"/>
    <x v="0"/>
    <s v="PPDN"/>
    <x v="0"/>
    <n v="721.76"/>
    <n v="40"/>
    <x v="190"/>
  </r>
  <r>
    <s v="31786"/>
    <s v="TN"/>
    <s v="0000000192"/>
    <x v="1"/>
    <x v="0"/>
    <d v="2023-09-30T00:00:00"/>
    <x v="1"/>
    <s v="PDON"/>
    <x v="1"/>
    <n v="-820.38"/>
    <n v="36"/>
    <x v="190"/>
  </r>
  <r>
    <s v="31786"/>
    <s v="TN"/>
    <s v="0000000192"/>
    <x v="1"/>
    <x v="0"/>
    <d v="2023-09-30T00:00:00"/>
    <x v="1"/>
    <s v="PDON"/>
    <x v="1"/>
    <n v="5106.3100000000004"/>
    <n v="142"/>
    <x v="190"/>
  </r>
  <r>
    <s v="31786"/>
    <s v="TN"/>
    <s v="0000157401"/>
    <x v="4"/>
    <x v="0"/>
    <d v="2023-09-30T00:00:00"/>
    <x v="9"/>
    <s v="BADC01"/>
    <x v="9"/>
    <n v="-0.52"/>
    <n v="4"/>
    <x v="190"/>
  </r>
  <r>
    <s v="31786"/>
    <s v="TN"/>
    <s v="0000157401"/>
    <x v="4"/>
    <x v="0"/>
    <d v="2023-09-30T00:00:00"/>
    <x v="9"/>
    <s v="BADC01"/>
    <x v="9"/>
    <n v="0.39"/>
    <n v="3"/>
    <x v="190"/>
  </r>
  <r>
    <s v="31786"/>
    <s v="TN"/>
    <s v="0000157401"/>
    <x v="4"/>
    <x v="0"/>
    <d v="2023-09-30T00:00:00"/>
    <x v="9"/>
    <s v="BADC02"/>
    <x v="9"/>
    <n v="-0.26"/>
    <n v="1"/>
    <x v="190"/>
  </r>
  <r>
    <s v="31786"/>
    <s v="TN"/>
    <s v="0000157401"/>
    <x v="4"/>
    <x v="0"/>
    <d v="2023-09-30T00:00:00"/>
    <x v="9"/>
    <s v="BADC02"/>
    <x v="9"/>
    <n v="1.03"/>
    <n v="4"/>
    <x v="190"/>
  </r>
  <r>
    <s v="31786"/>
    <s v="TN"/>
    <s v="0000157401"/>
    <x v="4"/>
    <x v="0"/>
    <d v="2023-09-30T00:00:00"/>
    <x v="9"/>
    <s v="BADC03"/>
    <x v="9"/>
    <n v="-0.39"/>
    <n v="1"/>
    <x v="190"/>
  </r>
  <r>
    <s v="31786"/>
    <s v="TN"/>
    <s v="0000157401"/>
    <x v="4"/>
    <x v="0"/>
    <d v="2023-09-30T00:00:00"/>
    <x v="9"/>
    <s v="BADC03"/>
    <x v="9"/>
    <n v="0.78"/>
    <n v="2"/>
    <x v="190"/>
  </r>
  <r>
    <s v="31786"/>
    <s v="TN"/>
    <s v="0000157401"/>
    <x v="4"/>
    <x v="0"/>
    <d v="2023-09-30T00:00:00"/>
    <x v="9"/>
    <s v="BADC04"/>
    <x v="9"/>
    <n v="1.04"/>
    <n v="2"/>
    <x v="190"/>
  </r>
  <r>
    <s v="31786"/>
    <s v="TN"/>
    <s v="0000157401"/>
    <x v="4"/>
    <x v="0"/>
    <d v="2023-09-30T00:00:00"/>
    <x v="9"/>
    <s v="BADC05"/>
    <x v="9"/>
    <n v="0.65"/>
    <n v="1"/>
    <x v="190"/>
  </r>
  <r>
    <s v="31786"/>
    <s v="TN"/>
    <s v="0000157401"/>
    <x v="4"/>
    <x v="0"/>
    <d v="2023-09-30T00:00:00"/>
    <x v="5"/>
    <s v="BADE2X"/>
    <x v="5"/>
    <n v="-25.53"/>
    <n v="29"/>
    <x v="190"/>
  </r>
  <r>
    <s v="31786"/>
    <s v="TN"/>
    <s v="0000157401"/>
    <x v="4"/>
    <x v="0"/>
    <d v="2023-09-30T00:00:00"/>
    <x v="5"/>
    <s v="BADE2X"/>
    <x v="5"/>
    <n v="53.21"/>
    <n v="48"/>
    <x v="190"/>
  </r>
  <r>
    <s v="31786"/>
    <s v="TN"/>
    <s v="0000157401"/>
    <x v="4"/>
    <x v="0"/>
    <d v="2023-09-30T00:00:00"/>
    <x v="6"/>
    <s v="BADE40"/>
    <x v="6"/>
    <n v="0"/>
    <n v="32"/>
    <x v="190"/>
  </r>
  <r>
    <s v="31786"/>
    <s v="TN"/>
    <s v="0000157401"/>
    <x v="4"/>
    <x v="0"/>
    <d v="2023-09-30T00:00:00"/>
    <x v="10"/>
    <s v="BAD4SC"/>
    <x v="10"/>
    <n v="-2.6"/>
    <n v="5"/>
    <x v="190"/>
  </r>
  <r>
    <s v="31786"/>
    <s v="TN"/>
    <s v="0000157401"/>
    <x v="4"/>
    <x v="0"/>
    <d v="2023-09-30T00:00:00"/>
    <x v="10"/>
    <s v="BAD4SC"/>
    <x v="10"/>
    <n v="3.1"/>
    <n v="6"/>
    <x v="190"/>
  </r>
  <r>
    <s v="31786"/>
    <s v="TN"/>
    <s v="0000157401"/>
    <x v="4"/>
    <x v="0"/>
    <d v="2023-09-30T00:00:00"/>
    <x v="10"/>
    <s v="BAD6SP"/>
    <x v="11"/>
    <n v="-6.9"/>
    <n v="15"/>
    <x v="190"/>
  </r>
  <r>
    <s v="31786"/>
    <s v="TN"/>
    <s v="0000157401"/>
    <x v="4"/>
    <x v="0"/>
    <d v="2023-09-30T00:00:00"/>
    <x v="10"/>
    <s v="BAD6SP"/>
    <x v="11"/>
    <n v="7.1"/>
    <n v="10"/>
    <x v="190"/>
  </r>
  <r>
    <s v="31786"/>
    <s v="TN"/>
    <s v="0000157401"/>
    <x v="4"/>
    <x v="0"/>
    <d v="2023-09-30T00:00:00"/>
    <x v="7"/>
    <s v="BLES15"/>
    <x v="7"/>
    <n v="-106.41"/>
    <n v="30"/>
    <x v="190"/>
  </r>
  <r>
    <s v="31786"/>
    <s v="TN"/>
    <s v="0000157401"/>
    <x v="4"/>
    <x v="0"/>
    <d v="2023-09-30T00:00:00"/>
    <x v="7"/>
    <s v="BLES15"/>
    <x v="7"/>
    <n v="212.87"/>
    <n v="48"/>
    <x v="190"/>
  </r>
  <r>
    <s v="31786"/>
    <s v="TN"/>
    <s v="0000157401"/>
    <x v="4"/>
    <x v="0"/>
    <d v="2023-09-30T00:00:00"/>
    <x v="11"/>
    <s v="BLCH01"/>
    <x v="12"/>
    <n v="0.19"/>
    <n v="1"/>
    <x v="190"/>
  </r>
  <r>
    <s v="31786"/>
    <s v="TN"/>
    <s v="0000157401"/>
    <x v="4"/>
    <x v="0"/>
    <d v="2023-09-30T00:00:00"/>
    <x v="11"/>
    <s v="BLCH02"/>
    <x v="12"/>
    <n v="-0.37"/>
    <n v="1"/>
    <x v="190"/>
  </r>
  <r>
    <s v="31786"/>
    <s v="TN"/>
    <s v="0000157401"/>
    <x v="4"/>
    <x v="0"/>
    <d v="2023-09-30T00:00:00"/>
    <x v="11"/>
    <s v="BLCH02"/>
    <x v="12"/>
    <n v="0.74"/>
    <n v="2"/>
    <x v="190"/>
  </r>
  <r>
    <s v="31786"/>
    <s v="TN"/>
    <s v="0000157401"/>
    <x v="4"/>
    <x v="0"/>
    <d v="2023-09-30T00:00:00"/>
    <x v="11"/>
    <s v="BLCH03"/>
    <x v="12"/>
    <n v="0.56000000000000005"/>
    <n v="1"/>
    <x v="190"/>
  </r>
  <r>
    <s v="31786"/>
    <s v="TN"/>
    <s v="0000157401"/>
    <x v="4"/>
    <x v="0"/>
    <d v="2023-09-30T00:00:00"/>
    <x v="11"/>
    <s v="BLCH04"/>
    <x v="12"/>
    <n v="1.48"/>
    <n v="2"/>
    <x v="190"/>
  </r>
  <r>
    <s v="31786"/>
    <s v="TN"/>
    <s v="0000157401"/>
    <x v="4"/>
    <x v="0"/>
    <d v="2023-09-30T00:00:00"/>
    <x v="11"/>
    <s v="BLCS01"/>
    <x v="13"/>
    <n v="-1.2"/>
    <n v="4"/>
    <x v="190"/>
  </r>
  <r>
    <s v="31786"/>
    <s v="TN"/>
    <s v="0000157401"/>
    <x v="4"/>
    <x v="0"/>
    <d v="2023-09-30T00:00:00"/>
    <x v="11"/>
    <s v="BLCS01"/>
    <x v="13"/>
    <n v="0.6"/>
    <n v="2"/>
    <x v="190"/>
  </r>
  <r>
    <s v="31786"/>
    <s v="TN"/>
    <s v="0000157401"/>
    <x v="4"/>
    <x v="0"/>
    <d v="2023-09-30T00:00:00"/>
    <x v="11"/>
    <s v="BLCS02"/>
    <x v="13"/>
    <n v="1.22"/>
    <n v="2"/>
    <x v="190"/>
  </r>
  <r>
    <s v="31786"/>
    <s v="TN"/>
    <s v="0000157401"/>
    <x v="4"/>
    <x v="0"/>
    <d v="2023-09-30T00:00:00"/>
    <x v="11"/>
    <s v="BLCS03"/>
    <x v="13"/>
    <n v="-0.91"/>
    <n v="1"/>
    <x v="190"/>
  </r>
  <r>
    <s v="31786"/>
    <s v="TN"/>
    <s v="0000157401"/>
    <x v="4"/>
    <x v="0"/>
    <d v="2023-09-30T00:00:00"/>
    <x v="11"/>
    <s v="BLCS03"/>
    <x v="13"/>
    <n v="0.91"/>
    <n v="1"/>
    <x v="190"/>
  </r>
  <r>
    <s v="31786"/>
    <s v="TN"/>
    <s v="0000157401"/>
    <x v="4"/>
    <x v="0"/>
    <d v="2023-09-30T00:00:00"/>
    <x v="11"/>
    <s v="BLCS05"/>
    <x v="13"/>
    <n v="1.52"/>
    <n v="1"/>
    <x v="190"/>
  </r>
  <r>
    <s v="31786"/>
    <s v="TN"/>
    <s v="0000157401"/>
    <x v="4"/>
    <x v="0"/>
    <d v="2023-09-30T00:00:00"/>
    <x v="8"/>
    <s v="BLER20"/>
    <x v="8"/>
    <n v="0"/>
    <n v="34"/>
    <x v="190"/>
  </r>
  <r>
    <s v="31786"/>
    <s v="TN"/>
    <s v="0000157401"/>
    <x v="4"/>
    <x v="0"/>
    <d v="2023-09-30T00:00:00"/>
    <x v="12"/>
    <s v="BLIFSC"/>
    <x v="14"/>
    <n v="-1.5"/>
    <n v="5"/>
    <x v="190"/>
  </r>
  <r>
    <s v="31786"/>
    <s v="TN"/>
    <s v="0000157401"/>
    <x v="4"/>
    <x v="0"/>
    <d v="2023-09-30T00:00:00"/>
    <x v="12"/>
    <s v="BLIFSC"/>
    <x v="14"/>
    <n v="1.8"/>
    <n v="6"/>
    <x v="190"/>
  </r>
  <r>
    <s v="31786"/>
    <s v="TN"/>
    <s v="0000157401"/>
    <x v="4"/>
    <x v="0"/>
    <d v="2023-09-30T00:00:00"/>
    <x v="12"/>
    <s v="BLIFSP"/>
    <x v="15"/>
    <n v="-5.9"/>
    <n v="16"/>
    <x v="190"/>
  </r>
  <r>
    <s v="31786"/>
    <s v="TN"/>
    <s v="0000157401"/>
    <x v="4"/>
    <x v="0"/>
    <d v="2023-09-30T00:00:00"/>
    <x v="12"/>
    <s v="BLIFSP"/>
    <x v="15"/>
    <n v="5.9"/>
    <n v="10"/>
    <x v="190"/>
  </r>
  <r>
    <s v="31786"/>
    <s v="TN"/>
    <s v="0000157401"/>
    <x v="4"/>
    <x v="0"/>
    <d v="2023-09-30T00:00:00"/>
    <x v="14"/>
    <s v="VC0105"/>
    <x v="17"/>
    <n v="0.22"/>
    <n v="2"/>
    <x v="193"/>
  </r>
  <r>
    <s v="31786"/>
    <s v="TN"/>
    <s v="0000157401"/>
    <x v="4"/>
    <x v="0"/>
    <d v="2023-09-30T00:00:00"/>
    <x v="14"/>
    <s v="VC0106"/>
    <x v="18"/>
    <n v="-0.39"/>
    <n v="3"/>
    <x v="194"/>
  </r>
  <r>
    <s v="31786"/>
    <s v="TN"/>
    <s v="0000157401"/>
    <x v="4"/>
    <x v="0"/>
    <d v="2023-09-30T00:00:00"/>
    <x v="14"/>
    <s v="VC0106"/>
    <x v="18"/>
    <n v="0.26"/>
    <n v="2"/>
    <x v="194"/>
  </r>
  <r>
    <s v="31786"/>
    <s v="TN"/>
    <s v="0000157401"/>
    <x v="4"/>
    <x v="0"/>
    <d v="2023-09-30T00:00:00"/>
    <x v="14"/>
    <s v="VC0206"/>
    <x v="18"/>
    <n v="-0.25"/>
    <n v="1"/>
    <x v="194"/>
  </r>
  <r>
    <s v="31786"/>
    <s v="TN"/>
    <s v="0000157401"/>
    <x v="4"/>
    <x v="0"/>
    <d v="2023-09-30T00:00:00"/>
    <x v="14"/>
    <s v="VC0206"/>
    <x v="18"/>
    <n v="0.5"/>
    <n v="2"/>
    <x v="194"/>
  </r>
  <r>
    <s v="31786"/>
    <s v="TN"/>
    <s v="0000157401"/>
    <x v="4"/>
    <x v="0"/>
    <d v="2023-09-30T00:00:00"/>
    <x v="14"/>
    <s v="VC0310"/>
    <x v="19"/>
    <n v="0.63"/>
    <n v="1"/>
    <x v="195"/>
  </r>
  <r>
    <s v="31786"/>
    <s v="TN"/>
    <s v="0000157401"/>
    <x v="4"/>
    <x v="0"/>
    <d v="2023-09-30T00:00:00"/>
    <x v="14"/>
    <s v="VC0406"/>
    <x v="18"/>
    <n v="1.5"/>
    <n v="3"/>
    <x v="194"/>
  </r>
  <r>
    <s v="31786"/>
    <s v="TN"/>
    <s v="0000157401"/>
    <x v="4"/>
    <x v="0"/>
    <d v="2023-09-30T00:00:00"/>
    <x v="15"/>
    <s v="VAD050"/>
    <x v="22"/>
    <n v="-1.05"/>
    <n v="1"/>
    <x v="196"/>
  </r>
  <r>
    <s v="31786"/>
    <s v="TN"/>
    <s v="0000157401"/>
    <x v="4"/>
    <x v="0"/>
    <d v="2023-09-30T00:00:00"/>
    <x v="15"/>
    <s v="VAD050"/>
    <x v="22"/>
    <n v="2.1"/>
    <n v="2"/>
    <x v="196"/>
  </r>
  <r>
    <s v="31786"/>
    <s v="TN"/>
    <s v="0000157401"/>
    <x v="4"/>
    <x v="0"/>
    <d v="2023-09-30T00:00:00"/>
    <x v="15"/>
    <s v="VAD060"/>
    <x v="23"/>
    <n v="-12.6"/>
    <n v="12"/>
    <x v="191"/>
  </r>
  <r>
    <s v="31786"/>
    <s v="TN"/>
    <s v="0000157401"/>
    <x v="4"/>
    <x v="0"/>
    <d v="2023-09-30T00:00:00"/>
    <x v="15"/>
    <s v="VAD060"/>
    <x v="23"/>
    <n v="28.98"/>
    <n v="23"/>
    <x v="191"/>
  </r>
  <r>
    <s v="31786"/>
    <s v="TN"/>
    <s v="0000157401"/>
    <x v="4"/>
    <x v="0"/>
    <d v="2023-09-30T00:00:00"/>
    <x v="15"/>
    <s v="VAD100"/>
    <x v="24"/>
    <n v="-4.2"/>
    <n v="2"/>
    <x v="197"/>
  </r>
  <r>
    <s v="31786"/>
    <s v="TN"/>
    <s v="0000157401"/>
    <x v="4"/>
    <x v="0"/>
    <d v="2023-09-30T00:00:00"/>
    <x v="15"/>
    <s v="VAD100"/>
    <x v="24"/>
    <n v="4.2"/>
    <n v="2"/>
    <x v="197"/>
  </r>
  <r>
    <s v="31786"/>
    <s v="TN"/>
    <s v="0000157401"/>
    <x v="4"/>
    <x v="0"/>
    <d v="2023-09-30T00:00:00"/>
    <x v="15"/>
    <s v="VAD500"/>
    <x v="26"/>
    <n v="21"/>
    <n v="2"/>
    <x v="192"/>
  </r>
  <r>
    <s v="31786"/>
    <s v="TN"/>
    <s v="0000157401"/>
    <x v="4"/>
    <x v="0"/>
    <d v="2023-09-30T00:00:00"/>
    <x v="16"/>
    <s v="VSC060"/>
    <x v="28"/>
    <n v="-1.5"/>
    <n v="3"/>
    <x v="198"/>
  </r>
  <r>
    <s v="31786"/>
    <s v="TN"/>
    <s v="0000157401"/>
    <x v="4"/>
    <x v="0"/>
    <d v="2023-09-30T00:00:00"/>
    <x v="16"/>
    <s v="VSC060"/>
    <x v="28"/>
    <n v="1.5"/>
    <n v="3"/>
    <x v="198"/>
  </r>
  <r>
    <s v="31786"/>
    <s v="TN"/>
    <s v="0000157401"/>
    <x v="4"/>
    <x v="0"/>
    <d v="2023-09-30T00:00:00"/>
    <x v="16"/>
    <s v="VSC100"/>
    <x v="29"/>
    <n v="0.84"/>
    <n v="1"/>
    <x v="199"/>
  </r>
  <r>
    <s v="31786"/>
    <s v="TN"/>
    <s v="0000157401"/>
    <x v="4"/>
    <x v="0"/>
    <d v="2023-09-30T00:00:00"/>
    <x v="16"/>
    <s v="VSO060"/>
    <x v="33"/>
    <n v="-3.04"/>
    <n v="6"/>
    <x v="200"/>
  </r>
  <r>
    <s v="31786"/>
    <s v="TN"/>
    <s v="0000157401"/>
    <x v="4"/>
    <x v="0"/>
    <d v="2023-09-30T00:00:00"/>
    <x v="16"/>
    <s v="VSO060"/>
    <x v="33"/>
    <n v="3.8"/>
    <n v="5"/>
    <x v="200"/>
  </r>
  <r>
    <s v="31786"/>
    <s v="TN"/>
    <s v="0000157401"/>
    <x v="4"/>
    <x v="0"/>
    <d v="2023-09-30T00:00:00"/>
    <x v="16"/>
    <s v="VSO500"/>
    <x v="36"/>
    <n v="6.3"/>
    <n v="1"/>
    <x v="201"/>
  </r>
  <r>
    <s v="31786"/>
    <s v="TN"/>
    <s v="0000190862"/>
    <x v="5"/>
    <x v="0"/>
    <d v="2023-09-30T00:00:00"/>
    <x v="17"/>
    <s v="LTD-01"/>
    <x v="38"/>
    <n v="3.46"/>
    <n v="1"/>
    <x v="190"/>
  </r>
  <r>
    <s v="31786"/>
    <s v="TN"/>
    <s v="0000190862"/>
    <x v="5"/>
    <x v="0"/>
    <d v="2023-09-30T00:00:00"/>
    <x v="17"/>
    <s v="LTD-01"/>
    <x v="40"/>
    <n v="21.39"/>
    <n v="2"/>
    <x v="190"/>
  </r>
  <r>
    <s v="31786"/>
    <s v="TN"/>
    <s v="0000190862"/>
    <x v="5"/>
    <x v="0"/>
    <d v="2023-09-30T00:00:00"/>
    <x v="17"/>
    <s v="LTD-01"/>
    <x v="41"/>
    <n v="-15.95"/>
    <n v="1"/>
    <x v="190"/>
  </r>
  <r>
    <s v="31786"/>
    <s v="TN"/>
    <s v="0000190862"/>
    <x v="5"/>
    <x v="0"/>
    <d v="2023-09-30T00:00:00"/>
    <x v="17"/>
    <s v="LTD-01"/>
    <x v="41"/>
    <n v="9.1300000000000008"/>
    <n v="1"/>
    <x v="190"/>
  </r>
  <r>
    <s v="31786"/>
    <s v="TN"/>
    <s v="0000190862"/>
    <x v="5"/>
    <x v="0"/>
    <d v="2023-09-30T00:00:00"/>
    <x v="17"/>
    <s v="LTD-01"/>
    <x v="44"/>
    <n v="33.840000000000003"/>
    <n v="1"/>
    <x v="190"/>
  </r>
  <r>
    <s v="31786"/>
    <s v="TN"/>
    <s v="0000190862"/>
    <x v="5"/>
    <x v="0"/>
    <d v="2023-09-30T00:00:00"/>
    <x v="17"/>
    <s v="LTD-02"/>
    <x v="48"/>
    <n v="7.16"/>
    <n v="1"/>
    <x v="190"/>
  </r>
  <r>
    <s v="31786"/>
    <s v="TN"/>
    <s v="0000190862"/>
    <x v="5"/>
    <x v="0"/>
    <d v="2023-09-30T00:00:00"/>
    <x v="17"/>
    <s v="LTD-02"/>
    <x v="49"/>
    <n v="7.35"/>
    <n v="1"/>
    <x v="190"/>
  </r>
  <r>
    <s v="31786"/>
    <s v="TN"/>
    <s v="0000190862"/>
    <x v="5"/>
    <x v="0"/>
    <d v="2023-09-30T00:00:00"/>
    <x v="17"/>
    <s v="LTD-02"/>
    <x v="50"/>
    <n v="-12.61"/>
    <n v="1"/>
    <x v="190"/>
  </r>
  <r>
    <s v="31786"/>
    <s v="TN"/>
    <s v="0000190862"/>
    <x v="5"/>
    <x v="0"/>
    <d v="2023-09-30T00:00:00"/>
    <x v="17"/>
    <s v="LTD-02"/>
    <x v="52"/>
    <n v="37.619999999999997"/>
    <n v="2"/>
    <x v="190"/>
  </r>
  <r>
    <s v="31786"/>
    <s v="TN"/>
    <s v="0000190862"/>
    <x v="5"/>
    <x v="0"/>
    <d v="2023-09-30T00:00:00"/>
    <x v="17"/>
    <s v="LTD-02"/>
    <x v="53"/>
    <n v="-13.45"/>
    <n v="1"/>
    <x v="190"/>
  </r>
  <r>
    <s v="31786"/>
    <s v="TN"/>
    <s v="0000190862"/>
    <x v="5"/>
    <x v="0"/>
    <d v="2023-09-30T00:00:00"/>
    <x v="17"/>
    <s v="LTD-02"/>
    <x v="53"/>
    <n v="27.98"/>
    <n v="1"/>
    <x v="190"/>
  </r>
  <r>
    <s v="31786"/>
    <s v="TN"/>
    <s v="0000190862"/>
    <x v="5"/>
    <x v="0"/>
    <d v="2023-09-30T00:00:00"/>
    <x v="17"/>
    <s v="LTD-02"/>
    <x v="54"/>
    <n v="-69.88"/>
    <n v="4"/>
    <x v="190"/>
  </r>
  <r>
    <s v="31786"/>
    <s v="TN"/>
    <s v="0000190862"/>
    <x v="5"/>
    <x v="0"/>
    <d v="2023-09-30T00:00:00"/>
    <x v="17"/>
    <s v="LTD-02"/>
    <x v="54"/>
    <n v="23.98"/>
    <n v="1"/>
    <x v="190"/>
  </r>
  <r>
    <s v="31786"/>
    <s v="TN"/>
    <s v="0000190862"/>
    <x v="5"/>
    <x v="0"/>
    <d v="2023-09-30T00:00:00"/>
    <x v="17"/>
    <s v="LTD-03"/>
    <x v="57"/>
    <n v="6.07"/>
    <n v="1"/>
    <x v="190"/>
  </r>
  <r>
    <s v="31786"/>
    <s v="TN"/>
    <s v="0000190862"/>
    <x v="5"/>
    <x v="0"/>
    <d v="2023-09-30T00:00:00"/>
    <x v="17"/>
    <s v="LTD-03"/>
    <x v="59"/>
    <n v="7.46"/>
    <n v="1"/>
    <x v="190"/>
  </r>
  <r>
    <s v="31786"/>
    <s v="TN"/>
    <s v="0000190862"/>
    <x v="5"/>
    <x v="0"/>
    <d v="2023-09-30T00:00:00"/>
    <x v="17"/>
    <s v="LTD-03"/>
    <x v="60"/>
    <n v="15.03"/>
    <n v="1"/>
    <x v="190"/>
  </r>
  <r>
    <s v="31786"/>
    <s v="TN"/>
    <s v="0000190862"/>
    <x v="5"/>
    <x v="0"/>
    <d v="2023-09-30T00:00:00"/>
    <x v="17"/>
    <s v="LTD-03"/>
    <x v="61"/>
    <n v="-43.29"/>
    <n v="3"/>
    <x v="190"/>
  </r>
  <r>
    <s v="31786"/>
    <s v="TN"/>
    <s v="0000190862"/>
    <x v="5"/>
    <x v="0"/>
    <d v="2023-09-30T00:00:00"/>
    <x v="17"/>
    <s v="LTD-03"/>
    <x v="61"/>
    <n v="19.66"/>
    <n v="1"/>
    <x v="190"/>
  </r>
  <r>
    <s v="31786"/>
    <s v="TN"/>
    <s v="0000190862"/>
    <x v="5"/>
    <x v="0"/>
    <d v="2023-09-30T00:00:00"/>
    <x v="17"/>
    <s v="LTD-03"/>
    <x v="66"/>
    <n v="24.44"/>
    <n v="1"/>
    <x v="190"/>
  </r>
  <r>
    <s v="31786"/>
    <s v="TN"/>
    <s v="0000190862"/>
    <x v="5"/>
    <x v="0"/>
    <d v="2023-09-30T00:00:00"/>
    <x v="17"/>
    <s v="LTD-04"/>
    <x v="67"/>
    <n v="4.93"/>
    <n v="1"/>
    <x v="190"/>
  </r>
  <r>
    <s v="31786"/>
    <s v="TN"/>
    <s v="0000190862"/>
    <x v="5"/>
    <x v="0"/>
    <d v="2023-09-30T00:00:00"/>
    <x v="17"/>
    <s v="LTD-04"/>
    <x v="72"/>
    <n v="37.840000000000003"/>
    <n v="2"/>
    <x v="190"/>
  </r>
  <r>
    <s v="31786"/>
    <s v="TN"/>
    <s v="0000190862"/>
    <x v="5"/>
    <x v="0"/>
    <d v="2023-09-30T00:00:00"/>
    <x v="17"/>
    <s v="LTD1WP"/>
    <x v="38"/>
    <n v="0"/>
    <n v="1"/>
    <x v="190"/>
  </r>
  <r>
    <s v="31786"/>
    <s v="TN"/>
    <s v="0000190862"/>
    <x v="5"/>
    <x v="0"/>
    <d v="2023-09-30T00:00:00"/>
    <x v="17"/>
    <s v="LTD2WP"/>
    <x v="53"/>
    <n v="0"/>
    <n v="1"/>
    <x v="190"/>
  </r>
  <r>
    <s v="31786"/>
    <s v="TN"/>
    <s v="0000190862"/>
    <x v="5"/>
    <x v="0"/>
    <d v="2023-09-30T00:00:00"/>
    <x v="17"/>
    <s v="LTD3WP"/>
    <x v="62"/>
    <n v="0"/>
    <n v="1"/>
    <x v="190"/>
  </r>
  <r>
    <s v="31786"/>
    <s v="TN"/>
    <s v="0000190862"/>
    <x v="5"/>
    <x v="0"/>
    <d v="2023-09-30T00:00:00"/>
    <x v="18"/>
    <s v="STD-A"/>
    <x v="77"/>
    <n v="-60.72"/>
    <n v="4"/>
    <x v="190"/>
  </r>
  <r>
    <s v="31786"/>
    <s v="TN"/>
    <s v="0000190862"/>
    <x v="5"/>
    <x v="0"/>
    <d v="2023-09-30T00:00:00"/>
    <x v="18"/>
    <s v="STD-A"/>
    <x v="77"/>
    <n v="296.83999999999997"/>
    <n v="18"/>
    <x v="190"/>
  </r>
  <r>
    <s v="31786"/>
    <s v="TN"/>
    <s v="0000190862"/>
    <x v="5"/>
    <x v="0"/>
    <d v="2023-09-30T00:00:00"/>
    <x v="18"/>
    <s v="STD-B"/>
    <x v="78"/>
    <n v="-74.28"/>
    <n v="11"/>
    <x v="190"/>
  </r>
  <r>
    <s v="31786"/>
    <s v="TN"/>
    <s v="0000190862"/>
    <x v="5"/>
    <x v="0"/>
    <d v="2023-09-30T00:00:00"/>
    <x v="18"/>
    <s v="STD-B"/>
    <x v="78"/>
    <n v="70.150000000000006"/>
    <n v="6"/>
    <x v="190"/>
  </r>
  <r>
    <s v="31786"/>
    <s v="TN"/>
    <s v="0000258005"/>
    <x v="6"/>
    <x v="0"/>
    <d v="2023-09-30T00:00:00"/>
    <x v="19"/>
    <s v="VISBAS"/>
    <x v="80"/>
    <n v="-90.36"/>
    <n v="26"/>
    <x v="190"/>
  </r>
  <r>
    <s v="31786"/>
    <s v="TN"/>
    <s v="0000258005"/>
    <x v="6"/>
    <x v="0"/>
    <d v="2023-09-30T00:00:00"/>
    <x v="19"/>
    <s v="VISBAS"/>
    <x v="80"/>
    <n v="188.35"/>
    <n v="37"/>
    <x v="190"/>
  </r>
  <r>
    <s v="31786"/>
    <s v="TN"/>
    <s v="0000258005"/>
    <x v="6"/>
    <x v="0"/>
    <d v="2023-09-30T00:00:00"/>
    <x v="19"/>
    <s v="VISEXP"/>
    <x v="79"/>
    <n v="-122.31"/>
    <n v="12"/>
    <x v="190"/>
  </r>
  <r>
    <s v="31786"/>
    <s v="TN"/>
    <s v="0000258005"/>
    <x v="6"/>
    <x v="0"/>
    <d v="2023-09-30T00:00:00"/>
    <x v="19"/>
    <s v="VISEXP"/>
    <x v="79"/>
    <n v="1362"/>
    <n v="146"/>
    <x v="190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3">
  <r>
    <s v="31786"/>
    <s v="TN"/>
    <s v="0000000185"/>
    <x v="0"/>
    <x v="0"/>
    <d v="2023-10-31T00:00:00"/>
    <x v="0"/>
    <s v="PPDN"/>
    <x v="0"/>
    <n v="182630"/>
    <n v="0"/>
    <x v="0"/>
  </r>
  <r>
    <s v="31786"/>
    <s v="TN"/>
    <s v="0000000192"/>
    <x v="1"/>
    <x v="0"/>
    <d v="2023-10-31T00:00:00"/>
    <x v="1"/>
    <s v="PDON"/>
    <x v="1"/>
    <n v="1010525.52"/>
    <n v="0"/>
    <x v="1"/>
  </r>
  <r>
    <s v="31786"/>
    <s v="TN"/>
    <s v="0000053684"/>
    <x v="2"/>
    <x v="0"/>
    <d v="2023-10-31T00:00:00"/>
    <x v="2"/>
    <s v=""/>
    <x v="2"/>
    <n v="112.18"/>
    <n v="0"/>
    <x v="2"/>
  </r>
  <r>
    <s v="31786"/>
    <s v="TN"/>
    <s v="0000053684"/>
    <x v="2"/>
    <x v="0"/>
    <d v="2023-10-31T00:00:00"/>
    <x v="3"/>
    <s v=""/>
    <x v="3"/>
    <n v="33044.379999999997"/>
    <n v="0"/>
    <x v="3"/>
  </r>
  <r>
    <s v="31786"/>
    <s v="TN"/>
    <s v="0000157401"/>
    <x v="3"/>
    <x v="0"/>
    <d v="2023-10-31T00:00:00"/>
    <x v="4"/>
    <s v=""/>
    <x v="4"/>
    <n v="310913.06"/>
    <n v="0"/>
    <x v="4"/>
  </r>
  <r>
    <s v="31786"/>
    <s v="TN"/>
    <s v="0000157401"/>
    <x v="4"/>
    <x v="0"/>
    <d v="2023-10-13T00:00:00"/>
    <x v="5"/>
    <s v="BAD6SP"/>
    <x v="5"/>
    <n v="1.56"/>
    <n v="0"/>
    <x v="5"/>
  </r>
  <r>
    <s v="31786"/>
    <s v="TN"/>
    <s v="0000157401"/>
    <x v="4"/>
    <x v="0"/>
    <d v="2023-10-13T00:00:00"/>
    <x v="6"/>
    <s v="BLIFSP"/>
    <x v="6"/>
    <n v="1.18"/>
    <n v="0"/>
    <x v="5"/>
  </r>
  <r>
    <s v="31786"/>
    <s v="TN"/>
    <s v="0000157401"/>
    <x v="4"/>
    <x v="0"/>
    <d v="2023-10-31T00:00:00"/>
    <x v="7"/>
    <s v="BADC01"/>
    <x v="7"/>
    <n v="743.84"/>
    <n v="57553060"/>
    <x v="6"/>
  </r>
  <r>
    <s v="31786"/>
    <s v="TN"/>
    <s v="0000157401"/>
    <x v="4"/>
    <x v="0"/>
    <d v="2023-10-31T00:00:00"/>
    <x v="7"/>
    <s v="BADC02"/>
    <x v="7"/>
    <n v="1336.88"/>
    <n v="103633400"/>
    <x v="7"/>
  </r>
  <r>
    <s v="31786"/>
    <s v="TN"/>
    <s v="0000157401"/>
    <x v="4"/>
    <x v="0"/>
    <d v="2023-10-31T00:00:00"/>
    <x v="7"/>
    <s v="BADC03"/>
    <x v="7"/>
    <n v="700.04"/>
    <n v="54242130"/>
    <x v="8"/>
  </r>
  <r>
    <s v="31786"/>
    <s v="TN"/>
    <s v="0000157401"/>
    <x v="4"/>
    <x v="0"/>
    <d v="2023-10-31T00:00:00"/>
    <x v="7"/>
    <s v="BADC04"/>
    <x v="7"/>
    <n v="246.54"/>
    <n v="19073600"/>
    <x v="9"/>
  </r>
  <r>
    <s v="31786"/>
    <s v="TN"/>
    <s v="0000157401"/>
    <x v="4"/>
    <x v="0"/>
    <d v="2023-10-31T00:00:00"/>
    <x v="7"/>
    <s v="BADC05"/>
    <x v="7"/>
    <n v="77.099999999999994"/>
    <n v="5931000"/>
    <x v="10"/>
  </r>
  <r>
    <s v="31786"/>
    <s v="TN"/>
    <s v="0000157401"/>
    <x v="4"/>
    <x v="0"/>
    <d v="2023-10-31T00:00:00"/>
    <x v="7"/>
    <s v="BADC06"/>
    <x v="7"/>
    <n v="38.590000000000003"/>
    <n v="2488200"/>
    <x v="11"/>
  </r>
  <r>
    <s v="31786"/>
    <s v="TN"/>
    <s v="0000157401"/>
    <x v="4"/>
    <x v="0"/>
    <d v="2023-10-31T00:00:00"/>
    <x v="7"/>
    <s v="BADC07"/>
    <x v="7"/>
    <n v="5.46"/>
    <n v="940000"/>
    <x v="12"/>
  </r>
  <r>
    <s v="31786"/>
    <s v="TN"/>
    <s v="0000157401"/>
    <x v="4"/>
    <x v="0"/>
    <d v="2023-10-31T00:00:00"/>
    <x v="7"/>
    <s v="BADC08"/>
    <x v="7"/>
    <n v="8.99"/>
    <n v="691200"/>
    <x v="2"/>
  </r>
  <r>
    <s v="31786"/>
    <s v="TN"/>
    <s v="0000157401"/>
    <x v="4"/>
    <x v="0"/>
    <d v="2023-10-31T00:00:00"/>
    <x v="7"/>
    <s v="BADC09"/>
    <x v="7"/>
    <n v="4.68"/>
    <n v="360000"/>
    <x v="13"/>
  </r>
  <r>
    <s v="31786"/>
    <s v="TN"/>
    <s v="0000157401"/>
    <x v="4"/>
    <x v="0"/>
    <d v="2023-10-31T00:00:00"/>
    <x v="8"/>
    <s v="BADE2X"/>
    <x v="8"/>
    <n v="42118.87"/>
    <n v="2221129100"/>
    <x v="14"/>
  </r>
  <r>
    <s v="31786"/>
    <s v="TN"/>
    <s v="0000157401"/>
    <x v="4"/>
    <x v="0"/>
    <d v="2023-10-31T00:00:00"/>
    <x v="8"/>
    <s v="BADP2X"/>
    <x v="8"/>
    <n v="7.4"/>
    <n v="390000"/>
    <x v="15"/>
  </r>
  <r>
    <s v="31786"/>
    <s v="TN"/>
    <s v="0000157401"/>
    <x v="4"/>
    <x v="0"/>
    <d v="2023-10-31T00:00:00"/>
    <x v="9"/>
    <s v="BADE40"/>
    <x v="9"/>
    <n v="29590.91"/>
    <n v="1558748000"/>
    <x v="16"/>
  </r>
  <r>
    <s v="31786"/>
    <s v="TN"/>
    <s v="0000157401"/>
    <x v="4"/>
    <x v="0"/>
    <d v="2023-10-31T00:00:00"/>
    <x v="9"/>
    <s v="BADP40"/>
    <x v="9"/>
    <n v="4.9000000000000004"/>
    <n v="260000"/>
    <x v="15"/>
  </r>
  <r>
    <s v="31786"/>
    <s v="TN"/>
    <s v="0000157401"/>
    <x v="4"/>
    <x v="0"/>
    <d v="2023-10-31T00:00:00"/>
    <x v="5"/>
    <s v="BAD4SC"/>
    <x v="10"/>
    <n v="4126.83"/>
    <n v="320556640"/>
    <x v="17"/>
  </r>
  <r>
    <s v="31786"/>
    <s v="TN"/>
    <s v="0000157401"/>
    <x v="4"/>
    <x v="0"/>
    <d v="2023-10-31T00:00:00"/>
    <x v="5"/>
    <s v="BAD6SP"/>
    <x v="5"/>
    <n v="3900.14"/>
    <n v="302531070"/>
    <x v="18"/>
  </r>
  <r>
    <s v="31786"/>
    <s v="TN"/>
    <s v="0000157401"/>
    <x v="4"/>
    <x v="0"/>
    <d v="2023-10-31T00:00:00"/>
    <x v="5"/>
    <s v="BAP6SP"/>
    <x v="5"/>
    <n v="1.53"/>
    <n v="117000"/>
    <x v="19"/>
  </r>
  <r>
    <s v="31786"/>
    <s v="TN"/>
    <s v="0000157401"/>
    <x v="4"/>
    <x v="0"/>
    <d v="2023-10-31T00:00:00"/>
    <x v="10"/>
    <s v="BLES15"/>
    <x v="11"/>
    <n v="168486.67"/>
    <n v="1110564550"/>
    <x v="14"/>
  </r>
  <r>
    <s v="31786"/>
    <s v="TN"/>
    <s v="0000157401"/>
    <x v="4"/>
    <x v="0"/>
    <d v="2023-10-31T00:00:00"/>
    <x v="10"/>
    <s v="BLES1P"/>
    <x v="11"/>
    <n v="29.6"/>
    <n v="195000"/>
    <x v="15"/>
  </r>
  <r>
    <s v="31786"/>
    <s v="TN"/>
    <s v="0000157401"/>
    <x v="4"/>
    <x v="0"/>
    <d v="2023-10-31T00:00:00"/>
    <x v="11"/>
    <s v="BLCH01"/>
    <x v="12"/>
    <n v="538.84"/>
    <n v="8526000"/>
    <x v="20"/>
  </r>
  <r>
    <s v="31786"/>
    <s v="TN"/>
    <s v="0000157401"/>
    <x v="4"/>
    <x v="0"/>
    <d v="2023-10-31T00:00:00"/>
    <x v="11"/>
    <s v="BLCH02"/>
    <x v="12"/>
    <n v="675.62"/>
    <n v="10956000"/>
    <x v="21"/>
  </r>
  <r>
    <s v="31786"/>
    <s v="TN"/>
    <s v="0000157401"/>
    <x v="4"/>
    <x v="0"/>
    <d v="2023-10-31T00:00:00"/>
    <x v="11"/>
    <s v="BLCH03"/>
    <x v="12"/>
    <n v="330.96"/>
    <n v="5223000"/>
    <x v="22"/>
  </r>
  <r>
    <s v="31786"/>
    <s v="TN"/>
    <s v="0000157401"/>
    <x v="4"/>
    <x v="0"/>
    <d v="2023-10-31T00:00:00"/>
    <x v="11"/>
    <s v="BLCH04"/>
    <x v="12"/>
    <n v="99.9"/>
    <n v="1650000"/>
    <x v="23"/>
  </r>
  <r>
    <s v="31786"/>
    <s v="TN"/>
    <s v="0000157401"/>
    <x v="4"/>
    <x v="0"/>
    <d v="2023-10-31T00:00:00"/>
    <x v="11"/>
    <s v="BLCH05"/>
    <x v="12"/>
    <n v="34.409999999999997"/>
    <n v="525000"/>
    <x v="24"/>
  </r>
  <r>
    <s v="31786"/>
    <s v="TN"/>
    <s v="0000157401"/>
    <x v="4"/>
    <x v="0"/>
    <d v="2023-10-31T00:00:00"/>
    <x v="11"/>
    <s v="BLCH06"/>
    <x v="12"/>
    <n v="16.8"/>
    <n v="126000"/>
    <x v="25"/>
  </r>
  <r>
    <s v="31786"/>
    <s v="TN"/>
    <s v="0000157401"/>
    <x v="4"/>
    <x v="0"/>
    <d v="2023-10-31T00:00:00"/>
    <x v="11"/>
    <s v="BLCH07"/>
    <x v="12"/>
    <n v="-9.1"/>
    <n v="3000"/>
    <x v="5"/>
  </r>
  <r>
    <s v="31786"/>
    <s v="TN"/>
    <s v="0000157401"/>
    <x v="4"/>
    <x v="0"/>
    <d v="2023-10-31T00:00:00"/>
    <x v="11"/>
    <s v="BLCH08"/>
    <x v="12"/>
    <n v="2.98"/>
    <n v="48000"/>
    <x v="26"/>
  </r>
  <r>
    <s v="31786"/>
    <s v="TN"/>
    <s v="0000157401"/>
    <x v="4"/>
    <x v="0"/>
    <d v="2023-10-31T00:00:00"/>
    <x v="11"/>
    <s v="BLCS01"/>
    <x v="13"/>
    <n v="884.1"/>
    <n v="8916000"/>
    <x v="27"/>
  </r>
  <r>
    <s v="31786"/>
    <s v="TN"/>
    <s v="0000157401"/>
    <x v="4"/>
    <x v="0"/>
    <d v="2023-10-31T00:00:00"/>
    <x v="11"/>
    <s v="BLCS02"/>
    <x v="13"/>
    <n v="2041.06"/>
    <n v="20313000"/>
    <x v="28"/>
  </r>
  <r>
    <s v="31786"/>
    <s v="TN"/>
    <s v="0000157401"/>
    <x v="4"/>
    <x v="0"/>
    <d v="2023-10-31T00:00:00"/>
    <x v="11"/>
    <s v="BLCS03"/>
    <x v="13"/>
    <n v="1109.29"/>
    <n v="11196000"/>
    <x v="29"/>
  </r>
  <r>
    <s v="31786"/>
    <s v="TN"/>
    <s v="0000157401"/>
    <x v="4"/>
    <x v="0"/>
    <d v="2023-10-31T00:00:00"/>
    <x v="11"/>
    <s v="BLCS04"/>
    <x v="13"/>
    <n v="415.03"/>
    <n v="4116000"/>
    <x v="30"/>
  </r>
  <r>
    <s v="31786"/>
    <s v="TN"/>
    <s v="0000157401"/>
    <x v="4"/>
    <x v="0"/>
    <d v="2023-10-31T00:00:00"/>
    <x v="11"/>
    <s v="BLCS05"/>
    <x v="13"/>
    <n v="124.64"/>
    <n v="1263000"/>
    <x v="31"/>
  </r>
  <r>
    <s v="31786"/>
    <s v="TN"/>
    <s v="0000157401"/>
    <x v="4"/>
    <x v="0"/>
    <d v="2023-10-31T00:00:00"/>
    <x v="11"/>
    <s v="BLCS06"/>
    <x v="13"/>
    <n v="63.7"/>
    <n v="630000"/>
    <x v="24"/>
  </r>
  <r>
    <s v="31786"/>
    <s v="TN"/>
    <s v="0000157401"/>
    <x v="4"/>
    <x v="0"/>
    <d v="2023-10-31T00:00:00"/>
    <x v="11"/>
    <s v="BLCS07"/>
    <x v="13"/>
    <n v="27.56"/>
    <n v="273000"/>
    <x v="32"/>
  </r>
  <r>
    <s v="31786"/>
    <s v="TN"/>
    <s v="0000157401"/>
    <x v="4"/>
    <x v="0"/>
    <d v="2023-10-31T00:00:00"/>
    <x v="11"/>
    <s v="BLCS08"/>
    <x v="13"/>
    <n v="16.940000000000001"/>
    <n v="168000"/>
    <x v="25"/>
  </r>
  <r>
    <s v="31786"/>
    <s v="TN"/>
    <s v="0000157401"/>
    <x v="4"/>
    <x v="0"/>
    <d v="2023-10-31T00:00:00"/>
    <x v="11"/>
    <s v="BLCS09"/>
    <x v="13"/>
    <n v="10.92"/>
    <n v="108000"/>
    <x v="13"/>
  </r>
  <r>
    <s v="31786"/>
    <s v="TN"/>
    <s v="0000157401"/>
    <x v="4"/>
    <x v="0"/>
    <d v="2023-10-31T00:00:00"/>
    <x v="12"/>
    <s v="BLER20"/>
    <x v="14"/>
    <n v="118396.91"/>
    <n v="779374000"/>
    <x v="16"/>
  </r>
  <r>
    <s v="31786"/>
    <s v="TN"/>
    <s v="0000157401"/>
    <x v="4"/>
    <x v="0"/>
    <d v="2023-10-31T00:00:00"/>
    <x v="12"/>
    <s v="BLER2P"/>
    <x v="14"/>
    <n v="19.8"/>
    <n v="130000"/>
    <x v="15"/>
  </r>
  <r>
    <s v="31786"/>
    <s v="TN"/>
    <s v="0000157401"/>
    <x v="4"/>
    <x v="0"/>
    <d v="2023-10-31T00:00:00"/>
    <x v="6"/>
    <s v="BLIFSC"/>
    <x v="15"/>
    <n v="2399.6999999999998"/>
    <n v="24228000"/>
    <x v="17"/>
  </r>
  <r>
    <s v="31786"/>
    <s v="TN"/>
    <s v="0000157401"/>
    <x v="4"/>
    <x v="0"/>
    <d v="2023-10-31T00:00:00"/>
    <x v="6"/>
    <s v="BLIFSP"/>
    <x v="6"/>
    <n v="3170.66"/>
    <n v="16272000"/>
    <x v="33"/>
  </r>
  <r>
    <s v="31786"/>
    <s v="TN"/>
    <s v="0000157401"/>
    <x v="4"/>
    <x v="0"/>
    <d v="2023-10-31T00:00:00"/>
    <x v="13"/>
    <s v="BL20U"/>
    <x v="16"/>
    <n v="23.76"/>
    <n v="20000"/>
    <x v="5"/>
  </r>
  <r>
    <s v="31786"/>
    <s v="TN"/>
    <s v="0000157401"/>
    <x v="4"/>
    <x v="0"/>
    <d v="2023-10-31T00:00:00"/>
    <x v="14"/>
    <s v="VC0105"/>
    <x v="17"/>
    <n v="8.69"/>
    <n v="390000"/>
    <x v="34"/>
  </r>
  <r>
    <s v="31786"/>
    <s v="TN"/>
    <s v="0000157401"/>
    <x v="4"/>
    <x v="0"/>
    <d v="2023-10-31T00:00:00"/>
    <x v="14"/>
    <s v="VC0106"/>
    <x v="18"/>
    <n v="289.25"/>
    <n v="13392000"/>
    <x v="35"/>
  </r>
  <r>
    <s v="31786"/>
    <s v="TN"/>
    <s v="0000157401"/>
    <x v="4"/>
    <x v="0"/>
    <d v="2023-10-31T00:00:00"/>
    <x v="14"/>
    <s v="VC0110"/>
    <x v="19"/>
    <n v="63.42"/>
    <n v="2996000"/>
    <x v="36"/>
  </r>
  <r>
    <s v="31786"/>
    <s v="TN"/>
    <s v="0000157401"/>
    <x v="4"/>
    <x v="0"/>
    <d v="2023-10-31T00:00:00"/>
    <x v="14"/>
    <s v="VC0125"/>
    <x v="20"/>
    <n v="100.17"/>
    <n v="4725000"/>
    <x v="37"/>
  </r>
  <r>
    <s v="31786"/>
    <s v="TN"/>
    <s v="0000157401"/>
    <x v="4"/>
    <x v="0"/>
    <d v="2023-10-31T00:00:00"/>
    <x v="14"/>
    <s v="VC0150"/>
    <x v="21"/>
    <n v="262.5"/>
    <n v="12450000"/>
    <x v="38"/>
  </r>
  <r>
    <s v="31786"/>
    <s v="TN"/>
    <s v="0000157401"/>
    <x v="4"/>
    <x v="0"/>
    <d v="2023-10-31T00:00:00"/>
    <x v="14"/>
    <s v="VC0205"/>
    <x v="17"/>
    <n v="13.86"/>
    <n v="660000"/>
    <x v="39"/>
  </r>
  <r>
    <s v="31786"/>
    <s v="TN"/>
    <s v="0000157401"/>
    <x v="4"/>
    <x v="0"/>
    <d v="2023-10-31T00:00:00"/>
    <x v="14"/>
    <s v="VC0206"/>
    <x v="18"/>
    <n v="494.75"/>
    <n v="24094000"/>
    <x v="40"/>
  </r>
  <r>
    <s v="31786"/>
    <s v="TN"/>
    <s v="0000157401"/>
    <x v="4"/>
    <x v="0"/>
    <d v="2023-10-31T00:00:00"/>
    <x v="14"/>
    <s v="VC0210"/>
    <x v="19"/>
    <n v="102.9"/>
    <n v="5064000"/>
    <x v="41"/>
  </r>
  <r>
    <s v="31786"/>
    <s v="TN"/>
    <s v="0000157401"/>
    <x v="4"/>
    <x v="0"/>
    <d v="2023-10-31T00:00:00"/>
    <x v="14"/>
    <s v="VC0225"/>
    <x v="20"/>
    <n v="154.35"/>
    <n v="7300000"/>
    <x v="42"/>
  </r>
  <r>
    <s v="31786"/>
    <s v="TN"/>
    <s v="0000157401"/>
    <x v="4"/>
    <x v="0"/>
    <d v="2023-10-31T00:00:00"/>
    <x v="14"/>
    <s v="VC0250"/>
    <x v="21"/>
    <n v="541.79999999999995"/>
    <n v="25800000"/>
    <x v="43"/>
  </r>
  <r>
    <s v="31786"/>
    <s v="TN"/>
    <s v="0000157401"/>
    <x v="4"/>
    <x v="0"/>
    <d v="2023-10-31T00:00:00"/>
    <x v="14"/>
    <s v="VC0305"/>
    <x v="17"/>
    <n v="7.68"/>
    <n v="360000"/>
    <x v="44"/>
  </r>
  <r>
    <s v="31786"/>
    <s v="TN"/>
    <s v="0000157401"/>
    <x v="4"/>
    <x v="0"/>
    <d v="2023-10-31T00:00:00"/>
    <x v="14"/>
    <s v="VC0306"/>
    <x v="18"/>
    <n v="279.68"/>
    <n v="13441000"/>
    <x v="45"/>
  </r>
  <r>
    <s v="31786"/>
    <s v="TN"/>
    <s v="0000157401"/>
    <x v="4"/>
    <x v="0"/>
    <d v="2023-10-31T00:00:00"/>
    <x v="14"/>
    <s v="VC0310"/>
    <x v="19"/>
    <n v="49.14"/>
    <n v="2310000"/>
    <x v="46"/>
  </r>
  <r>
    <s v="31786"/>
    <s v="TN"/>
    <s v="0000157401"/>
    <x v="4"/>
    <x v="0"/>
    <d v="2023-10-31T00:00:00"/>
    <x v="14"/>
    <s v="VC0325"/>
    <x v="20"/>
    <n v="115.34"/>
    <n v="5475000"/>
    <x v="47"/>
  </r>
  <r>
    <s v="31786"/>
    <s v="TN"/>
    <s v="0000157401"/>
    <x v="4"/>
    <x v="0"/>
    <d v="2023-10-31T00:00:00"/>
    <x v="14"/>
    <s v="VC0350"/>
    <x v="21"/>
    <n v="368.55"/>
    <n v="17550000"/>
    <x v="48"/>
  </r>
  <r>
    <s v="31786"/>
    <s v="TN"/>
    <s v="0000157401"/>
    <x v="4"/>
    <x v="0"/>
    <d v="2023-10-31T00:00:00"/>
    <x v="14"/>
    <s v="VC0405"/>
    <x v="17"/>
    <n v="3.36"/>
    <n v="160000"/>
    <x v="49"/>
  </r>
  <r>
    <s v="31786"/>
    <s v="TN"/>
    <s v="0000157401"/>
    <x v="4"/>
    <x v="0"/>
    <d v="2023-10-31T00:00:00"/>
    <x v="14"/>
    <s v="VC0406"/>
    <x v="18"/>
    <n v="102"/>
    <n v="4896000"/>
    <x v="50"/>
  </r>
  <r>
    <s v="31786"/>
    <s v="TN"/>
    <s v="0000157401"/>
    <x v="4"/>
    <x v="0"/>
    <d v="2023-10-31T00:00:00"/>
    <x v="14"/>
    <s v="VC0410"/>
    <x v="19"/>
    <n v="24.36"/>
    <n v="1160000"/>
    <x v="51"/>
  </r>
  <r>
    <s v="31786"/>
    <s v="TN"/>
    <s v="0000157401"/>
    <x v="4"/>
    <x v="0"/>
    <d v="2023-10-31T00:00:00"/>
    <x v="14"/>
    <s v="VC0425"/>
    <x v="20"/>
    <n v="35.700000000000003"/>
    <n v="1700000"/>
    <x v="52"/>
  </r>
  <r>
    <s v="31786"/>
    <s v="TN"/>
    <s v="0000157401"/>
    <x v="4"/>
    <x v="0"/>
    <d v="2023-10-31T00:00:00"/>
    <x v="14"/>
    <s v="VC0450"/>
    <x v="21"/>
    <n v="75.599999999999994"/>
    <n v="3600000"/>
    <x v="53"/>
  </r>
  <r>
    <s v="31786"/>
    <s v="TN"/>
    <s v="0000157401"/>
    <x v="4"/>
    <x v="0"/>
    <d v="2023-10-31T00:00:00"/>
    <x v="14"/>
    <s v="VC0505"/>
    <x v="17"/>
    <n v="3.71"/>
    <n v="175000"/>
    <x v="25"/>
  </r>
  <r>
    <s v="31786"/>
    <s v="TN"/>
    <s v="0000157401"/>
    <x v="4"/>
    <x v="0"/>
    <d v="2023-10-31T00:00:00"/>
    <x v="14"/>
    <s v="VC0506"/>
    <x v="18"/>
    <n v="27.09"/>
    <n v="1290000"/>
    <x v="54"/>
  </r>
  <r>
    <s v="31786"/>
    <s v="TN"/>
    <s v="0000157401"/>
    <x v="4"/>
    <x v="0"/>
    <d v="2023-10-31T00:00:00"/>
    <x v="14"/>
    <s v="VC0510"/>
    <x v="19"/>
    <n v="7.35"/>
    <n v="350000"/>
    <x v="25"/>
  </r>
  <r>
    <s v="31786"/>
    <s v="TN"/>
    <s v="0000157401"/>
    <x v="4"/>
    <x v="0"/>
    <d v="2023-10-31T00:00:00"/>
    <x v="14"/>
    <s v="VC0525"/>
    <x v="20"/>
    <n v="31.56"/>
    <n v="750000"/>
    <x v="55"/>
  </r>
  <r>
    <s v="31786"/>
    <s v="TN"/>
    <s v="0000157401"/>
    <x v="4"/>
    <x v="0"/>
    <d v="2023-10-31T00:00:00"/>
    <x v="14"/>
    <s v="VC0550"/>
    <x v="21"/>
    <n v="21"/>
    <n v="1000000"/>
    <x v="13"/>
  </r>
  <r>
    <s v="31786"/>
    <s v="TN"/>
    <s v="0000157401"/>
    <x v="4"/>
    <x v="0"/>
    <d v="2023-10-31T00:00:00"/>
    <x v="14"/>
    <s v="VC0605"/>
    <x v="17"/>
    <n v="1.26"/>
    <n v="60000"/>
    <x v="26"/>
  </r>
  <r>
    <s v="31786"/>
    <s v="TN"/>
    <s v="0000157401"/>
    <x v="4"/>
    <x v="0"/>
    <d v="2023-10-31T00:00:00"/>
    <x v="14"/>
    <s v="VC0606"/>
    <x v="18"/>
    <n v="12.92"/>
    <n v="612000"/>
    <x v="52"/>
  </r>
  <r>
    <s v="31786"/>
    <s v="TN"/>
    <s v="0000157401"/>
    <x v="4"/>
    <x v="0"/>
    <d v="2023-10-31T00:00:00"/>
    <x v="14"/>
    <s v="VC0610"/>
    <x v="19"/>
    <n v="2.52"/>
    <n v="120000"/>
    <x v="26"/>
  </r>
  <r>
    <s v="31786"/>
    <s v="TN"/>
    <s v="0000157401"/>
    <x v="4"/>
    <x v="0"/>
    <d v="2023-10-31T00:00:00"/>
    <x v="14"/>
    <s v="VC0625"/>
    <x v="20"/>
    <n v="-15.75"/>
    <n v="162000"/>
    <x v="26"/>
  </r>
  <r>
    <s v="31786"/>
    <s v="TN"/>
    <s v="0000157401"/>
    <x v="4"/>
    <x v="0"/>
    <d v="2023-10-31T00:00:00"/>
    <x v="14"/>
    <s v="VC0650"/>
    <x v="21"/>
    <n v="25.2"/>
    <n v="1200000"/>
    <x v="13"/>
  </r>
  <r>
    <s v="31786"/>
    <s v="TN"/>
    <s v="0000157401"/>
    <x v="4"/>
    <x v="0"/>
    <d v="2023-10-31T00:00:00"/>
    <x v="14"/>
    <s v="VC0706"/>
    <x v="18"/>
    <n v="4.4000000000000004"/>
    <n v="210000"/>
    <x v="56"/>
  </r>
  <r>
    <s v="31786"/>
    <s v="TN"/>
    <s v="0000157401"/>
    <x v="4"/>
    <x v="0"/>
    <d v="2023-10-31T00:00:00"/>
    <x v="14"/>
    <s v="VC0805"/>
    <x v="17"/>
    <n v="0.84"/>
    <n v="40000"/>
    <x v="5"/>
  </r>
  <r>
    <s v="31786"/>
    <s v="TN"/>
    <s v="0000157401"/>
    <x v="4"/>
    <x v="0"/>
    <d v="2023-10-31T00:00:00"/>
    <x v="14"/>
    <s v="VC0806"/>
    <x v="18"/>
    <n v="1.01"/>
    <n v="48000"/>
    <x v="5"/>
  </r>
  <r>
    <s v="31786"/>
    <s v="TN"/>
    <s v="0000157401"/>
    <x v="4"/>
    <x v="0"/>
    <d v="2023-10-31T00:00:00"/>
    <x v="14"/>
    <s v="VC0810"/>
    <x v="19"/>
    <n v="3.36"/>
    <n v="160000"/>
    <x v="26"/>
  </r>
  <r>
    <s v="31786"/>
    <s v="TN"/>
    <s v="0000157401"/>
    <x v="4"/>
    <x v="0"/>
    <d v="2023-10-31T00:00:00"/>
    <x v="14"/>
    <s v="VC0850"/>
    <x v="21"/>
    <n v="16.8"/>
    <n v="800000"/>
    <x v="26"/>
  </r>
  <r>
    <s v="31786"/>
    <s v="TN"/>
    <s v="0000157401"/>
    <x v="4"/>
    <x v="0"/>
    <d v="2023-10-31T00:00:00"/>
    <x v="14"/>
    <s v="VC0906"/>
    <x v="18"/>
    <n v="3.39"/>
    <n v="162000"/>
    <x v="19"/>
  </r>
  <r>
    <s v="31786"/>
    <s v="TN"/>
    <s v="0000157401"/>
    <x v="4"/>
    <x v="0"/>
    <d v="2023-10-31T00:00:00"/>
    <x v="15"/>
    <s v="VAD050"/>
    <x v="22"/>
    <n v="775.95"/>
    <n v="37060000"/>
    <x v="57"/>
  </r>
  <r>
    <s v="31786"/>
    <s v="TN"/>
    <s v="0000157401"/>
    <x v="4"/>
    <x v="0"/>
    <d v="2023-10-31T00:00:00"/>
    <x v="15"/>
    <s v="VAD060"/>
    <x v="23"/>
    <n v="17327.52"/>
    <n v="826080000"/>
    <x v="58"/>
  </r>
  <r>
    <s v="31786"/>
    <s v="TN"/>
    <s v="0000157401"/>
    <x v="4"/>
    <x v="0"/>
    <d v="2023-10-31T00:00:00"/>
    <x v="15"/>
    <s v="VAD100"/>
    <x v="24"/>
    <n v="3744.3"/>
    <n v="178460000"/>
    <x v="59"/>
  </r>
  <r>
    <s v="31786"/>
    <s v="TN"/>
    <s v="0000157401"/>
    <x v="4"/>
    <x v="0"/>
    <d v="2023-10-31T00:00:00"/>
    <x v="15"/>
    <s v="VAD250"/>
    <x v="25"/>
    <n v="5334"/>
    <n v="254250000"/>
    <x v="60"/>
  </r>
  <r>
    <s v="31786"/>
    <s v="TN"/>
    <s v="0000157401"/>
    <x v="4"/>
    <x v="0"/>
    <d v="2023-10-31T00:00:00"/>
    <x v="15"/>
    <s v="VAD500"/>
    <x v="26"/>
    <n v="14458.5"/>
    <n v="690120000"/>
    <x v="61"/>
  </r>
  <r>
    <s v="31786"/>
    <s v="TN"/>
    <s v="0000157401"/>
    <x v="4"/>
    <x v="0"/>
    <d v="2023-10-31T00:00:00"/>
    <x v="16"/>
    <s v="VSC050"/>
    <x v="27"/>
    <n v="43.26"/>
    <n v="2084000"/>
    <x v="62"/>
  </r>
  <r>
    <s v="31786"/>
    <s v="TN"/>
    <s v="0000157401"/>
    <x v="4"/>
    <x v="0"/>
    <d v="2023-10-31T00:00:00"/>
    <x v="16"/>
    <s v="VSC060"/>
    <x v="28"/>
    <n v="1624.5"/>
    <n v="78724000"/>
    <x v="63"/>
  </r>
  <r>
    <s v="31786"/>
    <s v="TN"/>
    <s v="0000157401"/>
    <x v="4"/>
    <x v="0"/>
    <d v="2023-10-31T00:00:00"/>
    <x v="16"/>
    <s v="VSC100"/>
    <x v="29"/>
    <n v="336.84"/>
    <n v="16104000"/>
    <x v="64"/>
  </r>
  <r>
    <s v="31786"/>
    <s v="TN"/>
    <s v="0000157401"/>
    <x v="4"/>
    <x v="0"/>
    <d v="2023-10-31T00:00:00"/>
    <x v="16"/>
    <s v="VSC250"/>
    <x v="30"/>
    <n v="581.70000000000005"/>
    <n v="27600000"/>
    <x v="65"/>
  </r>
  <r>
    <s v="31786"/>
    <s v="TN"/>
    <s v="0000157401"/>
    <x v="4"/>
    <x v="0"/>
    <d v="2023-10-31T00:00:00"/>
    <x v="16"/>
    <s v="VSC500"/>
    <x v="31"/>
    <n v="1839.6"/>
    <n v="88036000"/>
    <x v="66"/>
  </r>
  <r>
    <s v="31786"/>
    <s v="TN"/>
    <s v="0000157401"/>
    <x v="4"/>
    <x v="0"/>
    <d v="2023-10-31T00:00:00"/>
    <x v="16"/>
    <s v="VSO050"/>
    <x v="32"/>
    <n v="59.85"/>
    <n v="2850000"/>
    <x v="67"/>
  </r>
  <r>
    <s v="31786"/>
    <s v="TN"/>
    <s v="0000157401"/>
    <x v="4"/>
    <x v="0"/>
    <d v="2023-10-31T00:00:00"/>
    <x v="16"/>
    <s v="VSO060"/>
    <x v="33"/>
    <n v="1737.36"/>
    <n v="82700000"/>
    <x v="68"/>
  </r>
  <r>
    <s v="31786"/>
    <s v="TN"/>
    <s v="0000157401"/>
    <x v="4"/>
    <x v="0"/>
    <d v="2023-10-31T00:00:00"/>
    <x v="16"/>
    <s v="VSO100"/>
    <x v="34"/>
    <n v="404.46"/>
    <n v="19356000"/>
    <x v="69"/>
  </r>
  <r>
    <s v="31786"/>
    <s v="TN"/>
    <s v="0000157401"/>
    <x v="4"/>
    <x v="0"/>
    <d v="2023-10-31T00:00:00"/>
    <x v="16"/>
    <s v="VSO250"/>
    <x v="35"/>
    <n v="570.15"/>
    <n v="27498000"/>
    <x v="70"/>
  </r>
  <r>
    <s v="31786"/>
    <s v="TN"/>
    <s v="0000157401"/>
    <x v="4"/>
    <x v="0"/>
    <d v="2023-10-31T00:00:00"/>
    <x v="16"/>
    <s v="VSO500"/>
    <x v="36"/>
    <n v="1486.8"/>
    <n v="71724000"/>
    <x v="71"/>
  </r>
  <r>
    <s v="31786"/>
    <s v="TN"/>
    <s v="0000190862"/>
    <x v="5"/>
    <x v="0"/>
    <d v="2023-10-31T00:00:00"/>
    <x v="17"/>
    <s v="LTD-01"/>
    <x v="37"/>
    <n v="1784.38"/>
    <n v="1490860"/>
    <x v="72"/>
  </r>
  <r>
    <s v="31786"/>
    <s v="TN"/>
    <s v="0000190862"/>
    <x v="5"/>
    <x v="0"/>
    <d v="2023-10-31T00:00:00"/>
    <x v="17"/>
    <s v="LTD-01"/>
    <x v="38"/>
    <n v="1878.49"/>
    <n v="1565316.14"/>
    <x v="73"/>
  </r>
  <r>
    <s v="31786"/>
    <s v="TN"/>
    <s v="0000190862"/>
    <x v="5"/>
    <x v="0"/>
    <d v="2023-10-31T00:00:00"/>
    <x v="17"/>
    <s v="LTD-01"/>
    <x v="39"/>
    <n v="3454.91"/>
    <n v="1515396.1"/>
    <x v="74"/>
  </r>
  <r>
    <s v="31786"/>
    <s v="TN"/>
    <s v="0000190862"/>
    <x v="5"/>
    <x v="0"/>
    <d v="2023-10-31T00:00:00"/>
    <x v="17"/>
    <s v="LTD-01"/>
    <x v="40"/>
    <n v="5103.6400000000003"/>
    <n v="1512557.6"/>
    <x v="75"/>
  </r>
  <r>
    <s v="31786"/>
    <s v="TN"/>
    <s v="0000190862"/>
    <x v="5"/>
    <x v="0"/>
    <d v="2023-10-31T00:00:00"/>
    <x v="17"/>
    <s v="LTD-01"/>
    <x v="41"/>
    <n v="7424.46"/>
    <n v="1735863.64"/>
    <x v="76"/>
  </r>
  <r>
    <s v="31786"/>
    <s v="TN"/>
    <s v="0000190862"/>
    <x v="5"/>
    <x v="0"/>
    <d v="2023-10-31T00:00:00"/>
    <x v="17"/>
    <s v="LTD-01"/>
    <x v="42"/>
    <n v="9245.4"/>
    <n v="1748960.88"/>
    <x v="77"/>
  </r>
  <r>
    <s v="31786"/>
    <s v="TN"/>
    <s v="0000190862"/>
    <x v="5"/>
    <x v="0"/>
    <d v="2023-10-31T00:00:00"/>
    <x v="17"/>
    <s v="LTD-01"/>
    <x v="43"/>
    <n v="9442.07"/>
    <n v="1505426.67"/>
    <x v="75"/>
  </r>
  <r>
    <s v="31786"/>
    <s v="TN"/>
    <s v="0000190862"/>
    <x v="5"/>
    <x v="0"/>
    <d v="2023-10-31T00:00:00"/>
    <x v="17"/>
    <s v="LTD-01"/>
    <x v="44"/>
    <n v="7241.01"/>
    <n v="875186.85"/>
    <x v="78"/>
  </r>
  <r>
    <s v="31786"/>
    <s v="TN"/>
    <s v="0000190862"/>
    <x v="5"/>
    <x v="0"/>
    <d v="2023-10-31T00:00:00"/>
    <x v="17"/>
    <s v="LTD-01"/>
    <x v="45"/>
    <n v="1937.98"/>
    <n v="335787.57"/>
    <x v="79"/>
  </r>
  <r>
    <s v="31786"/>
    <s v="TN"/>
    <s v="0000190862"/>
    <x v="5"/>
    <x v="0"/>
    <d v="2023-10-31T00:00:00"/>
    <x v="17"/>
    <s v="LTD-01"/>
    <x v="46"/>
    <n v="396.71"/>
    <n v="70843.16"/>
    <x v="80"/>
  </r>
  <r>
    <s v="31786"/>
    <s v="TN"/>
    <s v="0000190862"/>
    <x v="5"/>
    <x v="0"/>
    <d v="2023-10-31T00:00:00"/>
    <x v="17"/>
    <s v="LTD-02"/>
    <x v="47"/>
    <n v="1602.83"/>
    <n v="1783785.2"/>
    <x v="81"/>
  </r>
  <r>
    <s v="31786"/>
    <s v="TN"/>
    <s v="0000190862"/>
    <x v="5"/>
    <x v="0"/>
    <d v="2023-10-31T00:00:00"/>
    <x v="17"/>
    <s v="LTD-02"/>
    <x v="48"/>
    <n v="1646.86"/>
    <n v="1828466.72"/>
    <x v="82"/>
  </r>
  <r>
    <s v="31786"/>
    <s v="TN"/>
    <s v="0000190862"/>
    <x v="5"/>
    <x v="0"/>
    <d v="2023-10-31T00:00:00"/>
    <x v="17"/>
    <s v="LTD-02"/>
    <x v="49"/>
    <n v="2973.71"/>
    <n v="1681215.95"/>
    <x v="83"/>
  </r>
  <r>
    <s v="31786"/>
    <s v="TN"/>
    <s v="0000190862"/>
    <x v="5"/>
    <x v="0"/>
    <d v="2023-10-31T00:00:00"/>
    <x v="17"/>
    <s v="LTD-02"/>
    <x v="50"/>
    <n v="6060.62"/>
    <n v="2259834.5299999998"/>
    <x v="84"/>
  </r>
  <r>
    <s v="31786"/>
    <s v="TN"/>
    <s v="0000190862"/>
    <x v="5"/>
    <x v="0"/>
    <d v="2023-10-31T00:00:00"/>
    <x v="17"/>
    <s v="LTD-02"/>
    <x v="51"/>
    <n v="8408.2199999999993"/>
    <n v="2482934.58"/>
    <x v="85"/>
  </r>
  <r>
    <s v="31786"/>
    <s v="TN"/>
    <s v="0000190862"/>
    <x v="5"/>
    <x v="0"/>
    <d v="2023-10-31T00:00:00"/>
    <x v="17"/>
    <s v="LTD-02"/>
    <x v="52"/>
    <n v="10894.73"/>
    <n v="2608009.58"/>
    <x v="86"/>
  </r>
  <r>
    <s v="31786"/>
    <s v="TN"/>
    <s v="0000190862"/>
    <x v="5"/>
    <x v="0"/>
    <d v="2023-10-31T00:00:00"/>
    <x v="17"/>
    <s v="LTD-02"/>
    <x v="53"/>
    <n v="11007.24"/>
    <n v="2212296.29"/>
    <x v="87"/>
  </r>
  <r>
    <s v="31786"/>
    <s v="TN"/>
    <s v="0000190862"/>
    <x v="5"/>
    <x v="0"/>
    <d v="2023-10-31T00:00:00"/>
    <x v="17"/>
    <s v="LTD-02"/>
    <x v="54"/>
    <n v="11681.75"/>
    <n v="1780489.71"/>
    <x v="88"/>
  </r>
  <r>
    <s v="31786"/>
    <s v="TN"/>
    <s v="0000190862"/>
    <x v="5"/>
    <x v="0"/>
    <d v="2023-10-31T00:00:00"/>
    <x v="17"/>
    <s v="LTD-02"/>
    <x v="55"/>
    <n v="2458.02"/>
    <n v="536854.25"/>
    <x v="89"/>
  </r>
  <r>
    <s v="31786"/>
    <s v="TN"/>
    <s v="0000190862"/>
    <x v="5"/>
    <x v="0"/>
    <d v="2023-10-31T00:00:00"/>
    <x v="17"/>
    <s v="LTD-02"/>
    <x v="56"/>
    <n v="598.02"/>
    <n v="135912.69"/>
    <x v="90"/>
  </r>
  <r>
    <s v="31786"/>
    <s v="TN"/>
    <s v="0000190862"/>
    <x v="5"/>
    <x v="0"/>
    <d v="2023-10-31T00:00:00"/>
    <x v="17"/>
    <s v="LTD-03"/>
    <x v="57"/>
    <n v="1919.39"/>
    <n v="1371089.83"/>
    <x v="83"/>
  </r>
  <r>
    <s v="31786"/>
    <s v="TN"/>
    <s v="0000190862"/>
    <x v="5"/>
    <x v="0"/>
    <d v="2023-10-31T00:00:00"/>
    <x v="17"/>
    <s v="LTD-03"/>
    <x v="58"/>
    <n v="2113.88"/>
    <n v="1509967.94"/>
    <x v="91"/>
  </r>
  <r>
    <s v="31786"/>
    <s v="TN"/>
    <s v="0000190862"/>
    <x v="5"/>
    <x v="0"/>
    <d v="2023-10-31T00:00:00"/>
    <x v="17"/>
    <s v="LTD-03"/>
    <x v="59"/>
    <n v="3829.07"/>
    <n v="1402276.59"/>
    <x v="92"/>
  </r>
  <r>
    <s v="31786"/>
    <s v="TN"/>
    <s v="0000190862"/>
    <x v="5"/>
    <x v="0"/>
    <d v="2023-10-31T00:00:00"/>
    <x v="17"/>
    <s v="LTD-03"/>
    <x v="60"/>
    <n v="5131.0600000000004"/>
    <n v="1246636.31"/>
    <x v="93"/>
  </r>
  <r>
    <s v="31786"/>
    <s v="TN"/>
    <s v="0000190862"/>
    <x v="5"/>
    <x v="0"/>
    <d v="2023-10-31T00:00:00"/>
    <x v="17"/>
    <s v="LTD-03"/>
    <x v="61"/>
    <n v="5251.53"/>
    <n v="996917.61"/>
    <x v="94"/>
  </r>
  <r>
    <s v="31786"/>
    <s v="TN"/>
    <s v="0000190862"/>
    <x v="5"/>
    <x v="0"/>
    <d v="2023-10-31T00:00:00"/>
    <x v="17"/>
    <s v="LTD-03"/>
    <x v="62"/>
    <n v="5477.95"/>
    <n v="849621.83"/>
    <x v="95"/>
  </r>
  <r>
    <s v="31786"/>
    <s v="TN"/>
    <s v="0000190862"/>
    <x v="5"/>
    <x v="0"/>
    <d v="2023-10-31T00:00:00"/>
    <x v="17"/>
    <s v="LTD-03"/>
    <x v="63"/>
    <n v="6886.96"/>
    <n v="898252.61"/>
    <x v="96"/>
  </r>
  <r>
    <s v="31786"/>
    <s v="TN"/>
    <s v="0000190862"/>
    <x v="5"/>
    <x v="0"/>
    <d v="2023-10-31T00:00:00"/>
    <x v="17"/>
    <s v="LTD-03"/>
    <x v="64"/>
    <n v="4068.77"/>
    <n v="398938.75"/>
    <x v="97"/>
  </r>
  <r>
    <s v="31786"/>
    <s v="TN"/>
    <s v="0000190862"/>
    <x v="5"/>
    <x v="0"/>
    <d v="2023-10-31T00:00:00"/>
    <x v="17"/>
    <s v="LTD-03"/>
    <x v="65"/>
    <n v="885.39"/>
    <n v="127943.39"/>
    <x v="98"/>
  </r>
  <r>
    <s v="31786"/>
    <s v="TN"/>
    <s v="0000190862"/>
    <x v="5"/>
    <x v="0"/>
    <d v="2023-10-31T00:00:00"/>
    <x v="17"/>
    <s v="LTD-03"/>
    <x v="66"/>
    <n v="138.07"/>
    <n v="20304"/>
    <x v="13"/>
  </r>
  <r>
    <s v="31786"/>
    <s v="TN"/>
    <s v="0000190862"/>
    <x v="5"/>
    <x v="0"/>
    <d v="2023-10-31T00:00:00"/>
    <x v="17"/>
    <s v="LTD-04"/>
    <x v="67"/>
    <n v="1806.57"/>
    <n v="1644417.62"/>
    <x v="82"/>
  </r>
  <r>
    <s v="31786"/>
    <s v="TN"/>
    <s v="0000190862"/>
    <x v="5"/>
    <x v="0"/>
    <d v="2023-10-31T00:00:00"/>
    <x v="17"/>
    <s v="LTD-04"/>
    <x v="68"/>
    <n v="1616.83"/>
    <n v="1483647.85"/>
    <x v="99"/>
  </r>
  <r>
    <s v="31786"/>
    <s v="TN"/>
    <s v="0000190862"/>
    <x v="5"/>
    <x v="0"/>
    <d v="2023-10-31T00:00:00"/>
    <x v="17"/>
    <s v="LTD-04"/>
    <x v="69"/>
    <n v="3245.47"/>
    <n v="1424405.43"/>
    <x v="100"/>
  </r>
  <r>
    <s v="31786"/>
    <s v="TN"/>
    <s v="0000190862"/>
    <x v="5"/>
    <x v="0"/>
    <d v="2023-10-31T00:00:00"/>
    <x v="17"/>
    <s v="LTD-04"/>
    <x v="70"/>
    <n v="3934.94"/>
    <n v="1204676.79"/>
    <x v="101"/>
  </r>
  <r>
    <s v="31786"/>
    <s v="TN"/>
    <s v="0000190862"/>
    <x v="5"/>
    <x v="0"/>
    <d v="2023-10-31T00:00:00"/>
    <x v="17"/>
    <s v="LTD-04"/>
    <x v="71"/>
    <n v="5736.34"/>
    <n v="1376613.41"/>
    <x v="102"/>
  </r>
  <r>
    <s v="31786"/>
    <s v="TN"/>
    <s v="0000190862"/>
    <x v="5"/>
    <x v="0"/>
    <d v="2023-10-31T00:00:00"/>
    <x v="17"/>
    <s v="LTD-04"/>
    <x v="72"/>
    <n v="7702.43"/>
    <n v="1521456.92"/>
    <x v="103"/>
  </r>
  <r>
    <s v="31786"/>
    <s v="TN"/>
    <s v="0000190862"/>
    <x v="5"/>
    <x v="0"/>
    <d v="2023-10-31T00:00:00"/>
    <x v="17"/>
    <s v="LTD-04"/>
    <x v="73"/>
    <n v="7040.35"/>
    <n v="1172123.46"/>
    <x v="104"/>
  </r>
  <r>
    <s v="31786"/>
    <s v="TN"/>
    <s v="0000190862"/>
    <x v="5"/>
    <x v="0"/>
    <d v="2023-10-31T00:00:00"/>
    <x v="17"/>
    <s v="LTD-04"/>
    <x v="74"/>
    <n v="6752.44"/>
    <n v="844931.47"/>
    <x v="105"/>
  </r>
  <r>
    <s v="31786"/>
    <s v="TN"/>
    <s v="0000190862"/>
    <x v="5"/>
    <x v="0"/>
    <d v="2023-10-31T00:00:00"/>
    <x v="17"/>
    <s v="LTD-04"/>
    <x v="75"/>
    <n v="1536.62"/>
    <n v="279877.77"/>
    <x v="106"/>
  </r>
  <r>
    <s v="31786"/>
    <s v="TN"/>
    <s v="0000190862"/>
    <x v="5"/>
    <x v="0"/>
    <d v="2023-10-31T00:00:00"/>
    <x v="17"/>
    <s v="LTD-04"/>
    <x v="76"/>
    <n v="384.04"/>
    <n v="71114.02"/>
    <x v="32"/>
  </r>
  <r>
    <s v="31786"/>
    <s v="TN"/>
    <s v="0000190862"/>
    <x v="5"/>
    <x v="0"/>
    <d v="2023-10-31T00:00:00"/>
    <x v="18"/>
    <s v="STD-A"/>
    <x v="77"/>
    <n v="62704.74"/>
    <n v="15326119.01"/>
    <x v="107"/>
  </r>
  <r>
    <s v="31786"/>
    <s v="TN"/>
    <s v="0000190862"/>
    <x v="5"/>
    <x v="0"/>
    <d v="2023-10-31T00:00:00"/>
    <x v="18"/>
    <s v="STD-B"/>
    <x v="78"/>
    <n v="56994.97"/>
    <n v="17303854.719999999"/>
    <x v="108"/>
  </r>
  <r>
    <s v="31786"/>
    <s v="TN"/>
    <s v="0000258005"/>
    <x v="6"/>
    <x v="0"/>
    <d v="2023-10-31T00:00:00"/>
    <x v="19"/>
    <s v="VISBAS"/>
    <x v="79"/>
    <n v="46552.32"/>
    <n v="0"/>
    <x v="109"/>
  </r>
  <r>
    <s v="31786"/>
    <s v="TN"/>
    <s v="0000258005"/>
    <x v="6"/>
    <x v="0"/>
    <d v="2023-10-31T00:00:00"/>
    <x v="19"/>
    <s v="VISEXP"/>
    <x v="80"/>
    <n v="220128.84"/>
    <n v="0"/>
    <x v="110"/>
  </r>
  <r>
    <s v="31786"/>
    <s v="TN"/>
    <s v="0000000185"/>
    <x v="0"/>
    <x v="0"/>
    <d v="2023-09-29T00:00:00"/>
    <x v="0"/>
    <s v="PPDN"/>
    <x v="0"/>
    <n v="-13.84"/>
    <n v="0"/>
    <x v="5"/>
  </r>
  <r>
    <s v="31786"/>
    <s v="TN"/>
    <s v="0000000185"/>
    <x v="0"/>
    <x v="0"/>
    <d v="2023-10-13T00:00:00"/>
    <x v="0"/>
    <s v="PPDN"/>
    <x v="0"/>
    <n v="358.69"/>
    <n v="0"/>
    <x v="111"/>
  </r>
  <r>
    <s v="31786"/>
    <s v="TN"/>
    <s v="0000000192"/>
    <x v="1"/>
    <x v="0"/>
    <d v="2023-09-29T00:00:00"/>
    <x v="1"/>
    <s v="PDON"/>
    <x v="1"/>
    <n v="-19.82"/>
    <n v="0"/>
    <x v="5"/>
  </r>
  <r>
    <s v="31786"/>
    <s v="TN"/>
    <s v="0000000192"/>
    <x v="1"/>
    <x v="0"/>
    <d v="2023-10-02T00:00:00"/>
    <x v="1"/>
    <s v="PDON"/>
    <x v="1"/>
    <n v="19.82"/>
    <n v="0"/>
    <x v="19"/>
  </r>
  <r>
    <s v="31786"/>
    <s v="TN"/>
    <s v="0000000192"/>
    <x v="1"/>
    <x v="0"/>
    <d v="2023-10-13T00:00:00"/>
    <x v="1"/>
    <s v="PDON"/>
    <x v="1"/>
    <n v="2090.2199999999998"/>
    <n v="0"/>
    <x v="47"/>
  </r>
  <r>
    <s v="31786"/>
    <s v="TN"/>
    <s v="0000157401"/>
    <x v="4"/>
    <x v="0"/>
    <d v="2023-09-29T00:00:00"/>
    <x v="8"/>
    <s v="BADE2X"/>
    <x v="8"/>
    <n v="-3.42"/>
    <n v="120000"/>
    <x v="26"/>
  </r>
  <r>
    <s v="31786"/>
    <s v="TN"/>
    <s v="0000157401"/>
    <x v="4"/>
    <x v="0"/>
    <d v="2023-09-29T00:00:00"/>
    <x v="9"/>
    <s v="BADE40"/>
    <x v="9"/>
    <n v="-2.2799999999999998"/>
    <n v="120000"/>
    <x v="19"/>
  </r>
  <r>
    <s v="31786"/>
    <s v="TN"/>
    <s v="0000157401"/>
    <x v="4"/>
    <x v="0"/>
    <d v="2023-09-29T00:00:00"/>
    <x v="10"/>
    <s v="BLES15"/>
    <x v="11"/>
    <n v="-13.68"/>
    <n v="60000"/>
    <x v="26"/>
  </r>
  <r>
    <s v="31786"/>
    <s v="TN"/>
    <s v="0000157401"/>
    <x v="4"/>
    <x v="0"/>
    <d v="2023-09-29T00:00:00"/>
    <x v="12"/>
    <s v="BLER20"/>
    <x v="14"/>
    <n v="-9.1199999999999992"/>
    <n v="60000"/>
    <x v="19"/>
  </r>
  <r>
    <s v="31786"/>
    <s v="TN"/>
    <s v="0000157401"/>
    <x v="4"/>
    <x v="0"/>
    <d v="2023-09-29T00:00:00"/>
    <x v="15"/>
    <s v="VAD050"/>
    <x v="22"/>
    <n v="-1.05"/>
    <n v="50000"/>
    <x v="5"/>
  </r>
  <r>
    <s v="31786"/>
    <s v="TN"/>
    <s v="0000157401"/>
    <x v="4"/>
    <x v="0"/>
    <d v="2023-09-29T00:00:00"/>
    <x v="15"/>
    <s v="VAD060"/>
    <x v="23"/>
    <n v="-2.52"/>
    <n v="60000"/>
    <x v="5"/>
  </r>
  <r>
    <s v="31786"/>
    <s v="TN"/>
    <s v="0000157401"/>
    <x v="4"/>
    <x v="0"/>
    <d v="2023-10-02T00:00:00"/>
    <x v="8"/>
    <s v="BADE2X"/>
    <x v="8"/>
    <n v="1.1399999999999999"/>
    <n v="180000"/>
    <x v="19"/>
  </r>
  <r>
    <s v="31786"/>
    <s v="TN"/>
    <s v="0000157401"/>
    <x v="4"/>
    <x v="0"/>
    <d v="2023-10-02T00:00:00"/>
    <x v="10"/>
    <s v="BLES15"/>
    <x v="11"/>
    <n v="4.5599999999999996"/>
    <n v="90000"/>
    <x v="19"/>
  </r>
  <r>
    <s v="31786"/>
    <s v="TN"/>
    <s v="0000157401"/>
    <x v="4"/>
    <x v="0"/>
    <d v="2023-10-13T00:00:00"/>
    <x v="7"/>
    <s v="BADC01"/>
    <x v="7"/>
    <n v="0.72"/>
    <n v="303900"/>
    <x v="112"/>
  </r>
  <r>
    <s v="31786"/>
    <s v="TN"/>
    <s v="0000157401"/>
    <x v="4"/>
    <x v="0"/>
    <d v="2023-10-13T00:00:00"/>
    <x v="7"/>
    <s v="BADC02"/>
    <x v="7"/>
    <n v="-1.06"/>
    <n v="386600"/>
    <x v="113"/>
  </r>
  <r>
    <s v="31786"/>
    <s v="TN"/>
    <s v="0000157401"/>
    <x v="4"/>
    <x v="0"/>
    <d v="2023-10-13T00:00:00"/>
    <x v="7"/>
    <s v="BADC03"/>
    <x v="7"/>
    <n v="-1.6"/>
    <n v="298800"/>
    <x v="114"/>
  </r>
  <r>
    <s v="31786"/>
    <s v="TN"/>
    <s v="0000157401"/>
    <x v="4"/>
    <x v="0"/>
    <d v="2023-10-13T00:00:00"/>
    <x v="7"/>
    <s v="BADC04"/>
    <x v="7"/>
    <n v="3.16"/>
    <n v="268800"/>
    <x v="15"/>
  </r>
  <r>
    <s v="31786"/>
    <s v="TN"/>
    <s v="0000157401"/>
    <x v="4"/>
    <x v="0"/>
    <d v="2023-10-13T00:00:00"/>
    <x v="7"/>
    <s v="BADC05"/>
    <x v="7"/>
    <n v="-3.9"/>
    <n v="30000"/>
    <x v="19"/>
  </r>
  <r>
    <s v="31786"/>
    <s v="TN"/>
    <s v="0000157401"/>
    <x v="4"/>
    <x v="0"/>
    <d v="2023-10-13T00:00:00"/>
    <x v="8"/>
    <s v="BADE2X"/>
    <x v="8"/>
    <n v="39.950000000000003"/>
    <n v="5678200"/>
    <x v="115"/>
  </r>
  <r>
    <s v="31786"/>
    <s v="TN"/>
    <s v="0000157401"/>
    <x v="4"/>
    <x v="0"/>
    <d v="2023-10-13T00:00:00"/>
    <x v="9"/>
    <s v="BADE40"/>
    <x v="9"/>
    <n v="23.73"/>
    <n v="3788000"/>
    <x v="116"/>
  </r>
  <r>
    <s v="31786"/>
    <s v="TN"/>
    <s v="0000157401"/>
    <x v="4"/>
    <x v="0"/>
    <d v="2023-10-13T00:00:00"/>
    <x v="5"/>
    <s v="BAD4SC"/>
    <x v="10"/>
    <n v="-21.18"/>
    <n v="1017200"/>
    <x v="113"/>
  </r>
  <r>
    <s v="31786"/>
    <s v="TN"/>
    <s v="0000157401"/>
    <x v="4"/>
    <x v="0"/>
    <d v="2023-10-13T00:00:00"/>
    <x v="5"/>
    <s v="BAD6SP"/>
    <x v="5"/>
    <n v="-23.4"/>
    <n v="1145000"/>
    <x v="44"/>
  </r>
  <r>
    <s v="31786"/>
    <s v="TN"/>
    <s v="0000157401"/>
    <x v="4"/>
    <x v="0"/>
    <d v="2023-10-13T00:00:00"/>
    <x v="10"/>
    <s v="BLES15"/>
    <x v="11"/>
    <n v="171.46"/>
    <n v="2809100"/>
    <x v="117"/>
  </r>
  <r>
    <s v="31786"/>
    <s v="TN"/>
    <s v="0000157401"/>
    <x v="4"/>
    <x v="0"/>
    <d v="2023-10-13T00:00:00"/>
    <x v="11"/>
    <s v="BLCH01"/>
    <x v="12"/>
    <n v="2.09"/>
    <n v="78000"/>
    <x v="44"/>
  </r>
  <r>
    <s v="31786"/>
    <s v="TN"/>
    <s v="0000157401"/>
    <x v="4"/>
    <x v="0"/>
    <d v="2023-10-13T00:00:00"/>
    <x v="11"/>
    <s v="BLCH02"/>
    <x v="12"/>
    <n v="4.8099999999999996"/>
    <n v="111000"/>
    <x v="111"/>
  </r>
  <r>
    <s v="31786"/>
    <s v="TN"/>
    <s v="0000157401"/>
    <x v="4"/>
    <x v="0"/>
    <d v="2023-10-13T00:00:00"/>
    <x v="11"/>
    <s v="BLCH03"/>
    <x v="12"/>
    <n v="1.68"/>
    <n v="39000"/>
    <x v="25"/>
  </r>
  <r>
    <s v="31786"/>
    <s v="TN"/>
    <s v="0000157401"/>
    <x v="4"/>
    <x v="0"/>
    <d v="2023-10-13T00:00:00"/>
    <x v="11"/>
    <s v="BLCH04"/>
    <x v="12"/>
    <n v="5.18"/>
    <n v="51000"/>
    <x v="56"/>
  </r>
  <r>
    <s v="31786"/>
    <s v="TN"/>
    <s v="0000157401"/>
    <x v="4"/>
    <x v="0"/>
    <d v="2023-10-13T00:00:00"/>
    <x v="11"/>
    <s v="BLCH05"/>
    <x v="12"/>
    <n v="1.86"/>
    <n v="21000"/>
    <x v="19"/>
  </r>
  <r>
    <s v="31786"/>
    <s v="TN"/>
    <s v="0000157401"/>
    <x v="4"/>
    <x v="0"/>
    <d v="2023-10-13T00:00:00"/>
    <x v="11"/>
    <s v="BLCS01"/>
    <x v="13"/>
    <n v="-1.5"/>
    <n v="45000"/>
    <x v="118"/>
  </r>
  <r>
    <s v="31786"/>
    <s v="TN"/>
    <s v="0000157401"/>
    <x v="4"/>
    <x v="0"/>
    <d v="2023-10-13T00:00:00"/>
    <x v="11"/>
    <s v="BLCS02"/>
    <x v="13"/>
    <n v="-10.98"/>
    <n v="84000"/>
    <x v="98"/>
  </r>
  <r>
    <s v="31786"/>
    <s v="TN"/>
    <s v="0000157401"/>
    <x v="4"/>
    <x v="0"/>
    <d v="2023-10-13T00:00:00"/>
    <x v="11"/>
    <s v="BLCS03"/>
    <x v="13"/>
    <n v="-6.37"/>
    <n v="81000"/>
    <x v="32"/>
  </r>
  <r>
    <s v="31786"/>
    <s v="TN"/>
    <s v="0000157401"/>
    <x v="4"/>
    <x v="0"/>
    <d v="2023-10-13T00:00:00"/>
    <x v="11"/>
    <s v="BLCS04"/>
    <x v="13"/>
    <n v="-1.21"/>
    <n v="48000"/>
    <x v="25"/>
  </r>
  <r>
    <s v="31786"/>
    <s v="TN"/>
    <s v="0000157401"/>
    <x v="4"/>
    <x v="0"/>
    <d v="2023-10-13T00:00:00"/>
    <x v="11"/>
    <s v="BLCS05"/>
    <x v="13"/>
    <n v="-12.16"/>
    <n v="12000"/>
    <x v="26"/>
  </r>
  <r>
    <s v="31786"/>
    <s v="TN"/>
    <s v="0000157401"/>
    <x v="4"/>
    <x v="0"/>
    <d v="2023-10-13T00:00:00"/>
    <x v="12"/>
    <s v="BLER20"/>
    <x v="14"/>
    <n v="94.83"/>
    <n v="1894000"/>
    <x v="116"/>
  </r>
  <r>
    <s v="31786"/>
    <s v="TN"/>
    <s v="0000157401"/>
    <x v="4"/>
    <x v="0"/>
    <d v="2023-10-13T00:00:00"/>
    <x v="6"/>
    <s v="BLIFSC"/>
    <x v="15"/>
    <n v="-12.3"/>
    <n v="78000"/>
    <x v="113"/>
  </r>
  <r>
    <s v="31786"/>
    <s v="TN"/>
    <s v="0000157401"/>
    <x v="4"/>
    <x v="0"/>
    <d v="2023-10-13T00:00:00"/>
    <x v="6"/>
    <s v="BLIFSP"/>
    <x v="6"/>
    <n v="-18.29"/>
    <n v="75000"/>
    <x v="119"/>
  </r>
  <r>
    <s v="31786"/>
    <s v="TN"/>
    <s v="0000157401"/>
    <x v="4"/>
    <x v="0"/>
    <d v="2023-10-13T00:00:00"/>
    <x v="13"/>
    <s v="FB07AU"/>
    <x v="16"/>
    <n v="12.18"/>
    <n v="0"/>
    <x v="5"/>
  </r>
  <r>
    <s v="31786"/>
    <s v="TN"/>
    <s v="0000157401"/>
    <x v="4"/>
    <x v="0"/>
    <d v="2023-10-13T00:00:00"/>
    <x v="13"/>
    <s v="FB10AU"/>
    <x v="16"/>
    <n v="9.9"/>
    <n v="0"/>
    <x v="26"/>
  </r>
  <r>
    <s v="31786"/>
    <s v="TN"/>
    <s v="0000157401"/>
    <x v="4"/>
    <x v="0"/>
    <d v="2023-10-13T00:00:00"/>
    <x v="13"/>
    <s v="FB10CU"/>
    <x v="16"/>
    <n v="11.26"/>
    <n v="0"/>
    <x v="26"/>
  </r>
  <r>
    <s v="31786"/>
    <s v="TN"/>
    <s v="0000157401"/>
    <x v="4"/>
    <x v="0"/>
    <d v="2023-10-13T00:00:00"/>
    <x v="14"/>
    <s v="VC0106"/>
    <x v="18"/>
    <n v="0.52"/>
    <n v="126000"/>
    <x v="114"/>
  </r>
  <r>
    <s v="31786"/>
    <s v="TN"/>
    <s v="0000157401"/>
    <x v="4"/>
    <x v="0"/>
    <d v="2023-10-13T00:00:00"/>
    <x v="14"/>
    <s v="VC0125"/>
    <x v="20"/>
    <n v="-0.53"/>
    <n v="25000"/>
    <x v="5"/>
  </r>
  <r>
    <s v="31786"/>
    <s v="TN"/>
    <s v="0000157401"/>
    <x v="4"/>
    <x v="0"/>
    <d v="2023-10-13T00:00:00"/>
    <x v="14"/>
    <s v="VC0150"/>
    <x v="21"/>
    <n v="1.05"/>
    <n v="112000"/>
    <x v="19"/>
  </r>
  <r>
    <s v="31786"/>
    <s v="TN"/>
    <s v="0000157401"/>
    <x v="4"/>
    <x v="0"/>
    <d v="2023-10-13T00:00:00"/>
    <x v="14"/>
    <s v="VC0205"/>
    <x v="17"/>
    <n v="0.21"/>
    <n v="10000"/>
    <x v="5"/>
  </r>
  <r>
    <s v="31786"/>
    <s v="TN"/>
    <s v="0000157401"/>
    <x v="4"/>
    <x v="0"/>
    <d v="2023-10-13T00:00:00"/>
    <x v="14"/>
    <s v="VC0206"/>
    <x v="18"/>
    <n v="-2.25"/>
    <n v="90000"/>
    <x v="25"/>
  </r>
  <r>
    <s v="31786"/>
    <s v="TN"/>
    <s v="0000157401"/>
    <x v="4"/>
    <x v="0"/>
    <d v="2023-10-13T00:00:00"/>
    <x v="14"/>
    <s v="VC0210"/>
    <x v="19"/>
    <n v="1.26"/>
    <n v="40000"/>
    <x v="26"/>
  </r>
  <r>
    <s v="31786"/>
    <s v="TN"/>
    <s v="0000157401"/>
    <x v="4"/>
    <x v="0"/>
    <d v="2023-10-13T00:00:00"/>
    <x v="14"/>
    <s v="VC0225"/>
    <x v="20"/>
    <n v="2.1"/>
    <n v="100000"/>
    <x v="26"/>
  </r>
  <r>
    <s v="31786"/>
    <s v="TN"/>
    <s v="0000157401"/>
    <x v="4"/>
    <x v="0"/>
    <d v="2023-10-13T00:00:00"/>
    <x v="14"/>
    <s v="VC0306"/>
    <x v="18"/>
    <n v="0.38"/>
    <n v="48000"/>
    <x v="19"/>
  </r>
  <r>
    <s v="31786"/>
    <s v="TN"/>
    <s v="0000157401"/>
    <x v="4"/>
    <x v="0"/>
    <d v="2023-10-13T00:00:00"/>
    <x v="14"/>
    <s v="VC0310"/>
    <x v="19"/>
    <n v="-0.63"/>
    <n v="42000"/>
    <x v="26"/>
  </r>
  <r>
    <s v="31786"/>
    <s v="TN"/>
    <s v="0000157401"/>
    <x v="4"/>
    <x v="0"/>
    <d v="2023-10-13T00:00:00"/>
    <x v="14"/>
    <s v="VC0325"/>
    <x v="20"/>
    <n v="-1.58"/>
    <n v="12000"/>
    <x v="5"/>
  </r>
  <r>
    <s v="31786"/>
    <s v="TN"/>
    <s v="0000157401"/>
    <x v="4"/>
    <x v="0"/>
    <d v="2023-10-13T00:00:00"/>
    <x v="14"/>
    <s v="VC0406"/>
    <x v="18"/>
    <n v="0.5"/>
    <n v="48000"/>
    <x v="19"/>
  </r>
  <r>
    <s v="31786"/>
    <s v="TN"/>
    <s v="0000157401"/>
    <x v="4"/>
    <x v="0"/>
    <d v="2023-10-13T00:00:00"/>
    <x v="14"/>
    <s v="VC0410"/>
    <x v="19"/>
    <n v="0.84"/>
    <n v="40000"/>
    <x v="5"/>
  </r>
  <r>
    <s v="31786"/>
    <s v="TN"/>
    <s v="0000157401"/>
    <x v="4"/>
    <x v="0"/>
    <d v="2023-10-13T00:00:00"/>
    <x v="14"/>
    <s v="VC0450"/>
    <x v="21"/>
    <n v="29.4"/>
    <n v="200000"/>
    <x v="5"/>
  </r>
  <r>
    <s v="31786"/>
    <s v="TN"/>
    <s v="0000157401"/>
    <x v="4"/>
    <x v="0"/>
    <d v="2023-10-13T00:00:00"/>
    <x v="14"/>
    <s v="VC0506"/>
    <x v="18"/>
    <n v="-1.89"/>
    <n v="6000"/>
    <x v="5"/>
  </r>
  <r>
    <s v="31786"/>
    <s v="TN"/>
    <s v="0000157401"/>
    <x v="4"/>
    <x v="0"/>
    <d v="2023-10-13T00:00:00"/>
    <x v="15"/>
    <s v="VAD050"/>
    <x v="22"/>
    <n v="10.5"/>
    <n v="300000"/>
    <x v="55"/>
  </r>
  <r>
    <s v="31786"/>
    <s v="TN"/>
    <s v="0000157401"/>
    <x v="4"/>
    <x v="0"/>
    <d v="2023-10-13T00:00:00"/>
    <x v="15"/>
    <s v="VAD060"/>
    <x v="23"/>
    <n v="6.3"/>
    <n v="840000"/>
    <x v="12"/>
  </r>
  <r>
    <s v="31786"/>
    <s v="TN"/>
    <s v="0000157401"/>
    <x v="4"/>
    <x v="0"/>
    <d v="2023-10-13T00:00:00"/>
    <x v="15"/>
    <s v="VAD100"/>
    <x v="24"/>
    <n v="6.3"/>
    <n v="460000"/>
    <x v="56"/>
  </r>
  <r>
    <s v="31786"/>
    <s v="TN"/>
    <s v="0000157401"/>
    <x v="4"/>
    <x v="0"/>
    <d v="2023-10-13T00:00:00"/>
    <x v="15"/>
    <s v="VAD250"/>
    <x v="25"/>
    <n v="26.25"/>
    <n v="1750000"/>
    <x v="25"/>
  </r>
  <r>
    <s v="31786"/>
    <s v="TN"/>
    <s v="0000157401"/>
    <x v="4"/>
    <x v="0"/>
    <d v="2023-10-13T00:00:00"/>
    <x v="15"/>
    <s v="VAD500"/>
    <x v="26"/>
    <n v="115.5"/>
    <n v="3620000"/>
    <x v="2"/>
  </r>
  <r>
    <s v="31786"/>
    <s v="TN"/>
    <s v="0000157401"/>
    <x v="4"/>
    <x v="0"/>
    <d v="2023-10-13T00:00:00"/>
    <x v="16"/>
    <s v="VSC050"/>
    <x v="27"/>
    <n v="-2.1"/>
    <n v="68000"/>
    <x v="19"/>
  </r>
  <r>
    <s v="31786"/>
    <s v="TN"/>
    <s v="0000157401"/>
    <x v="4"/>
    <x v="0"/>
    <d v="2023-10-13T00:00:00"/>
    <x v="16"/>
    <s v="VSC060"/>
    <x v="28"/>
    <n v="-18.5"/>
    <n v="536000"/>
    <x v="118"/>
  </r>
  <r>
    <s v="31786"/>
    <s v="TN"/>
    <s v="0000157401"/>
    <x v="4"/>
    <x v="0"/>
    <d v="2023-10-13T00:00:00"/>
    <x v="16"/>
    <s v="VSC100"/>
    <x v="29"/>
    <n v="0.84"/>
    <n v="40000"/>
    <x v="5"/>
  </r>
  <r>
    <s v="31786"/>
    <s v="TN"/>
    <s v="0000157401"/>
    <x v="4"/>
    <x v="0"/>
    <d v="2023-10-13T00:00:00"/>
    <x v="16"/>
    <s v="VSC500"/>
    <x v="31"/>
    <n v="8.4"/>
    <n v="472000"/>
    <x v="56"/>
  </r>
  <r>
    <s v="31786"/>
    <s v="TN"/>
    <s v="0000157401"/>
    <x v="4"/>
    <x v="0"/>
    <d v="2023-10-13T00:00:00"/>
    <x v="16"/>
    <s v="VSO050"/>
    <x v="32"/>
    <n v="-1.89"/>
    <n v="24000"/>
    <x v="5"/>
  </r>
  <r>
    <s v="31786"/>
    <s v="TN"/>
    <s v="0000157401"/>
    <x v="4"/>
    <x v="0"/>
    <d v="2023-10-13T00:00:00"/>
    <x v="16"/>
    <s v="VSO060"/>
    <x v="33"/>
    <n v="-12.92"/>
    <n v="252000"/>
    <x v="49"/>
  </r>
  <r>
    <s v="31786"/>
    <s v="TN"/>
    <s v="0000157401"/>
    <x v="4"/>
    <x v="0"/>
    <d v="2023-10-13T00:00:00"/>
    <x v="16"/>
    <s v="VSO100"/>
    <x v="34"/>
    <n v="-12.6"/>
    <n v="108000"/>
    <x v="19"/>
  </r>
  <r>
    <s v="31786"/>
    <s v="TN"/>
    <s v="0000190862"/>
    <x v="5"/>
    <x v="0"/>
    <d v="2023-09-29T00:00:00"/>
    <x v="17"/>
    <s v="LTD-03"/>
    <x v="58"/>
    <n v="-5.78"/>
    <n v="4130"/>
    <x v="5"/>
  </r>
  <r>
    <s v="31786"/>
    <s v="TN"/>
    <s v="0000190862"/>
    <x v="5"/>
    <x v="0"/>
    <d v="2023-09-29T00:00:00"/>
    <x v="18"/>
    <s v="STD-A"/>
    <x v="77"/>
    <n v="-16.93"/>
    <n v="4130"/>
    <x v="5"/>
  </r>
  <r>
    <s v="31786"/>
    <s v="TN"/>
    <s v="0000190862"/>
    <x v="5"/>
    <x v="0"/>
    <d v="2023-10-02T00:00:00"/>
    <x v="17"/>
    <s v="LTD-02"/>
    <x v="53"/>
    <n v="20.29"/>
    <n v="4057"/>
    <x v="5"/>
  </r>
  <r>
    <s v="31786"/>
    <s v="TN"/>
    <s v="0000190862"/>
    <x v="5"/>
    <x v="0"/>
    <d v="2023-10-02T00:00:00"/>
    <x v="17"/>
    <s v="LTD-03"/>
    <x v="61"/>
    <n v="-26.07"/>
    <n v="2702.26"/>
    <x v="5"/>
  </r>
  <r>
    <s v="31786"/>
    <s v="TN"/>
    <s v="0000190862"/>
    <x v="5"/>
    <x v="0"/>
    <d v="2023-10-02T00:00:00"/>
    <x v="17"/>
    <s v="LTD-04"/>
    <x v="68"/>
    <n v="2.57"/>
    <n v="0"/>
    <x v="5"/>
  </r>
  <r>
    <s v="31786"/>
    <s v="TN"/>
    <s v="0000190862"/>
    <x v="5"/>
    <x v="0"/>
    <d v="2023-10-02T00:00:00"/>
    <x v="18"/>
    <s v="STD-A"/>
    <x v="77"/>
    <n v="11.17"/>
    <n v="6635.26"/>
    <x v="19"/>
  </r>
  <r>
    <s v="31786"/>
    <s v="TN"/>
    <s v="0000190862"/>
    <x v="5"/>
    <x v="0"/>
    <d v="2023-10-13T00:00:00"/>
    <x v="17"/>
    <s v="LTD-01"/>
    <x v="37"/>
    <n v="3.88"/>
    <n v="3234"/>
    <x v="5"/>
  </r>
  <r>
    <s v="31786"/>
    <s v="TN"/>
    <s v="0000190862"/>
    <x v="5"/>
    <x v="0"/>
    <d v="2023-10-13T00:00:00"/>
    <x v="17"/>
    <s v="LTD-01"/>
    <x v="38"/>
    <n v="5.34"/>
    <n v="4450"/>
    <x v="5"/>
  </r>
  <r>
    <s v="31786"/>
    <s v="TN"/>
    <s v="0000190862"/>
    <x v="5"/>
    <x v="0"/>
    <d v="2023-10-13T00:00:00"/>
    <x v="17"/>
    <s v="LTD-01"/>
    <x v="40"/>
    <n v="49.47"/>
    <n v="14550"/>
    <x v="19"/>
  </r>
  <r>
    <s v="31786"/>
    <s v="TN"/>
    <s v="0000190862"/>
    <x v="5"/>
    <x v="0"/>
    <d v="2023-10-13T00:00:00"/>
    <x v="17"/>
    <s v="LTD-01"/>
    <x v="41"/>
    <n v="52.68"/>
    <n v="12250"/>
    <x v="26"/>
  </r>
  <r>
    <s v="31786"/>
    <s v="TN"/>
    <s v="0000190862"/>
    <x v="5"/>
    <x v="0"/>
    <d v="2023-10-13T00:00:00"/>
    <x v="17"/>
    <s v="LTD-01"/>
    <x v="44"/>
    <n v="33.25"/>
    <n v="3958"/>
    <x v="5"/>
  </r>
  <r>
    <s v="31786"/>
    <s v="TN"/>
    <s v="0000190862"/>
    <x v="5"/>
    <x v="0"/>
    <d v="2023-10-13T00:00:00"/>
    <x v="17"/>
    <s v="LTD-02"/>
    <x v="48"/>
    <n v="10.199999999999999"/>
    <n v="11332"/>
    <x v="26"/>
  </r>
  <r>
    <s v="31786"/>
    <s v="TN"/>
    <s v="0000190862"/>
    <x v="5"/>
    <x v="0"/>
    <d v="2023-10-13T00:00:00"/>
    <x v="17"/>
    <s v="LTD-02"/>
    <x v="50"/>
    <n v="5.9"/>
    <n v="9208"/>
    <x v="5"/>
  </r>
  <r>
    <s v="31786"/>
    <s v="TN"/>
    <s v="0000190862"/>
    <x v="5"/>
    <x v="0"/>
    <d v="2023-10-13T00:00:00"/>
    <x v="17"/>
    <s v="LTD-02"/>
    <x v="51"/>
    <n v="30.31"/>
    <n v="5908"/>
    <x v="26"/>
  </r>
  <r>
    <s v="31786"/>
    <s v="TN"/>
    <s v="0000190862"/>
    <x v="5"/>
    <x v="0"/>
    <d v="2023-10-13T00:00:00"/>
    <x v="17"/>
    <s v="LTD-02"/>
    <x v="54"/>
    <n v="32.54"/>
    <n v="9233.35"/>
    <x v="26"/>
  </r>
  <r>
    <s v="31786"/>
    <s v="TN"/>
    <s v="0000190862"/>
    <x v="5"/>
    <x v="0"/>
    <d v="2023-10-13T00:00:00"/>
    <x v="17"/>
    <s v="LTD-03"/>
    <x v="57"/>
    <n v="12.77"/>
    <n v="9127"/>
    <x v="26"/>
  </r>
  <r>
    <s v="31786"/>
    <s v="TN"/>
    <s v="0000190862"/>
    <x v="5"/>
    <x v="0"/>
    <d v="2023-10-13T00:00:00"/>
    <x v="17"/>
    <s v="LTD-03"/>
    <x v="58"/>
    <n v="8.7200000000000006"/>
    <n v="17058"/>
    <x v="13"/>
  </r>
  <r>
    <s v="31786"/>
    <s v="TN"/>
    <s v="0000190862"/>
    <x v="5"/>
    <x v="0"/>
    <d v="2023-10-13T00:00:00"/>
    <x v="17"/>
    <s v="LTD-03"/>
    <x v="59"/>
    <n v="34.619999999999997"/>
    <n v="26947.02"/>
    <x v="13"/>
  </r>
  <r>
    <s v="31786"/>
    <s v="TN"/>
    <s v="0000190862"/>
    <x v="5"/>
    <x v="0"/>
    <d v="2023-10-13T00:00:00"/>
    <x v="17"/>
    <s v="LTD-03"/>
    <x v="60"/>
    <n v="146.13999999999999"/>
    <n v="10042"/>
    <x v="19"/>
  </r>
  <r>
    <s v="31786"/>
    <s v="TN"/>
    <s v="0000190862"/>
    <x v="5"/>
    <x v="0"/>
    <d v="2023-10-13T00:00:00"/>
    <x v="17"/>
    <s v="LTD-04"/>
    <x v="67"/>
    <n v="7.09"/>
    <n v="6447"/>
    <x v="5"/>
  </r>
  <r>
    <s v="31786"/>
    <s v="TN"/>
    <s v="0000190862"/>
    <x v="5"/>
    <x v="0"/>
    <d v="2023-10-13T00:00:00"/>
    <x v="17"/>
    <s v="LTD-04"/>
    <x v="68"/>
    <n v="8.6999999999999993"/>
    <n v="3958"/>
    <x v="5"/>
  </r>
  <r>
    <s v="31786"/>
    <s v="TN"/>
    <s v="0000190862"/>
    <x v="5"/>
    <x v="0"/>
    <d v="2023-10-13T00:00:00"/>
    <x v="17"/>
    <s v="LTD-04"/>
    <x v="72"/>
    <n v="20.190000000000001"/>
    <n v="3958"/>
    <x v="5"/>
  </r>
  <r>
    <s v="31786"/>
    <s v="TN"/>
    <s v="0000190862"/>
    <x v="5"/>
    <x v="0"/>
    <d v="2023-10-13T00:00:00"/>
    <x v="17"/>
    <s v="LTD-04"/>
    <x v="74"/>
    <n v="26.77"/>
    <n v="3714"/>
    <x v="5"/>
  </r>
  <r>
    <s v="31786"/>
    <s v="TN"/>
    <s v="0000190862"/>
    <x v="5"/>
    <x v="0"/>
    <d v="2023-10-13T00:00:00"/>
    <x v="18"/>
    <s v="STD-A"/>
    <x v="77"/>
    <n v="444.77"/>
    <n v="92673"/>
    <x v="90"/>
  </r>
  <r>
    <s v="31786"/>
    <s v="TN"/>
    <s v="0000190862"/>
    <x v="5"/>
    <x v="0"/>
    <d v="2023-10-13T00:00:00"/>
    <x v="18"/>
    <s v="STD-B"/>
    <x v="78"/>
    <n v="194.5"/>
    <n v="71857.22"/>
    <x v="114"/>
  </r>
  <r>
    <s v="31786"/>
    <s v="TN"/>
    <s v="0000258005"/>
    <x v="6"/>
    <x v="0"/>
    <d v="2023-09-29T00:00:00"/>
    <x v="19"/>
    <s v="VISEXP"/>
    <x v="80"/>
    <n v="-12.6"/>
    <n v="0"/>
    <x v="26"/>
  </r>
  <r>
    <s v="31786"/>
    <s v="TN"/>
    <s v="0000258005"/>
    <x v="6"/>
    <x v="0"/>
    <d v="2023-10-02T00:00:00"/>
    <x v="19"/>
    <s v="VISEXP"/>
    <x v="80"/>
    <n v="6.3"/>
    <n v="0"/>
    <x v="19"/>
  </r>
  <r>
    <s v="31786"/>
    <s v="TN"/>
    <s v="0000258005"/>
    <x v="6"/>
    <x v="0"/>
    <d v="2023-10-13T00:00:00"/>
    <x v="19"/>
    <s v="VISBAS"/>
    <x v="79"/>
    <n v="110.84"/>
    <n v="0"/>
    <x v="90"/>
  </r>
  <r>
    <s v="31786"/>
    <s v="TN"/>
    <s v="0000258005"/>
    <x v="6"/>
    <x v="0"/>
    <d v="2023-10-13T00:00:00"/>
    <x v="19"/>
    <s v="VISEXP"/>
    <x v="80"/>
    <n v="343.64"/>
    <n v="0"/>
    <x v="120"/>
  </r>
  <r>
    <s v="31786"/>
    <s v="NP"/>
    <s v="0000000185"/>
    <x v="0"/>
    <x v="1"/>
    <d v="2023-10-31T00:00:00"/>
    <x v="0"/>
    <s v="PPDN"/>
    <x v="0"/>
    <n v="117.45"/>
    <n v="0"/>
    <x v="55"/>
  </r>
  <r>
    <s v="31786"/>
    <s v="NP"/>
    <s v="0000000185"/>
    <x v="0"/>
    <x v="1"/>
    <d v="2023-10-31T00:00:00"/>
    <x v="20"/>
    <s v="PPRN"/>
    <x v="81"/>
    <n v="60781.96"/>
    <n v="0"/>
    <x v="121"/>
  </r>
  <r>
    <s v="31786"/>
    <s v="NP"/>
    <s v="0000000185"/>
    <x v="0"/>
    <x v="2"/>
    <d v="2023-10-31T00:00:00"/>
    <x v="0"/>
    <s v="PPDN"/>
    <x v="0"/>
    <n v="-29.67"/>
    <n v="0"/>
    <x v="19"/>
  </r>
  <r>
    <s v="31786"/>
    <s v="NP"/>
    <s v="0000000185"/>
    <x v="0"/>
    <x v="2"/>
    <d v="2023-10-31T00:00:00"/>
    <x v="20"/>
    <s v="PPRN"/>
    <x v="81"/>
    <n v="23722.65"/>
    <n v="0"/>
    <x v="122"/>
  </r>
  <r>
    <s v="31786"/>
    <s v="NP"/>
    <s v="0000000185"/>
    <x v="0"/>
    <x v="3"/>
    <d v="2023-10-31T00:00:00"/>
    <x v="0"/>
    <s v="PPDN"/>
    <x v="0"/>
    <n v="14.12"/>
    <n v="0"/>
    <x v="5"/>
  </r>
  <r>
    <s v="31786"/>
    <s v="NP"/>
    <s v="0000000185"/>
    <x v="0"/>
    <x v="3"/>
    <d v="2023-10-31T00:00:00"/>
    <x v="20"/>
    <s v="PPRN"/>
    <x v="81"/>
    <n v="2734.48"/>
    <n v="0"/>
    <x v="95"/>
  </r>
  <r>
    <s v="31786"/>
    <s v="NP"/>
    <s v="0000000192"/>
    <x v="1"/>
    <x v="1"/>
    <d v="2023-10-31T00:00:00"/>
    <x v="1"/>
    <s v="PDON"/>
    <x v="1"/>
    <n v="1720.13"/>
    <n v="0"/>
    <x v="123"/>
  </r>
  <r>
    <s v="31786"/>
    <s v="NP"/>
    <s v="0000000192"/>
    <x v="1"/>
    <x v="1"/>
    <d v="2023-10-31T00:00:00"/>
    <x v="21"/>
    <s v="PDRN"/>
    <x v="82"/>
    <n v="339425.77"/>
    <n v="0"/>
    <x v="124"/>
  </r>
  <r>
    <s v="31786"/>
    <s v="NP"/>
    <s v="0000000192"/>
    <x v="1"/>
    <x v="2"/>
    <d v="2023-10-31T00:00:00"/>
    <x v="1"/>
    <s v="PDON"/>
    <x v="1"/>
    <n v="420.54"/>
    <n v="0"/>
    <x v="12"/>
  </r>
  <r>
    <s v="31786"/>
    <s v="NP"/>
    <s v="0000000192"/>
    <x v="1"/>
    <x v="2"/>
    <d v="2023-10-31T00:00:00"/>
    <x v="21"/>
    <s v="PDRN"/>
    <x v="82"/>
    <n v="259526.94"/>
    <n v="0"/>
    <x v="125"/>
  </r>
  <r>
    <s v="31786"/>
    <s v="NP"/>
    <s v="0000000192"/>
    <x v="1"/>
    <x v="3"/>
    <d v="2023-10-31T00:00:00"/>
    <x v="1"/>
    <s v="PDON"/>
    <x v="1"/>
    <n v="100.42"/>
    <n v="0"/>
    <x v="13"/>
  </r>
  <r>
    <s v="31786"/>
    <s v="NP"/>
    <s v="0000000192"/>
    <x v="1"/>
    <x v="3"/>
    <d v="2023-10-31T00:00:00"/>
    <x v="21"/>
    <s v="PDRN"/>
    <x v="82"/>
    <n v="18159.39"/>
    <n v="0"/>
    <x v="126"/>
  </r>
  <r>
    <s v="31786"/>
    <s v="NP"/>
    <s v="0000258005"/>
    <x v="6"/>
    <x v="1"/>
    <d v="2023-10-31T00:00:00"/>
    <x v="19"/>
    <s v="VISBAS"/>
    <x v="79"/>
    <n v="3411.21"/>
    <n v="0"/>
    <x v="127"/>
  </r>
  <r>
    <s v="31786"/>
    <s v="NP"/>
    <s v="0000258005"/>
    <x v="6"/>
    <x v="1"/>
    <d v="2023-10-31T00:00:00"/>
    <x v="19"/>
    <s v="VISEXP"/>
    <x v="80"/>
    <n v="16867.8"/>
    <n v="0"/>
    <x v="128"/>
  </r>
  <r>
    <s v="31786"/>
    <s v="NP"/>
    <s v="0000258005"/>
    <x v="6"/>
    <x v="2"/>
    <d v="2023-10-31T00:00:00"/>
    <x v="19"/>
    <s v="VISBAS"/>
    <x v="79"/>
    <n v="1600.24"/>
    <n v="0"/>
    <x v="129"/>
  </r>
  <r>
    <s v="31786"/>
    <s v="NP"/>
    <s v="0000258005"/>
    <x v="6"/>
    <x v="2"/>
    <d v="2023-10-31T00:00:00"/>
    <x v="19"/>
    <s v="VISEXP"/>
    <x v="80"/>
    <n v="7390.62"/>
    <n v="0"/>
    <x v="130"/>
  </r>
  <r>
    <s v="31786"/>
    <s v="NP"/>
    <s v="0000258005"/>
    <x v="6"/>
    <x v="3"/>
    <d v="2023-10-31T00:00:00"/>
    <x v="19"/>
    <s v="VISBAS"/>
    <x v="79"/>
    <n v="12.72"/>
    <n v="0"/>
    <x v="13"/>
  </r>
  <r>
    <s v="31786"/>
    <s v="NP"/>
    <s v="0000258005"/>
    <x v="6"/>
    <x v="3"/>
    <d v="2023-10-31T00:00:00"/>
    <x v="19"/>
    <s v="VISEXP"/>
    <x v="80"/>
    <n v="131.32"/>
    <n v="0"/>
    <x v="98"/>
  </r>
  <r>
    <s v="31786"/>
    <s v="NP"/>
    <s v="0000000185"/>
    <x v="0"/>
    <x v="2"/>
    <d v="2023-10-31T00:00:00"/>
    <x v="20"/>
    <s v="PPRN"/>
    <x v="81"/>
    <n v="81.03"/>
    <n v="0"/>
    <x v="19"/>
  </r>
  <r>
    <s v="31786"/>
    <s v="NP"/>
    <s v="0000000185"/>
    <x v="0"/>
    <x v="3"/>
    <d v="2023-10-31T00:00:00"/>
    <x v="20"/>
    <s v="PPRN"/>
    <x v="81"/>
    <n v="165.58"/>
    <n v="0"/>
    <x v="49"/>
  </r>
  <r>
    <s v="31786"/>
    <s v="NP"/>
    <s v="0000000185"/>
    <x v="0"/>
    <x v="0"/>
    <d v="2023-10-31T00:00:00"/>
    <x v="0"/>
    <s v="PPDN"/>
    <x v="0"/>
    <n v="132093.75"/>
    <n v="0"/>
    <x v="131"/>
  </r>
  <r>
    <s v="31786"/>
    <s v="NP"/>
    <s v="0000000185"/>
    <x v="0"/>
    <x v="4"/>
    <d v="2023-10-31T00:00:00"/>
    <x v="0"/>
    <s v="PPDN"/>
    <x v="0"/>
    <n v="57991.26"/>
    <n v="0"/>
    <x v="132"/>
  </r>
  <r>
    <s v="31786"/>
    <s v="NP"/>
    <s v="0000000185"/>
    <x v="0"/>
    <x v="5"/>
    <d v="2023-10-31T00:00:00"/>
    <x v="0"/>
    <s v="PPDN"/>
    <x v="0"/>
    <n v="24743.19"/>
    <n v="0"/>
    <x v="133"/>
  </r>
  <r>
    <s v="31786"/>
    <s v="NP"/>
    <s v="0000000192"/>
    <x v="1"/>
    <x v="2"/>
    <d v="2023-10-31T00:00:00"/>
    <x v="21"/>
    <s v="PDRN"/>
    <x v="82"/>
    <n v="13569.85"/>
    <n v="0"/>
    <x v="134"/>
  </r>
  <r>
    <s v="31786"/>
    <s v="NP"/>
    <s v="0000000192"/>
    <x v="1"/>
    <x v="3"/>
    <d v="2023-10-31T00:00:00"/>
    <x v="21"/>
    <s v="PDRN"/>
    <x v="82"/>
    <n v="2057.98"/>
    <n v="0"/>
    <x v="135"/>
  </r>
  <r>
    <s v="31786"/>
    <s v="NP"/>
    <s v="0000000192"/>
    <x v="1"/>
    <x v="0"/>
    <d v="2023-10-31T00:00:00"/>
    <x v="1"/>
    <s v="PDON"/>
    <x v="1"/>
    <n v="780467.92"/>
    <n v="0"/>
    <x v="136"/>
  </r>
  <r>
    <s v="31786"/>
    <s v="NP"/>
    <s v="0000000192"/>
    <x v="1"/>
    <x v="4"/>
    <d v="2023-10-31T00:00:00"/>
    <x v="1"/>
    <s v="PDON"/>
    <x v="1"/>
    <n v="630048.35"/>
    <n v="0"/>
    <x v="137"/>
  </r>
  <r>
    <s v="31786"/>
    <s v="NP"/>
    <s v="0000000192"/>
    <x v="1"/>
    <x v="5"/>
    <d v="2023-10-31T00:00:00"/>
    <x v="1"/>
    <s v="PDON"/>
    <x v="1"/>
    <n v="212733.06"/>
    <n v="0"/>
    <x v="138"/>
  </r>
  <r>
    <s v="31786"/>
    <s v="NP"/>
    <s v="0000053684"/>
    <x v="7"/>
    <x v="0"/>
    <d v="2023-10-31T00:00:00"/>
    <x v="2"/>
    <s v=""/>
    <x v="2"/>
    <n v="97.09"/>
    <n v="0"/>
    <x v="19"/>
  </r>
  <r>
    <s v="31786"/>
    <s v="NP"/>
    <s v="0000053684"/>
    <x v="7"/>
    <x v="0"/>
    <d v="2023-10-31T00:00:00"/>
    <x v="3"/>
    <s v=""/>
    <x v="3"/>
    <n v="28488.34"/>
    <n v="0"/>
    <x v="139"/>
  </r>
  <r>
    <s v="31786"/>
    <s v="NP"/>
    <s v="0000157401"/>
    <x v="4"/>
    <x v="0"/>
    <d v="2023-10-31T00:00:00"/>
    <x v="7"/>
    <s v="BADC01"/>
    <x v="7"/>
    <n v="517.37"/>
    <n v="39821950"/>
    <x v="140"/>
  </r>
  <r>
    <s v="31786"/>
    <s v="NP"/>
    <s v="0000157401"/>
    <x v="4"/>
    <x v="0"/>
    <d v="2023-10-31T00:00:00"/>
    <x v="7"/>
    <s v="BADC02"/>
    <x v="7"/>
    <n v="1020.75"/>
    <n v="78913140"/>
    <x v="141"/>
  </r>
  <r>
    <s v="31786"/>
    <s v="NP"/>
    <s v="0000157401"/>
    <x v="4"/>
    <x v="0"/>
    <d v="2023-10-31T00:00:00"/>
    <x v="7"/>
    <s v="BADC03"/>
    <x v="7"/>
    <n v="472.85"/>
    <n v="36762000"/>
    <x v="142"/>
  </r>
  <r>
    <s v="31786"/>
    <s v="NP"/>
    <s v="0000157401"/>
    <x v="4"/>
    <x v="0"/>
    <d v="2023-10-31T00:00:00"/>
    <x v="7"/>
    <s v="BADC04"/>
    <x v="7"/>
    <n v="178.17"/>
    <n v="13575600"/>
    <x v="143"/>
  </r>
  <r>
    <s v="31786"/>
    <s v="NP"/>
    <s v="0000157401"/>
    <x v="4"/>
    <x v="0"/>
    <d v="2023-10-31T00:00:00"/>
    <x v="7"/>
    <s v="BADC05"/>
    <x v="7"/>
    <n v="49.22"/>
    <n v="3955000"/>
    <x v="89"/>
  </r>
  <r>
    <s v="31786"/>
    <s v="NP"/>
    <s v="0000157401"/>
    <x v="4"/>
    <x v="0"/>
    <d v="2023-10-31T00:00:00"/>
    <x v="7"/>
    <s v="BADC06"/>
    <x v="7"/>
    <n v="13.75"/>
    <n v="1058400"/>
    <x v="53"/>
  </r>
  <r>
    <s v="31786"/>
    <s v="NP"/>
    <s v="0000157401"/>
    <x v="4"/>
    <x v="0"/>
    <d v="2023-10-31T00:00:00"/>
    <x v="7"/>
    <s v="BADC07"/>
    <x v="7"/>
    <n v="5.46"/>
    <n v="420000"/>
    <x v="55"/>
  </r>
  <r>
    <s v="31786"/>
    <s v="NP"/>
    <s v="0000157401"/>
    <x v="4"/>
    <x v="0"/>
    <d v="2023-10-31T00:00:00"/>
    <x v="7"/>
    <s v="BADC08"/>
    <x v="7"/>
    <n v="3.12"/>
    <n v="240000"/>
    <x v="19"/>
  </r>
  <r>
    <s v="31786"/>
    <s v="NP"/>
    <s v="0000157401"/>
    <x v="4"/>
    <x v="0"/>
    <d v="2023-10-31T00:00:00"/>
    <x v="7"/>
    <s v="BADC09"/>
    <x v="7"/>
    <n v="3.51"/>
    <n v="270000"/>
    <x v="19"/>
  </r>
  <r>
    <s v="31786"/>
    <s v="NP"/>
    <s v="0000157401"/>
    <x v="4"/>
    <x v="0"/>
    <d v="2023-10-31T00:00:00"/>
    <x v="8"/>
    <s v="BADE2X"/>
    <x v="8"/>
    <n v="31410.79"/>
    <n v="1654207300"/>
    <x v="144"/>
  </r>
  <r>
    <s v="31786"/>
    <s v="NP"/>
    <s v="0000157401"/>
    <x v="4"/>
    <x v="0"/>
    <d v="2023-10-31T00:00:00"/>
    <x v="8"/>
    <s v="BADP2X"/>
    <x v="8"/>
    <n v="3.7"/>
    <n v="195000"/>
    <x v="56"/>
  </r>
  <r>
    <s v="31786"/>
    <s v="NP"/>
    <s v="0000157401"/>
    <x v="4"/>
    <x v="0"/>
    <d v="2023-10-31T00:00:00"/>
    <x v="9"/>
    <s v="BADE40"/>
    <x v="9"/>
    <n v="22981.96"/>
    <n v="1210364000"/>
    <x v="145"/>
  </r>
  <r>
    <s v="31786"/>
    <s v="NP"/>
    <s v="0000157401"/>
    <x v="4"/>
    <x v="0"/>
    <d v="2023-10-31T00:00:00"/>
    <x v="9"/>
    <s v="BADP40"/>
    <x v="9"/>
    <n v="2.4500000000000002"/>
    <n v="130000"/>
    <x v="56"/>
  </r>
  <r>
    <s v="31786"/>
    <s v="NP"/>
    <s v="0000157401"/>
    <x v="4"/>
    <x v="0"/>
    <d v="2023-10-31T00:00:00"/>
    <x v="5"/>
    <s v="BAD4SC"/>
    <x v="10"/>
    <n v="3337.85"/>
    <n v="260761160"/>
    <x v="146"/>
  </r>
  <r>
    <s v="31786"/>
    <s v="NP"/>
    <s v="0000157401"/>
    <x v="4"/>
    <x v="0"/>
    <d v="2023-10-31T00:00:00"/>
    <x v="5"/>
    <s v="BAD6SP"/>
    <x v="5"/>
    <n v="3243.37"/>
    <n v="252300822"/>
    <x v="147"/>
  </r>
  <r>
    <s v="31786"/>
    <s v="NP"/>
    <s v="0000157401"/>
    <x v="4"/>
    <x v="0"/>
    <d v="2023-10-31T00:00:00"/>
    <x v="5"/>
    <s v="BAP6SP"/>
    <x v="5"/>
    <n v="0.51"/>
    <n v="39000"/>
    <x v="5"/>
  </r>
  <r>
    <s v="31786"/>
    <s v="NP"/>
    <s v="0000157401"/>
    <x v="4"/>
    <x v="0"/>
    <d v="2023-10-31T00:00:00"/>
    <x v="10"/>
    <s v="BLES15"/>
    <x v="11"/>
    <n v="125653"/>
    <n v="827133650"/>
    <x v="148"/>
  </r>
  <r>
    <s v="31786"/>
    <s v="NP"/>
    <s v="0000157401"/>
    <x v="4"/>
    <x v="0"/>
    <d v="2023-10-31T00:00:00"/>
    <x v="10"/>
    <s v="BLES1P"/>
    <x v="11"/>
    <n v="14.8"/>
    <n v="97500"/>
    <x v="56"/>
  </r>
  <r>
    <s v="31786"/>
    <s v="NP"/>
    <s v="0000157401"/>
    <x v="4"/>
    <x v="0"/>
    <d v="2023-10-31T00:00:00"/>
    <x v="11"/>
    <s v="BLCH01"/>
    <x v="12"/>
    <n v="311.02999999999997"/>
    <n v="4893000"/>
    <x v="149"/>
  </r>
  <r>
    <s v="31786"/>
    <s v="NP"/>
    <s v="0000157401"/>
    <x v="4"/>
    <x v="0"/>
    <d v="2023-10-31T00:00:00"/>
    <x v="11"/>
    <s v="BLCH02"/>
    <x v="12"/>
    <n v="441.41"/>
    <n v="6975000"/>
    <x v="150"/>
  </r>
  <r>
    <s v="31786"/>
    <s v="NP"/>
    <s v="0000157401"/>
    <x v="4"/>
    <x v="0"/>
    <d v="2023-10-31T00:00:00"/>
    <x v="11"/>
    <s v="BLCH03"/>
    <x v="12"/>
    <n v="163.52000000000001"/>
    <n v="2622000"/>
    <x v="151"/>
  </r>
  <r>
    <s v="31786"/>
    <s v="NP"/>
    <s v="0000157401"/>
    <x v="4"/>
    <x v="0"/>
    <d v="2023-10-31T00:00:00"/>
    <x v="11"/>
    <s v="BLCH04"/>
    <x v="12"/>
    <n v="51.8"/>
    <n v="804000"/>
    <x v="97"/>
  </r>
  <r>
    <s v="31786"/>
    <s v="NP"/>
    <s v="0000157401"/>
    <x v="4"/>
    <x v="0"/>
    <d v="2023-10-31T00:00:00"/>
    <x v="11"/>
    <s v="BLCH05"/>
    <x v="12"/>
    <n v="13.02"/>
    <n v="195000"/>
    <x v="32"/>
  </r>
  <r>
    <s v="31786"/>
    <s v="NP"/>
    <s v="0000157401"/>
    <x v="4"/>
    <x v="0"/>
    <d v="2023-10-31T00:00:00"/>
    <x v="11"/>
    <s v="BLCH06"/>
    <x v="12"/>
    <n v="3.36"/>
    <n v="54000"/>
    <x v="19"/>
  </r>
  <r>
    <s v="31786"/>
    <s v="NP"/>
    <s v="0000157401"/>
    <x v="4"/>
    <x v="0"/>
    <d v="2023-10-31T00:00:00"/>
    <x v="11"/>
    <s v="BLCS01"/>
    <x v="13"/>
    <n v="735.37"/>
    <n v="7407000"/>
    <x v="152"/>
  </r>
  <r>
    <s v="31786"/>
    <s v="NP"/>
    <s v="0000157401"/>
    <x v="4"/>
    <x v="0"/>
    <d v="2023-10-31T00:00:00"/>
    <x v="11"/>
    <s v="BLCS02"/>
    <x v="13"/>
    <n v="1708.61"/>
    <n v="17166000"/>
    <x v="153"/>
  </r>
  <r>
    <s v="31786"/>
    <s v="NP"/>
    <s v="0000157401"/>
    <x v="4"/>
    <x v="0"/>
    <d v="2023-10-31T00:00:00"/>
    <x v="11"/>
    <s v="BLCS03"/>
    <x v="13"/>
    <n v="854.49"/>
    <n v="8577000"/>
    <x v="154"/>
  </r>
  <r>
    <s v="31786"/>
    <s v="NP"/>
    <s v="0000157401"/>
    <x v="4"/>
    <x v="0"/>
    <d v="2023-10-31T00:00:00"/>
    <x v="11"/>
    <s v="BLCS04"/>
    <x v="13"/>
    <n v="335.17"/>
    <n v="3321000"/>
    <x v="155"/>
  </r>
  <r>
    <s v="31786"/>
    <s v="NP"/>
    <s v="0000157401"/>
    <x v="4"/>
    <x v="0"/>
    <d v="2023-10-31T00:00:00"/>
    <x v="11"/>
    <s v="BLCS05"/>
    <x v="13"/>
    <n v="95.76"/>
    <n v="1014000"/>
    <x v="156"/>
  </r>
  <r>
    <s v="31786"/>
    <s v="NP"/>
    <s v="0000157401"/>
    <x v="4"/>
    <x v="0"/>
    <d v="2023-10-31T00:00:00"/>
    <x v="11"/>
    <s v="BLCS06"/>
    <x v="13"/>
    <n v="27.3"/>
    <n v="270000"/>
    <x v="118"/>
  </r>
  <r>
    <s v="31786"/>
    <s v="NP"/>
    <s v="0000157401"/>
    <x v="4"/>
    <x v="0"/>
    <d v="2023-10-31T00:00:00"/>
    <x v="11"/>
    <s v="BLCS07"/>
    <x v="13"/>
    <n v="12.72"/>
    <n v="126000"/>
    <x v="55"/>
  </r>
  <r>
    <s v="31786"/>
    <s v="NP"/>
    <s v="0000157401"/>
    <x v="4"/>
    <x v="0"/>
    <d v="2023-10-31T00:00:00"/>
    <x v="11"/>
    <s v="BLCS08"/>
    <x v="13"/>
    <n v="7.26"/>
    <n v="72000"/>
    <x v="19"/>
  </r>
  <r>
    <s v="31786"/>
    <s v="NP"/>
    <s v="0000157401"/>
    <x v="4"/>
    <x v="0"/>
    <d v="2023-10-31T00:00:00"/>
    <x v="11"/>
    <s v="BLCS09"/>
    <x v="13"/>
    <n v="8.19"/>
    <n v="81000"/>
    <x v="19"/>
  </r>
  <r>
    <s v="31786"/>
    <s v="NP"/>
    <s v="0000157401"/>
    <x v="4"/>
    <x v="0"/>
    <d v="2023-10-31T00:00:00"/>
    <x v="12"/>
    <s v="BLER20"/>
    <x v="14"/>
    <n v="91973.36"/>
    <n v="605202000"/>
    <x v="157"/>
  </r>
  <r>
    <s v="31786"/>
    <s v="NP"/>
    <s v="0000157401"/>
    <x v="4"/>
    <x v="0"/>
    <d v="2023-10-31T00:00:00"/>
    <x v="12"/>
    <s v="BLER2P"/>
    <x v="14"/>
    <n v="9.9"/>
    <n v="65000"/>
    <x v="56"/>
  </r>
  <r>
    <s v="31786"/>
    <s v="NP"/>
    <s v="0000157401"/>
    <x v="4"/>
    <x v="0"/>
    <d v="2023-10-31T00:00:00"/>
    <x v="6"/>
    <s v="BLIFSC"/>
    <x v="15"/>
    <n v="1967.1"/>
    <n v="19980000"/>
    <x v="158"/>
  </r>
  <r>
    <s v="31786"/>
    <s v="NP"/>
    <s v="0000157401"/>
    <x v="4"/>
    <x v="0"/>
    <d v="2023-10-31T00:00:00"/>
    <x v="6"/>
    <s v="BLIFSP"/>
    <x v="6"/>
    <n v="2721.49"/>
    <n v="14013000"/>
    <x v="159"/>
  </r>
  <r>
    <s v="31786"/>
    <s v="NP"/>
    <s v="0000157401"/>
    <x v="4"/>
    <x v="0"/>
    <d v="2023-10-31T00:00:00"/>
    <x v="13"/>
    <s v="BL20U"/>
    <x v="16"/>
    <n v="59.4"/>
    <n v="20000"/>
    <x v="5"/>
  </r>
  <r>
    <s v="31786"/>
    <s v="NP"/>
    <s v="0000157401"/>
    <x v="4"/>
    <x v="0"/>
    <d v="2023-10-31T00:00:00"/>
    <x v="22"/>
    <s v="FO13A9"/>
    <x v="16"/>
    <n v="14.04"/>
    <n v="0"/>
    <x v="5"/>
  </r>
  <r>
    <s v="31786"/>
    <s v="NP"/>
    <s v="0000157401"/>
    <x v="4"/>
    <x v="0"/>
    <d v="2023-10-31T00:00:00"/>
    <x v="22"/>
    <s v="FO13B9"/>
    <x v="16"/>
    <n v="-16.38"/>
    <n v="60000"/>
    <x v="5"/>
  </r>
  <r>
    <s v="31786"/>
    <s v="NP"/>
    <s v="0000157401"/>
    <x v="4"/>
    <x v="0"/>
    <d v="2023-10-31T00:00:00"/>
    <x v="4"/>
    <s v=""/>
    <x v="4"/>
    <n v="329556.19"/>
    <n v="0"/>
    <x v="160"/>
  </r>
  <r>
    <s v="31786"/>
    <s v="NP"/>
    <s v="0000157401"/>
    <x v="4"/>
    <x v="0"/>
    <d v="2023-10-31T00:00:00"/>
    <x v="14"/>
    <s v="VC0105"/>
    <x v="17"/>
    <n v="7.48"/>
    <n v="340000"/>
    <x v="161"/>
  </r>
  <r>
    <s v="31786"/>
    <s v="NP"/>
    <s v="0000157401"/>
    <x v="4"/>
    <x v="0"/>
    <d v="2023-10-31T00:00:00"/>
    <x v="14"/>
    <s v="VC0106"/>
    <x v="18"/>
    <n v="191.1"/>
    <n v="8940000"/>
    <x v="162"/>
  </r>
  <r>
    <s v="31786"/>
    <s v="NP"/>
    <s v="0000157401"/>
    <x v="4"/>
    <x v="0"/>
    <d v="2023-10-31T00:00:00"/>
    <x v="14"/>
    <s v="VC0110"/>
    <x v="19"/>
    <n v="31.08"/>
    <n v="1440000"/>
    <x v="163"/>
  </r>
  <r>
    <s v="31786"/>
    <s v="NP"/>
    <s v="0000157401"/>
    <x v="4"/>
    <x v="0"/>
    <d v="2023-10-31T00:00:00"/>
    <x v="14"/>
    <s v="VC0125"/>
    <x v="20"/>
    <n v="44.52"/>
    <n v="2075000"/>
    <x v="89"/>
  </r>
  <r>
    <s v="31786"/>
    <s v="NP"/>
    <s v="0000157401"/>
    <x v="4"/>
    <x v="0"/>
    <d v="2023-10-31T00:00:00"/>
    <x v="14"/>
    <s v="VC0150"/>
    <x v="21"/>
    <n v="140.69999999999999"/>
    <n v="6556000"/>
    <x v="105"/>
  </r>
  <r>
    <s v="31786"/>
    <s v="NP"/>
    <s v="0000157401"/>
    <x v="4"/>
    <x v="0"/>
    <d v="2023-10-31T00:00:00"/>
    <x v="14"/>
    <s v="VC0205"/>
    <x v="17"/>
    <n v="11.13"/>
    <n v="530000"/>
    <x v="164"/>
  </r>
  <r>
    <s v="31786"/>
    <s v="NP"/>
    <s v="0000157401"/>
    <x v="4"/>
    <x v="0"/>
    <d v="2023-10-31T00:00:00"/>
    <x v="14"/>
    <s v="VC0206"/>
    <x v="18"/>
    <n v="357.75"/>
    <n v="17142000"/>
    <x v="165"/>
  </r>
  <r>
    <s v="31786"/>
    <s v="NP"/>
    <s v="0000157401"/>
    <x v="4"/>
    <x v="0"/>
    <d v="2023-10-31T00:00:00"/>
    <x v="14"/>
    <s v="VC0210"/>
    <x v="19"/>
    <n v="50.82"/>
    <n v="2550000"/>
    <x v="166"/>
  </r>
  <r>
    <s v="31786"/>
    <s v="NP"/>
    <s v="0000157401"/>
    <x v="4"/>
    <x v="0"/>
    <d v="2023-10-31T00:00:00"/>
    <x v="14"/>
    <s v="VC0225"/>
    <x v="20"/>
    <n v="102.9"/>
    <n v="5012000"/>
    <x v="167"/>
  </r>
  <r>
    <s v="31786"/>
    <s v="NP"/>
    <s v="0000157401"/>
    <x v="4"/>
    <x v="0"/>
    <d v="2023-10-31T00:00:00"/>
    <x v="14"/>
    <s v="VC0250"/>
    <x v="21"/>
    <n v="298.2"/>
    <n v="14306000"/>
    <x v="163"/>
  </r>
  <r>
    <s v="31786"/>
    <s v="NP"/>
    <s v="0000157401"/>
    <x v="4"/>
    <x v="0"/>
    <d v="2023-10-31T00:00:00"/>
    <x v="14"/>
    <s v="VC0305"/>
    <x v="17"/>
    <n v="4.8"/>
    <n v="261000"/>
    <x v="53"/>
  </r>
  <r>
    <s v="31786"/>
    <s v="NP"/>
    <s v="0000157401"/>
    <x v="4"/>
    <x v="0"/>
    <d v="2023-10-31T00:00:00"/>
    <x v="14"/>
    <s v="VC0306"/>
    <x v="18"/>
    <n v="150.86000000000001"/>
    <n v="7224000"/>
    <x v="168"/>
  </r>
  <r>
    <s v="31786"/>
    <s v="NP"/>
    <s v="0000157401"/>
    <x v="4"/>
    <x v="0"/>
    <d v="2023-10-31T00:00:00"/>
    <x v="14"/>
    <s v="VC0310"/>
    <x v="19"/>
    <n v="35.28"/>
    <n v="1680000"/>
    <x v="79"/>
  </r>
  <r>
    <s v="31786"/>
    <s v="NP"/>
    <s v="0000157401"/>
    <x v="4"/>
    <x v="0"/>
    <d v="2023-10-31T00:00:00"/>
    <x v="14"/>
    <s v="VC0325"/>
    <x v="20"/>
    <n v="47.4"/>
    <n v="2250000"/>
    <x v="169"/>
  </r>
  <r>
    <s v="31786"/>
    <s v="NP"/>
    <s v="0000157401"/>
    <x v="4"/>
    <x v="0"/>
    <d v="2023-10-31T00:00:00"/>
    <x v="14"/>
    <s v="VC0350"/>
    <x v="21"/>
    <n v="176.4"/>
    <n v="8556000"/>
    <x v="170"/>
  </r>
  <r>
    <s v="31786"/>
    <s v="NP"/>
    <s v="0000157401"/>
    <x v="4"/>
    <x v="0"/>
    <d v="2023-10-31T00:00:00"/>
    <x v="14"/>
    <s v="VC0405"/>
    <x v="17"/>
    <n v="2.94"/>
    <n v="80000"/>
    <x v="13"/>
  </r>
  <r>
    <s v="31786"/>
    <s v="NP"/>
    <s v="0000157401"/>
    <x v="4"/>
    <x v="0"/>
    <d v="2023-10-31T00:00:00"/>
    <x v="14"/>
    <s v="VC0406"/>
    <x v="18"/>
    <n v="69"/>
    <n v="3270000"/>
    <x v="171"/>
  </r>
  <r>
    <s v="31786"/>
    <s v="NP"/>
    <s v="0000157401"/>
    <x v="4"/>
    <x v="0"/>
    <d v="2023-10-31T00:00:00"/>
    <x v="14"/>
    <s v="VC0410"/>
    <x v="19"/>
    <n v="15.96"/>
    <n v="760000"/>
    <x v="98"/>
  </r>
  <r>
    <s v="31786"/>
    <s v="NP"/>
    <s v="0000157401"/>
    <x v="4"/>
    <x v="0"/>
    <d v="2023-10-31T00:00:00"/>
    <x v="14"/>
    <s v="VC0425"/>
    <x v="20"/>
    <n v="16.8"/>
    <n v="800000"/>
    <x v="49"/>
  </r>
  <r>
    <s v="31786"/>
    <s v="NP"/>
    <s v="0000157401"/>
    <x v="4"/>
    <x v="0"/>
    <d v="2023-10-31T00:00:00"/>
    <x v="14"/>
    <s v="VC0450"/>
    <x v="21"/>
    <n v="96.6"/>
    <n v="4600000"/>
    <x v="111"/>
  </r>
  <r>
    <s v="31786"/>
    <s v="NP"/>
    <s v="0000157401"/>
    <x v="4"/>
    <x v="0"/>
    <d v="2023-10-31T00:00:00"/>
    <x v="14"/>
    <s v="VC0506"/>
    <x v="18"/>
    <n v="18.899999999999999"/>
    <n v="996000"/>
    <x v="172"/>
  </r>
  <r>
    <s v="31786"/>
    <s v="NP"/>
    <s v="0000157401"/>
    <x v="4"/>
    <x v="0"/>
    <d v="2023-10-31T00:00:00"/>
    <x v="14"/>
    <s v="VC0510"/>
    <x v="19"/>
    <n v="4.2"/>
    <n v="200000"/>
    <x v="13"/>
  </r>
  <r>
    <s v="31786"/>
    <s v="NP"/>
    <s v="0000157401"/>
    <x v="4"/>
    <x v="0"/>
    <d v="2023-10-31T00:00:00"/>
    <x v="14"/>
    <s v="VC0525"/>
    <x v="20"/>
    <n v="5.26"/>
    <n v="250000"/>
    <x v="26"/>
  </r>
  <r>
    <s v="31786"/>
    <s v="NP"/>
    <s v="0000157401"/>
    <x v="4"/>
    <x v="0"/>
    <d v="2023-10-31T00:00:00"/>
    <x v="14"/>
    <s v="VC0550"/>
    <x v="21"/>
    <n v="15.75"/>
    <n v="750000"/>
    <x v="19"/>
  </r>
  <r>
    <s v="31786"/>
    <s v="NP"/>
    <s v="0000157401"/>
    <x v="4"/>
    <x v="0"/>
    <d v="2023-10-31T00:00:00"/>
    <x v="14"/>
    <s v="VC0606"/>
    <x v="18"/>
    <n v="3.8"/>
    <n v="180000"/>
    <x v="56"/>
  </r>
  <r>
    <s v="31786"/>
    <s v="NP"/>
    <s v="0000157401"/>
    <x v="4"/>
    <x v="0"/>
    <d v="2023-10-31T00:00:00"/>
    <x v="14"/>
    <s v="VC0610"/>
    <x v="19"/>
    <n v="1.26"/>
    <n v="60000"/>
    <x v="5"/>
  </r>
  <r>
    <s v="31786"/>
    <s v="NP"/>
    <s v="0000157401"/>
    <x v="4"/>
    <x v="0"/>
    <d v="2023-10-31T00:00:00"/>
    <x v="14"/>
    <s v="VC0625"/>
    <x v="20"/>
    <n v="3.15"/>
    <n v="150000"/>
    <x v="5"/>
  </r>
  <r>
    <s v="31786"/>
    <s v="NP"/>
    <s v="0000157401"/>
    <x v="4"/>
    <x v="0"/>
    <d v="2023-10-31T00:00:00"/>
    <x v="14"/>
    <s v="VC0650"/>
    <x v="21"/>
    <n v="12.6"/>
    <n v="600000"/>
    <x v="26"/>
  </r>
  <r>
    <s v="31786"/>
    <s v="NP"/>
    <s v="0000157401"/>
    <x v="4"/>
    <x v="0"/>
    <d v="2023-10-31T00:00:00"/>
    <x v="14"/>
    <s v="VC0706"/>
    <x v="18"/>
    <n v="3.52"/>
    <n v="168000"/>
    <x v="13"/>
  </r>
  <r>
    <s v="31786"/>
    <s v="NP"/>
    <s v="0000157401"/>
    <x v="4"/>
    <x v="0"/>
    <d v="2023-10-31T00:00:00"/>
    <x v="14"/>
    <s v="VC0725"/>
    <x v="20"/>
    <n v="3.68"/>
    <n v="175000"/>
    <x v="5"/>
  </r>
  <r>
    <s v="31786"/>
    <s v="NP"/>
    <s v="0000157401"/>
    <x v="4"/>
    <x v="0"/>
    <d v="2023-10-31T00:00:00"/>
    <x v="14"/>
    <s v="VC0750"/>
    <x v="21"/>
    <n v="7.35"/>
    <n v="350000"/>
    <x v="5"/>
  </r>
  <r>
    <s v="31786"/>
    <s v="NP"/>
    <s v="0000157401"/>
    <x v="4"/>
    <x v="0"/>
    <d v="2023-10-31T00:00:00"/>
    <x v="14"/>
    <s v="VC0806"/>
    <x v="18"/>
    <n v="1.01"/>
    <n v="48000"/>
    <x v="5"/>
  </r>
  <r>
    <s v="31786"/>
    <s v="NP"/>
    <s v="0000157401"/>
    <x v="4"/>
    <x v="0"/>
    <d v="2023-10-31T00:00:00"/>
    <x v="15"/>
    <s v="VAD050"/>
    <x v="22"/>
    <n v="588"/>
    <n v="27810000"/>
    <x v="173"/>
  </r>
  <r>
    <s v="31786"/>
    <s v="NP"/>
    <s v="0000157401"/>
    <x v="4"/>
    <x v="0"/>
    <d v="2023-10-31T00:00:00"/>
    <x v="15"/>
    <s v="VAD060"/>
    <x v="23"/>
    <n v="11610.9"/>
    <n v="553740000"/>
    <x v="174"/>
  </r>
  <r>
    <s v="31786"/>
    <s v="NP"/>
    <s v="0000157401"/>
    <x v="4"/>
    <x v="0"/>
    <d v="2023-10-31T00:00:00"/>
    <x v="15"/>
    <s v="VAD100"/>
    <x v="24"/>
    <n v="2060.1"/>
    <n v="98320000"/>
    <x v="175"/>
  </r>
  <r>
    <s v="31786"/>
    <s v="NP"/>
    <s v="0000157401"/>
    <x v="4"/>
    <x v="0"/>
    <d v="2023-10-31T00:00:00"/>
    <x v="15"/>
    <s v="VAD250"/>
    <x v="25"/>
    <n v="2703.75"/>
    <n v="128810000"/>
    <x v="176"/>
  </r>
  <r>
    <s v="31786"/>
    <s v="NP"/>
    <s v="0000157401"/>
    <x v="4"/>
    <x v="0"/>
    <d v="2023-10-31T00:00:00"/>
    <x v="15"/>
    <s v="VAD500"/>
    <x v="26"/>
    <n v="7560"/>
    <n v="359620000"/>
    <x v="177"/>
  </r>
  <r>
    <s v="31786"/>
    <s v="NP"/>
    <s v="0000157401"/>
    <x v="4"/>
    <x v="0"/>
    <d v="2023-10-31T00:00:00"/>
    <x v="16"/>
    <s v="VSC050"/>
    <x v="27"/>
    <n v="41.16"/>
    <n v="2024000"/>
    <x v="115"/>
  </r>
  <r>
    <s v="31786"/>
    <s v="NP"/>
    <s v="0000157401"/>
    <x v="4"/>
    <x v="0"/>
    <d v="2023-10-31T00:00:00"/>
    <x v="16"/>
    <s v="VSC060"/>
    <x v="28"/>
    <n v="1236"/>
    <n v="59976000"/>
    <x v="178"/>
  </r>
  <r>
    <s v="31786"/>
    <s v="NP"/>
    <s v="0000157401"/>
    <x v="4"/>
    <x v="0"/>
    <d v="2023-10-31T00:00:00"/>
    <x v="16"/>
    <s v="VSC100"/>
    <x v="29"/>
    <n v="199.08"/>
    <n v="9584000"/>
    <x v="71"/>
  </r>
  <r>
    <s v="31786"/>
    <s v="NP"/>
    <s v="0000157401"/>
    <x v="4"/>
    <x v="0"/>
    <d v="2023-10-31T00:00:00"/>
    <x v="16"/>
    <s v="VSC250"/>
    <x v="30"/>
    <n v="365.4"/>
    <n v="17400000"/>
    <x v="179"/>
  </r>
  <r>
    <s v="31786"/>
    <s v="NP"/>
    <s v="0000157401"/>
    <x v="4"/>
    <x v="0"/>
    <d v="2023-10-31T00:00:00"/>
    <x v="16"/>
    <s v="VSC500"/>
    <x v="31"/>
    <n v="1150.8"/>
    <n v="56072000"/>
    <x v="180"/>
  </r>
  <r>
    <s v="31786"/>
    <s v="NP"/>
    <s v="0000157401"/>
    <x v="4"/>
    <x v="0"/>
    <d v="2023-10-31T00:00:00"/>
    <x v="16"/>
    <s v="VSO050"/>
    <x v="32"/>
    <n v="52.29"/>
    <n v="2508000"/>
    <x v="181"/>
  </r>
  <r>
    <s v="31786"/>
    <s v="NP"/>
    <s v="0000157401"/>
    <x v="4"/>
    <x v="0"/>
    <d v="2023-10-31T00:00:00"/>
    <x v="16"/>
    <s v="VSO060"/>
    <x v="33"/>
    <n v="1345.2"/>
    <n v="64080000"/>
    <x v="182"/>
  </r>
  <r>
    <s v="31786"/>
    <s v="NP"/>
    <s v="0000157401"/>
    <x v="4"/>
    <x v="0"/>
    <d v="2023-10-31T00:00:00"/>
    <x v="16"/>
    <s v="VSO100"/>
    <x v="34"/>
    <n v="283.5"/>
    <n v="13584000"/>
    <x v="183"/>
  </r>
  <r>
    <s v="31786"/>
    <s v="NP"/>
    <s v="0000157401"/>
    <x v="4"/>
    <x v="0"/>
    <d v="2023-10-31T00:00:00"/>
    <x v="16"/>
    <s v="VSO250"/>
    <x v="35"/>
    <n v="315"/>
    <n v="15000000"/>
    <x v="117"/>
  </r>
  <r>
    <s v="31786"/>
    <s v="NP"/>
    <s v="0000157401"/>
    <x v="4"/>
    <x v="0"/>
    <d v="2023-10-31T00:00:00"/>
    <x v="16"/>
    <s v="VSO500"/>
    <x v="36"/>
    <n v="888.3"/>
    <n v="42324000"/>
    <x v="96"/>
  </r>
  <r>
    <s v="31786"/>
    <s v="NP"/>
    <s v="0000190862"/>
    <x v="5"/>
    <x v="0"/>
    <d v="2023-10-31T00:00:00"/>
    <x v="17"/>
    <s v="LTD-01"/>
    <x v="37"/>
    <n v="18.8"/>
    <n v="15665.07"/>
    <x v="56"/>
  </r>
  <r>
    <s v="31786"/>
    <s v="NP"/>
    <s v="0000190862"/>
    <x v="5"/>
    <x v="0"/>
    <d v="2023-10-31T00:00:00"/>
    <x v="17"/>
    <s v="LTD-01"/>
    <x v="38"/>
    <n v="25.27"/>
    <n v="21066.240000000002"/>
    <x v="25"/>
  </r>
  <r>
    <s v="31786"/>
    <s v="NP"/>
    <s v="0000190862"/>
    <x v="5"/>
    <x v="0"/>
    <d v="2023-10-31T00:00:00"/>
    <x v="17"/>
    <s v="LTD-01"/>
    <x v="39"/>
    <n v="50.39"/>
    <n v="21902.32"/>
    <x v="49"/>
  </r>
  <r>
    <s v="31786"/>
    <s v="NP"/>
    <s v="0000190862"/>
    <x v="5"/>
    <x v="0"/>
    <d v="2023-10-31T00:00:00"/>
    <x v="17"/>
    <s v="LTD-01"/>
    <x v="40"/>
    <n v="63.88"/>
    <n v="18788.11"/>
    <x v="55"/>
  </r>
  <r>
    <s v="31786"/>
    <s v="NP"/>
    <s v="0000190862"/>
    <x v="5"/>
    <x v="0"/>
    <d v="2023-10-31T00:00:00"/>
    <x v="17"/>
    <s v="LTD-01"/>
    <x v="41"/>
    <n v="35.729999999999997"/>
    <n v="8310.16"/>
    <x v="26"/>
  </r>
  <r>
    <s v="31786"/>
    <s v="NP"/>
    <s v="0000190862"/>
    <x v="5"/>
    <x v="0"/>
    <d v="2023-10-31T00:00:00"/>
    <x v="17"/>
    <s v="LTD-01"/>
    <x v="42"/>
    <n v="82.83"/>
    <n v="15629.42"/>
    <x v="56"/>
  </r>
  <r>
    <s v="31786"/>
    <s v="NP"/>
    <s v="0000190862"/>
    <x v="5"/>
    <x v="0"/>
    <d v="2023-10-31T00:00:00"/>
    <x v="17"/>
    <s v="LTD-01"/>
    <x v="43"/>
    <n v="17.010000000000002"/>
    <n v="2699.75"/>
    <x v="5"/>
  </r>
  <r>
    <s v="31786"/>
    <s v="NP"/>
    <s v="0000190862"/>
    <x v="5"/>
    <x v="0"/>
    <d v="2023-10-31T00:00:00"/>
    <x v="17"/>
    <s v="LTD-01"/>
    <x v="44"/>
    <n v="59.28"/>
    <n v="7056.37"/>
    <x v="26"/>
  </r>
  <r>
    <s v="31786"/>
    <s v="NP"/>
    <s v="0000190862"/>
    <x v="5"/>
    <x v="0"/>
    <d v="2023-10-31T00:00:00"/>
    <x v="17"/>
    <s v="LTD-02"/>
    <x v="47"/>
    <n v="1.62"/>
    <n v="1800.91"/>
    <x v="5"/>
  </r>
  <r>
    <s v="31786"/>
    <s v="NP"/>
    <s v="0000190862"/>
    <x v="5"/>
    <x v="0"/>
    <d v="2023-10-31T00:00:00"/>
    <x v="17"/>
    <s v="LTD-02"/>
    <x v="48"/>
    <n v="17.73"/>
    <n v="19706.830000000002"/>
    <x v="13"/>
  </r>
  <r>
    <s v="31786"/>
    <s v="NP"/>
    <s v="0000190862"/>
    <x v="5"/>
    <x v="0"/>
    <d v="2023-10-31T00:00:00"/>
    <x v="17"/>
    <s v="LTD-02"/>
    <x v="49"/>
    <n v="11.95"/>
    <n v="6637.75"/>
    <x v="26"/>
  </r>
  <r>
    <s v="31786"/>
    <s v="NP"/>
    <s v="0000190862"/>
    <x v="5"/>
    <x v="0"/>
    <d v="2023-10-31T00:00:00"/>
    <x v="17"/>
    <s v="LTD-02"/>
    <x v="50"/>
    <n v="30.5"/>
    <n v="11297.21"/>
    <x v="5"/>
  </r>
  <r>
    <s v="31786"/>
    <s v="NP"/>
    <s v="0000190862"/>
    <x v="5"/>
    <x v="0"/>
    <d v="2023-10-31T00:00:00"/>
    <x v="17"/>
    <s v="LTD-02"/>
    <x v="51"/>
    <n v="19.41"/>
    <n v="5708.33"/>
    <x v="5"/>
  </r>
  <r>
    <s v="31786"/>
    <s v="NP"/>
    <s v="0000190862"/>
    <x v="5"/>
    <x v="0"/>
    <d v="2023-10-31T00:00:00"/>
    <x v="17"/>
    <s v="LTD-02"/>
    <x v="54"/>
    <n v="27.23"/>
    <n v="4125"/>
    <x v="5"/>
  </r>
  <r>
    <s v="31786"/>
    <s v="NP"/>
    <s v="0000190862"/>
    <x v="5"/>
    <x v="0"/>
    <d v="2023-10-31T00:00:00"/>
    <x v="17"/>
    <s v="LTD-03"/>
    <x v="58"/>
    <n v="34.75"/>
    <n v="24812.7"/>
    <x v="56"/>
  </r>
  <r>
    <s v="31786"/>
    <s v="NP"/>
    <s v="0000190862"/>
    <x v="5"/>
    <x v="0"/>
    <d v="2023-10-31T00:00:00"/>
    <x v="17"/>
    <s v="LTD-03"/>
    <x v="60"/>
    <n v="22.75"/>
    <n v="5416.66"/>
    <x v="5"/>
  </r>
  <r>
    <s v="31786"/>
    <s v="NP"/>
    <s v="0000190862"/>
    <x v="5"/>
    <x v="0"/>
    <d v="2023-10-31T00:00:00"/>
    <x v="17"/>
    <s v="LTD-03"/>
    <x v="61"/>
    <n v="36.19"/>
    <n v="6827.87"/>
    <x v="26"/>
  </r>
  <r>
    <s v="31786"/>
    <s v="NP"/>
    <s v="0000190862"/>
    <x v="5"/>
    <x v="0"/>
    <d v="2023-10-31T00:00:00"/>
    <x v="17"/>
    <s v="LTD-03"/>
    <x v="62"/>
    <n v="13.12"/>
    <n v="2017.91"/>
    <x v="5"/>
  </r>
  <r>
    <s v="31786"/>
    <s v="NP"/>
    <s v="0000190862"/>
    <x v="5"/>
    <x v="0"/>
    <d v="2023-10-31T00:00:00"/>
    <x v="17"/>
    <s v="LTD-03"/>
    <x v="63"/>
    <n v="14.42"/>
    <n v="1872.08"/>
    <x v="5"/>
  </r>
  <r>
    <s v="31786"/>
    <s v="NP"/>
    <s v="0000190862"/>
    <x v="5"/>
    <x v="0"/>
    <d v="2023-10-31T00:00:00"/>
    <x v="17"/>
    <s v="LTD-04"/>
    <x v="67"/>
    <n v="6.64"/>
    <n v="6034.62"/>
    <x v="26"/>
  </r>
  <r>
    <s v="31786"/>
    <s v="NP"/>
    <s v="0000190862"/>
    <x v="5"/>
    <x v="0"/>
    <d v="2023-10-31T00:00:00"/>
    <x v="17"/>
    <s v="LTD-04"/>
    <x v="68"/>
    <n v="10.130000000000001"/>
    <n v="9204.33"/>
    <x v="26"/>
  </r>
  <r>
    <s v="31786"/>
    <s v="NP"/>
    <s v="0000190862"/>
    <x v="5"/>
    <x v="0"/>
    <d v="2023-10-31T00:00:00"/>
    <x v="17"/>
    <s v="LTD-04"/>
    <x v="70"/>
    <n v="32.049999999999997"/>
    <n v="9711.7000000000007"/>
    <x v="5"/>
  </r>
  <r>
    <s v="31786"/>
    <s v="NP"/>
    <s v="0000190862"/>
    <x v="5"/>
    <x v="0"/>
    <d v="2023-10-31T00:00:00"/>
    <x v="17"/>
    <s v="LTD-04"/>
    <x v="72"/>
    <n v="55.85"/>
    <n v="10951.22"/>
    <x v="19"/>
  </r>
  <r>
    <s v="31786"/>
    <s v="NP"/>
    <s v="0000190862"/>
    <x v="5"/>
    <x v="0"/>
    <d v="2023-10-31T00:00:00"/>
    <x v="17"/>
    <s v="LTD-04"/>
    <x v="73"/>
    <n v="22.12"/>
    <n v="3627"/>
    <x v="5"/>
  </r>
  <r>
    <s v="31786"/>
    <s v="NP"/>
    <s v="0000190862"/>
    <x v="5"/>
    <x v="0"/>
    <d v="2023-10-31T00:00:00"/>
    <x v="17"/>
    <s v="LTD-04"/>
    <x v="74"/>
    <n v="36.409999999999997"/>
    <n v="4495"/>
    <x v="26"/>
  </r>
  <r>
    <s v="31786"/>
    <s v="NP"/>
    <s v="0000190862"/>
    <x v="5"/>
    <x v="0"/>
    <d v="2023-10-31T00:00:00"/>
    <x v="17"/>
    <s v="LTD-04"/>
    <x v="76"/>
    <n v="24.68"/>
    <n v="4569.5"/>
    <x v="5"/>
  </r>
  <r>
    <s v="31786"/>
    <s v="NP"/>
    <s v="0000190862"/>
    <x v="5"/>
    <x v="0"/>
    <d v="2023-10-31T00:00:00"/>
    <x v="18"/>
    <s v="STD-A"/>
    <x v="83"/>
    <n v="51993.45"/>
    <n v="12646372.380000001"/>
    <x v="184"/>
  </r>
  <r>
    <s v="31786"/>
    <s v="NP"/>
    <s v="0000190862"/>
    <x v="5"/>
    <x v="0"/>
    <d v="2023-10-31T00:00:00"/>
    <x v="18"/>
    <s v="STD-A"/>
    <x v="77"/>
    <n v="675.54"/>
    <n v="164775.18"/>
    <x v="185"/>
  </r>
  <r>
    <s v="31786"/>
    <s v="NP"/>
    <s v="0000190862"/>
    <x v="5"/>
    <x v="0"/>
    <d v="2023-10-31T00:00:00"/>
    <x v="18"/>
    <s v="STD-B"/>
    <x v="84"/>
    <n v="45965.03"/>
    <n v="13878289.66"/>
    <x v="186"/>
  </r>
  <r>
    <s v="31786"/>
    <s v="NP"/>
    <s v="0000190862"/>
    <x v="5"/>
    <x v="0"/>
    <d v="2023-10-31T00:00:00"/>
    <x v="18"/>
    <s v="STD-B"/>
    <x v="78"/>
    <n v="257.14"/>
    <n v="77925.72"/>
    <x v="187"/>
  </r>
  <r>
    <s v="31786"/>
    <s v="NP"/>
    <s v="0000258005"/>
    <x v="6"/>
    <x v="2"/>
    <d v="2023-10-31T00:00:00"/>
    <x v="19"/>
    <s v="VISBAS"/>
    <x v="79"/>
    <n v="3.18"/>
    <n v="0"/>
    <x v="5"/>
  </r>
  <r>
    <s v="31786"/>
    <s v="NP"/>
    <s v="0000258005"/>
    <x v="6"/>
    <x v="3"/>
    <d v="2023-10-31T00:00:00"/>
    <x v="19"/>
    <s v="VISBAS"/>
    <x v="79"/>
    <n v="71.400000000000006"/>
    <n v="0"/>
    <x v="118"/>
  </r>
  <r>
    <s v="31786"/>
    <s v="NP"/>
    <s v="0000258005"/>
    <x v="6"/>
    <x v="3"/>
    <d v="2023-10-31T00:00:00"/>
    <x v="19"/>
    <s v="VISEXP"/>
    <x v="80"/>
    <n v="532.29999999999995"/>
    <n v="0"/>
    <x v="188"/>
  </r>
  <r>
    <s v="31786"/>
    <s v="NP"/>
    <s v="0000258005"/>
    <x v="6"/>
    <x v="0"/>
    <d v="2023-10-31T00:00:00"/>
    <x v="19"/>
    <s v="VISBAS"/>
    <x v="79"/>
    <n v="38755.08"/>
    <n v="0"/>
    <x v="189"/>
  </r>
  <r>
    <s v="31786"/>
    <s v="NP"/>
    <s v="0000258005"/>
    <x v="6"/>
    <x v="0"/>
    <d v="2023-10-31T00:00:00"/>
    <x v="19"/>
    <s v="VISEXP"/>
    <x v="80"/>
    <n v="157238.94"/>
    <n v="0"/>
    <x v="190"/>
  </r>
  <r>
    <s v="31786"/>
    <s v="NP"/>
    <s v="0000258005"/>
    <x v="6"/>
    <x v="4"/>
    <d v="2023-10-31T00:00:00"/>
    <x v="19"/>
    <s v="VISBAS"/>
    <x v="79"/>
    <n v="29421.91"/>
    <n v="0"/>
    <x v="191"/>
  </r>
  <r>
    <s v="31786"/>
    <s v="NP"/>
    <s v="0000258005"/>
    <x v="6"/>
    <x v="4"/>
    <d v="2023-10-31T00:00:00"/>
    <x v="19"/>
    <s v="VISEXP"/>
    <x v="80"/>
    <n v="135549"/>
    <n v="0"/>
    <x v="192"/>
  </r>
  <r>
    <s v="31786"/>
    <s v="NP"/>
    <s v="0000258005"/>
    <x v="6"/>
    <x v="5"/>
    <d v="2023-10-31T00:00:00"/>
    <x v="19"/>
    <s v="VISBAS"/>
    <x v="79"/>
    <n v="10130.280000000001"/>
    <n v="0"/>
    <x v="193"/>
  </r>
  <r>
    <s v="31786"/>
    <s v="NP"/>
    <s v="0000258005"/>
    <x v="6"/>
    <x v="5"/>
    <d v="2023-10-31T00:00:00"/>
    <x v="19"/>
    <s v="VISEXP"/>
    <x v="80"/>
    <n v="62729.78"/>
    <n v="0"/>
    <x v="194"/>
  </r>
  <r>
    <s v="31786"/>
    <s v="NP"/>
    <s v="0000000185"/>
    <x v="0"/>
    <x v="1"/>
    <d v="2023-10-31T00:00:00"/>
    <x v="0"/>
    <s v="PPDN"/>
    <x v="0"/>
    <n v="14.12"/>
    <n v="1"/>
    <x v="195"/>
  </r>
  <r>
    <s v="31786"/>
    <s v="NP"/>
    <s v="0000000185"/>
    <x v="0"/>
    <x v="1"/>
    <d v="2023-10-31T00:00:00"/>
    <x v="20"/>
    <s v="PPRN"/>
    <x v="81"/>
    <n v="-138.5"/>
    <n v="6"/>
    <x v="195"/>
  </r>
  <r>
    <s v="31786"/>
    <s v="NP"/>
    <s v="0000000185"/>
    <x v="0"/>
    <x v="1"/>
    <d v="2023-10-31T00:00:00"/>
    <x v="20"/>
    <s v="PPRN"/>
    <x v="81"/>
    <n v="5281.49"/>
    <n v="245"/>
    <x v="195"/>
  </r>
  <r>
    <s v="31786"/>
    <s v="NP"/>
    <s v="0000000185"/>
    <x v="0"/>
    <x v="2"/>
    <d v="2023-10-31T00:00:00"/>
    <x v="20"/>
    <s v="PPRN"/>
    <x v="81"/>
    <n v="-15.23"/>
    <n v="1"/>
    <x v="195"/>
  </r>
  <r>
    <s v="31786"/>
    <s v="NP"/>
    <s v="0000000185"/>
    <x v="0"/>
    <x v="2"/>
    <d v="2023-10-31T00:00:00"/>
    <x v="20"/>
    <s v="PPRN"/>
    <x v="81"/>
    <n v="245.11"/>
    <n v="13"/>
    <x v="195"/>
  </r>
  <r>
    <s v="31786"/>
    <s v="NP"/>
    <s v="0000000185"/>
    <x v="0"/>
    <x v="3"/>
    <d v="2023-10-31T00:00:00"/>
    <x v="20"/>
    <s v="PPRN"/>
    <x v="81"/>
    <n v="27.01"/>
    <n v="1"/>
    <x v="195"/>
  </r>
  <r>
    <s v="31786"/>
    <s v="NP"/>
    <s v="0000000185"/>
    <x v="0"/>
    <x v="0"/>
    <d v="2023-10-31T00:00:00"/>
    <x v="0"/>
    <s v="PPDN"/>
    <x v="0"/>
    <n v="-14.12"/>
    <n v="1"/>
    <x v="195"/>
  </r>
  <r>
    <s v="31786"/>
    <s v="NP"/>
    <s v="0000000185"/>
    <x v="0"/>
    <x v="0"/>
    <d v="2023-10-31T00:00:00"/>
    <x v="0"/>
    <s v="PPDN"/>
    <x v="0"/>
    <n v="676.47"/>
    <n v="32"/>
    <x v="195"/>
  </r>
  <r>
    <s v="31786"/>
    <s v="NP"/>
    <s v="0000000185"/>
    <x v="0"/>
    <x v="4"/>
    <d v="2023-10-31T00:00:00"/>
    <x v="0"/>
    <s v="PPDN"/>
    <x v="0"/>
    <n v="316.47000000000003"/>
    <n v="13"/>
    <x v="195"/>
  </r>
  <r>
    <s v="31786"/>
    <s v="NP"/>
    <s v="0000000185"/>
    <x v="0"/>
    <x v="5"/>
    <d v="2023-10-31T00:00:00"/>
    <x v="0"/>
    <s v="PPDN"/>
    <x v="0"/>
    <n v="70.599999999999994"/>
    <n v="5"/>
    <x v="195"/>
  </r>
  <r>
    <s v="31786"/>
    <s v="NP"/>
    <s v="0000000192"/>
    <x v="1"/>
    <x v="1"/>
    <d v="2023-10-31T00:00:00"/>
    <x v="1"/>
    <s v="PDON"/>
    <x v="1"/>
    <n v="299.22000000000003"/>
    <n v="9"/>
    <x v="195"/>
  </r>
  <r>
    <s v="31786"/>
    <s v="NP"/>
    <s v="0000000192"/>
    <x v="1"/>
    <x v="1"/>
    <d v="2023-10-31T00:00:00"/>
    <x v="21"/>
    <s v="PDRN"/>
    <x v="82"/>
    <n v="-1089.6400000000001"/>
    <n v="35"/>
    <x v="195"/>
  </r>
  <r>
    <s v="31786"/>
    <s v="NP"/>
    <s v="0000000192"/>
    <x v="1"/>
    <x v="1"/>
    <d v="2023-10-31T00:00:00"/>
    <x v="21"/>
    <s v="PDRN"/>
    <x v="82"/>
    <n v="57436.79"/>
    <n v="1340"/>
    <x v="195"/>
  </r>
  <r>
    <s v="31786"/>
    <s v="NP"/>
    <s v="0000000192"/>
    <x v="1"/>
    <x v="2"/>
    <d v="2023-10-31T00:00:00"/>
    <x v="21"/>
    <s v="PDRN"/>
    <x v="82"/>
    <n v="-173.38"/>
    <n v="6"/>
    <x v="195"/>
  </r>
  <r>
    <s v="31786"/>
    <s v="NP"/>
    <s v="0000000192"/>
    <x v="1"/>
    <x v="2"/>
    <d v="2023-10-31T00:00:00"/>
    <x v="21"/>
    <s v="PDRN"/>
    <x v="82"/>
    <n v="6459.65"/>
    <n v="158"/>
    <x v="195"/>
  </r>
  <r>
    <s v="31786"/>
    <s v="NP"/>
    <s v="0000000192"/>
    <x v="1"/>
    <x v="3"/>
    <d v="2023-10-31T00:00:00"/>
    <x v="1"/>
    <s v="PDON"/>
    <x v="1"/>
    <n v="20.22"/>
    <n v="1"/>
    <x v="195"/>
  </r>
  <r>
    <s v="31786"/>
    <s v="NP"/>
    <s v="0000000192"/>
    <x v="1"/>
    <x v="3"/>
    <d v="2023-10-31T00:00:00"/>
    <x v="21"/>
    <s v="PDRN"/>
    <x v="82"/>
    <n v="554.04"/>
    <n v="15"/>
    <x v="195"/>
  </r>
  <r>
    <s v="31786"/>
    <s v="NP"/>
    <s v="0000000192"/>
    <x v="1"/>
    <x v="0"/>
    <d v="2023-10-31T00:00:00"/>
    <x v="1"/>
    <s v="PDON"/>
    <x v="1"/>
    <n v="-133.27000000000001"/>
    <n v="3"/>
    <x v="195"/>
  </r>
  <r>
    <s v="31786"/>
    <s v="NP"/>
    <s v="0000000192"/>
    <x v="1"/>
    <x v="0"/>
    <d v="2023-10-31T00:00:00"/>
    <x v="1"/>
    <s v="PDON"/>
    <x v="1"/>
    <n v="3551.46"/>
    <n v="108"/>
    <x v="195"/>
  </r>
  <r>
    <s v="31786"/>
    <s v="NP"/>
    <s v="0000000192"/>
    <x v="1"/>
    <x v="4"/>
    <d v="2023-10-31T00:00:00"/>
    <x v="1"/>
    <s v="PDON"/>
    <x v="1"/>
    <n v="-356.06"/>
    <n v="13"/>
    <x v="195"/>
  </r>
  <r>
    <s v="31786"/>
    <s v="NP"/>
    <s v="0000000192"/>
    <x v="1"/>
    <x v="4"/>
    <d v="2023-10-31T00:00:00"/>
    <x v="1"/>
    <s v="PDON"/>
    <x v="1"/>
    <n v="3127.45"/>
    <n v="83"/>
    <x v="195"/>
  </r>
  <r>
    <s v="31786"/>
    <s v="NP"/>
    <s v="0000000192"/>
    <x v="1"/>
    <x v="5"/>
    <d v="2023-10-31T00:00:00"/>
    <x v="1"/>
    <s v="PDON"/>
    <x v="1"/>
    <n v="-39.64"/>
    <n v="2"/>
    <x v="195"/>
  </r>
  <r>
    <s v="31786"/>
    <s v="NP"/>
    <s v="0000000192"/>
    <x v="1"/>
    <x v="5"/>
    <d v="2023-10-31T00:00:00"/>
    <x v="1"/>
    <s v="PDON"/>
    <x v="1"/>
    <n v="836.19"/>
    <n v="34"/>
    <x v="195"/>
  </r>
  <r>
    <s v="31786"/>
    <s v="NP"/>
    <s v="0000157401"/>
    <x v="4"/>
    <x v="0"/>
    <d v="2023-10-31T00:00:00"/>
    <x v="8"/>
    <s v="BADE2X"/>
    <x v="8"/>
    <n v="6.19"/>
    <n v="6"/>
    <x v="195"/>
  </r>
  <r>
    <s v="31786"/>
    <s v="NP"/>
    <s v="0000157401"/>
    <x v="4"/>
    <x v="0"/>
    <d v="2023-10-31T00:00:00"/>
    <x v="9"/>
    <s v="BADE40"/>
    <x v="9"/>
    <n v="0"/>
    <n v="6"/>
    <x v="195"/>
  </r>
  <r>
    <s v="31786"/>
    <s v="NP"/>
    <s v="0000157401"/>
    <x v="4"/>
    <x v="0"/>
    <d v="2023-10-31T00:00:00"/>
    <x v="5"/>
    <s v="BAD6SP"/>
    <x v="5"/>
    <n v="2.16"/>
    <n v="3"/>
    <x v="195"/>
  </r>
  <r>
    <s v="31786"/>
    <s v="NP"/>
    <s v="0000157401"/>
    <x v="4"/>
    <x v="0"/>
    <d v="2023-10-31T00:00:00"/>
    <x v="10"/>
    <s v="BLES15"/>
    <x v="11"/>
    <n v="24.78"/>
    <n v="6"/>
    <x v="195"/>
  </r>
  <r>
    <s v="31786"/>
    <s v="NP"/>
    <s v="0000157401"/>
    <x v="4"/>
    <x v="0"/>
    <d v="2023-10-31T00:00:00"/>
    <x v="12"/>
    <s v="BLER20"/>
    <x v="14"/>
    <n v="0"/>
    <n v="6"/>
    <x v="195"/>
  </r>
  <r>
    <s v="31786"/>
    <s v="NP"/>
    <s v="0000157401"/>
    <x v="4"/>
    <x v="0"/>
    <d v="2023-10-31T00:00:00"/>
    <x v="6"/>
    <s v="BLIFSP"/>
    <x v="6"/>
    <n v="1.77"/>
    <n v="3"/>
    <x v="195"/>
  </r>
  <r>
    <s v="31786"/>
    <s v="NP"/>
    <s v="0000157401"/>
    <x v="4"/>
    <x v="0"/>
    <d v="2023-10-31T00:00:00"/>
    <x v="15"/>
    <s v="VAD060"/>
    <x v="23"/>
    <n v="3.78"/>
    <n v="3"/>
    <x v="196"/>
  </r>
  <r>
    <s v="31786"/>
    <s v="NP"/>
    <s v="0000157401"/>
    <x v="4"/>
    <x v="0"/>
    <d v="2023-10-31T00:00:00"/>
    <x v="16"/>
    <s v="VSO060"/>
    <x v="33"/>
    <n v="1.52"/>
    <n v="2"/>
    <x v="197"/>
  </r>
  <r>
    <s v="31786"/>
    <s v="NP"/>
    <s v="0000190862"/>
    <x v="5"/>
    <x v="0"/>
    <d v="2023-10-31T00:00:00"/>
    <x v="18"/>
    <s v="STD-A"/>
    <x v="83"/>
    <n v="31"/>
    <n v="3"/>
    <x v="195"/>
  </r>
  <r>
    <s v="31786"/>
    <s v="NP"/>
    <s v="0000190862"/>
    <x v="5"/>
    <x v="0"/>
    <d v="2023-10-31T00:00:00"/>
    <x v="18"/>
    <s v="STD-B"/>
    <x v="84"/>
    <n v="22.56"/>
    <n v="1"/>
    <x v="195"/>
  </r>
  <r>
    <s v="31786"/>
    <s v="NP"/>
    <s v="0000258005"/>
    <x v="6"/>
    <x v="1"/>
    <d v="2023-10-31T00:00:00"/>
    <x v="19"/>
    <s v="VISBAS"/>
    <x v="79"/>
    <n v="-18.09"/>
    <n v="3"/>
    <x v="195"/>
  </r>
  <r>
    <s v="31786"/>
    <s v="NP"/>
    <s v="0000258005"/>
    <x v="6"/>
    <x v="1"/>
    <d v="2023-10-31T00:00:00"/>
    <x v="19"/>
    <s v="VISBAS"/>
    <x v="79"/>
    <n v="402.39"/>
    <n v="87"/>
    <x v="195"/>
  </r>
  <r>
    <s v="31786"/>
    <s v="NP"/>
    <s v="0000258005"/>
    <x v="6"/>
    <x v="1"/>
    <d v="2023-10-31T00:00:00"/>
    <x v="19"/>
    <s v="VISEXP"/>
    <x v="80"/>
    <n v="-29.02"/>
    <n v="11"/>
    <x v="195"/>
  </r>
  <r>
    <s v="31786"/>
    <s v="NP"/>
    <s v="0000258005"/>
    <x v="6"/>
    <x v="1"/>
    <d v="2023-10-31T00:00:00"/>
    <x v="19"/>
    <s v="VISEXP"/>
    <x v="80"/>
    <n v="2812.26"/>
    <n v="289"/>
    <x v="195"/>
  </r>
  <r>
    <s v="31786"/>
    <s v="NP"/>
    <s v="0000258005"/>
    <x v="6"/>
    <x v="2"/>
    <d v="2023-10-31T00:00:00"/>
    <x v="19"/>
    <s v="VISBAS"/>
    <x v="79"/>
    <n v="83.12"/>
    <n v="15"/>
    <x v="195"/>
  </r>
  <r>
    <s v="31786"/>
    <s v="NP"/>
    <s v="0000258005"/>
    <x v="6"/>
    <x v="2"/>
    <d v="2023-10-31T00:00:00"/>
    <x v="19"/>
    <s v="VISEXP"/>
    <x v="80"/>
    <n v="-12.6"/>
    <n v="2"/>
    <x v="195"/>
  </r>
  <r>
    <s v="31786"/>
    <s v="NP"/>
    <s v="0000258005"/>
    <x v="6"/>
    <x v="2"/>
    <d v="2023-10-31T00:00:00"/>
    <x v="19"/>
    <s v="VISEXP"/>
    <x v="80"/>
    <n v="302.39999999999998"/>
    <n v="34"/>
    <x v="195"/>
  </r>
  <r>
    <s v="31786"/>
    <s v="NP"/>
    <s v="0000258005"/>
    <x v="6"/>
    <x v="0"/>
    <d v="2023-10-31T00:00:00"/>
    <x v="19"/>
    <s v="VISBAS"/>
    <x v="79"/>
    <n v="-6.15"/>
    <n v="1"/>
    <x v="195"/>
  </r>
  <r>
    <s v="31786"/>
    <s v="NP"/>
    <s v="0000258005"/>
    <x v="6"/>
    <x v="0"/>
    <d v="2023-10-31T00:00:00"/>
    <x v="19"/>
    <s v="VISBAS"/>
    <x v="79"/>
    <n v="227.93"/>
    <n v="48"/>
    <x v="195"/>
  </r>
  <r>
    <s v="31786"/>
    <s v="NP"/>
    <s v="0000258005"/>
    <x v="6"/>
    <x v="0"/>
    <d v="2023-10-31T00:00:00"/>
    <x v="19"/>
    <s v="VISEXP"/>
    <x v="80"/>
    <n v="-25.72"/>
    <n v="4"/>
    <x v="195"/>
  </r>
  <r>
    <s v="31786"/>
    <s v="NP"/>
    <s v="0000258005"/>
    <x v="6"/>
    <x v="0"/>
    <d v="2023-10-31T00:00:00"/>
    <x v="19"/>
    <s v="VISEXP"/>
    <x v="80"/>
    <n v="1012.22"/>
    <n v="102"/>
    <x v="195"/>
  </r>
  <r>
    <s v="31786"/>
    <s v="NP"/>
    <s v="0000258005"/>
    <x v="6"/>
    <x v="4"/>
    <d v="2023-10-31T00:00:00"/>
    <x v="19"/>
    <s v="VISBAS"/>
    <x v="79"/>
    <n v="104.54"/>
    <n v="21"/>
    <x v="195"/>
  </r>
  <r>
    <s v="31786"/>
    <s v="NP"/>
    <s v="0000258005"/>
    <x v="6"/>
    <x v="4"/>
    <d v="2023-10-31T00:00:00"/>
    <x v="19"/>
    <s v="VISEXP"/>
    <x v="80"/>
    <n v="-86.94"/>
    <n v="10"/>
    <x v="195"/>
  </r>
  <r>
    <s v="31786"/>
    <s v="NP"/>
    <s v="0000258005"/>
    <x v="6"/>
    <x v="4"/>
    <d v="2023-10-31T00:00:00"/>
    <x v="19"/>
    <s v="VISEXP"/>
    <x v="80"/>
    <n v="718.17"/>
    <n v="79"/>
    <x v="195"/>
  </r>
  <r>
    <s v="31786"/>
    <s v="NP"/>
    <s v="0000258005"/>
    <x v="6"/>
    <x v="5"/>
    <d v="2023-10-31T00:00:00"/>
    <x v="19"/>
    <s v="VISBAS"/>
    <x v="79"/>
    <n v="25.59"/>
    <n v="7"/>
    <x v="195"/>
  </r>
  <r>
    <s v="31786"/>
    <s v="NP"/>
    <s v="0000258005"/>
    <x v="6"/>
    <x v="5"/>
    <d v="2023-10-31T00:00:00"/>
    <x v="19"/>
    <s v="VISEXP"/>
    <x v="80"/>
    <n v="-12.6"/>
    <n v="2"/>
    <x v="195"/>
  </r>
  <r>
    <s v="31786"/>
    <s v="NP"/>
    <s v="0000258005"/>
    <x v="6"/>
    <x v="5"/>
    <d v="2023-10-31T00:00:00"/>
    <x v="19"/>
    <s v="VISEXP"/>
    <x v="80"/>
    <n v="296.74"/>
    <n v="38"/>
    <x v="195"/>
  </r>
  <r>
    <s v="31786"/>
    <s v="TN"/>
    <s v="0000000185"/>
    <x v="0"/>
    <x v="0"/>
    <d v="2023-10-31T00:00:00"/>
    <x v="0"/>
    <s v="PPDN"/>
    <x v="0"/>
    <n v="-99.8"/>
    <n v="5"/>
    <x v="195"/>
  </r>
  <r>
    <s v="31786"/>
    <s v="TN"/>
    <s v="0000000185"/>
    <x v="0"/>
    <x v="0"/>
    <d v="2023-10-31T00:00:00"/>
    <x v="0"/>
    <s v="PPDN"/>
    <x v="0"/>
    <n v="731.96"/>
    <n v="41"/>
    <x v="195"/>
  </r>
  <r>
    <s v="31786"/>
    <s v="TN"/>
    <s v="0000000192"/>
    <x v="1"/>
    <x v="0"/>
    <d v="2023-10-31T00:00:00"/>
    <x v="1"/>
    <s v="PDON"/>
    <x v="1"/>
    <n v="-872.84"/>
    <n v="23"/>
    <x v="195"/>
  </r>
  <r>
    <s v="31786"/>
    <s v="TN"/>
    <s v="0000000192"/>
    <x v="1"/>
    <x v="0"/>
    <d v="2023-10-31T00:00:00"/>
    <x v="1"/>
    <s v="PDON"/>
    <x v="1"/>
    <n v="4934.91"/>
    <n v="134"/>
    <x v="195"/>
  </r>
  <r>
    <s v="31786"/>
    <s v="TN"/>
    <s v="0000157401"/>
    <x v="4"/>
    <x v="0"/>
    <d v="2023-10-31T00:00:00"/>
    <x v="7"/>
    <s v="BADC01"/>
    <x v="7"/>
    <n v="0.39"/>
    <n v="3"/>
    <x v="195"/>
  </r>
  <r>
    <s v="31786"/>
    <s v="TN"/>
    <s v="0000157401"/>
    <x v="4"/>
    <x v="0"/>
    <d v="2023-10-31T00:00:00"/>
    <x v="7"/>
    <s v="BADC02"/>
    <x v="7"/>
    <n v="-1.72"/>
    <n v="7"/>
    <x v="195"/>
  </r>
  <r>
    <s v="31786"/>
    <s v="TN"/>
    <s v="0000157401"/>
    <x v="4"/>
    <x v="0"/>
    <d v="2023-10-31T00:00:00"/>
    <x v="7"/>
    <s v="BADC02"/>
    <x v="7"/>
    <n v="1.03"/>
    <n v="4"/>
    <x v="195"/>
  </r>
  <r>
    <s v="31786"/>
    <s v="TN"/>
    <s v="0000157401"/>
    <x v="4"/>
    <x v="0"/>
    <d v="2023-10-31T00:00:00"/>
    <x v="7"/>
    <s v="BADC03"/>
    <x v="7"/>
    <n v="-0.78"/>
    <n v="2"/>
    <x v="195"/>
  </r>
  <r>
    <s v="31786"/>
    <s v="TN"/>
    <s v="0000157401"/>
    <x v="4"/>
    <x v="0"/>
    <d v="2023-10-31T00:00:00"/>
    <x v="7"/>
    <s v="BADC03"/>
    <x v="7"/>
    <n v="1.56"/>
    <n v="4"/>
    <x v="195"/>
  </r>
  <r>
    <s v="31786"/>
    <s v="TN"/>
    <s v="0000157401"/>
    <x v="4"/>
    <x v="0"/>
    <d v="2023-10-31T00:00:00"/>
    <x v="7"/>
    <s v="BADC04"/>
    <x v="7"/>
    <n v="0.52"/>
    <n v="1"/>
    <x v="195"/>
  </r>
  <r>
    <s v="31786"/>
    <s v="TN"/>
    <s v="0000157401"/>
    <x v="4"/>
    <x v="0"/>
    <d v="2023-10-31T00:00:00"/>
    <x v="7"/>
    <s v="BADC05"/>
    <x v="7"/>
    <n v="0.65"/>
    <n v="1"/>
    <x v="195"/>
  </r>
  <r>
    <s v="31786"/>
    <s v="TN"/>
    <s v="0000157401"/>
    <x v="4"/>
    <x v="0"/>
    <d v="2023-10-31T00:00:00"/>
    <x v="8"/>
    <s v="BADE2X"/>
    <x v="8"/>
    <n v="-42.97"/>
    <n v="41"/>
    <x v="195"/>
  </r>
  <r>
    <s v="31786"/>
    <s v="TN"/>
    <s v="0000157401"/>
    <x v="4"/>
    <x v="0"/>
    <d v="2023-10-31T00:00:00"/>
    <x v="8"/>
    <s v="BADE2X"/>
    <x v="8"/>
    <n v="57.19"/>
    <n v="52"/>
    <x v="195"/>
  </r>
  <r>
    <s v="31786"/>
    <s v="TN"/>
    <s v="0000157401"/>
    <x v="4"/>
    <x v="0"/>
    <d v="2023-10-31T00:00:00"/>
    <x v="9"/>
    <s v="BADE40"/>
    <x v="9"/>
    <n v="0"/>
    <n v="40"/>
    <x v="195"/>
  </r>
  <r>
    <s v="31786"/>
    <s v="TN"/>
    <s v="0000157401"/>
    <x v="4"/>
    <x v="0"/>
    <d v="2023-10-31T00:00:00"/>
    <x v="5"/>
    <s v="BAD4SC"/>
    <x v="10"/>
    <n v="-1.56"/>
    <n v="3"/>
    <x v="195"/>
  </r>
  <r>
    <s v="31786"/>
    <s v="TN"/>
    <s v="0000157401"/>
    <x v="4"/>
    <x v="0"/>
    <d v="2023-10-31T00:00:00"/>
    <x v="5"/>
    <s v="BAD4SC"/>
    <x v="10"/>
    <n v="4.66"/>
    <n v="9"/>
    <x v="195"/>
  </r>
  <r>
    <s v="31786"/>
    <s v="TN"/>
    <s v="0000157401"/>
    <x v="4"/>
    <x v="0"/>
    <d v="2023-10-31T00:00:00"/>
    <x v="5"/>
    <s v="BAD6SP"/>
    <x v="5"/>
    <n v="-5.46"/>
    <n v="7"/>
    <x v="195"/>
  </r>
  <r>
    <s v="31786"/>
    <s v="TN"/>
    <s v="0000157401"/>
    <x v="4"/>
    <x v="0"/>
    <d v="2023-10-31T00:00:00"/>
    <x v="5"/>
    <s v="BAD6SP"/>
    <x v="5"/>
    <n v="6.59"/>
    <n v="9"/>
    <x v="195"/>
  </r>
  <r>
    <s v="31786"/>
    <s v="TN"/>
    <s v="0000157401"/>
    <x v="4"/>
    <x v="0"/>
    <d v="2023-10-31T00:00:00"/>
    <x v="10"/>
    <s v="BLES15"/>
    <x v="11"/>
    <n v="-171.92"/>
    <n v="41"/>
    <x v="195"/>
  </r>
  <r>
    <s v="31786"/>
    <s v="TN"/>
    <s v="0000157401"/>
    <x v="4"/>
    <x v="0"/>
    <d v="2023-10-31T00:00:00"/>
    <x v="10"/>
    <s v="BLES15"/>
    <x v="11"/>
    <n v="228.75"/>
    <n v="52"/>
    <x v="195"/>
  </r>
  <r>
    <s v="31786"/>
    <s v="TN"/>
    <s v="0000157401"/>
    <x v="4"/>
    <x v="0"/>
    <d v="2023-10-31T00:00:00"/>
    <x v="11"/>
    <s v="BLCH01"/>
    <x v="12"/>
    <n v="0.19"/>
    <n v="1"/>
    <x v="195"/>
  </r>
  <r>
    <s v="31786"/>
    <s v="TN"/>
    <s v="0000157401"/>
    <x v="4"/>
    <x v="0"/>
    <d v="2023-10-31T00:00:00"/>
    <x v="11"/>
    <s v="BLCH02"/>
    <x v="12"/>
    <n v="-2.2200000000000002"/>
    <n v="6"/>
    <x v="195"/>
  </r>
  <r>
    <s v="31786"/>
    <s v="TN"/>
    <s v="0000157401"/>
    <x v="4"/>
    <x v="0"/>
    <d v="2023-10-31T00:00:00"/>
    <x v="11"/>
    <s v="BLCH02"/>
    <x v="12"/>
    <n v="0.37"/>
    <n v="1"/>
    <x v="195"/>
  </r>
  <r>
    <s v="31786"/>
    <s v="TN"/>
    <s v="0000157401"/>
    <x v="4"/>
    <x v="0"/>
    <d v="2023-10-31T00:00:00"/>
    <x v="11"/>
    <s v="BLCH03"/>
    <x v="12"/>
    <n v="0.56000000000000005"/>
    <n v="1"/>
    <x v="195"/>
  </r>
  <r>
    <s v="31786"/>
    <s v="TN"/>
    <s v="0000157401"/>
    <x v="4"/>
    <x v="0"/>
    <d v="2023-10-31T00:00:00"/>
    <x v="11"/>
    <s v="BLCH04"/>
    <x v="12"/>
    <n v="0.74"/>
    <n v="1"/>
    <x v="195"/>
  </r>
  <r>
    <s v="31786"/>
    <s v="TN"/>
    <s v="0000157401"/>
    <x v="4"/>
    <x v="0"/>
    <d v="2023-10-31T00:00:00"/>
    <x v="11"/>
    <s v="BLCS01"/>
    <x v="13"/>
    <n v="0.6"/>
    <n v="2"/>
    <x v="195"/>
  </r>
  <r>
    <s v="31786"/>
    <s v="TN"/>
    <s v="0000157401"/>
    <x v="4"/>
    <x v="0"/>
    <d v="2023-10-31T00:00:00"/>
    <x v="11"/>
    <s v="BLCS02"/>
    <x v="13"/>
    <n v="-0.61"/>
    <n v="1"/>
    <x v="195"/>
  </r>
  <r>
    <s v="31786"/>
    <s v="TN"/>
    <s v="0000157401"/>
    <x v="4"/>
    <x v="0"/>
    <d v="2023-10-31T00:00:00"/>
    <x v="11"/>
    <s v="BLCS02"/>
    <x v="13"/>
    <n v="1.83"/>
    <n v="3"/>
    <x v="195"/>
  </r>
  <r>
    <s v="31786"/>
    <s v="TN"/>
    <s v="0000157401"/>
    <x v="4"/>
    <x v="0"/>
    <d v="2023-10-31T00:00:00"/>
    <x v="11"/>
    <s v="BLCS03"/>
    <x v="13"/>
    <n v="-1.82"/>
    <n v="2"/>
    <x v="195"/>
  </r>
  <r>
    <s v="31786"/>
    <s v="TN"/>
    <s v="0000157401"/>
    <x v="4"/>
    <x v="0"/>
    <d v="2023-10-31T00:00:00"/>
    <x v="11"/>
    <s v="BLCS03"/>
    <x v="13"/>
    <n v="2.73"/>
    <n v="3"/>
    <x v="195"/>
  </r>
  <r>
    <s v="31786"/>
    <s v="TN"/>
    <s v="0000157401"/>
    <x v="4"/>
    <x v="0"/>
    <d v="2023-10-31T00:00:00"/>
    <x v="11"/>
    <s v="BLCS05"/>
    <x v="13"/>
    <n v="1.52"/>
    <n v="1"/>
    <x v="195"/>
  </r>
  <r>
    <s v="31786"/>
    <s v="TN"/>
    <s v="0000157401"/>
    <x v="4"/>
    <x v="0"/>
    <d v="2023-10-31T00:00:00"/>
    <x v="12"/>
    <s v="BLER20"/>
    <x v="14"/>
    <n v="0"/>
    <n v="42"/>
    <x v="195"/>
  </r>
  <r>
    <s v="31786"/>
    <s v="TN"/>
    <s v="0000157401"/>
    <x v="4"/>
    <x v="0"/>
    <d v="2023-10-31T00:00:00"/>
    <x v="6"/>
    <s v="BLIFSC"/>
    <x v="15"/>
    <n v="-0.9"/>
    <n v="3"/>
    <x v="195"/>
  </r>
  <r>
    <s v="31786"/>
    <s v="TN"/>
    <s v="0000157401"/>
    <x v="4"/>
    <x v="0"/>
    <d v="2023-10-31T00:00:00"/>
    <x v="6"/>
    <s v="BLIFSC"/>
    <x v="15"/>
    <n v="2.7"/>
    <n v="9"/>
    <x v="195"/>
  </r>
  <r>
    <s v="31786"/>
    <s v="TN"/>
    <s v="0000157401"/>
    <x v="4"/>
    <x v="0"/>
    <d v="2023-10-31T00:00:00"/>
    <x v="6"/>
    <s v="BLIFSP"/>
    <x v="6"/>
    <n v="-4.13"/>
    <n v="7"/>
    <x v="195"/>
  </r>
  <r>
    <s v="31786"/>
    <s v="TN"/>
    <s v="0000157401"/>
    <x v="4"/>
    <x v="0"/>
    <d v="2023-10-31T00:00:00"/>
    <x v="6"/>
    <s v="BLIFSP"/>
    <x v="6"/>
    <n v="5.31"/>
    <n v="9"/>
    <x v="195"/>
  </r>
  <r>
    <s v="31786"/>
    <s v="TN"/>
    <s v="0000157401"/>
    <x v="4"/>
    <x v="0"/>
    <d v="2023-10-31T00:00:00"/>
    <x v="14"/>
    <s v="VC0106"/>
    <x v="18"/>
    <n v="-0.13"/>
    <n v="1"/>
    <x v="198"/>
  </r>
  <r>
    <s v="31786"/>
    <s v="TN"/>
    <s v="0000157401"/>
    <x v="4"/>
    <x v="0"/>
    <d v="2023-10-31T00:00:00"/>
    <x v="14"/>
    <s v="VC0106"/>
    <x v="18"/>
    <n v="0.13"/>
    <n v="1"/>
    <x v="198"/>
  </r>
  <r>
    <s v="31786"/>
    <s v="TN"/>
    <s v="0000157401"/>
    <x v="4"/>
    <x v="0"/>
    <d v="2023-10-31T00:00:00"/>
    <x v="14"/>
    <s v="VC0205"/>
    <x v="17"/>
    <n v="-0.21"/>
    <n v="1"/>
    <x v="199"/>
  </r>
  <r>
    <s v="31786"/>
    <s v="TN"/>
    <s v="0000157401"/>
    <x v="4"/>
    <x v="0"/>
    <d v="2023-10-31T00:00:00"/>
    <x v="14"/>
    <s v="VC0206"/>
    <x v="18"/>
    <n v="-0.25"/>
    <n v="1"/>
    <x v="198"/>
  </r>
  <r>
    <s v="31786"/>
    <s v="TN"/>
    <s v="0000157401"/>
    <x v="4"/>
    <x v="0"/>
    <d v="2023-10-31T00:00:00"/>
    <x v="14"/>
    <s v="VC0206"/>
    <x v="18"/>
    <n v="2"/>
    <n v="8"/>
    <x v="198"/>
  </r>
  <r>
    <s v="31786"/>
    <s v="TN"/>
    <s v="0000157401"/>
    <x v="4"/>
    <x v="0"/>
    <d v="2023-10-31T00:00:00"/>
    <x v="14"/>
    <s v="VC0306"/>
    <x v="18"/>
    <n v="1.1399999999999999"/>
    <n v="3"/>
    <x v="198"/>
  </r>
  <r>
    <s v="31786"/>
    <s v="TN"/>
    <s v="0000157401"/>
    <x v="4"/>
    <x v="0"/>
    <d v="2023-10-31T00:00:00"/>
    <x v="14"/>
    <s v="VC0310"/>
    <x v="19"/>
    <n v="-1.26"/>
    <n v="2"/>
    <x v="200"/>
  </r>
  <r>
    <s v="31786"/>
    <s v="TN"/>
    <s v="0000157401"/>
    <x v="4"/>
    <x v="0"/>
    <d v="2023-10-31T00:00:00"/>
    <x v="14"/>
    <s v="VC0406"/>
    <x v="18"/>
    <n v="1"/>
    <n v="2"/>
    <x v="198"/>
  </r>
  <r>
    <s v="31786"/>
    <s v="TN"/>
    <s v="0000157401"/>
    <x v="4"/>
    <x v="0"/>
    <d v="2023-10-31T00:00:00"/>
    <x v="15"/>
    <s v="VAD050"/>
    <x v="22"/>
    <n v="-1.05"/>
    <n v="1"/>
    <x v="201"/>
  </r>
  <r>
    <s v="31786"/>
    <s v="TN"/>
    <s v="0000157401"/>
    <x v="4"/>
    <x v="0"/>
    <d v="2023-10-31T00:00:00"/>
    <x v="15"/>
    <s v="VAD050"/>
    <x v="22"/>
    <n v="2.1"/>
    <n v="2"/>
    <x v="201"/>
  </r>
  <r>
    <s v="31786"/>
    <s v="TN"/>
    <s v="0000157401"/>
    <x v="4"/>
    <x v="0"/>
    <d v="2023-10-31T00:00:00"/>
    <x v="15"/>
    <s v="VAD060"/>
    <x v="23"/>
    <n v="-21.42"/>
    <n v="17"/>
    <x v="196"/>
  </r>
  <r>
    <s v="31786"/>
    <s v="TN"/>
    <s v="0000157401"/>
    <x v="4"/>
    <x v="0"/>
    <d v="2023-10-31T00:00:00"/>
    <x v="15"/>
    <s v="VAD060"/>
    <x v="23"/>
    <n v="39.06"/>
    <n v="31"/>
    <x v="196"/>
  </r>
  <r>
    <s v="31786"/>
    <s v="TN"/>
    <s v="0000157401"/>
    <x v="4"/>
    <x v="0"/>
    <d v="2023-10-31T00:00:00"/>
    <x v="15"/>
    <s v="VAD100"/>
    <x v="24"/>
    <n v="-6.3"/>
    <n v="3"/>
    <x v="202"/>
  </r>
  <r>
    <s v="31786"/>
    <s v="TN"/>
    <s v="0000157401"/>
    <x v="4"/>
    <x v="0"/>
    <d v="2023-10-31T00:00:00"/>
    <x v="15"/>
    <s v="VAD100"/>
    <x v="24"/>
    <n v="4.2"/>
    <n v="2"/>
    <x v="202"/>
  </r>
  <r>
    <s v="31786"/>
    <s v="TN"/>
    <s v="0000157401"/>
    <x v="4"/>
    <x v="0"/>
    <d v="2023-10-31T00:00:00"/>
    <x v="15"/>
    <s v="VAD500"/>
    <x v="26"/>
    <n v="21"/>
    <n v="2"/>
    <x v="203"/>
  </r>
  <r>
    <s v="31786"/>
    <s v="TN"/>
    <s v="0000157401"/>
    <x v="4"/>
    <x v="0"/>
    <d v="2023-10-31T00:00:00"/>
    <x v="16"/>
    <s v="VSC060"/>
    <x v="28"/>
    <n v="-1"/>
    <n v="2"/>
    <x v="204"/>
  </r>
  <r>
    <s v="31786"/>
    <s v="TN"/>
    <s v="0000157401"/>
    <x v="4"/>
    <x v="0"/>
    <d v="2023-10-31T00:00:00"/>
    <x v="16"/>
    <s v="VSC060"/>
    <x v="28"/>
    <n v="5.5"/>
    <n v="11"/>
    <x v="204"/>
  </r>
  <r>
    <s v="31786"/>
    <s v="TN"/>
    <s v="0000157401"/>
    <x v="4"/>
    <x v="0"/>
    <d v="2023-10-31T00:00:00"/>
    <x v="16"/>
    <s v="VSC100"/>
    <x v="29"/>
    <n v="-1.68"/>
    <n v="2"/>
    <x v="205"/>
  </r>
  <r>
    <s v="31786"/>
    <s v="TN"/>
    <s v="0000157401"/>
    <x v="4"/>
    <x v="0"/>
    <d v="2023-10-31T00:00:00"/>
    <x v="16"/>
    <s v="VSO060"/>
    <x v="33"/>
    <n v="-1.52"/>
    <n v="2"/>
    <x v="197"/>
  </r>
  <r>
    <s v="31786"/>
    <s v="TN"/>
    <s v="0000157401"/>
    <x v="4"/>
    <x v="0"/>
    <d v="2023-10-31T00:00:00"/>
    <x v="16"/>
    <s v="VSO060"/>
    <x v="33"/>
    <n v="4.5599999999999996"/>
    <n v="6"/>
    <x v="197"/>
  </r>
  <r>
    <s v="31786"/>
    <s v="TN"/>
    <s v="0000157401"/>
    <x v="4"/>
    <x v="0"/>
    <d v="2023-10-31T00:00:00"/>
    <x v="16"/>
    <s v="VSO100"/>
    <x v="34"/>
    <n v="2.52"/>
    <n v="2"/>
    <x v="196"/>
  </r>
  <r>
    <s v="31786"/>
    <s v="TN"/>
    <s v="0000157401"/>
    <x v="4"/>
    <x v="0"/>
    <d v="2023-10-31T00:00:00"/>
    <x v="16"/>
    <s v="VSO500"/>
    <x v="36"/>
    <n v="6.3"/>
    <n v="1"/>
    <x v="206"/>
  </r>
  <r>
    <s v="31786"/>
    <s v="TN"/>
    <s v="0000190862"/>
    <x v="5"/>
    <x v="0"/>
    <d v="2023-10-31T00:00:00"/>
    <x v="17"/>
    <s v="LTD-01"/>
    <x v="37"/>
    <n v="6.4"/>
    <n v="2"/>
    <x v="195"/>
  </r>
  <r>
    <s v="31786"/>
    <s v="TN"/>
    <s v="0000190862"/>
    <x v="5"/>
    <x v="0"/>
    <d v="2023-10-31T00:00:00"/>
    <x v="17"/>
    <s v="LTD-01"/>
    <x v="38"/>
    <n v="-3.46"/>
    <n v="1"/>
    <x v="195"/>
  </r>
  <r>
    <s v="31786"/>
    <s v="TN"/>
    <s v="0000190862"/>
    <x v="5"/>
    <x v="0"/>
    <d v="2023-10-31T00:00:00"/>
    <x v="17"/>
    <s v="LTD-01"/>
    <x v="38"/>
    <n v="11.42"/>
    <n v="2"/>
    <x v="195"/>
  </r>
  <r>
    <s v="31786"/>
    <s v="TN"/>
    <s v="0000190862"/>
    <x v="5"/>
    <x v="0"/>
    <d v="2023-10-31T00:00:00"/>
    <x v="17"/>
    <s v="LTD-01"/>
    <x v="40"/>
    <n v="-89.89"/>
    <n v="8"/>
    <x v="195"/>
  </r>
  <r>
    <s v="31786"/>
    <s v="TN"/>
    <s v="0000190862"/>
    <x v="5"/>
    <x v="0"/>
    <d v="2023-10-31T00:00:00"/>
    <x v="17"/>
    <s v="LTD-01"/>
    <x v="41"/>
    <n v="-27.39"/>
    <n v="3"/>
    <x v="195"/>
  </r>
  <r>
    <s v="31786"/>
    <s v="TN"/>
    <s v="0000190862"/>
    <x v="5"/>
    <x v="0"/>
    <d v="2023-10-31T00:00:00"/>
    <x v="17"/>
    <s v="LTD-01"/>
    <x v="42"/>
    <n v="51.46"/>
    <n v="2"/>
    <x v="195"/>
  </r>
  <r>
    <s v="31786"/>
    <s v="TN"/>
    <s v="0000190862"/>
    <x v="5"/>
    <x v="0"/>
    <d v="2023-10-31T00:00:00"/>
    <x v="17"/>
    <s v="LTD-01"/>
    <x v="44"/>
    <n v="36.54"/>
    <n v="1"/>
    <x v="195"/>
  </r>
  <r>
    <s v="31786"/>
    <s v="TN"/>
    <s v="0000190862"/>
    <x v="5"/>
    <x v="0"/>
    <d v="2023-10-31T00:00:00"/>
    <x v="17"/>
    <s v="LTD-02"/>
    <x v="48"/>
    <n v="-7.16"/>
    <n v="1"/>
    <x v="195"/>
  </r>
  <r>
    <s v="31786"/>
    <s v="TN"/>
    <s v="0000190862"/>
    <x v="5"/>
    <x v="0"/>
    <d v="2023-10-31T00:00:00"/>
    <x v="17"/>
    <s v="LTD-02"/>
    <x v="49"/>
    <n v="26.14"/>
    <n v="3"/>
    <x v="195"/>
  </r>
  <r>
    <s v="31786"/>
    <s v="TN"/>
    <s v="0000190862"/>
    <x v="5"/>
    <x v="0"/>
    <d v="2023-10-31T00:00:00"/>
    <x v="17"/>
    <s v="LTD-02"/>
    <x v="51"/>
    <n v="-15.32"/>
    <n v="2"/>
    <x v="195"/>
  </r>
  <r>
    <s v="31786"/>
    <s v="TN"/>
    <s v="0000190862"/>
    <x v="5"/>
    <x v="0"/>
    <d v="2023-10-31T00:00:00"/>
    <x v="17"/>
    <s v="LTD-02"/>
    <x v="52"/>
    <n v="-15.55"/>
    <n v="1"/>
    <x v="195"/>
  </r>
  <r>
    <s v="31786"/>
    <s v="TN"/>
    <s v="0000190862"/>
    <x v="5"/>
    <x v="0"/>
    <d v="2023-10-31T00:00:00"/>
    <x v="17"/>
    <s v="LTD-02"/>
    <x v="52"/>
    <n v="24.1"/>
    <n v="1"/>
    <x v="195"/>
  </r>
  <r>
    <s v="31786"/>
    <s v="TN"/>
    <s v="0000190862"/>
    <x v="5"/>
    <x v="0"/>
    <d v="2023-10-31T00:00:00"/>
    <x v="17"/>
    <s v="LTD-02"/>
    <x v="53"/>
    <n v="27.98"/>
    <n v="1"/>
    <x v="195"/>
  </r>
  <r>
    <s v="31786"/>
    <s v="TN"/>
    <s v="0000190862"/>
    <x v="5"/>
    <x v="0"/>
    <d v="2023-10-31T00:00:00"/>
    <x v="17"/>
    <s v="LTD-02"/>
    <x v="54"/>
    <n v="-23.98"/>
    <n v="1"/>
    <x v="195"/>
  </r>
  <r>
    <s v="31786"/>
    <s v="TN"/>
    <s v="0000190862"/>
    <x v="5"/>
    <x v="0"/>
    <d v="2023-10-31T00:00:00"/>
    <x v="17"/>
    <s v="LTD-03"/>
    <x v="57"/>
    <n v="7.23"/>
    <n v="1"/>
    <x v="195"/>
  </r>
  <r>
    <s v="31786"/>
    <s v="TN"/>
    <s v="0000190862"/>
    <x v="5"/>
    <x v="0"/>
    <d v="2023-10-31T00:00:00"/>
    <x v="17"/>
    <s v="LTD-03"/>
    <x v="59"/>
    <n v="30.76"/>
    <n v="3"/>
    <x v="195"/>
  </r>
  <r>
    <s v="31786"/>
    <s v="TN"/>
    <s v="0000190862"/>
    <x v="5"/>
    <x v="0"/>
    <d v="2023-10-31T00:00:00"/>
    <x v="17"/>
    <s v="LTD-03"/>
    <x v="60"/>
    <n v="17.03"/>
    <n v="1"/>
    <x v="195"/>
  </r>
  <r>
    <s v="31786"/>
    <s v="TN"/>
    <s v="0000190862"/>
    <x v="5"/>
    <x v="0"/>
    <d v="2023-10-31T00:00:00"/>
    <x v="17"/>
    <s v="LTD-03"/>
    <x v="61"/>
    <n v="-58.98"/>
    <n v="3"/>
    <x v="195"/>
  </r>
  <r>
    <s v="31786"/>
    <s v="TN"/>
    <s v="0000190862"/>
    <x v="5"/>
    <x v="0"/>
    <d v="2023-10-31T00:00:00"/>
    <x v="17"/>
    <s v="LTD-03"/>
    <x v="63"/>
    <n v="48.19"/>
    <n v="1"/>
    <x v="195"/>
  </r>
  <r>
    <s v="31786"/>
    <s v="TN"/>
    <s v="0000190862"/>
    <x v="5"/>
    <x v="0"/>
    <d v="2023-10-31T00:00:00"/>
    <x v="17"/>
    <s v="LTD-03"/>
    <x v="66"/>
    <n v="25.91"/>
    <n v="1"/>
    <x v="195"/>
  </r>
  <r>
    <s v="31786"/>
    <s v="TN"/>
    <s v="0000190862"/>
    <x v="5"/>
    <x v="0"/>
    <d v="2023-10-31T00:00:00"/>
    <x v="17"/>
    <s v="LTD-04"/>
    <x v="72"/>
    <n v="21.06"/>
    <n v="1"/>
    <x v="195"/>
  </r>
  <r>
    <s v="31786"/>
    <s v="TN"/>
    <s v="0000190862"/>
    <x v="5"/>
    <x v="0"/>
    <d v="2023-10-31T00:00:00"/>
    <x v="17"/>
    <s v="LTD-04"/>
    <x v="74"/>
    <n v="57.94"/>
    <n v="2"/>
    <x v="195"/>
  </r>
  <r>
    <s v="31786"/>
    <s v="TN"/>
    <s v="0000190862"/>
    <x v="5"/>
    <x v="0"/>
    <d v="2023-10-31T00:00:00"/>
    <x v="17"/>
    <s v="LTD1WP"/>
    <x v="38"/>
    <n v="0"/>
    <n v="1"/>
    <x v="195"/>
  </r>
  <r>
    <s v="31786"/>
    <s v="TN"/>
    <s v="0000190862"/>
    <x v="5"/>
    <x v="0"/>
    <d v="2023-10-31T00:00:00"/>
    <x v="17"/>
    <s v="LTD3WP"/>
    <x v="62"/>
    <n v="0"/>
    <n v="1"/>
    <x v="195"/>
  </r>
  <r>
    <s v="31786"/>
    <s v="TN"/>
    <s v="0000190862"/>
    <x v="5"/>
    <x v="0"/>
    <d v="2023-10-31T00:00:00"/>
    <x v="18"/>
    <s v="STD-A"/>
    <x v="77"/>
    <n v="-261.70999999999998"/>
    <n v="17"/>
    <x v="195"/>
  </r>
  <r>
    <s v="31786"/>
    <s v="TN"/>
    <s v="0000190862"/>
    <x v="5"/>
    <x v="0"/>
    <d v="2023-10-31T00:00:00"/>
    <x v="18"/>
    <s v="STD-A"/>
    <x v="77"/>
    <n v="329.54"/>
    <n v="19"/>
    <x v="195"/>
  </r>
  <r>
    <s v="31786"/>
    <s v="TN"/>
    <s v="0000190862"/>
    <x v="5"/>
    <x v="0"/>
    <d v="2023-10-31T00:00:00"/>
    <x v="18"/>
    <s v="STD-B"/>
    <x v="78"/>
    <n v="-26.58"/>
    <n v="3"/>
    <x v="195"/>
  </r>
  <r>
    <s v="31786"/>
    <s v="TN"/>
    <s v="0000190862"/>
    <x v="5"/>
    <x v="0"/>
    <d v="2023-10-31T00:00:00"/>
    <x v="18"/>
    <s v="STD-B"/>
    <x v="78"/>
    <n v="135.38"/>
    <n v="7"/>
    <x v="195"/>
  </r>
  <r>
    <s v="31786"/>
    <s v="TN"/>
    <s v="0000258005"/>
    <x v="6"/>
    <x v="0"/>
    <d v="2023-10-31T00:00:00"/>
    <x v="19"/>
    <s v="VISBAS"/>
    <x v="79"/>
    <n v="-65.52"/>
    <n v="10"/>
    <x v="195"/>
  </r>
  <r>
    <s v="31786"/>
    <s v="TN"/>
    <s v="0000258005"/>
    <x v="6"/>
    <x v="0"/>
    <d v="2023-10-31T00:00:00"/>
    <x v="19"/>
    <s v="VISBAS"/>
    <x v="79"/>
    <n v="205.52"/>
    <n v="44"/>
    <x v="195"/>
  </r>
  <r>
    <s v="31786"/>
    <s v="TN"/>
    <s v="0000258005"/>
    <x v="6"/>
    <x v="0"/>
    <d v="2023-10-31T00:00:00"/>
    <x v="19"/>
    <s v="VISEXP"/>
    <x v="80"/>
    <n v="-156.94"/>
    <n v="20"/>
    <x v="195"/>
  </r>
  <r>
    <s v="31786"/>
    <s v="TN"/>
    <s v="0000258005"/>
    <x v="6"/>
    <x v="0"/>
    <d v="2023-10-31T00:00:00"/>
    <x v="19"/>
    <s v="VISEXP"/>
    <x v="80"/>
    <n v="1375.45"/>
    <n v="143"/>
    <x v="1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D6077D-851D-4E58-A415-3446241D478F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4" indent="0" compact="0" compactData="0" gridDropZones="1" multipleFieldFilters="0">
  <location ref="A4:F25" firstHeaderRow="1" firstDataRow="2" firstDataCol="4"/>
  <pivotFields count="11">
    <pivotField compact="0" outline="0" showAll="0"/>
    <pivotField compact="0" outline="0" showAll="0"/>
    <pivotField compact="0" outline="0" showAll="0"/>
    <pivotField axis="axisRow" compact="0" outline="0" showAll="0">
      <items count="8">
        <item h="1" x="5"/>
        <item h="1" x="3"/>
        <item h="1" x="4"/>
        <item h="1" x="2"/>
        <item h="1" x="1"/>
        <item x="6"/>
        <item h="1" x="0"/>
        <item t="default"/>
      </items>
    </pivotField>
    <pivotField axis="axisRow" compact="0" outline="0" showAll="0" defaultSubtotal="0">
      <items count="6">
        <item x="2"/>
        <item x="3"/>
        <item x="0"/>
        <item x="4"/>
        <item x="5"/>
        <item x="1"/>
      </items>
    </pivotField>
    <pivotField compact="0" outline="0" showAll="0"/>
    <pivotField axis="axisRow" compact="0" outline="0" showAll="0">
      <items count="17">
        <item x="8"/>
        <item x="14"/>
        <item x="6"/>
        <item x="5"/>
        <item x="11"/>
        <item x="1"/>
        <item x="13"/>
        <item x="2"/>
        <item x="0"/>
        <item x="12"/>
        <item x="9"/>
        <item x="4"/>
        <item x="3"/>
        <item x="10"/>
        <item x="15"/>
        <item x="7"/>
        <item t="default"/>
      </items>
    </pivotField>
    <pivotField compact="0" outline="0" showAll="0"/>
    <pivotField axis="axisRow" compact="0" outline="0" showAll="0">
      <items count="56">
        <item x="0"/>
        <item x="51"/>
        <item x="1"/>
        <item x="52"/>
        <item x="10"/>
        <item x="11"/>
        <item x="12"/>
        <item x="13"/>
        <item x="14"/>
        <item x="15"/>
        <item x="16"/>
        <item x="7"/>
        <item x="17"/>
        <item x="18"/>
        <item x="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2"/>
        <item x="53"/>
        <item x="54"/>
        <item x="48"/>
        <item x="9"/>
        <item x="49"/>
        <item x="50"/>
        <item x="5"/>
        <item x="4"/>
        <item x="3"/>
        <item x="6"/>
        <item t="default"/>
      </items>
    </pivotField>
    <pivotField dataField="1" compact="0" outline="0" showAll="0"/>
    <pivotField dataField="1" compact="0" outline="0" showAll="0" defaultSubtotal="0">
      <items count="122">
        <item x="6"/>
        <item x="1"/>
        <item x="58"/>
        <item x="62"/>
        <item x="76"/>
        <item x="23"/>
        <item x="8"/>
        <item x="42"/>
        <item x="61"/>
        <item x="7"/>
        <item x="60"/>
        <item x="115"/>
        <item x="109"/>
        <item x="52"/>
        <item x="41"/>
        <item x="107"/>
        <item x="113"/>
        <item x="59"/>
        <item x="112"/>
        <item x="3"/>
        <item x="40"/>
        <item x="67"/>
        <item x="81"/>
        <item x="95"/>
        <item x="57"/>
        <item x="120"/>
        <item x="33"/>
        <item x="63"/>
        <item x="24"/>
        <item x="14"/>
        <item x="15"/>
        <item x="26"/>
        <item x="44"/>
        <item x="106"/>
        <item x="47"/>
        <item x="0"/>
        <item x="2"/>
        <item x="4"/>
        <item x="5"/>
        <item x="9"/>
        <item x="10"/>
        <item x="11"/>
        <item x="12"/>
        <item x="13"/>
        <item x="16"/>
        <item x="17"/>
        <item x="18"/>
        <item x="19"/>
        <item x="20"/>
        <item x="21"/>
        <item x="22"/>
        <item x="25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3"/>
        <item x="45"/>
        <item x="46"/>
        <item x="48"/>
        <item x="49"/>
        <item x="50"/>
        <item x="51"/>
        <item x="53"/>
        <item x="54"/>
        <item x="55"/>
        <item x="56"/>
        <item x="64"/>
        <item x="65"/>
        <item x="66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8"/>
        <item x="110"/>
        <item x="111"/>
        <item x="114"/>
        <item x="116"/>
        <item x="117"/>
        <item x="118"/>
        <item x="119"/>
        <item x="121"/>
      </items>
    </pivotField>
  </pivotFields>
  <rowFields count="4">
    <field x="3"/>
    <field x="4"/>
    <field x="6"/>
    <field x="8"/>
  </rowFields>
  <rowItems count="20">
    <i>
      <x v="5"/>
      <x/>
      <x v="13"/>
      <x v="49"/>
    </i>
    <i r="3">
      <x v="50"/>
    </i>
    <i t="default" r="2">
      <x v="13"/>
    </i>
    <i r="1">
      <x v="1"/>
      <x v="13"/>
      <x v="49"/>
    </i>
    <i r="3">
      <x v="50"/>
    </i>
    <i t="default" r="2">
      <x v="13"/>
    </i>
    <i r="1">
      <x v="2"/>
      <x v="13"/>
      <x v="49"/>
    </i>
    <i r="3">
      <x v="50"/>
    </i>
    <i t="default" r="2">
      <x v="13"/>
    </i>
    <i r="1">
      <x v="3"/>
      <x v="13"/>
      <x v="49"/>
    </i>
    <i r="3">
      <x v="50"/>
    </i>
    <i t="default" r="2">
      <x v="13"/>
    </i>
    <i r="1">
      <x v="4"/>
      <x v="13"/>
      <x v="49"/>
    </i>
    <i r="3">
      <x v="50"/>
    </i>
    <i t="default" r="2">
      <x v="13"/>
    </i>
    <i r="1">
      <x v="5"/>
      <x v="13"/>
      <x v="49"/>
    </i>
    <i r="3">
      <x v="50"/>
    </i>
    <i t="default" r="2">
      <x v="13"/>
    </i>
    <i t="default"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0" baseField="0" baseItem="0" numFmtId="164"/>
    <dataField name="Sum of Sum Current Deduction" fld="9" baseField="0" baseItem="0"/>
  </dataFields>
  <formats count="72">
    <format dxfId="1518">
      <pivotArea type="topRight" dataOnly="0" labelOnly="1" outline="0" fieldPosition="0"/>
    </format>
    <format dxfId="1517">
      <pivotArea field="-2" type="button" dataOnly="0" labelOnly="1" outline="0" axis="axisCol" fieldPosition="0"/>
    </format>
    <format dxfId="1516">
      <pivotArea field="4" type="button" dataOnly="0" labelOnly="1" outline="0" axis="axisRow" fieldPosition="1"/>
    </format>
    <format dxfId="1515">
      <pivotArea field="10" type="button" dataOnly="0" labelOnly="1" outline="0"/>
    </format>
    <format dxfId="1514">
      <pivotArea outline="0" collapsedLevelsAreSubtotals="1" fieldPosition="0"/>
    </format>
    <format dxfId="151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512">
      <pivotArea dataOnly="0" labelOnly="1" outline="0" fieldPosition="0">
        <references count="1">
          <reference field="3" count="1">
            <x v="4"/>
          </reference>
        </references>
      </pivotArea>
    </format>
    <format dxfId="1511">
      <pivotArea dataOnly="0" labelOnly="1" outline="0" offset="A256" fieldPosition="0">
        <references count="1">
          <reference field="3" count="1" defaultSubtotal="1">
            <x v="4"/>
          </reference>
        </references>
      </pivotArea>
    </format>
    <format dxfId="1510">
      <pivotArea type="all" dataOnly="0" outline="0" fieldPosition="0"/>
    </format>
    <format dxfId="1509">
      <pivotArea outline="0" collapsedLevelsAreSubtotals="1" fieldPosition="0"/>
    </format>
    <format dxfId="1508">
      <pivotArea type="origin" dataOnly="0" labelOnly="1" outline="0" fieldPosition="0"/>
    </format>
    <format dxfId="1507">
      <pivotArea field="-2" type="button" dataOnly="0" labelOnly="1" outline="0" axis="axisCol" fieldPosition="0"/>
    </format>
    <format dxfId="1506">
      <pivotArea type="topRight" dataOnly="0" labelOnly="1" outline="0" fieldPosition="0"/>
    </format>
    <format dxfId="1505">
      <pivotArea field="3" type="button" dataOnly="0" labelOnly="1" outline="0" axis="axisRow" fieldPosition="0"/>
    </format>
    <format dxfId="1504">
      <pivotArea field="4" type="button" dataOnly="0" labelOnly="1" outline="0" axis="axisRow" fieldPosition="1"/>
    </format>
    <format dxfId="1503">
      <pivotArea field="6" type="button" dataOnly="0" labelOnly="1" outline="0" axis="axisRow" fieldPosition="2"/>
    </format>
    <format dxfId="1502">
      <pivotArea field="8" type="button" dataOnly="0" labelOnly="1" outline="0" axis="axisRow" fieldPosition="3"/>
    </format>
    <format dxfId="1501">
      <pivotArea dataOnly="0" labelOnly="1" outline="0" fieldPosition="0">
        <references count="1">
          <reference field="3" count="0"/>
        </references>
      </pivotArea>
    </format>
    <format dxfId="1500">
      <pivotArea dataOnly="0" labelOnly="1" outline="0" fieldPosition="0">
        <references count="1">
          <reference field="3" count="0" defaultSubtotal="1"/>
        </references>
      </pivotArea>
    </format>
    <format dxfId="1499">
      <pivotArea dataOnly="0" labelOnly="1" grandRow="1" outline="0" fieldPosition="0"/>
    </format>
    <format dxfId="149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497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13"/>
          </reference>
        </references>
      </pivotArea>
    </format>
    <format dxfId="1496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13"/>
          </reference>
        </references>
      </pivotArea>
    </format>
    <format dxfId="1495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13"/>
          </reference>
        </references>
      </pivotArea>
    </format>
    <format dxfId="1494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13"/>
          </reference>
        </references>
      </pivotArea>
    </format>
    <format dxfId="1493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13"/>
          </reference>
        </references>
      </pivotArea>
    </format>
    <format dxfId="1492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13"/>
          </reference>
        </references>
      </pivotArea>
    </format>
    <format dxfId="1491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13"/>
          </reference>
        </references>
      </pivotArea>
    </format>
    <format dxfId="1490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13"/>
          </reference>
        </references>
      </pivotArea>
    </format>
    <format dxfId="1489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13"/>
          </reference>
        </references>
      </pivotArea>
    </format>
    <format dxfId="1488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13"/>
          </reference>
        </references>
      </pivotArea>
    </format>
    <format dxfId="1487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13"/>
          </reference>
        </references>
      </pivotArea>
    </format>
    <format dxfId="1486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13"/>
          </reference>
        </references>
      </pivotArea>
    </format>
    <format dxfId="1485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84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83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82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81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80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7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78">
      <pivotArea type="all" dataOnly="0" outline="0" fieldPosition="0"/>
    </format>
    <format dxfId="1477">
      <pivotArea outline="0" collapsedLevelsAreSubtotals="1" fieldPosition="0"/>
    </format>
    <format dxfId="1476">
      <pivotArea type="origin" dataOnly="0" labelOnly="1" outline="0" fieldPosition="0"/>
    </format>
    <format dxfId="1475">
      <pivotArea field="-2" type="button" dataOnly="0" labelOnly="1" outline="0" axis="axisCol" fieldPosition="0"/>
    </format>
    <format dxfId="1474">
      <pivotArea type="topRight" dataOnly="0" labelOnly="1" outline="0" fieldPosition="0"/>
    </format>
    <format dxfId="1473">
      <pivotArea field="3" type="button" dataOnly="0" labelOnly="1" outline="0" axis="axisRow" fieldPosition="0"/>
    </format>
    <format dxfId="1472">
      <pivotArea field="4" type="button" dataOnly="0" labelOnly="1" outline="0" axis="axisRow" fieldPosition="1"/>
    </format>
    <format dxfId="1471">
      <pivotArea field="6" type="button" dataOnly="0" labelOnly="1" outline="0" axis="axisRow" fieldPosition="2"/>
    </format>
    <format dxfId="1470">
      <pivotArea field="8" type="button" dataOnly="0" labelOnly="1" outline="0" axis="axisRow" fieldPosition="3"/>
    </format>
    <format dxfId="1469">
      <pivotArea dataOnly="0" labelOnly="1" outline="0" fieldPosition="0">
        <references count="1">
          <reference field="3" count="0"/>
        </references>
      </pivotArea>
    </format>
    <format dxfId="1468">
      <pivotArea dataOnly="0" labelOnly="1" outline="0" fieldPosition="0">
        <references count="1">
          <reference field="3" count="0" defaultSubtotal="1"/>
        </references>
      </pivotArea>
    </format>
    <format dxfId="1467">
      <pivotArea dataOnly="0" labelOnly="1" grandRow="1" outline="0" fieldPosition="0"/>
    </format>
    <format dxfId="1466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465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13"/>
          </reference>
        </references>
      </pivotArea>
    </format>
    <format dxfId="1464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13"/>
          </reference>
        </references>
      </pivotArea>
    </format>
    <format dxfId="1463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13"/>
          </reference>
        </references>
      </pivotArea>
    </format>
    <format dxfId="1462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13"/>
          </reference>
        </references>
      </pivotArea>
    </format>
    <format dxfId="1461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13"/>
          </reference>
        </references>
      </pivotArea>
    </format>
    <format dxfId="1460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13"/>
          </reference>
        </references>
      </pivotArea>
    </format>
    <format dxfId="1459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13"/>
          </reference>
        </references>
      </pivotArea>
    </format>
    <format dxfId="1458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13"/>
          </reference>
        </references>
      </pivotArea>
    </format>
    <format dxfId="1457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13"/>
          </reference>
        </references>
      </pivotArea>
    </format>
    <format dxfId="1456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13"/>
          </reference>
        </references>
      </pivotArea>
    </format>
    <format dxfId="1455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13"/>
          </reference>
        </references>
      </pivotArea>
    </format>
    <format dxfId="1454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13"/>
          </reference>
        </references>
      </pivotArea>
    </format>
    <format dxfId="1453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52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51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50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49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48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13"/>
          </reference>
          <reference field="8" count="2">
            <x v="49"/>
            <x v="50"/>
          </reference>
        </references>
      </pivotArea>
    </format>
    <format dxfId="144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D7B1FA-485E-492B-A426-2588B8AE97D3}" name="PivotTable5" cacheId="9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9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0">
        <item h="1" x="0"/>
        <item h="1" x="1"/>
        <item x="6"/>
        <item h="1" x="5"/>
        <item h="1" x="3"/>
        <item h="1" x="4"/>
        <item h="1" x="2"/>
        <item h="1" x="7"/>
        <item x="8"/>
        <item t="default"/>
      </items>
    </pivotField>
    <pivotField axis="axisRow" compact="0" outline="0" showAll="0" includeNewItemsInFilter="1" defaultSubtotal="0">
      <items count="7">
        <item x="0"/>
        <item x="1"/>
        <item x="2"/>
        <item x="3"/>
        <item x="4"/>
        <item x="5"/>
        <item x="6"/>
      </items>
    </pivotField>
    <pivotField compact="0" numFmtId="14" outline="0" showAll="0" includeNewItemsInFilter="1"/>
    <pivotField axis="axisRow" compact="0" outline="0" showAll="0" includeNewItemsInFilter="1">
      <items count="25">
        <item x="9"/>
        <item x="5"/>
        <item x="6"/>
        <item x="10"/>
        <item x="7"/>
        <item x="11"/>
        <item x="8"/>
        <item x="12"/>
        <item x="19"/>
        <item x="16"/>
        <item x="1"/>
        <item x="21"/>
        <item x="2"/>
        <item x="0"/>
        <item x="20"/>
        <item x="17"/>
        <item x="4"/>
        <item x="3"/>
        <item x="15"/>
        <item x="13"/>
        <item x="14"/>
        <item x="18"/>
        <item m="1" x="23"/>
        <item x="22"/>
        <item t="default"/>
      </items>
    </pivotField>
    <pivotField compact="0" outline="0" showAll="0" includeNewItemsInFilter="1"/>
    <pivotField axis="axisRow" compact="0" outline="0" showAll="0" includeNewItemsInFilter="1">
      <items count="87">
        <item x="9"/>
        <item x="21"/>
        <item x="22"/>
        <item x="19"/>
        <item x="23"/>
        <item x="20"/>
        <item x="0"/>
        <item x="81"/>
        <item x="1"/>
        <item x="82"/>
        <item x="5"/>
        <item x="6"/>
        <item x="7"/>
        <item x="8"/>
        <item x="25"/>
        <item x="26"/>
        <item x="24"/>
        <item x="14"/>
        <item x="13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36"/>
        <item x="37"/>
        <item x="70"/>
        <item x="71"/>
        <item x="72"/>
        <item x="73"/>
        <item x="74"/>
        <item x="75"/>
        <item x="76"/>
        <item x="77"/>
        <item x="2"/>
        <item x="83"/>
        <item x="84"/>
        <item x="38"/>
        <item x="39"/>
        <item x="10"/>
        <item x="34"/>
        <item x="35"/>
        <item x="32"/>
        <item x="15"/>
        <item x="33"/>
        <item x="16"/>
        <item x="18"/>
        <item x="29"/>
        <item x="30"/>
        <item x="27"/>
        <item x="31"/>
        <item x="28"/>
        <item x="78"/>
        <item x="79"/>
        <item x="4"/>
        <item x="3"/>
        <item x="11"/>
        <item x="17"/>
        <item x="12"/>
        <item x="80"/>
        <item x="85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3">
    <i>
      <x v="2"/>
      <x/>
      <x v="21"/>
      <x v="77"/>
    </i>
    <i r="3">
      <x v="78"/>
    </i>
    <i t="default" r="2">
      <x v="21"/>
    </i>
    <i r="1">
      <x v="1"/>
      <x v="21"/>
      <x v="77"/>
    </i>
    <i r="3">
      <x v="78"/>
    </i>
    <i t="default" r="2">
      <x v="21"/>
    </i>
    <i r="1">
      <x v="2"/>
      <x v="21"/>
      <x v="77"/>
    </i>
    <i r="3">
      <x v="78"/>
    </i>
    <i t="default" r="2">
      <x v="21"/>
    </i>
    <i r="1">
      <x v="3"/>
      <x v="21"/>
      <x v="77"/>
    </i>
    <i r="3">
      <x v="78"/>
    </i>
    <i t="default" r="2">
      <x v="21"/>
    </i>
    <i r="1">
      <x v="4"/>
      <x v="21"/>
      <x v="77"/>
    </i>
    <i r="3">
      <x v="78"/>
    </i>
    <i t="default" r="2">
      <x v="21"/>
    </i>
    <i r="1">
      <x v="5"/>
      <x v="21"/>
      <x v="77"/>
    </i>
    <i r="3">
      <x v="78"/>
    </i>
    <i t="default" r="2">
      <x v="21"/>
    </i>
    <i t="default">
      <x v="2"/>
    </i>
    <i>
      <x v="8"/>
      <x v="6"/>
      <x v="23"/>
      <x v="85"/>
    </i>
    <i t="default" r="2">
      <x v="23"/>
    </i>
    <i t="default"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1025">
      <pivotArea outline="0" fieldPosition="0">
        <references count="1">
          <reference field="4294967294" count="1" selected="0">
            <x v="0"/>
          </reference>
        </references>
      </pivotArea>
    </format>
    <format dxfId="1024">
      <pivotArea field="-2" type="button" dataOnly="0" labelOnly="1" outline="0" axis="axisCol" fieldPosition="0"/>
    </format>
    <format dxfId="10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22">
      <pivotArea dataOnly="0" labelOnly="1" outline="0" fieldPosition="0">
        <references count="1">
          <reference field="3" count="0"/>
        </references>
      </pivotArea>
    </format>
    <format dxfId="102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020">
      <pivotArea type="all" dataOnly="0" outline="0" fieldPosition="0"/>
    </format>
    <format dxfId="1019">
      <pivotArea outline="0" fieldPosition="0"/>
    </format>
    <format dxfId="1018">
      <pivotArea type="origin" dataOnly="0" labelOnly="1" outline="0" fieldPosition="0"/>
    </format>
    <format dxfId="1017">
      <pivotArea field="-2" type="button" dataOnly="0" labelOnly="1" outline="0" axis="axisCol" fieldPosition="0"/>
    </format>
    <format dxfId="1016">
      <pivotArea type="topRight" dataOnly="0" labelOnly="1" outline="0" fieldPosition="0"/>
    </format>
    <format dxfId="1015">
      <pivotArea field="3" type="button" dataOnly="0" labelOnly="1" outline="0" axis="axisRow" fieldPosition="0"/>
    </format>
    <format dxfId="1014">
      <pivotArea field="4" type="button" dataOnly="0" labelOnly="1" outline="0" axis="axisRow" fieldPosition="1"/>
    </format>
    <format dxfId="1013">
      <pivotArea field="6" type="button" dataOnly="0" labelOnly="1" outline="0" axis="axisRow" fieldPosition="2"/>
    </format>
    <format dxfId="1012">
      <pivotArea field="8" type="button" dataOnly="0" labelOnly="1" outline="0" axis="axisRow" fieldPosition="3"/>
    </format>
    <format dxfId="1011">
      <pivotArea dataOnly="0" labelOnly="1" outline="0" fieldPosition="0">
        <references count="1">
          <reference field="3" count="0"/>
        </references>
      </pivotArea>
    </format>
    <format dxfId="1010">
      <pivotArea dataOnly="0" labelOnly="1" outline="0" fieldPosition="0">
        <references count="1">
          <reference field="3" count="0" defaultSubtotal="1"/>
        </references>
      </pivotArea>
    </format>
    <format dxfId="1009">
      <pivotArea dataOnly="0" labelOnly="1" grandRow="1" outline="0" fieldPosition="0"/>
    </format>
    <format dxfId="100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0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06">
      <pivotArea type="all" dataOnly="0" outline="0" fieldPosition="0"/>
    </format>
    <format dxfId="1005">
      <pivotArea outline="0" fieldPosition="0"/>
    </format>
    <format dxfId="1004">
      <pivotArea type="origin" dataOnly="0" labelOnly="1" outline="0" fieldPosition="0"/>
    </format>
    <format dxfId="1003">
      <pivotArea field="-2" type="button" dataOnly="0" labelOnly="1" outline="0" axis="axisCol" fieldPosition="0"/>
    </format>
    <format dxfId="1002">
      <pivotArea type="topRight" dataOnly="0" labelOnly="1" outline="0" fieldPosition="0"/>
    </format>
    <format dxfId="1001">
      <pivotArea field="3" type="button" dataOnly="0" labelOnly="1" outline="0" axis="axisRow" fieldPosition="0"/>
    </format>
    <format dxfId="1000">
      <pivotArea field="4" type="button" dataOnly="0" labelOnly="1" outline="0" axis="axisRow" fieldPosition="1"/>
    </format>
    <format dxfId="999">
      <pivotArea field="6" type="button" dataOnly="0" labelOnly="1" outline="0" axis="axisRow" fieldPosition="2"/>
    </format>
    <format dxfId="998">
      <pivotArea field="8" type="button" dataOnly="0" labelOnly="1" outline="0" axis="axisRow" fieldPosition="3"/>
    </format>
    <format dxfId="997">
      <pivotArea dataOnly="0" labelOnly="1" outline="0" fieldPosition="0">
        <references count="1">
          <reference field="3" count="0"/>
        </references>
      </pivotArea>
    </format>
    <format dxfId="996">
      <pivotArea dataOnly="0" labelOnly="1" outline="0" fieldPosition="0">
        <references count="1">
          <reference field="3" count="0" defaultSubtotal="1"/>
        </references>
      </pivotArea>
    </format>
    <format dxfId="995">
      <pivotArea dataOnly="0" labelOnly="1" grandRow="1" outline="0" fieldPosition="0"/>
    </format>
    <format dxfId="99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9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92">
      <pivotArea field="3" type="button" dataOnly="0" labelOnly="1" outline="0" axis="axisRow" fieldPosition="0"/>
    </format>
    <format dxfId="991">
      <pivotArea field="4" type="button" dataOnly="0" labelOnly="1" outline="0" axis="axisRow" fieldPosition="1"/>
    </format>
    <format dxfId="990">
      <pivotArea field="6" type="button" dataOnly="0" labelOnly="1" outline="0" axis="axisRow" fieldPosition="2"/>
    </format>
    <format dxfId="989">
      <pivotArea field="8" type="button" dataOnly="0" labelOnly="1" outline="0" axis="axisRow" fieldPosition="3"/>
    </format>
    <format dxfId="98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87">
      <pivotArea field="3" type="button" dataOnly="0" labelOnly="1" outline="0" axis="axisRow" fieldPosition="0"/>
    </format>
    <format dxfId="986">
      <pivotArea field="4" type="button" dataOnly="0" labelOnly="1" outline="0" axis="axisRow" fieldPosition="1"/>
    </format>
    <format dxfId="985">
      <pivotArea field="6" type="button" dataOnly="0" labelOnly="1" outline="0" axis="axisRow" fieldPosition="2"/>
    </format>
    <format dxfId="984">
      <pivotArea field="8" type="button" dataOnly="0" labelOnly="1" outline="0" axis="axisRow" fieldPosition="3"/>
    </format>
    <format dxfId="98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82">
      <pivotArea dataOnly="0" labelOnly="1" outline="0" fieldPosition="0">
        <references count="1">
          <reference field="3" count="0" defaultSubtotal="1"/>
        </references>
      </pivotArea>
    </format>
    <format dxfId="981">
      <pivotArea dataOnly="0" labelOnly="1" grandRow="1" outline="0" fieldPosition="0"/>
    </format>
    <format dxfId="980">
      <pivotArea grandRow="1" outline="0" fieldPosition="0"/>
    </format>
    <format dxfId="979">
      <pivotArea dataOnly="0" labelOnly="1" grandRow="1" outline="0" fieldPosition="0"/>
    </format>
    <format dxfId="978">
      <pivotArea outline="0" fieldPosition="0">
        <references count="1">
          <reference field="4294967294" count="1" selected="0">
            <x v="1"/>
          </reference>
        </references>
      </pivotArea>
    </format>
    <format dxfId="977">
      <pivotArea outline="0" fieldPosition="0">
        <references count="1">
          <reference field="3" count="0" selected="0" defaultSubtotal="1"/>
        </references>
      </pivotArea>
    </format>
    <format dxfId="97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3AD059-04B3-4120-A0D9-D660B65CEC89}" name="PivotTable5" cacheId="10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3">
        <item x="11"/>
        <item x="5"/>
        <item x="6"/>
        <item x="9"/>
        <item x="7"/>
        <item x="12"/>
        <item x="8"/>
        <item x="10"/>
        <item x="13"/>
        <item x="17"/>
        <item x="1"/>
        <item x="21"/>
        <item x="2"/>
        <item x="0"/>
        <item x="20"/>
        <item x="18"/>
        <item x="4"/>
        <item x="3"/>
        <item x="14"/>
        <item x="15"/>
        <item x="16"/>
        <item x="19"/>
        <item t="default"/>
      </items>
    </pivotField>
    <pivotField compact="0" outline="0" showAll="0" includeNewItemsInFilter="1"/>
    <pivotField axis="axisRow" compact="0" outline="0" showAll="0" includeNewItemsInFilter="1">
      <items count="109">
        <item x="13"/>
        <item x="24"/>
        <item x="25"/>
        <item x="22"/>
        <item x="26"/>
        <item x="23"/>
        <item x="106"/>
        <item x="103"/>
        <item x="105"/>
        <item x="104"/>
        <item x="7"/>
        <item x="8"/>
        <item x="9"/>
        <item x="10"/>
        <item x="29"/>
        <item x="30"/>
        <item x="27"/>
        <item x="31"/>
        <item x="28"/>
        <item x="42"/>
        <item x="43"/>
        <item x="44"/>
        <item x="45"/>
        <item x="46"/>
        <item x="47"/>
        <item x="48"/>
        <item x="49"/>
        <item x="50"/>
        <item x="98"/>
        <item x="51"/>
        <item x="52"/>
        <item x="53"/>
        <item x="54"/>
        <item x="55"/>
        <item x="56"/>
        <item x="57"/>
        <item x="58"/>
        <item x="59"/>
        <item x="60"/>
        <item x="75"/>
        <item x="76"/>
        <item x="77"/>
        <item x="78"/>
        <item x="79"/>
        <item x="80"/>
        <item x="81"/>
        <item x="82"/>
        <item x="83"/>
        <item x="84"/>
        <item x="4"/>
        <item x="101"/>
        <item x="102"/>
        <item x="85"/>
        <item x="86"/>
        <item x="11"/>
        <item x="39"/>
        <item x="40"/>
        <item x="37"/>
        <item x="41"/>
        <item x="38"/>
        <item x="16"/>
        <item x="89"/>
        <item x="34"/>
        <item x="35"/>
        <item x="32"/>
        <item x="36"/>
        <item x="33"/>
        <item x="88"/>
        <item x="87"/>
        <item x="6"/>
        <item x="5"/>
        <item x="17"/>
        <item x="18"/>
        <item x="12"/>
        <item x="21"/>
        <item x="0"/>
        <item x="1"/>
        <item x="2"/>
        <item x="3"/>
        <item x="14"/>
        <item x="15"/>
        <item x="19"/>
        <item x="2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90"/>
        <item x="91"/>
        <item x="92"/>
        <item x="93"/>
        <item x="94"/>
        <item x="95"/>
        <item x="96"/>
        <item x="97"/>
        <item x="99"/>
        <item x="100"/>
        <item x="107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1"/>
      <x v="67"/>
    </i>
    <i r="3">
      <x v="68"/>
    </i>
    <i t="default" r="2">
      <x v="21"/>
    </i>
    <i r="1">
      <x v="1"/>
      <x v="21"/>
      <x v="67"/>
    </i>
    <i r="3">
      <x v="68"/>
    </i>
    <i t="default" r="2">
      <x v="21"/>
    </i>
    <i r="1">
      <x v="2"/>
      <x v="21"/>
      <x v="67"/>
    </i>
    <i r="3">
      <x v="68"/>
    </i>
    <i t="default" r="2">
      <x v="21"/>
    </i>
    <i r="1">
      <x v="3"/>
      <x v="21"/>
      <x v="67"/>
    </i>
    <i r="3">
      <x v="68"/>
    </i>
    <i t="default" r="2">
      <x v="21"/>
    </i>
    <i r="1">
      <x v="4"/>
      <x v="21"/>
      <x v="67"/>
    </i>
    <i r="3">
      <x v="68"/>
    </i>
    <i t="default" r="2">
      <x v="21"/>
    </i>
    <i r="1">
      <x v="5"/>
      <x v="21"/>
      <x v="67"/>
    </i>
    <i r="3">
      <x v="68"/>
    </i>
    <i t="default" r="2">
      <x v="21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975">
      <pivotArea outline="0" fieldPosition="0">
        <references count="1">
          <reference field="4294967294" count="1" selected="0">
            <x v="0"/>
          </reference>
        </references>
      </pivotArea>
    </format>
    <format dxfId="974">
      <pivotArea field="-2" type="button" dataOnly="0" labelOnly="1" outline="0" axis="axisCol" fieldPosition="0"/>
    </format>
    <format dxfId="9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72">
      <pivotArea dataOnly="0" labelOnly="1" outline="0" fieldPosition="0">
        <references count="1">
          <reference field="3" count="0"/>
        </references>
      </pivotArea>
    </format>
    <format dxfId="97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970">
      <pivotArea type="all" dataOnly="0" outline="0" fieldPosition="0"/>
    </format>
    <format dxfId="969">
      <pivotArea outline="0" fieldPosition="0"/>
    </format>
    <format dxfId="968">
      <pivotArea type="origin" dataOnly="0" labelOnly="1" outline="0" fieldPosition="0"/>
    </format>
    <format dxfId="967">
      <pivotArea field="-2" type="button" dataOnly="0" labelOnly="1" outline="0" axis="axisCol" fieldPosition="0"/>
    </format>
    <format dxfId="966">
      <pivotArea type="topRight" dataOnly="0" labelOnly="1" outline="0" fieldPosition="0"/>
    </format>
    <format dxfId="965">
      <pivotArea field="3" type="button" dataOnly="0" labelOnly="1" outline="0" axis="axisRow" fieldPosition="0"/>
    </format>
    <format dxfId="964">
      <pivotArea field="4" type="button" dataOnly="0" labelOnly="1" outline="0" axis="axisRow" fieldPosition="1"/>
    </format>
    <format dxfId="963">
      <pivotArea field="6" type="button" dataOnly="0" labelOnly="1" outline="0" axis="axisRow" fieldPosition="2"/>
    </format>
    <format dxfId="962">
      <pivotArea field="8" type="button" dataOnly="0" labelOnly="1" outline="0" axis="axisRow" fieldPosition="3"/>
    </format>
    <format dxfId="961">
      <pivotArea dataOnly="0" labelOnly="1" outline="0" fieldPosition="0">
        <references count="1">
          <reference field="3" count="0"/>
        </references>
      </pivotArea>
    </format>
    <format dxfId="960">
      <pivotArea dataOnly="0" labelOnly="1" outline="0" fieldPosition="0">
        <references count="1">
          <reference field="3" count="0" defaultSubtotal="1"/>
        </references>
      </pivotArea>
    </format>
    <format dxfId="959">
      <pivotArea dataOnly="0" labelOnly="1" grandRow="1" outline="0" fieldPosition="0"/>
    </format>
    <format dxfId="95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9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56">
      <pivotArea type="all" dataOnly="0" outline="0" fieldPosition="0"/>
    </format>
    <format dxfId="955">
      <pivotArea outline="0" fieldPosition="0"/>
    </format>
    <format dxfId="954">
      <pivotArea type="origin" dataOnly="0" labelOnly="1" outline="0" fieldPosition="0"/>
    </format>
    <format dxfId="953">
      <pivotArea field="-2" type="button" dataOnly="0" labelOnly="1" outline="0" axis="axisCol" fieldPosition="0"/>
    </format>
    <format dxfId="952">
      <pivotArea type="topRight" dataOnly="0" labelOnly="1" outline="0" fieldPosition="0"/>
    </format>
    <format dxfId="951">
      <pivotArea field="3" type="button" dataOnly="0" labelOnly="1" outline="0" axis="axisRow" fieldPosition="0"/>
    </format>
    <format dxfId="950">
      <pivotArea field="4" type="button" dataOnly="0" labelOnly="1" outline="0" axis="axisRow" fieldPosition="1"/>
    </format>
    <format dxfId="949">
      <pivotArea field="6" type="button" dataOnly="0" labelOnly="1" outline="0" axis="axisRow" fieldPosition="2"/>
    </format>
    <format dxfId="948">
      <pivotArea field="8" type="button" dataOnly="0" labelOnly="1" outline="0" axis="axisRow" fieldPosition="3"/>
    </format>
    <format dxfId="947">
      <pivotArea dataOnly="0" labelOnly="1" outline="0" fieldPosition="0">
        <references count="1">
          <reference field="3" count="0"/>
        </references>
      </pivotArea>
    </format>
    <format dxfId="946">
      <pivotArea dataOnly="0" labelOnly="1" outline="0" fieldPosition="0">
        <references count="1">
          <reference field="3" count="0" defaultSubtotal="1"/>
        </references>
      </pivotArea>
    </format>
    <format dxfId="945">
      <pivotArea dataOnly="0" labelOnly="1" grandRow="1" outline="0" fieldPosition="0"/>
    </format>
    <format dxfId="94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9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42">
      <pivotArea field="3" type="button" dataOnly="0" labelOnly="1" outline="0" axis="axisRow" fieldPosition="0"/>
    </format>
    <format dxfId="941">
      <pivotArea field="4" type="button" dataOnly="0" labelOnly="1" outline="0" axis="axisRow" fieldPosition="1"/>
    </format>
    <format dxfId="940">
      <pivotArea field="6" type="button" dataOnly="0" labelOnly="1" outline="0" axis="axisRow" fieldPosition="2"/>
    </format>
    <format dxfId="939">
      <pivotArea field="8" type="button" dataOnly="0" labelOnly="1" outline="0" axis="axisRow" fieldPosition="3"/>
    </format>
    <format dxfId="9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37">
      <pivotArea field="3" type="button" dataOnly="0" labelOnly="1" outline="0" axis="axisRow" fieldPosition="0"/>
    </format>
    <format dxfId="936">
      <pivotArea field="4" type="button" dataOnly="0" labelOnly="1" outline="0" axis="axisRow" fieldPosition="1"/>
    </format>
    <format dxfId="935">
      <pivotArea field="6" type="button" dataOnly="0" labelOnly="1" outline="0" axis="axisRow" fieldPosition="2"/>
    </format>
    <format dxfId="934">
      <pivotArea field="8" type="button" dataOnly="0" labelOnly="1" outline="0" axis="axisRow" fieldPosition="3"/>
    </format>
    <format dxfId="9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32">
      <pivotArea dataOnly="0" labelOnly="1" outline="0" fieldPosition="0">
        <references count="1">
          <reference field="3" count="0" defaultSubtotal="1"/>
        </references>
      </pivotArea>
    </format>
    <format dxfId="931">
      <pivotArea dataOnly="0" labelOnly="1" grandRow="1" outline="0" fieldPosition="0"/>
    </format>
    <format dxfId="930">
      <pivotArea grandRow="1" outline="0" fieldPosition="0"/>
    </format>
    <format dxfId="929">
      <pivotArea dataOnly="0" labelOnly="1" grandRow="1" outline="0" fieldPosition="0"/>
    </format>
    <format dxfId="928">
      <pivotArea outline="0" fieldPosition="0">
        <references count="1">
          <reference field="4294967294" count="1" selected="0">
            <x v="1"/>
          </reference>
        </references>
      </pivotArea>
    </format>
    <format dxfId="927">
      <pivotArea outline="0" fieldPosition="0">
        <references count="1">
          <reference field="3" count="0" selected="0" defaultSubtotal="1"/>
        </references>
      </pivotArea>
    </format>
    <format dxfId="92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8B9B6D-18F1-4A07-9C1E-7435504B6634}" name="PivotTable5" cacheId="11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3">
        <item x="6"/>
        <item x="7"/>
        <item x="8"/>
        <item x="9"/>
        <item x="10"/>
        <item x="11"/>
        <item x="12"/>
        <item x="13"/>
        <item x="14"/>
        <item x="17"/>
        <item x="1"/>
        <item x="21"/>
        <item x="2"/>
        <item x="0"/>
        <item x="20"/>
        <item x="18"/>
        <item x="4"/>
        <item x="3"/>
        <item x="15"/>
        <item x="5"/>
        <item x="16"/>
        <item x="19"/>
        <item t="default"/>
      </items>
    </pivotField>
    <pivotField compact="0" outline="0" showAll="0" includeNewItemsInFilter="1"/>
    <pivotField axis="axisRow" compact="0" outline="0" showAll="0" includeNewItemsInFilter="1">
      <items count="111">
        <item x="8"/>
        <item x="26"/>
        <item x="27"/>
        <item x="24"/>
        <item x="28"/>
        <item x="25"/>
        <item x="103"/>
        <item x="102"/>
        <item x="105"/>
        <item x="104"/>
        <item x="9"/>
        <item x="12"/>
        <item x="15"/>
        <item x="20"/>
        <item x="30"/>
        <item x="31"/>
        <item x="29"/>
        <item x="32"/>
        <item x="7"/>
        <item x="43"/>
        <item x="44"/>
        <item x="45"/>
        <item x="46"/>
        <item x="47"/>
        <item x="48"/>
        <item x="49"/>
        <item x="50"/>
        <item x="51"/>
        <item x="95"/>
        <item x="52"/>
        <item x="53"/>
        <item x="54"/>
        <item x="55"/>
        <item x="56"/>
        <item x="57"/>
        <item x="58"/>
        <item x="59"/>
        <item x="60"/>
        <item x="61"/>
        <item x="72"/>
        <item x="73"/>
        <item x="74"/>
        <item x="75"/>
        <item x="76"/>
        <item x="77"/>
        <item x="78"/>
        <item x="79"/>
        <item x="80"/>
        <item x="81"/>
        <item x="4"/>
        <item x="100"/>
        <item x="101"/>
        <item x="82"/>
        <item x="83"/>
        <item x="14"/>
        <item x="40"/>
        <item x="41"/>
        <item x="38"/>
        <item x="42"/>
        <item x="39"/>
        <item x="13"/>
        <item x="21"/>
        <item x="35"/>
        <item x="36"/>
        <item x="33"/>
        <item x="37"/>
        <item x="34"/>
        <item x="85"/>
        <item x="84"/>
        <item x="6"/>
        <item x="5"/>
        <item x="16"/>
        <item x="17"/>
        <item x="22"/>
        <item x="23"/>
        <item x="0"/>
        <item x="1"/>
        <item x="2"/>
        <item x="3"/>
        <item x="10"/>
        <item x="11"/>
        <item x="18"/>
        <item x="19"/>
        <item x="86"/>
        <item x="96"/>
        <item x="87"/>
        <item x="97"/>
        <item x="62"/>
        <item x="63"/>
        <item x="64"/>
        <item x="65"/>
        <item x="66"/>
        <item x="67"/>
        <item x="68"/>
        <item x="69"/>
        <item x="70"/>
        <item x="71"/>
        <item x="98"/>
        <item x="89"/>
        <item x="90"/>
        <item x="91"/>
        <item x="92"/>
        <item x="93"/>
        <item x="94"/>
        <item x="106"/>
        <item x="99"/>
        <item x="88"/>
        <item x="107"/>
        <item x="108"/>
        <item x="109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1"/>
      <x v="67"/>
    </i>
    <i r="3">
      <x v="68"/>
    </i>
    <i t="default" r="2">
      <x v="21"/>
    </i>
    <i r="1">
      <x v="1"/>
      <x v="21"/>
      <x v="67"/>
    </i>
    <i r="3">
      <x v="68"/>
    </i>
    <i t="default" r="2">
      <x v="21"/>
    </i>
    <i r="1">
      <x v="2"/>
      <x v="21"/>
      <x v="67"/>
    </i>
    <i r="3">
      <x v="68"/>
    </i>
    <i t="default" r="2">
      <x v="21"/>
    </i>
    <i r="1">
      <x v="3"/>
      <x v="21"/>
      <x v="67"/>
    </i>
    <i r="3">
      <x v="68"/>
    </i>
    <i t="default" r="2">
      <x v="21"/>
    </i>
    <i r="1">
      <x v="4"/>
      <x v="21"/>
      <x v="67"/>
    </i>
    <i r="3">
      <x v="68"/>
    </i>
    <i t="default" r="2">
      <x v="21"/>
    </i>
    <i r="1">
      <x v="5"/>
      <x v="21"/>
      <x v="67"/>
    </i>
    <i r="3">
      <x v="68"/>
    </i>
    <i t="default" r="2">
      <x v="21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925">
      <pivotArea outline="0" fieldPosition="0">
        <references count="1">
          <reference field="4294967294" count="1" selected="0">
            <x v="0"/>
          </reference>
        </references>
      </pivotArea>
    </format>
    <format dxfId="924">
      <pivotArea field="-2" type="button" dataOnly="0" labelOnly="1" outline="0" axis="axisCol" fieldPosition="0"/>
    </format>
    <format dxfId="9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22">
      <pivotArea dataOnly="0" labelOnly="1" outline="0" fieldPosition="0">
        <references count="1">
          <reference field="3" count="0"/>
        </references>
      </pivotArea>
    </format>
    <format dxfId="92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920">
      <pivotArea type="all" dataOnly="0" outline="0" fieldPosition="0"/>
    </format>
    <format dxfId="919">
      <pivotArea outline="0" fieldPosition="0"/>
    </format>
    <format dxfId="918">
      <pivotArea type="origin" dataOnly="0" labelOnly="1" outline="0" fieldPosition="0"/>
    </format>
    <format dxfId="917">
      <pivotArea field="-2" type="button" dataOnly="0" labelOnly="1" outline="0" axis="axisCol" fieldPosition="0"/>
    </format>
    <format dxfId="916">
      <pivotArea type="topRight" dataOnly="0" labelOnly="1" outline="0" fieldPosition="0"/>
    </format>
    <format dxfId="915">
      <pivotArea field="3" type="button" dataOnly="0" labelOnly="1" outline="0" axis="axisRow" fieldPosition="0"/>
    </format>
    <format dxfId="914">
      <pivotArea field="4" type="button" dataOnly="0" labelOnly="1" outline="0" axis="axisRow" fieldPosition="1"/>
    </format>
    <format dxfId="913">
      <pivotArea field="6" type="button" dataOnly="0" labelOnly="1" outline="0" axis="axisRow" fieldPosition="2"/>
    </format>
    <format dxfId="912">
      <pivotArea field="8" type="button" dataOnly="0" labelOnly="1" outline="0" axis="axisRow" fieldPosition="3"/>
    </format>
    <format dxfId="911">
      <pivotArea dataOnly="0" labelOnly="1" outline="0" fieldPosition="0">
        <references count="1">
          <reference field="3" count="0"/>
        </references>
      </pivotArea>
    </format>
    <format dxfId="910">
      <pivotArea dataOnly="0" labelOnly="1" outline="0" fieldPosition="0">
        <references count="1">
          <reference field="3" count="0" defaultSubtotal="1"/>
        </references>
      </pivotArea>
    </format>
    <format dxfId="909">
      <pivotArea dataOnly="0" labelOnly="1" grandRow="1" outline="0" fieldPosition="0"/>
    </format>
    <format dxfId="90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9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06">
      <pivotArea type="all" dataOnly="0" outline="0" fieldPosition="0"/>
    </format>
    <format dxfId="905">
      <pivotArea outline="0" fieldPosition="0"/>
    </format>
    <format dxfId="904">
      <pivotArea type="origin" dataOnly="0" labelOnly="1" outline="0" fieldPosition="0"/>
    </format>
    <format dxfId="903">
      <pivotArea field="-2" type="button" dataOnly="0" labelOnly="1" outline="0" axis="axisCol" fieldPosition="0"/>
    </format>
    <format dxfId="902">
      <pivotArea type="topRight" dataOnly="0" labelOnly="1" outline="0" fieldPosition="0"/>
    </format>
    <format dxfId="901">
      <pivotArea field="3" type="button" dataOnly="0" labelOnly="1" outline="0" axis="axisRow" fieldPosition="0"/>
    </format>
    <format dxfId="900">
      <pivotArea field="4" type="button" dataOnly="0" labelOnly="1" outline="0" axis="axisRow" fieldPosition="1"/>
    </format>
    <format dxfId="899">
      <pivotArea field="6" type="button" dataOnly="0" labelOnly="1" outline="0" axis="axisRow" fieldPosition="2"/>
    </format>
    <format dxfId="898">
      <pivotArea field="8" type="button" dataOnly="0" labelOnly="1" outline="0" axis="axisRow" fieldPosition="3"/>
    </format>
    <format dxfId="897">
      <pivotArea dataOnly="0" labelOnly="1" outline="0" fieldPosition="0">
        <references count="1">
          <reference field="3" count="0"/>
        </references>
      </pivotArea>
    </format>
    <format dxfId="896">
      <pivotArea dataOnly="0" labelOnly="1" outline="0" fieldPosition="0">
        <references count="1">
          <reference field="3" count="0" defaultSubtotal="1"/>
        </references>
      </pivotArea>
    </format>
    <format dxfId="895">
      <pivotArea dataOnly="0" labelOnly="1" grandRow="1" outline="0" fieldPosition="0"/>
    </format>
    <format dxfId="89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8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92">
      <pivotArea field="3" type="button" dataOnly="0" labelOnly="1" outline="0" axis="axisRow" fieldPosition="0"/>
    </format>
    <format dxfId="891">
      <pivotArea field="4" type="button" dataOnly="0" labelOnly="1" outline="0" axis="axisRow" fieldPosition="1"/>
    </format>
    <format dxfId="890">
      <pivotArea field="6" type="button" dataOnly="0" labelOnly="1" outline="0" axis="axisRow" fieldPosition="2"/>
    </format>
    <format dxfId="889">
      <pivotArea field="8" type="button" dataOnly="0" labelOnly="1" outline="0" axis="axisRow" fieldPosition="3"/>
    </format>
    <format dxfId="88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87">
      <pivotArea field="3" type="button" dataOnly="0" labelOnly="1" outline="0" axis="axisRow" fieldPosition="0"/>
    </format>
    <format dxfId="886">
      <pivotArea field="4" type="button" dataOnly="0" labelOnly="1" outline="0" axis="axisRow" fieldPosition="1"/>
    </format>
    <format dxfId="885">
      <pivotArea field="6" type="button" dataOnly="0" labelOnly="1" outline="0" axis="axisRow" fieldPosition="2"/>
    </format>
    <format dxfId="884">
      <pivotArea field="8" type="button" dataOnly="0" labelOnly="1" outline="0" axis="axisRow" fieldPosition="3"/>
    </format>
    <format dxfId="88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82">
      <pivotArea dataOnly="0" labelOnly="1" outline="0" fieldPosition="0">
        <references count="1">
          <reference field="3" count="0" defaultSubtotal="1"/>
        </references>
      </pivotArea>
    </format>
    <format dxfId="881">
      <pivotArea dataOnly="0" labelOnly="1" grandRow="1" outline="0" fieldPosition="0"/>
    </format>
    <format dxfId="880">
      <pivotArea grandRow="1" outline="0" fieldPosition="0"/>
    </format>
    <format dxfId="879">
      <pivotArea dataOnly="0" labelOnly="1" grandRow="1" outline="0" fieldPosition="0"/>
    </format>
    <format dxfId="878">
      <pivotArea outline="0" fieldPosition="0">
        <references count="1">
          <reference field="4294967294" count="1" selected="0">
            <x v="1"/>
          </reference>
        </references>
      </pivotArea>
    </format>
    <format dxfId="877">
      <pivotArea outline="0" fieldPosition="0">
        <references count="1">
          <reference field="3" count="0" selected="0" defaultSubtotal="1"/>
        </references>
      </pivotArea>
    </format>
    <format dxfId="87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A3E0C7-A32D-4AE9-BA82-55CD15ED3623}" name="PivotTable5" cacheId="12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2">
        <item x="12"/>
        <item x="7"/>
        <item x="5"/>
        <item x="13"/>
        <item x="8"/>
        <item x="14"/>
        <item x="6"/>
        <item x="15"/>
        <item x="16"/>
        <item x="1"/>
        <item x="20"/>
        <item x="2"/>
        <item x="0"/>
        <item x="19"/>
        <item x="17"/>
        <item x="4"/>
        <item x="3"/>
        <item x="9"/>
        <item x="10"/>
        <item x="11"/>
        <item x="18"/>
        <item t="default"/>
      </items>
    </pivotField>
    <pivotField compact="0" outline="0" showAll="0" includeNewItemsInFilter="1"/>
    <pivotField axis="axisRow" compact="0" outline="0" showAll="0" includeNewItemsInFilter="1">
      <items count="109">
        <item x="20"/>
        <item x="30"/>
        <item x="31"/>
        <item x="29"/>
        <item x="32"/>
        <item x="14"/>
        <item x="102"/>
        <item x="101"/>
        <item x="104"/>
        <item x="103"/>
        <item x="10"/>
        <item x="11"/>
        <item x="12"/>
        <item x="13"/>
        <item x="34"/>
        <item x="16"/>
        <item x="33"/>
        <item x="17"/>
        <item x="15"/>
        <item x="49"/>
        <item x="50"/>
        <item x="51"/>
        <item x="52"/>
        <item x="53"/>
        <item x="54"/>
        <item x="55"/>
        <item x="56"/>
        <item x="57"/>
        <item x="94"/>
        <item x="58"/>
        <item x="59"/>
        <item x="60"/>
        <item x="61"/>
        <item x="62"/>
        <item x="63"/>
        <item x="64"/>
        <item x="65"/>
        <item x="66"/>
        <item x="67"/>
        <item x="74"/>
        <item x="75"/>
        <item x="76"/>
        <item x="77"/>
        <item x="78"/>
        <item x="79"/>
        <item x="80"/>
        <item x="81"/>
        <item x="82"/>
        <item x="83"/>
        <item x="4"/>
        <item x="99"/>
        <item x="100"/>
        <item x="48"/>
        <item x="45"/>
        <item x="23"/>
        <item x="41"/>
        <item x="42"/>
        <item x="39"/>
        <item x="19"/>
        <item x="40"/>
        <item x="22"/>
        <item x="27"/>
        <item x="36"/>
        <item x="37"/>
        <item x="35"/>
        <item x="38"/>
        <item x="18"/>
        <item x="85"/>
        <item x="84"/>
        <item x="6"/>
        <item x="5"/>
        <item x="24"/>
        <item x="25"/>
        <item x="28"/>
        <item x="105"/>
        <item x="0"/>
        <item x="1"/>
        <item x="2"/>
        <item x="3"/>
        <item x="7"/>
        <item x="21"/>
        <item x="26"/>
        <item x="95"/>
        <item x="96"/>
        <item x="97"/>
        <item x="43"/>
        <item x="68"/>
        <item x="46"/>
        <item x="47"/>
        <item x="69"/>
        <item x="44"/>
        <item x="70"/>
        <item x="71"/>
        <item x="72"/>
        <item x="73"/>
        <item x="98"/>
        <item x="88"/>
        <item x="89"/>
        <item x="90"/>
        <item x="91"/>
        <item x="92"/>
        <item x="93"/>
        <item x="86"/>
        <item x="87"/>
        <item x="107"/>
        <item x="8"/>
        <item x="9"/>
        <item x="106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0"/>
      <x v="67"/>
    </i>
    <i r="3">
      <x v="68"/>
    </i>
    <i t="default" r="2">
      <x v="20"/>
    </i>
    <i r="1">
      <x v="1"/>
      <x v="20"/>
      <x v="67"/>
    </i>
    <i r="3">
      <x v="68"/>
    </i>
    <i t="default" r="2">
      <x v="20"/>
    </i>
    <i r="1">
      <x v="2"/>
      <x v="20"/>
      <x v="67"/>
    </i>
    <i r="3">
      <x v="68"/>
    </i>
    <i t="default" r="2">
      <x v="20"/>
    </i>
    <i r="1">
      <x v="3"/>
      <x v="20"/>
      <x v="67"/>
    </i>
    <i r="3">
      <x v="68"/>
    </i>
    <i t="default" r="2">
      <x v="20"/>
    </i>
    <i r="1">
      <x v="4"/>
      <x v="20"/>
      <x v="67"/>
    </i>
    <i r="3">
      <x v="68"/>
    </i>
    <i t="default" r="2">
      <x v="20"/>
    </i>
    <i r="1">
      <x v="5"/>
      <x v="20"/>
      <x v="67"/>
    </i>
    <i r="3">
      <x v="68"/>
    </i>
    <i t="default" r="2">
      <x v="20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875">
      <pivotArea outline="0" fieldPosition="0">
        <references count="1">
          <reference field="4294967294" count="1" selected="0">
            <x v="0"/>
          </reference>
        </references>
      </pivotArea>
    </format>
    <format dxfId="874">
      <pivotArea field="-2" type="button" dataOnly="0" labelOnly="1" outline="0" axis="axisCol" fieldPosition="0"/>
    </format>
    <format dxfId="8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72">
      <pivotArea dataOnly="0" labelOnly="1" outline="0" fieldPosition="0">
        <references count="1">
          <reference field="3" count="0"/>
        </references>
      </pivotArea>
    </format>
    <format dxfId="87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870">
      <pivotArea type="all" dataOnly="0" outline="0" fieldPosition="0"/>
    </format>
    <format dxfId="869">
      <pivotArea outline="0" fieldPosition="0"/>
    </format>
    <format dxfId="868">
      <pivotArea type="origin" dataOnly="0" labelOnly="1" outline="0" fieldPosition="0"/>
    </format>
    <format dxfId="867">
      <pivotArea field="-2" type="button" dataOnly="0" labelOnly="1" outline="0" axis="axisCol" fieldPosition="0"/>
    </format>
    <format dxfId="866">
      <pivotArea type="topRight" dataOnly="0" labelOnly="1" outline="0" fieldPosition="0"/>
    </format>
    <format dxfId="865">
      <pivotArea field="3" type="button" dataOnly="0" labelOnly="1" outline="0" axis="axisRow" fieldPosition="0"/>
    </format>
    <format dxfId="864">
      <pivotArea field="4" type="button" dataOnly="0" labelOnly="1" outline="0" axis="axisRow" fieldPosition="1"/>
    </format>
    <format dxfId="863">
      <pivotArea field="6" type="button" dataOnly="0" labelOnly="1" outline="0" axis="axisRow" fieldPosition="2"/>
    </format>
    <format dxfId="862">
      <pivotArea field="8" type="button" dataOnly="0" labelOnly="1" outline="0" axis="axisRow" fieldPosition="3"/>
    </format>
    <format dxfId="861">
      <pivotArea dataOnly="0" labelOnly="1" outline="0" fieldPosition="0">
        <references count="1">
          <reference field="3" count="0"/>
        </references>
      </pivotArea>
    </format>
    <format dxfId="860">
      <pivotArea dataOnly="0" labelOnly="1" outline="0" fieldPosition="0">
        <references count="1">
          <reference field="3" count="0" defaultSubtotal="1"/>
        </references>
      </pivotArea>
    </format>
    <format dxfId="859">
      <pivotArea dataOnly="0" labelOnly="1" grandRow="1" outline="0" fieldPosition="0"/>
    </format>
    <format dxfId="85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8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56">
      <pivotArea type="all" dataOnly="0" outline="0" fieldPosition="0"/>
    </format>
    <format dxfId="855">
      <pivotArea outline="0" fieldPosition="0"/>
    </format>
    <format dxfId="854">
      <pivotArea type="origin" dataOnly="0" labelOnly="1" outline="0" fieldPosition="0"/>
    </format>
    <format dxfId="853">
      <pivotArea field="-2" type="button" dataOnly="0" labelOnly="1" outline="0" axis="axisCol" fieldPosition="0"/>
    </format>
    <format dxfId="852">
      <pivotArea type="topRight" dataOnly="0" labelOnly="1" outline="0" fieldPosition="0"/>
    </format>
    <format dxfId="851">
      <pivotArea field="3" type="button" dataOnly="0" labelOnly="1" outline="0" axis="axisRow" fieldPosition="0"/>
    </format>
    <format dxfId="850">
      <pivotArea field="4" type="button" dataOnly="0" labelOnly="1" outline="0" axis="axisRow" fieldPosition="1"/>
    </format>
    <format dxfId="849">
      <pivotArea field="6" type="button" dataOnly="0" labelOnly="1" outline="0" axis="axisRow" fieldPosition="2"/>
    </format>
    <format dxfId="848">
      <pivotArea field="8" type="button" dataOnly="0" labelOnly="1" outline="0" axis="axisRow" fieldPosition="3"/>
    </format>
    <format dxfId="847">
      <pivotArea dataOnly="0" labelOnly="1" outline="0" fieldPosition="0">
        <references count="1">
          <reference field="3" count="0"/>
        </references>
      </pivotArea>
    </format>
    <format dxfId="846">
      <pivotArea dataOnly="0" labelOnly="1" outline="0" fieldPosition="0">
        <references count="1">
          <reference field="3" count="0" defaultSubtotal="1"/>
        </references>
      </pivotArea>
    </format>
    <format dxfId="845">
      <pivotArea dataOnly="0" labelOnly="1" grandRow="1" outline="0" fieldPosition="0"/>
    </format>
    <format dxfId="84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8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42">
      <pivotArea field="3" type="button" dataOnly="0" labelOnly="1" outline="0" axis="axisRow" fieldPosition="0"/>
    </format>
    <format dxfId="841">
      <pivotArea field="4" type="button" dataOnly="0" labelOnly="1" outline="0" axis="axisRow" fieldPosition="1"/>
    </format>
    <format dxfId="840">
      <pivotArea field="6" type="button" dataOnly="0" labelOnly="1" outline="0" axis="axisRow" fieldPosition="2"/>
    </format>
    <format dxfId="839">
      <pivotArea field="8" type="button" dataOnly="0" labelOnly="1" outline="0" axis="axisRow" fieldPosition="3"/>
    </format>
    <format dxfId="8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37">
      <pivotArea field="3" type="button" dataOnly="0" labelOnly="1" outline="0" axis="axisRow" fieldPosition="0"/>
    </format>
    <format dxfId="836">
      <pivotArea field="4" type="button" dataOnly="0" labelOnly="1" outline="0" axis="axisRow" fieldPosition="1"/>
    </format>
    <format dxfId="835">
      <pivotArea field="6" type="button" dataOnly="0" labelOnly="1" outline="0" axis="axisRow" fieldPosition="2"/>
    </format>
    <format dxfId="834">
      <pivotArea field="8" type="button" dataOnly="0" labelOnly="1" outline="0" axis="axisRow" fieldPosition="3"/>
    </format>
    <format dxfId="8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32">
      <pivotArea dataOnly="0" labelOnly="1" outline="0" fieldPosition="0">
        <references count="1">
          <reference field="3" count="0" defaultSubtotal="1"/>
        </references>
      </pivotArea>
    </format>
    <format dxfId="831">
      <pivotArea dataOnly="0" labelOnly="1" grandRow="1" outline="0" fieldPosition="0"/>
    </format>
    <format dxfId="830">
      <pivotArea grandRow="1" outline="0" fieldPosition="0"/>
    </format>
    <format dxfId="829">
      <pivotArea dataOnly="0" labelOnly="1" grandRow="1" outline="0" fieldPosition="0"/>
    </format>
    <format dxfId="828">
      <pivotArea outline="0" fieldPosition="0">
        <references count="1">
          <reference field="4294967294" count="1" selected="0">
            <x v="1"/>
          </reference>
        </references>
      </pivotArea>
    </format>
    <format dxfId="827">
      <pivotArea outline="0" fieldPosition="0">
        <references count="1">
          <reference field="3" count="0" selected="0" defaultSubtotal="1"/>
        </references>
      </pivotArea>
    </format>
    <format dxfId="82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0FF6A1-2334-4C31-A1CF-3288EA93492E}" name="PivotTable5" cacheId="13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3">
        <item x="9"/>
        <item x="5"/>
        <item x="6"/>
        <item x="10"/>
        <item x="7"/>
        <item x="11"/>
        <item x="8"/>
        <item x="12"/>
        <item x="16"/>
        <item x="1"/>
        <item x="20"/>
        <item x="2"/>
        <item x="0"/>
        <item x="19"/>
        <item x="17"/>
        <item x="4"/>
        <item x="3"/>
        <item x="13"/>
        <item x="14"/>
        <item x="15"/>
        <item x="18"/>
        <item x="21"/>
        <item t="default"/>
      </items>
    </pivotField>
    <pivotField compact="0" outline="0" showAll="0" includeNewItemsInFilter="1"/>
    <pivotField axis="axisRow" compact="0" outline="0" showAll="0" includeNewItemsInFilter="1">
      <items count="105">
        <item x="11"/>
        <item x="24"/>
        <item x="25"/>
        <item x="22"/>
        <item x="26"/>
        <item x="23"/>
        <item x="7"/>
        <item x="8"/>
        <item x="9"/>
        <item x="10"/>
        <item x="29"/>
        <item x="30"/>
        <item x="27"/>
        <item x="31"/>
        <item x="28"/>
        <item x="44"/>
        <item x="45"/>
        <item x="46"/>
        <item x="47"/>
        <item x="48"/>
        <item x="49"/>
        <item x="50"/>
        <item x="51"/>
        <item x="52"/>
        <item x="92"/>
        <item x="53"/>
        <item x="54"/>
        <item x="55"/>
        <item x="56"/>
        <item x="57"/>
        <item x="58"/>
        <item x="59"/>
        <item x="60"/>
        <item x="61"/>
        <item x="62"/>
        <item x="72"/>
        <item x="73"/>
        <item x="74"/>
        <item x="75"/>
        <item x="76"/>
        <item x="77"/>
        <item x="78"/>
        <item x="79"/>
        <item x="80"/>
        <item x="81"/>
        <item x="4"/>
        <item x="98"/>
        <item x="99"/>
        <item x="43"/>
        <item x="82"/>
        <item x="15"/>
        <item x="39"/>
        <item x="40"/>
        <item x="37"/>
        <item x="41"/>
        <item x="38"/>
        <item x="14"/>
        <item x="20"/>
        <item x="34"/>
        <item x="35"/>
        <item x="32"/>
        <item x="36"/>
        <item x="33"/>
        <item x="84"/>
        <item x="83"/>
        <item x="6"/>
        <item x="5"/>
        <item x="16"/>
        <item x="17"/>
        <item x="21"/>
        <item x="91"/>
        <item x="0"/>
        <item x="1"/>
        <item x="2"/>
        <item x="3"/>
        <item x="12"/>
        <item x="13"/>
        <item x="19"/>
        <item x="93"/>
        <item x="94"/>
        <item x="95"/>
        <item x="63"/>
        <item x="42"/>
        <item x="64"/>
        <item x="65"/>
        <item x="66"/>
        <item x="67"/>
        <item x="68"/>
        <item x="69"/>
        <item x="70"/>
        <item x="71"/>
        <item x="96"/>
        <item x="85"/>
        <item x="86"/>
        <item x="87"/>
        <item x="88"/>
        <item x="89"/>
        <item x="90"/>
        <item x="101"/>
        <item x="97"/>
        <item x="102"/>
        <item x="18"/>
        <item x="100"/>
        <item x="103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0"/>
      <x v="63"/>
    </i>
    <i r="3">
      <x v="64"/>
    </i>
    <i t="default" r="2">
      <x v="20"/>
    </i>
    <i r="1">
      <x v="1"/>
      <x v="20"/>
      <x v="63"/>
    </i>
    <i r="3">
      <x v="64"/>
    </i>
    <i t="default" r="2">
      <x v="20"/>
    </i>
    <i r="1">
      <x v="2"/>
      <x v="20"/>
      <x v="63"/>
    </i>
    <i r="3">
      <x v="64"/>
    </i>
    <i t="default" r="2">
      <x v="20"/>
    </i>
    <i r="1">
      <x v="3"/>
      <x v="20"/>
      <x v="63"/>
    </i>
    <i r="3">
      <x v="64"/>
    </i>
    <i t="default" r="2">
      <x v="20"/>
    </i>
    <i r="1">
      <x v="4"/>
      <x v="20"/>
      <x v="63"/>
    </i>
    <i r="3">
      <x v="64"/>
    </i>
    <i t="default" r="2">
      <x v="20"/>
    </i>
    <i r="1">
      <x v="5"/>
      <x v="20"/>
      <x v="63"/>
    </i>
    <i r="3">
      <x v="64"/>
    </i>
    <i t="default" r="2">
      <x v="20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825">
      <pivotArea outline="0" fieldPosition="0">
        <references count="1">
          <reference field="4294967294" count="1" selected="0">
            <x v="0"/>
          </reference>
        </references>
      </pivotArea>
    </format>
    <format dxfId="824">
      <pivotArea field="-2" type="button" dataOnly="0" labelOnly="1" outline="0" axis="axisCol" fieldPosition="0"/>
    </format>
    <format dxfId="8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22">
      <pivotArea dataOnly="0" labelOnly="1" outline="0" fieldPosition="0">
        <references count="1">
          <reference field="3" count="0"/>
        </references>
      </pivotArea>
    </format>
    <format dxfId="82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820">
      <pivotArea type="all" dataOnly="0" outline="0" fieldPosition="0"/>
    </format>
    <format dxfId="819">
      <pivotArea outline="0" fieldPosition="0"/>
    </format>
    <format dxfId="818">
      <pivotArea type="origin" dataOnly="0" labelOnly="1" outline="0" fieldPosition="0"/>
    </format>
    <format dxfId="817">
      <pivotArea field="-2" type="button" dataOnly="0" labelOnly="1" outline="0" axis="axisCol" fieldPosition="0"/>
    </format>
    <format dxfId="816">
      <pivotArea type="topRight" dataOnly="0" labelOnly="1" outline="0" fieldPosition="0"/>
    </format>
    <format dxfId="815">
      <pivotArea field="3" type="button" dataOnly="0" labelOnly="1" outline="0" axis="axisRow" fieldPosition="0"/>
    </format>
    <format dxfId="814">
      <pivotArea field="4" type="button" dataOnly="0" labelOnly="1" outline="0" axis="axisRow" fieldPosition="1"/>
    </format>
    <format dxfId="813">
      <pivotArea field="6" type="button" dataOnly="0" labelOnly="1" outline="0" axis="axisRow" fieldPosition="2"/>
    </format>
    <format dxfId="812">
      <pivotArea field="8" type="button" dataOnly="0" labelOnly="1" outline="0" axis="axisRow" fieldPosition="3"/>
    </format>
    <format dxfId="811">
      <pivotArea dataOnly="0" labelOnly="1" outline="0" fieldPosition="0">
        <references count="1">
          <reference field="3" count="0"/>
        </references>
      </pivotArea>
    </format>
    <format dxfId="810">
      <pivotArea dataOnly="0" labelOnly="1" outline="0" fieldPosition="0">
        <references count="1">
          <reference field="3" count="0" defaultSubtotal="1"/>
        </references>
      </pivotArea>
    </format>
    <format dxfId="809">
      <pivotArea dataOnly="0" labelOnly="1" grandRow="1" outline="0" fieldPosition="0"/>
    </format>
    <format dxfId="80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8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06">
      <pivotArea type="all" dataOnly="0" outline="0" fieldPosition="0"/>
    </format>
    <format dxfId="805">
      <pivotArea outline="0" fieldPosition="0"/>
    </format>
    <format dxfId="804">
      <pivotArea type="origin" dataOnly="0" labelOnly="1" outline="0" fieldPosition="0"/>
    </format>
    <format dxfId="803">
      <pivotArea field="-2" type="button" dataOnly="0" labelOnly="1" outline="0" axis="axisCol" fieldPosition="0"/>
    </format>
    <format dxfId="802">
      <pivotArea type="topRight" dataOnly="0" labelOnly="1" outline="0" fieldPosition="0"/>
    </format>
    <format dxfId="801">
      <pivotArea field="3" type="button" dataOnly="0" labelOnly="1" outline="0" axis="axisRow" fieldPosition="0"/>
    </format>
    <format dxfId="800">
      <pivotArea field="4" type="button" dataOnly="0" labelOnly="1" outline="0" axis="axisRow" fieldPosition="1"/>
    </format>
    <format dxfId="799">
      <pivotArea field="6" type="button" dataOnly="0" labelOnly="1" outline="0" axis="axisRow" fieldPosition="2"/>
    </format>
    <format dxfId="798">
      <pivotArea field="8" type="button" dataOnly="0" labelOnly="1" outline="0" axis="axisRow" fieldPosition="3"/>
    </format>
    <format dxfId="797">
      <pivotArea dataOnly="0" labelOnly="1" outline="0" fieldPosition="0">
        <references count="1">
          <reference field="3" count="0"/>
        </references>
      </pivotArea>
    </format>
    <format dxfId="796">
      <pivotArea dataOnly="0" labelOnly="1" outline="0" fieldPosition="0">
        <references count="1">
          <reference field="3" count="0" defaultSubtotal="1"/>
        </references>
      </pivotArea>
    </format>
    <format dxfId="795">
      <pivotArea dataOnly="0" labelOnly="1" grandRow="1" outline="0" fieldPosition="0"/>
    </format>
    <format dxfId="79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7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92">
      <pivotArea field="3" type="button" dataOnly="0" labelOnly="1" outline="0" axis="axisRow" fieldPosition="0"/>
    </format>
    <format dxfId="791">
      <pivotArea field="4" type="button" dataOnly="0" labelOnly="1" outline="0" axis="axisRow" fieldPosition="1"/>
    </format>
    <format dxfId="790">
      <pivotArea field="6" type="button" dataOnly="0" labelOnly="1" outline="0" axis="axisRow" fieldPosition="2"/>
    </format>
    <format dxfId="789">
      <pivotArea field="8" type="button" dataOnly="0" labelOnly="1" outline="0" axis="axisRow" fieldPosition="3"/>
    </format>
    <format dxfId="78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87">
      <pivotArea field="3" type="button" dataOnly="0" labelOnly="1" outline="0" axis="axisRow" fieldPosition="0"/>
    </format>
    <format dxfId="786">
      <pivotArea field="4" type="button" dataOnly="0" labelOnly="1" outline="0" axis="axisRow" fieldPosition="1"/>
    </format>
    <format dxfId="785">
      <pivotArea field="6" type="button" dataOnly="0" labelOnly="1" outline="0" axis="axisRow" fieldPosition="2"/>
    </format>
    <format dxfId="784">
      <pivotArea field="8" type="button" dataOnly="0" labelOnly="1" outline="0" axis="axisRow" fieldPosition="3"/>
    </format>
    <format dxfId="78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82">
      <pivotArea dataOnly="0" labelOnly="1" outline="0" fieldPosition="0">
        <references count="1">
          <reference field="3" count="0" defaultSubtotal="1"/>
        </references>
      </pivotArea>
    </format>
    <format dxfId="781">
      <pivotArea dataOnly="0" labelOnly="1" grandRow="1" outline="0" fieldPosition="0"/>
    </format>
    <format dxfId="780">
      <pivotArea grandRow="1" outline="0" fieldPosition="0"/>
    </format>
    <format dxfId="779">
      <pivotArea dataOnly="0" labelOnly="1" grandRow="1" outline="0" fieldPosition="0"/>
    </format>
    <format dxfId="778">
      <pivotArea outline="0" fieldPosition="0">
        <references count="1">
          <reference field="4294967294" count="1" selected="0">
            <x v="1"/>
          </reference>
        </references>
      </pivotArea>
    </format>
    <format dxfId="777">
      <pivotArea outline="0" fieldPosition="0">
        <references count="1">
          <reference field="3" count="0" selected="0" defaultSubtotal="1"/>
        </references>
      </pivotArea>
    </format>
    <format dxfId="77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52D267-2A54-4798-B148-BFB7C2607E07}" name="PivotTable5" cacheId="14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4"/>
        <item h="1" x="3"/>
        <item h="1" x="6"/>
        <item h="1" x="2"/>
        <item h="1" x="5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3">
        <item x="4"/>
        <item x="5"/>
        <item x="2"/>
        <item x="6"/>
        <item x="7"/>
        <item x="8"/>
        <item x="3"/>
        <item x="9"/>
        <item x="14"/>
        <item x="1"/>
        <item x="21"/>
        <item x="17"/>
        <item x="0"/>
        <item x="20"/>
        <item x="15"/>
        <item x="19"/>
        <item x="18"/>
        <item x="11"/>
        <item x="12"/>
        <item x="13"/>
        <item x="16"/>
        <item x="10"/>
        <item t="default"/>
      </items>
    </pivotField>
    <pivotField compact="0" outline="0" showAll="0" includeNewItemsInFilter="1"/>
    <pivotField axis="axisRow" compact="0" outline="0" showAll="0" includeNewItemsInFilter="1">
      <items count="106">
        <item x="6"/>
        <item x="19"/>
        <item x="20"/>
        <item x="22"/>
        <item x="21"/>
        <item x="18"/>
        <item x="7"/>
        <item x="8"/>
        <item x="11"/>
        <item x="14"/>
        <item x="25"/>
        <item x="26"/>
        <item x="23"/>
        <item x="27"/>
        <item x="24"/>
        <item x="38"/>
        <item x="65"/>
        <item x="39"/>
        <item x="66"/>
        <item x="40"/>
        <item x="67"/>
        <item x="68"/>
        <item x="69"/>
        <item x="70"/>
        <item x="94"/>
        <item x="71"/>
        <item x="41"/>
        <item x="42"/>
        <item x="43"/>
        <item x="72"/>
        <item x="44"/>
        <item x="73"/>
        <item x="74"/>
        <item x="75"/>
        <item x="76"/>
        <item x="49"/>
        <item x="50"/>
        <item x="51"/>
        <item x="83"/>
        <item x="52"/>
        <item x="53"/>
        <item x="84"/>
        <item x="85"/>
        <item x="86"/>
        <item x="87"/>
        <item x="57"/>
        <item x="99"/>
        <item x="100"/>
        <item x="37"/>
        <item x="54"/>
        <item x="10"/>
        <item x="64"/>
        <item x="34"/>
        <item x="32"/>
        <item x="35"/>
        <item x="33"/>
        <item x="9"/>
        <item x="15"/>
        <item x="29"/>
        <item x="30"/>
        <item x="63"/>
        <item x="31"/>
        <item x="28"/>
        <item x="56"/>
        <item x="55"/>
        <item x="59"/>
        <item x="58"/>
        <item x="12"/>
        <item x="13"/>
        <item x="16"/>
        <item x="17"/>
        <item x="0"/>
        <item x="1"/>
        <item x="2"/>
        <item x="3"/>
        <item x="4"/>
        <item x="60"/>
        <item x="62"/>
        <item x="45"/>
        <item x="95"/>
        <item x="96"/>
        <item x="77"/>
        <item x="46"/>
        <item x="78"/>
        <item x="36"/>
        <item x="47"/>
        <item x="79"/>
        <item x="48"/>
        <item x="80"/>
        <item x="81"/>
        <item x="82"/>
        <item x="97"/>
        <item x="88"/>
        <item x="89"/>
        <item x="90"/>
        <item x="91"/>
        <item x="92"/>
        <item x="93"/>
        <item x="98"/>
        <item x="5"/>
        <item x="61"/>
        <item x="101"/>
        <item x="102"/>
        <item x="103"/>
        <item x="104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0"/>
      <x v="63"/>
    </i>
    <i r="3">
      <x v="64"/>
    </i>
    <i t="default" r="2">
      <x v="20"/>
    </i>
    <i r="1">
      <x v="1"/>
      <x v="20"/>
      <x v="63"/>
    </i>
    <i r="3">
      <x v="64"/>
    </i>
    <i t="default" r="2">
      <x v="20"/>
    </i>
    <i r="1">
      <x v="2"/>
      <x v="20"/>
      <x v="63"/>
    </i>
    <i r="3">
      <x v="64"/>
    </i>
    <i t="default" r="2">
      <x v="20"/>
    </i>
    <i r="1">
      <x v="3"/>
      <x v="20"/>
      <x v="63"/>
    </i>
    <i r="3">
      <x v="64"/>
    </i>
    <i t="default" r="2">
      <x v="20"/>
    </i>
    <i r="1">
      <x v="4"/>
      <x v="20"/>
      <x v="63"/>
    </i>
    <i r="3">
      <x v="64"/>
    </i>
    <i t="default" r="2">
      <x v="20"/>
    </i>
    <i r="1">
      <x v="5"/>
      <x v="20"/>
      <x v="63"/>
    </i>
    <i r="3">
      <x v="64"/>
    </i>
    <i t="default" r="2">
      <x v="20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775">
      <pivotArea outline="0" fieldPosition="0">
        <references count="1">
          <reference field="4294967294" count="1" selected="0">
            <x v="0"/>
          </reference>
        </references>
      </pivotArea>
    </format>
    <format dxfId="774">
      <pivotArea field="-2" type="button" dataOnly="0" labelOnly="1" outline="0" axis="axisCol" fieldPosition="0"/>
    </format>
    <format dxfId="7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72">
      <pivotArea dataOnly="0" labelOnly="1" outline="0" fieldPosition="0">
        <references count="1">
          <reference field="3" count="0"/>
        </references>
      </pivotArea>
    </format>
    <format dxfId="77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770">
      <pivotArea type="all" dataOnly="0" outline="0" fieldPosition="0"/>
    </format>
    <format dxfId="769">
      <pivotArea outline="0" fieldPosition="0"/>
    </format>
    <format dxfId="768">
      <pivotArea type="origin" dataOnly="0" labelOnly="1" outline="0" fieldPosition="0"/>
    </format>
    <format dxfId="767">
      <pivotArea field="-2" type="button" dataOnly="0" labelOnly="1" outline="0" axis="axisCol" fieldPosition="0"/>
    </format>
    <format dxfId="766">
      <pivotArea type="topRight" dataOnly="0" labelOnly="1" outline="0" fieldPosition="0"/>
    </format>
    <format dxfId="765">
      <pivotArea field="3" type="button" dataOnly="0" labelOnly="1" outline="0" axis="axisRow" fieldPosition="0"/>
    </format>
    <format dxfId="764">
      <pivotArea field="4" type="button" dataOnly="0" labelOnly="1" outline="0" axis="axisRow" fieldPosition="1"/>
    </format>
    <format dxfId="763">
      <pivotArea field="6" type="button" dataOnly="0" labelOnly="1" outline="0" axis="axisRow" fieldPosition="2"/>
    </format>
    <format dxfId="762">
      <pivotArea field="8" type="button" dataOnly="0" labelOnly="1" outline="0" axis="axisRow" fieldPosition="3"/>
    </format>
    <format dxfId="761">
      <pivotArea dataOnly="0" labelOnly="1" outline="0" fieldPosition="0">
        <references count="1">
          <reference field="3" count="0"/>
        </references>
      </pivotArea>
    </format>
    <format dxfId="760">
      <pivotArea dataOnly="0" labelOnly="1" outline="0" fieldPosition="0">
        <references count="1">
          <reference field="3" count="0" defaultSubtotal="1"/>
        </references>
      </pivotArea>
    </format>
    <format dxfId="759">
      <pivotArea dataOnly="0" labelOnly="1" grandRow="1" outline="0" fieldPosition="0"/>
    </format>
    <format dxfId="75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7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56">
      <pivotArea type="all" dataOnly="0" outline="0" fieldPosition="0"/>
    </format>
    <format dxfId="755">
      <pivotArea outline="0" fieldPosition="0"/>
    </format>
    <format dxfId="754">
      <pivotArea type="origin" dataOnly="0" labelOnly="1" outline="0" fieldPosition="0"/>
    </format>
    <format dxfId="753">
      <pivotArea field="-2" type="button" dataOnly="0" labelOnly="1" outline="0" axis="axisCol" fieldPosition="0"/>
    </format>
    <format dxfId="752">
      <pivotArea type="topRight" dataOnly="0" labelOnly="1" outline="0" fieldPosition="0"/>
    </format>
    <format dxfId="751">
      <pivotArea field="3" type="button" dataOnly="0" labelOnly="1" outline="0" axis="axisRow" fieldPosition="0"/>
    </format>
    <format dxfId="750">
      <pivotArea field="4" type="button" dataOnly="0" labelOnly="1" outline="0" axis="axisRow" fieldPosition="1"/>
    </format>
    <format dxfId="749">
      <pivotArea field="6" type="button" dataOnly="0" labelOnly="1" outline="0" axis="axisRow" fieldPosition="2"/>
    </format>
    <format dxfId="748">
      <pivotArea field="8" type="button" dataOnly="0" labelOnly="1" outline="0" axis="axisRow" fieldPosition="3"/>
    </format>
    <format dxfId="747">
      <pivotArea dataOnly="0" labelOnly="1" outline="0" fieldPosition="0">
        <references count="1">
          <reference field="3" count="0"/>
        </references>
      </pivotArea>
    </format>
    <format dxfId="746">
      <pivotArea dataOnly="0" labelOnly="1" outline="0" fieldPosition="0">
        <references count="1">
          <reference field="3" count="0" defaultSubtotal="1"/>
        </references>
      </pivotArea>
    </format>
    <format dxfId="745">
      <pivotArea dataOnly="0" labelOnly="1" grandRow="1" outline="0" fieldPosition="0"/>
    </format>
    <format dxfId="74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7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42">
      <pivotArea field="3" type="button" dataOnly="0" labelOnly="1" outline="0" axis="axisRow" fieldPosition="0"/>
    </format>
    <format dxfId="741">
      <pivotArea field="4" type="button" dataOnly="0" labelOnly="1" outline="0" axis="axisRow" fieldPosition="1"/>
    </format>
    <format dxfId="740">
      <pivotArea field="6" type="button" dataOnly="0" labelOnly="1" outline="0" axis="axisRow" fieldPosition="2"/>
    </format>
    <format dxfId="739">
      <pivotArea field="8" type="button" dataOnly="0" labelOnly="1" outline="0" axis="axisRow" fieldPosition="3"/>
    </format>
    <format dxfId="7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37">
      <pivotArea field="3" type="button" dataOnly="0" labelOnly="1" outline="0" axis="axisRow" fieldPosition="0"/>
    </format>
    <format dxfId="736">
      <pivotArea field="4" type="button" dataOnly="0" labelOnly="1" outline="0" axis="axisRow" fieldPosition="1"/>
    </format>
    <format dxfId="735">
      <pivotArea field="6" type="button" dataOnly="0" labelOnly="1" outline="0" axis="axisRow" fieldPosition="2"/>
    </format>
    <format dxfId="734">
      <pivotArea field="8" type="button" dataOnly="0" labelOnly="1" outline="0" axis="axisRow" fieldPosition="3"/>
    </format>
    <format dxfId="7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32">
      <pivotArea dataOnly="0" labelOnly="1" outline="0" fieldPosition="0">
        <references count="1">
          <reference field="3" count="0" defaultSubtotal="1"/>
        </references>
      </pivotArea>
    </format>
    <format dxfId="731">
      <pivotArea dataOnly="0" labelOnly="1" grandRow="1" outline="0" fieldPosition="0"/>
    </format>
    <format dxfId="730">
      <pivotArea grandRow="1" outline="0" fieldPosition="0"/>
    </format>
    <format dxfId="729">
      <pivotArea dataOnly="0" labelOnly="1" grandRow="1" outline="0" fieldPosition="0"/>
    </format>
    <format dxfId="728">
      <pivotArea outline="0" fieldPosition="0">
        <references count="1">
          <reference field="4294967294" count="1" selected="0">
            <x v="1"/>
          </reference>
        </references>
      </pivotArea>
    </format>
    <format dxfId="727">
      <pivotArea outline="0" fieldPosition="0">
        <references count="1">
          <reference field="3" count="0" selected="0" defaultSubtotal="1"/>
        </references>
      </pivotArea>
    </format>
    <format dxfId="72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95648E-7C99-46DB-BC22-57BB8B05BA5D}" name="PivotTable7" cacheId="15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4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4"/>
        <item h="1" x="3"/>
        <item h="1" x="6"/>
        <item h="1" x="2"/>
        <item h="1" x="5"/>
        <item h="1" x="7"/>
      </items>
    </pivotField>
    <pivotField axis="axisRow" compact="0" outline="0" showAll="0" includeNewItemsInFilter="1" defaultSubtotal="0">
      <items count="6">
        <item x="5"/>
        <item x="1"/>
        <item x="2"/>
        <item x="0"/>
        <item x="3"/>
        <item x="4"/>
      </items>
    </pivotField>
    <pivotField compact="0" numFmtId="14" outline="0" showAll="0" includeNewItemsInFilter="1"/>
    <pivotField axis="axisRow" compact="0" outline="0" showAll="0" includeNewItemsInFilter="1">
      <items count="23">
        <item x="7"/>
        <item x="8"/>
        <item x="2"/>
        <item x="9"/>
        <item x="10"/>
        <item x="11"/>
        <item x="3"/>
        <item x="12"/>
        <item x="21"/>
        <item x="13"/>
        <item x="1"/>
        <item x="20"/>
        <item x="16"/>
        <item x="0"/>
        <item x="19"/>
        <item x="14"/>
        <item x="18"/>
        <item x="17"/>
        <item x="4"/>
        <item x="5"/>
        <item x="6"/>
        <item x="15"/>
        <item t="default"/>
      </items>
    </pivotField>
    <pivotField compact="0" outline="0" showAll="0" includeNewItemsInFilter="1"/>
    <pivotField axis="axisRow" compact="0" outline="0" showAll="0" includeNewItemsInFilter="1">
      <items count="104">
        <item x="90"/>
        <item x="86"/>
        <item x="4"/>
        <item x="87"/>
        <item x="51"/>
        <item x="88"/>
        <item x="5"/>
        <item x="6"/>
        <item x="89"/>
        <item x="52"/>
        <item x="13"/>
        <item x="18"/>
        <item x="7"/>
        <item x="23"/>
        <item x="24"/>
        <item x="8"/>
        <item x="22"/>
        <item x="19"/>
        <item x="0"/>
        <item x="1"/>
        <item x="84"/>
        <item x="2"/>
        <item x="3"/>
        <item x="85"/>
        <item x="14"/>
        <item x="15"/>
        <item x="17"/>
        <item x="20"/>
        <item x="10"/>
        <item x="26"/>
        <item x="25"/>
        <item x="11"/>
        <item x="9"/>
        <item x="55"/>
        <item x="56"/>
        <item x="57"/>
        <item x="58"/>
        <item x="59"/>
        <item x="37"/>
        <item x="60"/>
        <item x="61"/>
        <item x="62"/>
        <item x="91"/>
        <item x="63"/>
        <item x="64"/>
        <item x="65"/>
        <item x="66"/>
        <item x="67"/>
        <item x="38"/>
        <item x="68"/>
        <item x="69"/>
        <item x="70"/>
        <item x="71"/>
        <item x="92"/>
        <item x="93"/>
        <item x="99"/>
        <item x="100"/>
        <item x="94"/>
        <item x="95"/>
        <item x="96"/>
        <item x="39"/>
        <item x="72"/>
        <item x="34"/>
        <item x="73"/>
        <item x="74"/>
        <item x="75"/>
        <item x="40"/>
        <item x="41"/>
        <item x="76"/>
        <item x="35"/>
        <item x="101"/>
        <item x="102"/>
        <item x="77"/>
        <item x="42"/>
        <item x="43"/>
        <item x="44"/>
        <item x="78"/>
        <item x="79"/>
        <item x="80"/>
        <item x="81"/>
        <item x="82"/>
        <item x="83"/>
        <item x="48"/>
        <item x="97"/>
        <item x="98"/>
        <item x="45"/>
        <item x="36"/>
        <item x="32"/>
        <item x="33"/>
        <item x="30"/>
        <item x="54"/>
        <item x="31"/>
        <item x="16"/>
        <item x="21"/>
        <item x="12"/>
        <item x="28"/>
        <item x="53"/>
        <item x="29"/>
        <item x="27"/>
        <item x="47"/>
        <item x="46"/>
        <item x="50"/>
        <item x="49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2"/>
      <x/>
      <x v="21"/>
      <x v="99"/>
    </i>
    <i r="3">
      <x v="100"/>
    </i>
    <i t="default" r="2">
      <x v="21"/>
    </i>
    <i r="1">
      <x v="1"/>
      <x v="21"/>
      <x v="99"/>
    </i>
    <i r="3">
      <x v="100"/>
    </i>
    <i t="default" r="2">
      <x v="21"/>
    </i>
    <i r="1">
      <x v="2"/>
      <x v="21"/>
      <x v="99"/>
    </i>
    <i r="3">
      <x v="100"/>
    </i>
    <i t="default" r="2">
      <x v="21"/>
    </i>
    <i r="1">
      <x v="3"/>
      <x v="21"/>
      <x v="99"/>
    </i>
    <i r="3">
      <x v="100"/>
    </i>
    <i t="default" r="2">
      <x v="21"/>
    </i>
    <i r="1">
      <x v="4"/>
      <x v="21"/>
      <x v="99"/>
    </i>
    <i r="3">
      <x v="100"/>
    </i>
    <i t="default" r="2">
      <x v="21"/>
    </i>
    <i r="1">
      <x v="5"/>
      <x v="21"/>
      <x v="99"/>
    </i>
    <i r="3">
      <x v="100"/>
    </i>
    <i t="default" r="2">
      <x v="2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1">
    <format dxfId="725">
      <pivotArea outline="0" fieldPosition="0">
        <references count="1">
          <reference field="4294967294" count="1" selected="0">
            <x v="0"/>
          </reference>
        </references>
      </pivotArea>
    </format>
    <format dxfId="724">
      <pivotArea outline="0" fieldPosition="0">
        <references count="1">
          <reference field="4294967294" count="1" selected="0">
            <x v="1"/>
          </reference>
        </references>
      </pivotArea>
    </format>
    <format dxfId="723">
      <pivotArea grandRow="1" outline="0" fieldPosition="0"/>
    </format>
    <format dxfId="722">
      <pivotArea dataOnly="0" labelOnly="1" grandRow="1" outline="0" fieldPosition="0"/>
    </format>
    <format dxfId="721">
      <pivotArea grandRow="1" outline="0" fieldPosition="0"/>
    </format>
    <format dxfId="720">
      <pivotArea dataOnly="0" labelOnly="1" grandRow="1" outline="0" fieldPosition="0"/>
    </format>
    <format dxfId="719">
      <pivotArea field="3" type="button" dataOnly="0" labelOnly="1" outline="0" axis="axisRow" fieldPosition="0"/>
    </format>
    <format dxfId="718">
      <pivotArea field="4" type="button" dataOnly="0" labelOnly="1" outline="0" axis="axisRow" fieldPosition="1"/>
    </format>
    <format dxfId="717">
      <pivotArea field="6" type="button" dataOnly="0" labelOnly="1" outline="0" axis="axisRow" fieldPosition="2"/>
    </format>
    <format dxfId="716">
      <pivotArea field="8" type="button" dataOnly="0" labelOnly="1" outline="0" axis="axisRow" fieldPosition="3"/>
    </format>
    <format dxfId="71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14">
      <pivotArea field="3" type="button" dataOnly="0" labelOnly="1" outline="0" axis="axisRow" fieldPosition="0"/>
    </format>
    <format dxfId="713">
      <pivotArea field="4" type="button" dataOnly="0" labelOnly="1" outline="0" axis="axisRow" fieldPosition="1"/>
    </format>
    <format dxfId="712">
      <pivotArea field="6" type="button" dataOnly="0" labelOnly="1" outline="0" axis="axisRow" fieldPosition="2"/>
    </format>
    <format dxfId="711">
      <pivotArea field="8" type="button" dataOnly="0" labelOnly="1" outline="0" axis="axisRow" fieldPosition="3"/>
    </format>
    <format dxfId="7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09">
      <pivotArea outline="0" fieldPosition="0">
        <references count="3">
          <reference field="3" count="0" selected="0"/>
          <reference field="4" count="1" selected="0">
            <x v="0"/>
          </reference>
          <reference field="6" count="1" selected="0" defaultSubtotal="1">
            <x v="21"/>
          </reference>
        </references>
      </pivotArea>
    </format>
    <format dxfId="708">
      <pivotArea dataOnly="0" outline="0" fieldPosition="0">
        <references count="1">
          <reference field="6" count="0" defaultSubtotal="1"/>
        </references>
      </pivotArea>
    </format>
    <format dxfId="707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706">
      <pivotArea dataOnly="0" labelOnly="1" outline="0" fieldPosition="0">
        <references count="1">
          <reference field="3" count="0"/>
        </references>
      </pivotArea>
    </format>
    <format dxfId="705">
      <pivotArea dataOnly="0" labelOnly="1" grandRow="1" outline="0" fieldPosition="0"/>
    </format>
    <format dxfId="70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703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21"/>
          </reference>
        </references>
      </pivotArea>
    </format>
    <format dxfId="702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21"/>
          </reference>
        </references>
      </pivotArea>
    </format>
    <format dxfId="701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21"/>
          </reference>
        </references>
      </pivotArea>
    </format>
    <format dxfId="700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21"/>
          </reference>
        </references>
      </pivotArea>
    </format>
    <format dxfId="699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21"/>
          </reference>
        </references>
      </pivotArea>
    </format>
    <format dxfId="698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21"/>
          </reference>
        </references>
      </pivotArea>
    </format>
    <format dxfId="697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21"/>
          </reference>
        </references>
      </pivotArea>
    </format>
    <format dxfId="696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21"/>
          </reference>
        </references>
      </pivotArea>
    </format>
    <format dxfId="695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21"/>
          </reference>
        </references>
      </pivotArea>
    </format>
    <format dxfId="694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21"/>
          </reference>
        </references>
      </pivotArea>
    </format>
    <format dxfId="693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21"/>
          </reference>
        </references>
      </pivotArea>
    </format>
    <format dxfId="692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21"/>
          </reference>
        </references>
      </pivotArea>
    </format>
    <format dxfId="691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21"/>
          </reference>
          <reference field="8" count="2">
            <x v="99"/>
            <x v="100"/>
          </reference>
        </references>
      </pivotArea>
    </format>
    <format dxfId="690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21"/>
          </reference>
          <reference field="8" count="2">
            <x v="99"/>
            <x v="100"/>
          </reference>
        </references>
      </pivotArea>
    </format>
    <format dxfId="689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21"/>
          </reference>
          <reference field="8" count="2">
            <x v="99"/>
            <x v="100"/>
          </reference>
        </references>
      </pivotArea>
    </format>
    <format dxfId="688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21"/>
          </reference>
          <reference field="8" count="2">
            <x v="99"/>
            <x v="100"/>
          </reference>
        </references>
      </pivotArea>
    </format>
    <format dxfId="687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21"/>
          </reference>
          <reference field="8" count="2">
            <x v="99"/>
            <x v="100"/>
          </reference>
        </references>
      </pivotArea>
    </format>
    <format dxfId="686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21"/>
          </reference>
          <reference field="8" count="2">
            <x v="99"/>
            <x v="100"/>
          </reference>
        </references>
      </pivotArea>
    </format>
    <format dxfId="685">
      <pivotArea field="3" type="button" dataOnly="0" labelOnly="1" outline="0" axis="axisRow" fieldPosition="0"/>
    </format>
    <format dxfId="684">
      <pivotArea field="4" type="button" dataOnly="0" labelOnly="1" outline="0" axis="axisRow" fieldPosition="1"/>
    </format>
    <format dxfId="683">
      <pivotArea field="6" type="button" dataOnly="0" labelOnly="1" outline="0" axis="axisRow" fieldPosition="2"/>
    </format>
    <format dxfId="682">
      <pivotArea field="8" type="button" dataOnly="0" labelOnly="1" outline="0" axis="axisRow" fieldPosition="3"/>
    </format>
    <format dxfId="68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80">
      <pivotArea field="3" type="button" dataOnly="0" labelOnly="1" outline="0" axis="axisRow" fieldPosition="0"/>
    </format>
    <format dxfId="679">
      <pivotArea field="4" type="button" dataOnly="0" labelOnly="1" outline="0" axis="axisRow" fieldPosition="1"/>
    </format>
    <format dxfId="678">
      <pivotArea field="6" type="button" dataOnly="0" labelOnly="1" outline="0" axis="axisRow" fieldPosition="2"/>
    </format>
    <format dxfId="677">
      <pivotArea field="8" type="button" dataOnly="0" labelOnly="1" outline="0" axis="axisRow" fieldPosition="3"/>
    </format>
    <format dxfId="67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75">
      <pivotArea dataOnly="0" labelOnly="1" outline="0" fieldPosition="0">
        <references count="1">
          <reference field="3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6FC0DF-881B-4B97-9B62-1AF04480ADA6}" name="PivotTable7" cacheId="16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4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5"/>
        <item h="1" x="4"/>
        <item h="1" x="7"/>
        <item h="1" x="3"/>
        <item h="1" x="6"/>
        <item h="1" x="2"/>
      </items>
    </pivotField>
    <pivotField axis="axisRow" compact="0" outline="0" showAll="0" includeNewItemsInFilter="1" defaultSubtotal="0">
      <items count="6">
        <item x="5"/>
        <item x="0"/>
        <item x="1"/>
        <item x="2"/>
        <item x="3"/>
        <item x="4"/>
      </items>
    </pivotField>
    <pivotField compact="0" numFmtId="14" outline="0" showAll="0" includeNewItemsInFilter="1"/>
    <pivotField axis="axisRow" compact="0" outline="0" showAll="0" includeNewItemsInFilter="1">
      <items count="22">
        <item x="6"/>
        <item x="7"/>
        <item x="8"/>
        <item x="9"/>
        <item x="10"/>
        <item x="11"/>
        <item x="12"/>
        <item x="13"/>
        <item x="18"/>
        <item x="3"/>
        <item x="2"/>
        <item x="4"/>
        <item x="1"/>
        <item x="0"/>
        <item x="19"/>
        <item x="14"/>
        <item x="5"/>
        <item x="15"/>
        <item x="16"/>
        <item x="17"/>
        <item x="20"/>
        <item t="default"/>
      </items>
    </pivotField>
    <pivotField compact="0" outline="0" showAll="0" includeNewItemsInFilter="1"/>
    <pivotField axis="axisRow" compact="0" outline="0" showAll="0" includeNewItemsInFilter="1">
      <items count="101">
        <item x="10"/>
        <item x="11"/>
        <item x="12"/>
        <item x="13"/>
        <item x="18"/>
        <item x="20"/>
        <item x="21"/>
        <item x="8"/>
        <item x="17"/>
        <item x="28"/>
        <item x="29"/>
        <item x="26"/>
        <item x="30"/>
        <item x="27"/>
        <item x="98"/>
        <item x="1"/>
        <item x="2"/>
        <item x="0"/>
        <item x="4"/>
        <item x="5"/>
        <item x="3"/>
        <item x="9"/>
        <item x="14"/>
        <item x="16"/>
        <item x="23"/>
        <item x="33"/>
        <item x="34"/>
        <item x="31"/>
        <item x="35"/>
        <item x="32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6"/>
        <item x="91"/>
        <item x="93"/>
        <item x="92"/>
        <item x="94"/>
        <item x="43"/>
        <item x="44"/>
        <item x="41"/>
        <item x="45"/>
        <item x="42"/>
        <item x="97"/>
        <item x="99"/>
        <item x="38"/>
        <item x="39"/>
        <item x="36"/>
        <item x="40"/>
        <item x="37"/>
        <item x="95"/>
        <item x="96"/>
        <item x="25"/>
        <item x="7"/>
        <item x="15"/>
        <item x="19"/>
        <item x="22"/>
        <item x="24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2"/>
      <x/>
      <x v="20"/>
      <x v="92"/>
    </i>
    <i r="3">
      <x v="93"/>
    </i>
    <i t="default" r="2">
      <x v="20"/>
    </i>
    <i r="1">
      <x v="1"/>
      <x v="20"/>
      <x v="92"/>
    </i>
    <i r="3">
      <x v="93"/>
    </i>
    <i t="default" r="2">
      <x v="20"/>
    </i>
    <i r="1">
      <x v="2"/>
      <x v="20"/>
      <x v="92"/>
    </i>
    <i r="3">
      <x v="93"/>
    </i>
    <i t="default" r="2">
      <x v="20"/>
    </i>
    <i r="1">
      <x v="3"/>
      <x v="20"/>
      <x v="92"/>
    </i>
    <i r="3">
      <x v="93"/>
    </i>
    <i t="default" r="2">
      <x v="20"/>
    </i>
    <i r="1">
      <x v="4"/>
      <x v="20"/>
      <x v="92"/>
    </i>
    <i r="3">
      <x v="93"/>
    </i>
    <i t="default" r="2">
      <x v="20"/>
    </i>
    <i r="1">
      <x v="5"/>
      <x v="20"/>
      <x v="92"/>
    </i>
    <i r="3">
      <x v="93"/>
    </i>
    <i t="default" r="2">
      <x v="2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32">
    <format dxfId="674">
      <pivotArea outline="0" fieldPosition="0">
        <references count="1">
          <reference field="4294967294" count="1" selected="0">
            <x v="0"/>
          </reference>
        </references>
      </pivotArea>
    </format>
    <format dxfId="673">
      <pivotArea outline="0" fieldPosition="0">
        <references count="1">
          <reference field="4294967294" count="1" selected="0">
            <x v="1"/>
          </reference>
        </references>
      </pivotArea>
    </format>
    <format dxfId="672">
      <pivotArea grandRow="1" outline="0" fieldPosition="0"/>
    </format>
    <format dxfId="671">
      <pivotArea dataOnly="0" labelOnly="1" grandRow="1" outline="0" fieldPosition="0"/>
    </format>
    <format dxfId="670">
      <pivotArea grandRow="1" outline="0" fieldPosition="0"/>
    </format>
    <format dxfId="669">
      <pivotArea dataOnly="0" labelOnly="1" grandRow="1" outline="0" fieldPosition="0"/>
    </format>
    <format dxfId="668">
      <pivotArea field="3" type="button" dataOnly="0" labelOnly="1" outline="0" axis="axisRow" fieldPosition="0"/>
    </format>
    <format dxfId="667">
      <pivotArea field="4" type="button" dataOnly="0" labelOnly="1" outline="0" axis="axisRow" fieldPosition="1"/>
    </format>
    <format dxfId="666">
      <pivotArea field="6" type="button" dataOnly="0" labelOnly="1" outline="0" axis="axisRow" fieldPosition="2"/>
    </format>
    <format dxfId="665">
      <pivotArea field="8" type="button" dataOnly="0" labelOnly="1" outline="0" axis="axisRow" fieldPosition="3"/>
    </format>
    <format dxfId="66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63">
      <pivotArea field="3" type="button" dataOnly="0" labelOnly="1" outline="0" axis="axisRow" fieldPosition="0"/>
    </format>
    <format dxfId="662">
      <pivotArea field="4" type="button" dataOnly="0" labelOnly="1" outline="0" axis="axisRow" fieldPosition="1"/>
    </format>
    <format dxfId="661">
      <pivotArea field="6" type="button" dataOnly="0" labelOnly="1" outline="0" axis="axisRow" fieldPosition="2"/>
    </format>
    <format dxfId="660">
      <pivotArea field="8" type="button" dataOnly="0" labelOnly="1" outline="0" axis="axisRow" fieldPosition="3"/>
    </format>
    <format dxfId="65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58">
      <pivotArea dataOnly="0" outline="0" fieldPosition="0">
        <references count="1">
          <reference field="6" count="0" defaultSubtotal="1"/>
        </references>
      </pivotArea>
    </format>
    <format dxfId="657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656">
      <pivotArea dataOnly="0" labelOnly="1" outline="0" fieldPosition="0">
        <references count="1">
          <reference field="3" count="0"/>
        </references>
      </pivotArea>
    </format>
    <format dxfId="655">
      <pivotArea dataOnly="0" labelOnly="1" grandRow="1" outline="0" fieldPosition="0"/>
    </format>
    <format dxfId="65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653">
      <pivotArea field="3" type="button" dataOnly="0" labelOnly="1" outline="0" axis="axisRow" fieldPosition="0"/>
    </format>
    <format dxfId="652">
      <pivotArea field="4" type="button" dataOnly="0" labelOnly="1" outline="0" axis="axisRow" fieldPosition="1"/>
    </format>
    <format dxfId="651">
      <pivotArea field="6" type="button" dataOnly="0" labelOnly="1" outline="0" axis="axisRow" fieldPosition="2"/>
    </format>
    <format dxfId="650">
      <pivotArea field="8" type="button" dataOnly="0" labelOnly="1" outline="0" axis="axisRow" fieldPosition="3"/>
    </format>
    <format dxfId="64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48">
      <pivotArea field="3" type="button" dataOnly="0" labelOnly="1" outline="0" axis="axisRow" fieldPosition="0"/>
    </format>
    <format dxfId="647">
      <pivotArea field="4" type="button" dataOnly="0" labelOnly="1" outline="0" axis="axisRow" fieldPosition="1"/>
    </format>
    <format dxfId="646">
      <pivotArea field="6" type="button" dataOnly="0" labelOnly="1" outline="0" axis="axisRow" fieldPosition="2"/>
    </format>
    <format dxfId="645">
      <pivotArea field="8" type="button" dataOnly="0" labelOnly="1" outline="0" axis="axisRow" fieldPosition="3"/>
    </format>
    <format dxfId="64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43">
      <pivotArea dataOnly="0" labelOnly="1" outline="0" fieldPosition="0">
        <references count="1">
          <reference field="3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42D027-1B5A-45BE-BC94-8734EA0633B9}" name="PivotTable7" cacheId="17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4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2"/>
        <item h="1" x="5"/>
        <item h="1" x="7"/>
        <item h="1" x="4"/>
        <item h="1" x="6"/>
        <item h="1" x="3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2">
        <item x="15"/>
        <item x="16"/>
        <item x="7"/>
        <item x="17"/>
        <item x="18"/>
        <item x="19"/>
        <item x="8"/>
        <item x="20"/>
        <item x="13"/>
        <item x="2"/>
        <item x="3"/>
        <item x="5"/>
        <item x="0"/>
        <item x="1"/>
        <item x="14"/>
        <item x="9"/>
        <item x="6"/>
        <item x="10"/>
        <item x="11"/>
        <item x="12"/>
        <item x="4"/>
        <item t="default"/>
      </items>
    </pivotField>
    <pivotField compact="0" outline="0" showAll="0" includeNewItemsInFilter="1"/>
    <pivotField axis="axisRow" compact="0" outline="0" showAll="0" includeNewItemsInFilter="1">
      <items count="101">
        <item x="10"/>
        <item x="11"/>
        <item x="12"/>
        <item x="13"/>
        <item x="14"/>
        <item x="16"/>
        <item x="17"/>
        <item x="89"/>
        <item x="95"/>
        <item x="22"/>
        <item x="23"/>
        <item x="20"/>
        <item x="24"/>
        <item x="21"/>
        <item x="96"/>
        <item x="0"/>
        <item x="6"/>
        <item x="1"/>
        <item x="2"/>
        <item x="7"/>
        <item x="3"/>
        <item x="90"/>
        <item x="91"/>
        <item x="94"/>
        <item x="97"/>
        <item x="27"/>
        <item x="28"/>
        <item x="25"/>
        <item x="29"/>
        <item x="26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"/>
        <item x="85"/>
        <item x="87"/>
        <item x="86"/>
        <item x="88"/>
        <item x="37"/>
        <item x="38"/>
        <item x="35"/>
        <item x="39"/>
        <item x="36"/>
        <item x="92"/>
        <item x="98"/>
        <item x="32"/>
        <item x="33"/>
        <item x="30"/>
        <item x="34"/>
        <item x="31"/>
        <item x="4"/>
        <item x="5"/>
        <item x="19"/>
        <item x="9"/>
        <item x="93"/>
        <item x="15"/>
        <item x="18"/>
        <item x="99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2"/>
      <x/>
      <x v="20"/>
      <x v="92"/>
    </i>
    <i r="3">
      <x v="93"/>
    </i>
    <i t="default" r="2">
      <x v="20"/>
    </i>
    <i r="1">
      <x v="1"/>
      <x v="20"/>
      <x v="92"/>
    </i>
    <i r="3">
      <x v="93"/>
    </i>
    <i t="default" r="2">
      <x v="20"/>
    </i>
    <i r="1">
      <x v="2"/>
      <x v="20"/>
      <x v="92"/>
    </i>
    <i r="3">
      <x v="93"/>
    </i>
    <i t="default" r="2">
      <x v="20"/>
    </i>
    <i r="1">
      <x v="3"/>
      <x v="20"/>
      <x v="92"/>
    </i>
    <i r="3">
      <x v="93"/>
    </i>
    <i t="default" r="2">
      <x v="20"/>
    </i>
    <i r="1">
      <x v="4"/>
      <x v="20"/>
      <x v="92"/>
    </i>
    <i r="3">
      <x v="93"/>
    </i>
    <i t="default" r="2">
      <x v="20"/>
    </i>
    <i r="1">
      <x v="5"/>
      <x v="20"/>
      <x v="92"/>
    </i>
    <i r="3">
      <x v="93"/>
    </i>
    <i t="default" r="2">
      <x v="2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32">
    <format dxfId="642">
      <pivotArea outline="0" fieldPosition="0">
        <references count="1">
          <reference field="4294967294" count="1" selected="0">
            <x v="0"/>
          </reference>
        </references>
      </pivotArea>
    </format>
    <format dxfId="641">
      <pivotArea outline="0" fieldPosition="0">
        <references count="1">
          <reference field="4294967294" count="1" selected="0">
            <x v="1"/>
          </reference>
        </references>
      </pivotArea>
    </format>
    <format dxfId="640">
      <pivotArea grandRow="1" outline="0" fieldPosition="0"/>
    </format>
    <format dxfId="639">
      <pivotArea dataOnly="0" labelOnly="1" grandRow="1" outline="0" fieldPosition="0"/>
    </format>
    <format dxfId="638">
      <pivotArea grandRow="1" outline="0" fieldPosition="0"/>
    </format>
    <format dxfId="637">
      <pivotArea dataOnly="0" labelOnly="1" grandRow="1" outline="0" fieldPosition="0"/>
    </format>
    <format dxfId="636">
      <pivotArea field="3" type="button" dataOnly="0" labelOnly="1" outline="0" axis="axisRow" fieldPosition="0"/>
    </format>
    <format dxfId="635">
      <pivotArea field="4" type="button" dataOnly="0" labelOnly="1" outline="0" axis="axisRow" fieldPosition="1"/>
    </format>
    <format dxfId="634">
      <pivotArea field="6" type="button" dataOnly="0" labelOnly="1" outline="0" axis="axisRow" fieldPosition="2"/>
    </format>
    <format dxfId="633">
      <pivotArea field="8" type="button" dataOnly="0" labelOnly="1" outline="0" axis="axisRow" fieldPosition="3"/>
    </format>
    <format dxfId="63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31">
      <pivotArea field="3" type="button" dataOnly="0" labelOnly="1" outline="0" axis="axisRow" fieldPosition="0"/>
    </format>
    <format dxfId="630">
      <pivotArea field="4" type="button" dataOnly="0" labelOnly="1" outline="0" axis="axisRow" fieldPosition="1"/>
    </format>
    <format dxfId="629">
      <pivotArea field="6" type="button" dataOnly="0" labelOnly="1" outline="0" axis="axisRow" fieldPosition="2"/>
    </format>
    <format dxfId="628">
      <pivotArea field="8" type="button" dataOnly="0" labelOnly="1" outline="0" axis="axisRow" fieldPosition="3"/>
    </format>
    <format dxfId="62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26">
      <pivotArea dataOnly="0" outline="0" fieldPosition="0">
        <references count="1">
          <reference field="6" count="0" defaultSubtotal="1"/>
        </references>
      </pivotArea>
    </format>
    <format dxfId="625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624">
      <pivotArea dataOnly="0" labelOnly="1" outline="0" fieldPosition="0">
        <references count="1">
          <reference field="3" count="0"/>
        </references>
      </pivotArea>
    </format>
    <format dxfId="623">
      <pivotArea dataOnly="0" labelOnly="1" grandRow="1" outline="0" fieldPosition="0"/>
    </format>
    <format dxfId="622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621">
      <pivotArea field="3" type="button" dataOnly="0" labelOnly="1" outline="0" axis="axisRow" fieldPosition="0"/>
    </format>
    <format dxfId="620">
      <pivotArea field="4" type="button" dataOnly="0" labelOnly="1" outline="0" axis="axisRow" fieldPosition="1"/>
    </format>
    <format dxfId="619">
      <pivotArea field="6" type="button" dataOnly="0" labelOnly="1" outline="0" axis="axisRow" fieldPosition="2"/>
    </format>
    <format dxfId="618">
      <pivotArea field="8" type="button" dataOnly="0" labelOnly="1" outline="0" axis="axisRow" fieldPosition="3"/>
    </format>
    <format dxfId="6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16">
      <pivotArea field="3" type="button" dataOnly="0" labelOnly="1" outline="0" axis="axisRow" fieldPosition="0"/>
    </format>
    <format dxfId="615">
      <pivotArea field="4" type="button" dataOnly="0" labelOnly="1" outline="0" axis="axisRow" fieldPosition="1"/>
    </format>
    <format dxfId="614">
      <pivotArea field="6" type="button" dataOnly="0" labelOnly="1" outline="0" axis="axisRow" fieldPosition="2"/>
    </format>
    <format dxfId="613">
      <pivotArea field="8" type="button" dataOnly="0" labelOnly="1" outline="0" axis="axisRow" fieldPosition="3"/>
    </format>
    <format dxfId="6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11">
      <pivotArea dataOnly="0" labelOnly="1" outline="0" fieldPosition="0">
        <references count="1">
          <reference field="3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EF4AF5-F806-472E-99DA-B2C29FC0A4E4}" name="PivotTable7" cacheId="18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4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4"/>
        <item h="1" x="3"/>
        <item h="1" x="7"/>
        <item h="1" x="2"/>
        <item h="1" x="6"/>
        <item h="1" x="5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2">
        <item x="19"/>
        <item x="15"/>
        <item x="12"/>
        <item x="16"/>
        <item x="17"/>
        <item x="20"/>
        <item x="13"/>
        <item x="18"/>
        <item x="9"/>
        <item x="2"/>
        <item x="3"/>
        <item x="10"/>
        <item x="1"/>
        <item x="0"/>
        <item x="5"/>
        <item x="14"/>
        <item x="11"/>
        <item x="7"/>
        <item x="4"/>
        <item x="8"/>
        <item x="6"/>
        <item t="default"/>
      </items>
    </pivotField>
    <pivotField compact="0" outline="0" showAll="0" includeNewItemsInFilter="1"/>
    <pivotField axis="axisRow" compact="0" outline="0" showAll="0" includeNewItemsInFilter="1">
      <items count="103">
        <item x="29"/>
        <item x="30"/>
        <item x="31"/>
        <item x="32"/>
        <item x="33"/>
        <item x="35"/>
        <item x="36"/>
        <item x="97"/>
        <item x="99"/>
        <item x="11"/>
        <item x="10"/>
        <item x="39"/>
        <item x="12"/>
        <item x="9"/>
        <item x="100"/>
        <item x="1"/>
        <item x="25"/>
        <item x="0"/>
        <item x="2"/>
        <item x="26"/>
        <item x="3"/>
        <item x="91"/>
        <item x="92"/>
        <item x="94"/>
        <item x="95"/>
        <item x="14"/>
        <item x="15"/>
        <item x="13"/>
        <item x="16"/>
        <item x="4"/>
        <item x="45"/>
        <item x="46"/>
        <item x="47"/>
        <item x="48"/>
        <item x="49"/>
        <item x="50"/>
        <item x="51"/>
        <item x="22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27"/>
        <item x="5"/>
        <item x="6"/>
        <item x="23"/>
        <item x="24"/>
        <item x="43"/>
        <item x="44"/>
        <item x="42"/>
        <item x="21"/>
        <item x="20"/>
        <item x="98"/>
        <item x="101"/>
        <item x="41"/>
        <item x="18"/>
        <item x="40"/>
        <item x="19"/>
        <item x="17"/>
        <item x="7"/>
        <item x="8"/>
        <item x="38"/>
        <item x="28"/>
        <item x="93"/>
        <item x="96"/>
        <item x="34"/>
        <item x="37"/>
        <item x="66"/>
        <item x="90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2"/>
      <x/>
      <x v="20"/>
      <x v="92"/>
    </i>
    <i r="3">
      <x v="93"/>
    </i>
    <i t="default" r="2">
      <x v="20"/>
    </i>
    <i r="1">
      <x v="1"/>
      <x v="20"/>
      <x v="92"/>
    </i>
    <i r="3">
      <x v="93"/>
    </i>
    <i t="default" r="2">
      <x v="20"/>
    </i>
    <i r="1">
      <x v="2"/>
      <x v="20"/>
      <x v="92"/>
    </i>
    <i r="3">
      <x v="93"/>
    </i>
    <i t="default" r="2">
      <x v="20"/>
    </i>
    <i r="1">
      <x v="3"/>
      <x v="20"/>
      <x v="92"/>
    </i>
    <i r="3">
      <x v="93"/>
    </i>
    <i t="default" r="2">
      <x v="20"/>
    </i>
    <i r="1">
      <x v="4"/>
      <x v="20"/>
      <x v="92"/>
    </i>
    <i r="3">
      <x v="93"/>
    </i>
    <i t="default" r="2">
      <x v="20"/>
    </i>
    <i r="1">
      <x v="5"/>
      <x v="20"/>
      <x v="92"/>
    </i>
    <i r="3">
      <x v="93"/>
    </i>
    <i t="default" r="2">
      <x v="2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32">
    <format dxfId="610">
      <pivotArea outline="0" fieldPosition="0">
        <references count="1">
          <reference field="4294967294" count="1" selected="0">
            <x v="0"/>
          </reference>
        </references>
      </pivotArea>
    </format>
    <format dxfId="609">
      <pivotArea outline="0" fieldPosition="0">
        <references count="1">
          <reference field="4294967294" count="1" selected="0">
            <x v="1"/>
          </reference>
        </references>
      </pivotArea>
    </format>
    <format dxfId="608">
      <pivotArea grandRow="1" outline="0" fieldPosition="0"/>
    </format>
    <format dxfId="607">
      <pivotArea dataOnly="0" labelOnly="1" grandRow="1" outline="0" fieldPosition="0"/>
    </format>
    <format dxfId="606">
      <pivotArea grandRow="1" outline="0" fieldPosition="0"/>
    </format>
    <format dxfId="605">
      <pivotArea dataOnly="0" labelOnly="1" grandRow="1" outline="0" fieldPosition="0"/>
    </format>
    <format dxfId="604">
      <pivotArea field="3" type="button" dataOnly="0" labelOnly="1" outline="0" axis="axisRow" fieldPosition="0"/>
    </format>
    <format dxfId="603">
      <pivotArea field="4" type="button" dataOnly="0" labelOnly="1" outline="0" axis="axisRow" fieldPosition="1"/>
    </format>
    <format dxfId="602">
      <pivotArea field="6" type="button" dataOnly="0" labelOnly="1" outline="0" axis="axisRow" fieldPosition="2"/>
    </format>
    <format dxfId="601">
      <pivotArea field="8" type="button" dataOnly="0" labelOnly="1" outline="0" axis="axisRow" fieldPosition="3"/>
    </format>
    <format dxfId="60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99">
      <pivotArea field="3" type="button" dataOnly="0" labelOnly="1" outline="0" axis="axisRow" fieldPosition="0"/>
    </format>
    <format dxfId="598">
      <pivotArea field="4" type="button" dataOnly="0" labelOnly="1" outline="0" axis="axisRow" fieldPosition="1"/>
    </format>
    <format dxfId="597">
      <pivotArea field="6" type="button" dataOnly="0" labelOnly="1" outline="0" axis="axisRow" fieldPosition="2"/>
    </format>
    <format dxfId="596">
      <pivotArea field="8" type="button" dataOnly="0" labelOnly="1" outline="0" axis="axisRow" fieldPosition="3"/>
    </format>
    <format dxfId="59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94">
      <pivotArea dataOnly="0" outline="0" fieldPosition="0">
        <references count="1">
          <reference field="6" count="0" defaultSubtotal="1"/>
        </references>
      </pivotArea>
    </format>
    <format dxfId="593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592">
      <pivotArea dataOnly="0" labelOnly="1" outline="0" fieldPosition="0">
        <references count="1">
          <reference field="3" count="0"/>
        </references>
      </pivotArea>
    </format>
    <format dxfId="591">
      <pivotArea dataOnly="0" labelOnly="1" grandRow="1" outline="0" fieldPosition="0"/>
    </format>
    <format dxfId="590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589">
      <pivotArea field="3" type="button" dataOnly="0" labelOnly="1" outline="0" axis="axisRow" fieldPosition="0"/>
    </format>
    <format dxfId="588">
      <pivotArea field="4" type="button" dataOnly="0" labelOnly="1" outline="0" axis="axisRow" fieldPosition="1"/>
    </format>
    <format dxfId="587">
      <pivotArea field="6" type="button" dataOnly="0" labelOnly="1" outline="0" axis="axisRow" fieldPosition="2"/>
    </format>
    <format dxfId="586">
      <pivotArea field="8" type="button" dataOnly="0" labelOnly="1" outline="0" axis="axisRow" fieldPosition="3"/>
    </format>
    <format dxfId="58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84">
      <pivotArea field="3" type="button" dataOnly="0" labelOnly="1" outline="0" axis="axisRow" fieldPosition="0"/>
    </format>
    <format dxfId="583">
      <pivotArea field="4" type="button" dataOnly="0" labelOnly="1" outline="0" axis="axisRow" fieldPosition="1"/>
    </format>
    <format dxfId="582">
      <pivotArea field="6" type="button" dataOnly="0" labelOnly="1" outline="0" axis="axisRow" fieldPosition="2"/>
    </format>
    <format dxfId="581">
      <pivotArea field="8" type="button" dataOnly="0" labelOnly="1" outline="0" axis="axisRow" fieldPosition="3"/>
    </format>
    <format dxfId="58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79">
      <pivotArea dataOnly="0" labelOnly="1" outline="0" fieldPosition="0">
        <references count="1">
          <reference field="3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32377C-9CEB-4373-8B4A-94478FF430D3}" name="PivotTable4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4" indent="0" compact="0" compactData="0" gridDropZones="1" multipleFieldFilters="0">
  <location ref="A3:F24" firstHeaderRow="1" firstDataRow="2" firstDataCol="4"/>
  <pivotFields count="12">
    <pivotField compact="0" outline="0" showAll="0"/>
    <pivotField compact="0" outline="0" showAll="0"/>
    <pivotField compact="0" outline="0" showAll="0"/>
    <pivotField axis="axisRow" compact="0" outline="0" showAll="0">
      <items count="9">
        <item h="1" x="5"/>
        <item h="1" x="3"/>
        <item h="1" x="4"/>
        <item h="1" x="2"/>
        <item h="1" x="1"/>
        <item x="6"/>
        <item h="1" x="0"/>
        <item h="1" x="7"/>
        <item t="default"/>
      </items>
    </pivotField>
    <pivotField axis="axisRow" compact="0" outline="0" showAll="0" defaultSubtotal="0">
      <items count="6">
        <item x="2"/>
        <item x="3"/>
        <item x="0"/>
        <item x="4"/>
        <item x="5"/>
        <item x="1"/>
      </items>
    </pivotField>
    <pivotField compact="0" outline="0" showAll="0"/>
    <pivotField axis="axisRow" compact="0" outline="0" showAll="0">
      <items count="24">
        <item x="18"/>
        <item x="14"/>
        <item x="1"/>
        <item x="22"/>
        <item x="2"/>
        <item x="0"/>
        <item x="21"/>
        <item x="19"/>
        <item x="4"/>
        <item x="3"/>
        <item x="20"/>
        <item x="16"/>
        <item x="5"/>
        <item x="6"/>
        <item x="7"/>
        <item x="8"/>
        <item x="9"/>
        <item x="10"/>
        <item x="11"/>
        <item x="12"/>
        <item x="13"/>
        <item x="15"/>
        <item x="17"/>
        <item t="default"/>
      </items>
    </pivotField>
    <pivotField compact="0" outline="0" showAll="0"/>
    <pivotField axis="axisRow" compact="0" outline="0" showAll="0">
      <items count="85">
        <item x="0"/>
        <item x="80"/>
        <item x="1"/>
        <item x="81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2"/>
        <item x="82"/>
        <item x="83"/>
        <item x="37"/>
        <item x="77"/>
        <item x="79"/>
        <item x="78"/>
        <item x="4"/>
        <item x="3"/>
        <item x="7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dataField="1" compact="0" outline="0" showAll="0"/>
    <pivotField compact="0" outline="0" showAll="0"/>
    <pivotField dataField="1" compact="0" outline="0" showAll="0"/>
  </pivotFields>
  <rowFields count="4">
    <field x="3"/>
    <field x="4"/>
    <field x="6"/>
    <field x="8"/>
  </rowFields>
  <rowItems count="20">
    <i>
      <x v="5"/>
      <x/>
      <x v="10"/>
      <x v="49"/>
    </i>
    <i r="3">
      <x v="50"/>
    </i>
    <i t="default" r="2">
      <x v="10"/>
    </i>
    <i r="1">
      <x v="1"/>
      <x v="10"/>
      <x v="49"/>
    </i>
    <i r="3">
      <x v="50"/>
    </i>
    <i t="default" r="2">
      <x v="10"/>
    </i>
    <i r="1">
      <x v="2"/>
      <x v="10"/>
      <x v="49"/>
    </i>
    <i r="3">
      <x v="50"/>
    </i>
    <i t="default" r="2">
      <x v="10"/>
    </i>
    <i r="1">
      <x v="3"/>
      <x v="10"/>
      <x v="49"/>
    </i>
    <i r="3">
      <x v="50"/>
    </i>
    <i t="default" r="2">
      <x v="10"/>
    </i>
    <i r="1">
      <x v="4"/>
      <x v="10"/>
      <x v="49"/>
    </i>
    <i r="3">
      <x v="50"/>
    </i>
    <i t="default" r="2">
      <x v="10"/>
    </i>
    <i r="1">
      <x v="5"/>
      <x v="10"/>
      <x v="49"/>
    </i>
    <i r="3">
      <x v="50"/>
    </i>
    <i t="default" r="2">
      <x v="10"/>
    </i>
    <i t="default"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8" baseItem="50" numFmtId="1"/>
    <dataField name="Sum of Sum Current Deduction" fld="9" baseField="0" baseItem="0"/>
  </dataFields>
  <formats count="71">
    <format dxfId="1446">
      <pivotArea type="topRight" dataOnly="0" labelOnly="1" outline="0" fieldPosition="0"/>
    </format>
    <format dxfId="1445">
      <pivotArea field="-2" type="button" dataOnly="0" labelOnly="1" outline="0" axis="axisCol" fieldPosition="0"/>
    </format>
    <format dxfId="1444">
      <pivotArea field="4" type="button" dataOnly="0" labelOnly="1" outline="0" axis="axisRow" fieldPosition="1"/>
    </format>
    <format dxfId="1443">
      <pivotArea outline="0" collapsedLevelsAreSubtotals="1" fieldPosition="0"/>
    </format>
    <format dxfId="1442">
      <pivotArea dataOnly="0" labelOnly="1" outline="0" fieldPosition="0">
        <references count="1">
          <reference field="3" count="1">
            <x v="4"/>
          </reference>
        </references>
      </pivotArea>
    </format>
    <format dxfId="1441">
      <pivotArea dataOnly="0" labelOnly="1" outline="0" offset="A256" fieldPosition="0">
        <references count="1">
          <reference field="3" count="1" defaultSubtotal="1">
            <x v="4"/>
          </reference>
        </references>
      </pivotArea>
    </format>
    <format dxfId="1440">
      <pivotArea type="all" dataOnly="0" outline="0" fieldPosition="0"/>
    </format>
    <format dxfId="1439">
      <pivotArea outline="0" collapsedLevelsAreSubtotals="1" fieldPosition="0"/>
    </format>
    <format dxfId="1438">
      <pivotArea type="origin" dataOnly="0" labelOnly="1" outline="0" fieldPosition="0"/>
    </format>
    <format dxfId="1437">
      <pivotArea field="-2" type="button" dataOnly="0" labelOnly="1" outline="0" axis="axisCol" fieldPosition="0"/>
    </format>
    <format dxfId="1436">
      <pivotArea type="topRight" dataOnly="0" labelOnly="1" outline="0" fieldPosition="0"/>
    </format>
    <format dxfId="1435">
      <pivotArea field="3" type="button" dataOnly="0" labelOnly="1" outline="0" axis="axisRow" fieldPosition="0"/>
    </format>
    <format dxfId="1434">
      <pivotArea field="4" type="button" dataOnly="0" labelOnly="1" outline="0" axis="axisRow" fieldPosition="1"/>
    </format>
    <format dxfId="1433">
      <pivotArea field="6" type="button" dataOnly="0" labelOnly="1" outline="0" axis="axisRow" fieldPosition="2"/>
    </format>
    <format dxfId="1432">
      <pivotArea field="8" type="button" dataOnly="0" labelOnly="1" outline="0" axis="axisRow" fieldPosition="3"/>
    </format>
    <format dxfId="1431">
      <pivotArea dataOnly="0" labelOnly="1" outline="0" fieldPosition="0">
        <references count="1">
          <reference field="3" count="0"/>
        </references>
      </pivotArea>
    </format>
    <format dxfId="1430">
      <pivotArea dataOnly="0" labelOnly="1" outline="0" fieldPosition="0">
        <references count="1">
          <reference field="3" count="0" defaultSubtotal="1"/>
        </references>
      </pivotArea>
    </format>
    <format dxfId="1429">
      <pivotArea dataOnly="0" labelOnly="1" grandRow="1" outline="0" fieldPosition="0"/>
    </format>
    <format dxfId="142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427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10"/>
          </reference>
        </references>
      </pivotArea>
    </format>
    <format dxfId="1426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10"/>
          </reference>
        </references>
      </pivotArea>
    </format>
    <format dxfId="1425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10"/>
          </reference>
        </references>
      </pivotArea>
    </format>
    <format dxfId="1424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10"/>
          </reference>
        </references>
      </pivotArea>
    </format>
    <format dxfId="1423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10"/>
          </reference>
        </references>
      </pivotArea>
    </format>
    <format dxfId="1422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10"/>
          </reference>
        </references>
      </pivotArea>
    </format>
    <format dxfId="1421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10"/>
          </reference>
        </references>
      </pivotArea>
    </format>
    <format dxfId="1420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10"/>
          </reference>
        </references>
      </pivotArea>
    </format>
    <format dxfId="1419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10"/>
          </reference>
        </references>
      </pivotArea>
    </format>
    <format dxfId="1418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10"/>
          </reference>
        </references>
      </pivotArea>
    </format>
    <format dxfId="1417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10"/>
          </reference>
        </references>
      </pivotArea>
    </format>
    <format dxfId="1416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10"/>
          </reference>
        </references>
      </pivotArea>
    </format>
    <format dxfId="1415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414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413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412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411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410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40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408">
      <pivotArea type="all" dataOnly="0" outline="0" fieldPosition="0"/>
    </format>
    <format dxfId="1407">
      <pivotArea outline="0" collapsedLevelsAreSubtotals="1" fieldPosition="0"/>
    </format>
    <format dxfId="1406">
      <pivotArea type="origin" dataOnly="0" labelOnly="1" outline="0" fieldPosition="0"/>
    </format>
    <format dxfId="1405">
      <pivotArea field="-2" type="button" dataOnly="0" labelOnly="1" outline="0" axis="axisCol" fieldPosition="0"/>
    </format>
    <format dxfId="1404">
      <pivotArea type="topRight" dataOnly="0" labelOnly="1" outline="0" fieldPosition="0"/>
    </format>
    <format dxfId="1403">
      <pivotArea field="3" type="button" dataOnly="0" labelOnly="1" outline="0" axis="axisRow" fieldPosition="0"/>
    </format>
    <format dxfId="1402">
      <pivotArea field="4" type="button" dataOnly="0" labelOnly="1" outline="0" axis="axisRow" fieldPosition="1"/>
    </format>
    <format dxfId="1401">
      <pivotArea field="6" type="button" dataOnly="0" labelOnly="1" outline="0" axis="axisRow" fieldPosition="2"/>
    </format>
    <format dxfId="1400">
      <pivotArea field="8" type="button" dataOnly="0" labelOnly="1" outline="0" axis="axisRow" fieldPosition="3"/>
    </format>
    <format dxfId="1399">
      <pivotArea dataOnly="0" labelOnly="1" outline="0" fieldPosition="0">
        <references count="1">
          <reference field="3" count="0"/>
        </references>
      </pivotArea>
    </format>
    <format dxfId="1398">
      <pivotArea dataOnly="0" labelOnly="1" outline="0" fieldPosition="0">
        <references count="1">
          <reference field="3" count="0" defaultSubtotal="1"/>
        </references>
      </pivotArea>
    </format>
    <format dxfId="1397">
      <pivotArea dataOnly="0" labelOnly="1" grandRow="1" outline="0" fieldPosition="0"/>
    </format>
    <format dxfId="1396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395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10"/>
          </reference>
        </references>
      </pivotArea>
    </format>
    <format dxfId="1394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10"/>
          </reference>
        </references>
      </pivotArea>
    </format>
    <format dxfId="1393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10"/>
          </reference>
        </references>
      </pivotArea>
    </format>
    <format dxfId="1392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10"/>
          </reference>
        </references>
      </pivotArea>
    </format>
    <format dxfId="1391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10"/>
          </reference>
        </references>
      </pivotArea>
    </format>
    <format dxfId="1390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10"/>
          </reference>
        </references>
      </pivotArea>
    </format>
    <format dxfId="1389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10"/>
          </reference>
        </references>
      </pivotArea>
    </format>
    <format dxfId="1388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10"/>
          </reference>
        </references>
      </pivotArea>
    </format>
    <format dxfId="1387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10"/>
          </reference>
        </references>
      </pivotArea>
    </format>
    <format dxfId="1386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10"/>
          </reference>
        </references>
      </pivotArea>
    </format>
    <format dxfId="1385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10"/>
          </reference>
        </references>
      </pivotArea>
    </format>
    <format dxfId="1384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10"/>
          </reference>
        </references>
      </pivotArea>
    </format>
    <format dxfId="1383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382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381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380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379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378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10"/>
          </reference>
          <reference field="8" count="2">
            <x v="49"/>
            <x v="50"/>
          </reference>
        </references>
      </pivotArea>
    </format>
    <format dxfId="137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37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24C9FE-66DF-4608-80ED-9E5F67DF4501}" name="PivotTable7" cacheId="19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4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9">
        <item h="1" x="0"/>
        <item h="1" x="1"/>
        <item x="4"/>
        <item h="1" x="3"/>
        <item h="1" x="6"/>
        <item h="1" x="2"/>
        <item h="1" x="5"/>
        <item h="1" x="7"/>
        <item x="8"/>
      </items>
    </pivotField>
    <pivotField axis="axisRow" compact="0" outline="0" showAll="0" includeNewItemsInFilter="1" defaultSubtotal="0">
      <items count="7">
        <item x="5"/>
        <item x="1"/>
        <item x="2"/>
        <item x="0"/>
        <item x="3"/>
        <item x="4"/>
        <item x="6"/>
      </items>
    </pivotField>
    <pivotField compact="0" numFmtId="14" outline="0" showAll="0" includeNewItemsInFilter="1"/>
    <pivotField axis="axisRow" compact="0" outline="0" showAll="0" includeNewItemsInFilter="1">
      <items count="23">
        <item m="1" x="20"/>
        <item x="4"/>
        <item x="5"/>
        <item x="6"/>
        <item x="7"/>
        <item m="1" x="21"/>
        <item x="8"/>
        <item x="9"/>
        <item x="12"/>
        <item x="1"/>
        <item x="18"/>
        <item x="14"/>
        <item x="0"/>
        <item x="17"/>
        <item x="11"/>
        <item x="16"/>
        <item x="15"/>
        <item x="10"/>
        <item x="2"/>
        <item x="3"/>
        <item x="13"/>
        <item x="19"/>
        <item t="default"/>
      </items>
    </pivotField>
    <pivotField compact="0" outline="0" showAll="0" includeNewItemsInFilter="1"/>
    <pivotField axis="axisRow" compact="0" outline="0" showAll="0" includeNewItemsInFilter="1">
      <items count="104">
        <item x="83"/>
        <item x="7"/>
        <item x="84"/>
        <item x="46"/>
        <item x="85"/>
        <item x="45"/>
        <item x="86"/>
        <item m="1" x="98"/>
        <item m="1" x="100"/>
        <item x="16"/>
        <item x="17"/>
        <item x="14"/>
        <item x="18"/>
        <item x="15"/>
        <item m="1" x="101"/>
        <item x="0"/>
        <item x="1"/>
        <item x="81"/>
        <item x="2"/>
        <item x="3"/>
        <item x="82"/>
        <item x="6"/>
        <item x="8"/>
        <item x="10"/>
        <item x="12"/>
        <item x="20"/>
        <item x="48"/>
        <item x="19"/>
        <item x="21"/>
        <item x="4"/>
        <item x="55"/>
        <item x="56"/>
        <item x="57"/>
        <item x="26"/>
        <item x="27"/>
        <item x="28"/>
        <item x="58"/>
        <item x="59"/>
        <item x="29"/>
        <item x="87"/>
        <item x="60"/>
        <item x="61"/>
        <item x="62"/>
        <item x="63"/>
        <item x="64"/>
        <item x="65"/>
        <item x="66"/>
        <item x="67"/>
        <item x="68"/>
        <item x="69"/>
        <item x="88"/>
        <item x="89"/>
        <item x="91"/>
        <item x="92"/>
        <item x="93"/>
        <item x="70"/>
        <item x="30"/>
        <item x="31"/>
        <item x="71"/>
        <item x="32"/>
        <item x="33"/>
        <item x="34"/>
        <item x="35"/>
        <item x="72"/>
        <item x="73"/>
        <item x="74"/>
        <item x="36"/>
        <item x="75"/>
        <item x="37"/>
        <item x="76"/>
        <item x="38"/>
        <item x="77"/>
        <item x="78"/>
        <item x="79"/>
        <item x="80"/>
        <item x="42"/>
        <item x="94"/>
        <item x="95"/>
        <item x="39"/>
        <item x="25"/>
        <item x="53"/>
        <item x="54"/>
        <item x="52"/>
        <item x="24"/>
        <item x="5"/>
        <item m="1" x="99"/>
        <item m="1" x="102"/>
        <item x="23"/>
        <item x="50"/>
        <item x="49"/>
        <item x="51"/>
        <item x="22"/>
        <item x="41"/>
        <item x="40"/>
        <item x="44"/>
        <item x="43"/>
        <item x="9"/>
        <item x="13"/>
        <item x="11"/>
        <item x="47"/>
        <item x="90"/>
        <item m="1" x="97"/>
        <item x="96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1">
    <i>
      <x v="2"/>
      <x/>
      <x v="20"/>
      <x v="92"/>
    </i>
    <i r="3">
      <x v="93"/>
    </i>
    <i t="default" r="2">
      <x v="20"/>
    </i>
    <i r="1">
      <x v="1"/>
      <x v="20"/>
      <x v="92"/>
    </i>
    <i r="3">
      <x v="93"/>
    </i>
    <i t="default" r="2">
      <x v="20"/>
    </i>
    <i r="1">
      <x v="2"/>
      <x v="20"/>
      <x v="92"/>
    </i>
    <i r="3">
      <x v="93"/>
    </i>
    <i t="default" r="2">
      <x v="20"/>
    </i>
    <i r="1">
      <x v="3"/>
      <x v="20"/>
      <x v="92"/>
    </i>
    <i r="3">
      <x v="93"/>
    </i>
    <i t="default" r="2">
      <x v="20"/>
    </i>
    <i r="1">
      <x v="4"/>
      <x v="20"/>
      <x v="92"/>
    </i>
    <i r="3">
      <x v="93"/>
    </i>
    <i t="default" r="2">
      <x v="20"/>
    </i>
    <i r="1">
      <x v="5"/>
      <x v="20"/>
      <x v="92"/>
    </i>
    <i r="3">
      <x v="93"/>
    </i>
    <i t="default" r="2">
      <x v="20"/>
    </i>
    <i>
      <x v="8"/>
      <x v="6"/>
      <x v="21"/>
      <x v="102"/>
    </i>
    <i t="default" r="2">
      <x v="2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32">
    <format dxfId="578">
      <pivotArea outline="0" fieldPosition="0">
        <references count="1">
          <reference field="4294967294" count="1" selected="0">
            <x v="0"/>
          </reference>
        </references>
      </pivotArea>
    </format>
    <format dxfId="577">
      <pivotArea outline="0" fieldPosition="0">
        <references count="1">
          <reference field="4294967294" count="1" selected="0">
            <x v="1"/>
          </reference>
        </references>
      </pivotArea>
    </format>
    <format dxfId="576">
      <pivotArea grandRow="1" outline="0" fieldPosition="0"/>
    </format>
    <format dxfId="575">
      <pivotArea dataOnly="0" labelOnly="1" grandRow="1" outline="0" fieldPosition="0"/>
    </format>
    <format dxfId="574">
      <pivotArea grandRow="1" outline="0" fieldPosition="0"/>
    </format>
    <format dxfId="573">
      <pivotArea dataOnly="0" labelOnly="1" grandRow="1" outline="0" fieldPosition="0"/>
    </format>
    <format dxfId="572">
      <pivotArea field="3" type="button" dataOnly="0" labelOnly="1" outline="0" axis="axisRow" fieldPosition="0"/>
    </format>
    <format dxfId="571">
      <pivotArea field="4" type="button" dataOnly="0" labelOnly="1" outline="0" axis="axisRow" fieldPosition="1"/>
    </format>
    <format dxfId="570">
      <pivotArea field="6" type="button" dataOnly="0" labelOnly="1" outline="0" axis="axisRow" fieldPosition="2"/>
    </format>
    <format dxfId="569">
      <pivotArea field="8" type="button" dataOnly="0" labelOnly="1" outline="0" axis="axisRow" fieldPosition="3"/>
    </format>
    <format dxfId="56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67">
      <pivotArea field="3" type="button" dataOnly="0" labelOnly="1" outline="0" axis="axisRow" fieldPosition="0"/>
    </format>
    <format dxfId="566">
      <pivotArea field="4" type="button" dataOnly="0" labelOnly="1" outline="0" axis="axisRow" fieldPosition="1"/>
    </format>
    <format dxfId="565">
      <pivotArea field="6" type="button" dataOnly="0" labelOnly="1" outline="0" axis="axisRow" fieldPosition="2"/>
    </format>
    <format dxfId="564">
      <pivotArea field="8" type="button" dataOnly="0" labelOnly="1" outline="0" axis="axisRow" fieldPosition="3"/>
    </format>
    <format dxfId="56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62">
      <pivotArea dataOnly="0" outline="0" fieldPosition="0">
        <references count="1">
          <reference field="6" count="0" defaultSubtotal="1"/>
        </references>
      </pivotArea>
    </format>
    <format dxfId="56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560">
      <pivotArea dataOnly="0" labelOnly="1" outline="0" fieldPosition="0">
        <references count="1">
          <reference field="3" count="0"/>
        </references>
      </pivotArea>
    </format>
    <format dxfId="559">
      <pivotArea dataOnly="0" labelOnly="1" grandRow="1" outline="0" fieldPosition="0"/>
    </format>
    <format dxfId="55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557">
      <pivotArea field="3" type="button" dataOnly="0" labelOnly="1" outline="0" axis="axisRow" fieldPosition="0"/>
    </format>
    <format dxfId="556">
      <pivotArea field="4" type="button" dataOnly="0" labelOnly="1" outline="0" axis="axisRow" fieldPosition="1"/>
    </format>
    <format dxfId="555">
      <pivotArea field="6" type="button" dataOnly="0" labelOnly="1" outline="0" axis="axisRow" fieldPosition="2"/>
    </format>
    <format dxfId="554">
      <pivotArea field="8" type="button" dataOnly="0" labelOnly="1" outline="0" axis="axisRow" fieldPosition="3"/>
    </format>
    <format dxfId="55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52">
      <pivotArea field="3" type="button" dataOnly="0" labelOnly="1" outline="0" axis="axisRow" fieldPosition="0"/>
    </format>
    <format dxfId="551">
      <pivotArea field="4" type="button" dataOnly="0" labelOnly="1" outline="0" axis="axisRow" fieldPosition="1"/>
    </format>
    <format dxfId="550">
      <pivotArea field="6" type="button" dataOnly="0" labelOnly="1" outline="0" axis="axisRow" fieldPosition="2"/>
    </format>
    <format dxfId="549">
      <pivotArea field="8" type="button" dataOnly="0" labelOnly="1" outline="0" axis="axisRow" fieldPosition="3"/>
    </format>
    <format dxfId="54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47">
      <pivotArea dataOnly="0" labelOnly="1" outline="0" fieldPosition="0">
        <references count="1">
          <reference field="3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BCC392-F4C6-476A-AD86-FCE4DBE7EEE5}" name="PivotTable2" cacheId="20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3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4"/>
        <item h="1" x="3"/>
        <item h="1" x="6"/>
        <item h="1" x="2"/>
        <item h="1" x="5"/>
        <item h="1" x="7"/>
      </items>
    </pivotField>
    <pivotField axis="axisRow" compact="0" outline="0" showAll="0" includeNewItemsInFilter="1" defaultSubtotal="0">
      <items count="6">
        <item x="1"/>
        <item x="2"/>
        <item x="3"/>
        <item x="0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3">
        <item x="6"/>
        <item x="7"/>
        <item x="2"/>
        <item x="17"/>
        <item x="8"/>
        <item x="9"/>
        <item x="3"/>
        <item x="18"/>
        <item x="11"/>
        <item x="1"/>
        <item x="20"/>
        <item x="14"/>
        <item x="0"/>
        <item x="19"/>
        <item x="12"/>
        <item x="16"/>
        <item x="15"/>
        <item x="10"/>
        <item x="4"/>
        <item x="5"/>
        <item x="13"/>
        <item x="21"/>
        <item t="default"/>
      </items>
    </pivotField>
    <pivotField compact="0" outline="0" showAll="0" includeNewItemsInFilter="1"/>
    <pivotField axis="axisRow" compact="0" outline="0" showAll="0" includeNewItemsInFilter="1">
      <items count="101">
        <item x="4"/>
        <item x="56"/>
        <item x="5"/>
        <item x="6"/>
        <item x="58"/>
        <item x="11"/>
        <item x="15"/>
        <item x="18"/>
        <item x="19"/>
        <item x="60"/>
        <item x="20"/>
        <item x="17"/>
        <item x="1"/>
        <item x="0"/>
        <item x="83"/>
        <item x="2"/>
        <item x="3"/>
        <item x="84"/>
        <item x="12"/>
        <item x="13"/>
        <item x="14"/>
        <item x="16"/>
        <item x="9"/>
        <item x="21"/>
        <item x="7"/>
        <item x="61"/>
        <item x="8"/>
        <item x="63"/>
        <item x="64"/>
        <item x="37"/>
        <item x="65"/>
        <item x="38"/>
        <item x="39"/>
        <item x="40"/>
        <item x="66"/>
        <item x="67"/>
        <item x="41"/>
        <item x="68"/>
        <item x="69"/>
        <item x="70"/>
        <item x="71"/>
        <item x="72"/>
        <item x="73"/>
        <item x="42"/>
        <item x="74"/>
        <item x="43"/>
        <item x="31"/>
        <item x="44"/>
        <item x="45"/>
        <item x="32"/>
        <item x="62"/>
        <item x="46"/>
        <item x="33"/>
        <item x="34"/>
        <item x="75"/>
        <item x="35"/>
        <item x="76"/>
        <item x="47"/>
        <item x="48"/>
        <item x="77"/>
        <item x="78"/>
        <item x="79"/>
        <item x="80"/>
        <item x="49"/>
        <item x="81"/>
        <item x="82"/>
        <item x="53"/>
        <item x="36"/>
        <item x="50"/>
        <item x="57"/>
        <item x="59"/>
        <item x="10"/>
        <item x="29"/>
        <item x="27"/>
        <item x="30"/>
        <item x="28"/>
        <item x="24"/>
        <item x="25"/>
        <item x="22"/>
        <item x="26"/>
        <item x="23"/>
        <item x="52"/>
        <item x="51"/>
        <item x="55"/>
        <item x="5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2"/>
      <x/>
      <x v="20"/>
      <x v="81"/>
    </i>
    <i r="3">
      <x v="82"/>
    </i>
    <i t="default" r="2">
      <x v="20"/>
    </i>
    <i r="1">
      <x v="1"/>
      <x v="20"/>
      <x v="81"/>
    </i>
    <i r="3">
      <x v="82"/>
    </i>
    <i t="default" r="2">
      <x v="20"/>
    </i>
    <i r="1">
      <x v="2"/>
      <x v="20"/>
      <x v="81"/>
    </i>
    <i r="3">
      <x v="82"/>
    </i>
    <i t="default" r="2">
      <x v="20"/>
    </i>
    <i r="1">
      <x v="3"/>
      <x v="20"/>
      <x v="81"/>
    </i>
    <i r="3">
      <x v="82"/>
    </i>
    <i t="default" r="2">
      <x v="20"/>
    </i>
    <i r="1">
      <x v="4"/>
      <x v="20"/>
      <x v="81"/>
    </i>
    <i r="3">
      <x v="82"/>
    </i>
    <i t="default" r="2">
      <x v="20"/>
    </i>
    <i r="1">
      <x v="5"/>
      <x v="20"/>
      <x v="81"/>
    </i>
    <i r="3">
      <x v="82"/>
    </i>
    <i t="default" r="2">
      <x v="2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/>
  </dataFields>
  <formats count="93">
    <format dxfId="546">
      <pivotArea field="3" type="button" dataOnly="0" labelOnly="1" outline="0" axis="axisRow" fieldPosition="0"/>
    </format>
    <format dxfId="545">
      <pivotArea field="4" type="button" dataOnly="0" labelOnly="1" outline="0" axis="axisRow" fieldPosition="1"/>
    </format>
    <format dxfId="544">
      <pivotArea field="6" type="button" dataOnly="0" labelOnly="1" outline="0" axis="axisRow" fieldPosition="2"/>
    </format>
    <format dxfId="5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42">
      <pivotArea field="3" type="button" dataOnly="0" labelOnly="1" outline="0" axis="axisRow" fieldPosition="0"/>
    </format>
    <format dxfId="541">
      <pivotArea field="4" type="button" dataOnly="0" labelOnly="1" outline="0" axis="axisRow" fieldPosition="1"/>
    </format>
    <format dxfId="540">
      <pivotArea field="6" type="button" dataOnly="0" labelOnly="1" outline="0" axis="axisRow" fieldPosition="2"/>
    </format>
    <format dxfId="53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38">
      <pivotArea dataOnly="0" labelOnly="1" outline="0" fieldPosition="0">
        <references count="1">
          <reference field="3" count="1">
            <x v="0"/>
          </reference>
        </references>
      </pivotArea>
    </format>
    <format dxfId="537">
      <pivotArea dataOnly="0" labelOnly="1" outline="0" fieldPosition="0">
        <references count="1">
          <reference field="3" count="1" defaultSubtotal="1">
            <x v="0"/>
          </reference>
        </references>
      </pivotArea>
    </format>
    <format dxfId="536">
      <pivotArea dataOnly="0" labelOnly="1" outline="0" fieldPosition="0">
        <references count="1">
          <reference field="3" count="1">
            <x v="1"/>
          </reference>
        </references>
      </pivotArea>
    </format>
    <format dxfId="535">
      <pivotArea dataOnly="0" labelOnly="1" outline="0" fieldPosition="0">
        <references count="1">
          <reference field="3" count="1" defaultSubtotal="1">
            <x v="1"/>
          </reference>
        </references>
      </pivotArea>
    </format>
    <format dxfId="534">
      <pivotArea dataOnly="0" labelOnly="1" outline="0" fieldPosition="0">
        <references count="1">
          <reference field="3" count="1">
            <x v="2"/>
          </reference>
        </references>
      </pivotArea>
    </format>
    <format dxfId="533">
      <pivotArea dataOnly="0" labelOnly="1" outline="0" fieldPosition="0">
        <references count="1">
          <reference field="3" count="1" defaultSubtotal="1">
            <x v="2"/>
          </reference>
        </references>
      </pivotArea>
    </format>
    <format dxfId="532">
      <pivotArea dataOnly="0" labelOnly="1" outline="0" fieldPosition="0">
        <references count="1">
          <reference field="3" count="1">
            <x v="3"/>
          </reference>
        </references>
      </pivotArea>
    </format>
    <format dxfId="531">
      <pivotArea dataOnly="0" labelOnly="1" outline="0" fieldPosition="0">
        <references count="1">
          <reference field="3" count="1" defaultSubtotal="1">
            <x v="3"/>
          </reference>
        </references>
      </pivotArea>
    </format>
    <format dxfId="530">
      <pivotArea dataOnly="0" labelOnly="1" outline="0" fieldPosition="0">
        <references count="1">
          <reference field="3" count="1">
            <x v="4"/>
          </reference>
        </references>
      </pivotArea>
    </format>
    <format dxfId="529">
      <pivotArea dataOnly="0" labelOnly="1" outline="0" fieldPosition="0">
        <references count="1">
          <reference field="3" count="1" defaultSubtotal="1">
            <x v="4"/>
          </reference>
        </references>
      </pivotArea>
    </format>
    <format dxfId="528">
      <pivotArea dataOnly="0" labelOnly="1" outline="0" fieldPosition="0">
        <references count="1">
          <reference field="3" count="1">
            <x v="5"/>
          </reference>
        </references>
      </pivotArea>
    </format>
    <format dxfId="527">
      <pivotArea dataOnly="0" labelOnly="1" outline="0" fieldPosition="0">
        <references count="1">
          <reference field="3" count="1" defaultSubtotal="1">
            <x v="5"/>
          </reference>
        </references>
      </pivotArea>
    </format>
    <format dxfId="526">
      <pivotArea dataOnly="0" labelOnly="1" outline="0" fieldPosition="0">
        <references count="1">
          <reference field="3" count="1">
            <x v="6"/>
          </reference>
        </references>
      </pivotArea>
    </format>
    <format dxfId="525">
      <pivotArea dataOnly="0" labelOnly="1" outline="0" fieldPosition="0">
        <references count="1">
          <reference field="3" count="1" defaultSubtotal="1">
            <x v="6"/>
          </reference>
        </references>
      </pivotArea>
    </format>
    <format dxfId="524">
      <pivotArea dataOnly="0" labelOnly="1" grandRow="1" outline="0" fieldPosition="0"/>
    </format>
    <format dxfId="523">
      <pivotArea dataOnly="0" outline="0" fieldPosition="0">
        <references count="1">
          <reference field="6" count="0" defaultSubtotal="1"/>
        </references>
      </pivotArea>
    </format>
    <format dxfId="522">
      <pivotArea dataOnly="0" labelOnly="1" outline="0" fieldPosition="0">
        <references count="2">
          <reference field="3" count="0" selected="0"/>
          <reference field="4" count="1">
            <x v="0"/>
          </reference>
        </references>
      </pivotArea>
    </format>
    <format dxfId="521">
      <pivotArea dataOnly="0" labelOnly="1" outline="0" fieldPosition="0">
        <references count="2">
          <reference field="3" count="0" selected="0"/>
          <reference field="4" count="1" defaultSubtotal="1">
            <x v="0"/>
          </reference>
        </references>
      </pivotArea>
    </format>
    <format dxfId="520">
      <pivotArea dataOnly="0" labelOnly="1" outline="0" fieldPosition="0">
        <references count="2">
          <reference field="3" count="0" selected="0"/>
          <reference field="4" count="1">
            <x v="1"/>
          </reference>
        </references>
      </pivotArea>
    </format>
    <format dxfId="519">
      <pivotArea dataOnly="0" labelOnly="1" outline="0" fieldPosition="0">
        <references count="2">
          <reference field="3" count="0" selected="0"/>
          <reference field="4" count="1" defaultSubtotal="1">
            <x v="1"/>
          </reference>
        </references>
      </pivotArea>
    </format>
    <format dxfId="518">
      <pivotArea dataOnly="0" labelOnly="1" outline="0" fieldPosition="0">
        <references count="2">
          <reference field="3" count="0" selected="0"/>
          <reference field="4" count="1">
            <x v="2"/>
          </reference>
        </references>
      </pivotArea>
    </format>
    <format dxfId="517">
      <pivotArea dataOnly="0" labelOnly="1" outline="0" fieldPosition="0">
        <references count="2">
          <reference field="3" count="0" selected="0"/>
          <reference field="4" count="1" defaultSubtotal="1">
            <x v="2"/>
          </reference>
        </references>
      </pivotArea>
    </format>
    <format dxfId="516">
      <pivotArea dataOnly="0" labelOnly="1" outline="0" fieldPosition="0">
        <references count="2">
          <reference field="3" count="0" selected="0"/>
          <reference field="4" count="1">
            <x v="3"/>
          </reference>
        </references>
      </pivotArea>
    </format>
    <format dxfId="515">
      <pivotArea outline="0" fieldPosition="0"/>
    </format>
    <format dxfId="514">
      <pivotArea dataOnly="0" labelOnly="1" outline="0" fieldPosition="0">
        <references count="2">
          <reference field="3" count="0" selected="0"/>
          <reference field="4" count="1" defaultSubtotal="1">
            <x v="3"/>
          </reference>
        </references>
      </pivotArea>
    </format>
    <format dxfId="513">
      <pivotArea dataOnly="0" labelOnly="1" outline="0" fieldPosition="0">
        <references count="2">
          <reference field="3" count="0" selected="0"/>
          <reference field="4" count="1">
            <x v="4"/>
          </reference>
        </references>
      </pivotArea>
    </format>
    <format dxfId="512">
      <pivotArea dataOnly="0" labelOnly="1" outline="0" fieldPosition="0">
        <references count="2">
          <reference field="3" count="0" selected="0"/>
          <reference field="4" count="1">
            <x v="5"/>
          </reference>
        </references>
      </pivotArea>
    </format>
    <format dxfId="511">
      <pivotArea dataOnly="0" grandRow="1" outline="0" fieldPosition="0"/>
    </format>
    <format dxfId="510">
      <pivotArea dataOnly="0" grandRow="1" outline="0" fieldPosition="0"/>
    </format>
    <format dxfId="509">
      <pivotArea outline="0" fieldPosition="0"/>
    </format>
    <format dxfId="508">
      <pivotArea field="3" type="button" dataOnly="0" labelOnly="1" outline="0" axis="axisRow" fieldPosition="0"/>
    </format>
    <format dxfId="507">
      <pivotArea field="4" type="button" dataOnly="0" labelOnly="1" outline="0" axis="axisRow" fieldPosition="1"/>
    </format>
    <format dxfId="506">
      <pivotArea field="6" type="button" dataOnly="0" labelOnly="1" outline="0" axis="axisRow" fieldPosition="2"/>
    </format>
    <format dxfId="505">
      <pivotArea field="8" type="button" dataOnly="0" labelOnly="1" outline="0" axis="axisRow" fieldPosition="3"/>
    </format>
    <format dxfId="504">
      <pivotArea dataOnly="0" labelOnly="1" outline="0" fieldPosition="0">
        <references count="1">
          <reference field="3" count="0"/>
        </references>
      </pivotArea>
    </format>
    <format dxfId="503">
      <pivotArea dataOnly="0" labelOnly="1" grandRow="1" outline="0" fieldPosition="0"/>
    </format>
    <format dxfId="502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501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20"/>
          </reference>
        </references>
      </pivotArea>
    </format>
    <format dxfId="500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20"/>
          </reference>
        </references>
      </pivotArea>
    </format>
    <format dxfId="499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20"/>
          </reference>
        </references>
      </pivotArea>
    </format>
    <format dxfId="498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20"/>
          </reference>
        </references>
      </pivotArea>
    </format>
    <format dxfId="497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20"/>
          </reference>
        </references>
      </pivotArea>
    </format>
    <format dxfId="496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20"/>
          </reference>
        </references>
      </pivotArea>
    </format>
    <format dxfId="495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20"/>
          </reference>
        </references>
      </pivotArea>
    </format>
    <format dxfId="494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20"/>
          </reference>
        </references>
      </pivotArea>
    </format>
    <format dxfId="493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20"/>
          </reference>
        </references>
      </pivotArea>
    </format>
    <format dxfId="492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20"/>
          </reference>
        </references>
      </pivotArea>
    </format>
    <format dxfId="491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20"/>
          </reference>
        </references>
      </pivotArea>
    </format>
    <format dxfId="490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20"/>
          </reference>
        </references>
      </pivotArea>
    </format>
    <format dxfId="489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88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87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86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85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84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8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82">
      <pivotArea outline="0" fieldPosition="0"/>
    </format>
    <format dxfId="481">
      <pivotArea field="3" type="button" dataOnly="0" labelOnly="1" outline="0" axis="axisRow" fieldPosition="0"/>
    </format>
    <format dxfId="480">
      <pivotArea field="4" type="button" dataOnly="0" labelOnly="1" outline="0" axis="axisRow" fieldPosition="1"/>
    </format>
    <format dxfId="479">
      <pivotArea field="6" type="button" dataOnly="0" labelOnly="1" outline="0" axis="axisRow" fieldPosition="2"/>
    </format>
    <format dxfId="478">
      <pivotArea field="8" type="button" dataOnly="0" labelOnly="1" outline="0" axis="axisRow" fieldPosition="3"/>
    </format>
    <format dxfId="477">
      <pivotArea dataOnly="0" labelOnly="1" outline="0" fieldPosition="0">
        <references count="1">
          <reference field="3" count="0"/>
        </references>
      </pivotArea>
    </format>
    <format dxfId="476">
      <pivotArea dataOnly="0" labelOnly="1" grandRow="1" outline="0" fieldPosition="0"/>
    </format>
    <format dxfId="475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474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20"/>
          </reference>
        </references>
      </pivotArea>
    </format>
    <format dxfId="473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20"/>
          </reference>
        </references>
      </pivotArea>
    </format>
    <format dxfId="472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20"/>
          </reference>
        </references>
      </pivotArea>
    </format>
    <format dxfId="471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20"/>
          </reference>
        </references>
      </pivotArea>
    </format>
    <format dxfId="470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20"/>
          </reference>
        </references>
      </pivotArea>
    </format>
    <format dxfId="469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20"/>
          </reference>
        </references>
      </pivotArea>
    </format>
    <format dxfId="468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20"/>
          </reference>
        </references>
      </pivotArea>
    </format>
    <format dxfId="467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20"/>
          </reference>
        </references>
      </pivotArea>
    </format>
    <format dxfId="466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20"/>
          </reference>
        </references>
      </pivotArea>
    </format>
    <format dxfId="465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20"/>
          </reference>
        </references>
      </pivotArea>
    </format>
    <format dxfId="464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20"/>
          </reference>
        </references>
      </pivotArea>
    </format>
    <format dxfId="463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20"/>
          </reference>
        </references>
      </pivotArea>
    </format>
    <format dxfId="462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61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60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59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58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57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20"/>
          </reference>
          <reference field="8" count="2">
            <x v="81"/>
            <x v="82"/>
          </reference>
        </references>
      </pivotArea>
    </format>
    <format dxfId="45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55">
      <pivotArea field="8" type="button" dataOnly="0" labelOnly="1" outline="0" axis="axisRow" fieldPosition="3"/>
    </format>
    <format dxfId="454">
      <pivotArea field="8" type="button" dataOnly="0" labelOnly="1" outline="0" axis="axisRow" fieldPosition="3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BDAB77-4959-49C0-8A23-D6928B5607F6}" name="PivotTable1" cacheId="2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3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2"/>
        <item h="1" x="5"/>
        <item h="1" x="7"/>
        <item h="1" x="4"/>
        <item h="1" x="6"/>
        <item h="1" x="3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3">
        <item x="20"/>
        <item x="15"/>
        <item x="7"/>
        <item x="16"/>
        <item x="17"/>
        <item x="21"/>
        <item x="8"/>
        <item x="18"/>
        <item x="19"/>
        <item x="13"/>
        <item x="2"/>
        <item x="3"/>
        <item x="5"/>
        <item x="0"/>
        <item x="1"/>
        <item x="14"/>
        <item x="9"/>
        <item x="6"/>
        <item x="10"/>
        <item x="11"/>
        <item x="12"/>
        <item x="4"/>
        <item t="default"/>
      </items>
    </pivotField>
    <pivotField compact="0" outline="0" showAll="0" includeNewItemsInFilter="1"/>
    <pivotField axis="axisRow" compact="0" outline="0" showAll="0" includeNewItemsInFilter="1">
      <items count="103">
        <item x="95"/>
        <item x="10"/>
        <item x="11"/>
        <item x="12"/>
        <item x="13"/>
        <item x="15"/>
        <item x="16"/>
        <item x="17"/>
        <item x="18"/>
        <item x="19"/>
        <item x="100"/>
        <item x="101"/>
        <item x="24"/>
        <item x="25"/>
        <item x="22"/>
        <item x="26"/>
        <item x="23"/>
        <item x="0"/>
        <item x="6"/>
        <item x="1"/>
        <item x="2"/>
        <item x="7"/>
        <item x="3"/>
        <item x="96"/>
        <item x="14"/>
        <item x="98"/>
        <item x="20"/>
        <item x="29"/>
        <item x="30"/>
        <item x="27"/>
        <item x="31"/>
        <item x="28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94"/>
        <item x="80"/>
        <item x="81"/>
        <item x="82"/>
        <item x="83"/>
        <item x="84"/>
        <item x="85"/>
        <item x="86"/>
        <item x="87"/>
        <item x="88"/>
        <item x="89"/>
        <item x="8"/>
        <item x="90"/>
        <item x="92"/>
        <item x="91"/>
        <item x="93"/>
        <item x="97"/>
        <item x="99"/>
        <item x="39"/>
        <item x="40"/>
        <item x="37"/>
        <item x="41"/>
        <item x="38"/>
        <item x="34"/>
        <item x="35"/>
        <item x="32"/>
        <item x="36"/>
        <item x="33"/>
        <item x="4"/>
        <item x="5"/>
        <item x="21"/>
        <item x="9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2"/>
      <x/>
      <x v="21"/>
      <x v="98"/>
    </i>
    <i r="3">
      <x v="99"/>
    </i>
    <i t="default" r="2">
      <x v="21"/>
    </i>
    <i r="1">
      <x v="1"/>
      <x v="21"/>
      <x v="98"/>
    </i>
    <i r="3">
      <x v="99"/>
    </i>
    <i t="default" r="2">
      <x v="21"/>
    </i>
    <i r="1">
      <x v="2"/>
      <x v="21"/>
      <x v="98"/>
    </i>
    <i r="3">
      <x v="99"/>
    </i>
    <i t="default" r="2">
      <x v="21"/>
    </i>
    <i r="1">
      <x v="3"/>
      <x v="21"/>
      <x v="98"/>
    </i>
    <i r="3">
      <x v="99"/>
    </i>
    <i t="default" r="2">
      <x v="21"/>
    </i>
    <i r="1">
      <x v="4"/>
      <x v="21"/>
      <x v="98"/>
    </i>
    <i r="3">
      <x v="99"/>
    </i>
    <i t="default" r="2">
      <x v="21"/>
    </i>
    <i r="1">
      <x v="5"/>
      <x v="21"/>
      <x v="98"/>
    </i>
    <i r="3">
      <x v="99"/>
    </i>
    <i t="default" r="2">
      <x v="2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/>
  </dataFields>
  <formats count="88">
    <format dxfId="453">
      <pivotArea outline="0" fieldPosition="0"/>
    </format>
    <format dxfId="452">
      <pivotArea outline="0" fieldPosition="0"/>
    </format>
    <format dxfId="451">
      <pivotArea field="3" type="button" dataOnly="0" labelOnly="1" outline="0" axis="axisRow" fieldPosition="0"/>
    </format>
    <format dxfId="450">
      <pivotArea field="4" type="button" dataOnly="0" labelOnly="1" outline="0" axis="axisRow" fieldPosition="1"/>
    </format>
    <format dxfId="449">
      <pivotArea field="6" type="button" dataOnly="0" labelOnly="1" outline="0" axis="axisRow" fieldPosition="2"/>
    </format>
    <format dxfId="448">
      <pivotArea field="8" type="button" dataOnly="0" labelOnly="1" outline="0" axis="axisRow" fieldPosition="3"/>
    </format>
    <format dxfId="447">
      <pivotArea dataOnly="0" labelOnly="1" outline="0" fieldPosition="0">
        <references count="1">
          <reference field="3" count="0"/>
        </references>
      </pivotArea>
    </format>
    <format dxfId="446">
      <pivotArea dataOnly="0" labelOnly="1" grandRow="1" outline="0" fieldPosition="0"/>
    </format>
    <format dxfId="445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444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21"/>
          </reference>
        </references>
      </pivotArea>
    </format>
    <format dxfId="443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21"/>
          </reference>
        </references>
      </pivotArea>
    </format>
    <format dxfId="442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21"/>
          </reference>
        </references>
      </pivotArea>
    </format>
    <format dxfId="441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21"/>
          </reference>
        </references>
      </pivotArea>
    </format>
    <format dxfId="440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21"/>
          </reference>
        </references>
      </pivotArea>
    </format>
    <format dxfId="439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21"/>
          </reference>
        </references>
      </pivotArea>
    </format>
    <format dxfId="438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21"/>
          </reference>
        </references>
      </pivotArea>
    </format>
    <format dxfId="437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21"/>
          </reference>
        </references>
      </pivotArea>
    </format>
    <format dxfId="436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21"/>
          </reference>
        </references>
      </pivotArea>
    </format>
    <format dxfId="435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21"/>
          </reference>
        </references>
      </pivotArea>
    </format>
    <format dxfId="434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21"/>
          </reference>
        </references>
      </pivotArea>
    </format>
    <format dxfId="433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21"/>
          </reference>
        </references>
      </pivotArea>
    </format>
    <format dxfId="432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31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30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29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28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27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2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25">
      <pivotArea outline="0" fieldPosition="0"/>
    </format>
    <format dxfId="424">
      <pivotArea field="3" type="button" dataOnly="0" labelOnly="1" outline="0" axis="axisRow" fieldPosition="0"/>
    </format>
    <format dxfId="423">
      <pivotArea field="4" type="button" dataOnly="0" labelOnly="1" outline="0" axis="axisRow" fieldPosition="1"/>
    </format>
    <format dxfId="422">
      <pivotArea field="6" type="button" dataOnly="0" labelOnly="1" outline="0" axis="axisRow" fieldPosition="2"/>
    </format>
    <format dxfId="421">
      <pivotArea field="8" type="button" dataOnly="0" labelOnly="1" outline="0" axis="axisRow" fieldPosition="3"/>
    </format>
    <format dxfId="420">
      <pivotArea dataOnly="0" labelOnly="1" outline="0" fieldPosition="0">
        <references count="1">
          <reference field="3" count="0"/>
        </references>
      </pivotArea>
    </format>
    <format dxfId="419">
      <pivotArea dataOnly="0" labelOnly="1" grandRow="1" outline="0" fieldPosition="0"/>
    </format>
    <format dxfId="41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417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21"/>
          </reference>
        </references>
      </pivotArea>
    </format>
    <format dxfId="416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21"/>
          </reference>
        </references>
      </pivotArea>
    </format>
    <format dxfId="415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21"/>
          </reference>
        </references>
      </pivotArea>
    </format>
    <format dxfId="414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21"/>
          </reference>
        </references>
      </pivotArea>
    </format>
    <format dxfId="413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21"/>
          </reference>
        </references>
      </pivotArea>
    </format>
    <format dxfId="412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21"/>
          </reference>
        </references>
      </pivotArea>
    </format>
    <format dxfId="411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21"/>
          </reference>
        </references>
      </pivotArea>
    </format>
    <format dxfId="410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21"/>
          </reference>
        </references>
      </pivotArea>
    </format>
    <format dxfId="409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21"/>
          </reference>
        </references>
      </pivotArea>
    </format>
    <format dxfId="408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21"/>
          </reference>
        </references>
      </pivotArea>
    </format>
    <format dxfId="407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21"/>
          </reference>
        </references>
      </pivotArea>
    </format>
    <format dxfId="406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21"/>
          </reference>
        </references>
      </pivotArea>
    </format>
    <format dxfId="405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04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03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02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01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400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39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8">
      <pivotArea outline="0" fieldPosition="0"/>
    </format>
    <format dxfId="397">
      <pivotArea dataOnly="0" labelOnly="1" grandRow="1" outline="0" fieldPosition="0"/>
    </format>
    <format dxfId="396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395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21"/>
          </reference>
        </references>
      </pivotArea>
    </format>
    <format dxfId="394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21"/>
          </reference>
        </references>
      </pivotArea>
    </format>
    <format dxfId="393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21"/>
          </reference>
        </references>
      </pivotArea>
    </format>
    <format dxfId="392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21"/>
          </reference>
        </references>
      </pivotArea>
    </format>
    <format dxfId="391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21"/>
          </reference>
        </references>
      </pivotArea>
    </format>
    <format dxfId="390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21"/>
          </reference>
        </references>
      </pivotArea>
    </format>
    <format dxfId="389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388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387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386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385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384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21"/>
          </reference>
          <reference field="8" count="2">
            <x v="98"/>
            <x v="99"/>
          </reference>
        </references>
      </pivotArea>
    </format>
    <format dxfId="383">
      <pivotArea field="3" type="button" dataOnly="0" labelOnly="1" outline="0" axis="axisRow" fieldPosition="0"/>
    </format>
    <format dxfId="382">
      <pivotArea field="4" type="button" dataOnly="0" labelOnly="1" outline="0" axis="axisRow" fieldPosition="1"/>
    </format>
    <format dxfId="381">
      <pivotArea field="6" type="button" dataOnly="0" labelOnly="1" outline="0" axis="axisRow" fieldPosition="2"/>
    </format>
    <format dxfId="380">
      <pivotArea field="8" type="button" dataOnly="0" labelOnly="1" outline="0" axis="axisRow" fieldPosition="3"/>
    </format>
    <format dxfId="37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78">
      <pivotArea dataOnly="0" labelOnly="1" outline="0" fieldPosition="0">
        <references count="1">
          <reference field="3" count="0"/>
        </references>
      </pivotArea>
    </format>
    <format dxfId="377">
      <pivotArea dataOnly="0" labelOnly="1" outline="0" fieldPosition="0">
        <references count="2">
          <reference field="3" count="0" selected="0"/>
          <reference field="4" count="5">
            <x v="0"/>
            <x v="1"/>
            <x v="2"/>
            <x v="3"/>
            <x v="4"/>
          </reference>
        </references>
      </pivotArea>
    </format>
    <format dxfId="376">
      <pivotArea dataOnly="0" labelOnly="1" outline="0" fieldPosition="0">
        <references count="2">
          <reference field="3" count="0" selected="0"/>
          <reference field="4" count="1">
            <x v="5"/>
          </reference>
        </references>
      </pivotArea>
    </format>
    <format dxfId="375">
      <pivotArea dataOnly="0" outline="0" fieldPosition="0">
        <references count="1">
          <reference field="6" count="0" defaultSubtotal="1"/>
        </references>
      </pivotArea>
    </format>
    <format dxfId="374">
      <pivotArea field="3" type="button" dataOnly="0" labelOnly="1" outline="0" axis="axisRow" fieldPosition="0"/>
    </format>
    <format dxfId="373">
      <pivotArea field="4" type="button" dataOnly="0" labelOnly="1" outline="0" axis="axisRow" fieldPosition="1"/>
    </format>
    <format dxfId="372">
      <pivotArea field="6" type="button" dataOnly="0" labelOnly="1" outline="0" axis="axisRow" fieldPosition="2"/>
    </format>
    <format dxfId="371">
      <pivotArea field="8" type="button" dataOnly="0" labelOnly="1" outline="0" axis="axisRow" fieldPosition="3"/>
    </format>
    <format dxfId="37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69">
      <pivotArea grandRow="1" outline="0" fieldPosition="0"/>
    </format>
    <format dxfId="368">
      <pivotArea dataOnly="0" labelOnly="1" grandRow="1" outline="0" fieldPosition="0"/>
    </format>
    <format dxfId="367">
      <pivotArea grandRow="1" outline="0" fieldPosition="0"/>
    </format>
    <format dxfId="366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8CBC03-5C27-4799-B64D-C6EB7988540C}" name="PivotTable4" cacheId="22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3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2"/>
        <item h="1" x="4"/>
        <item h="1" x="6"/>
        <item h="1" x="3"/>
        <item h="1" x="5"/>
        <item h="1" x="7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18">
        <item x="15"/>
        <item x="7"/>
        <item x="16"/>
        <item x="8"/>
        <item x="11"/>
        <item x="2"/>
        <item x="3"/>
        <item x="12"/>
        <item x="0"/>
        <item x="1"/>
        <item x="6"/>
        <item x="14"/>
        <item x="13"/>
        <item x="9"/>
        <item x="5"/>
        <item x="10"/>
        <item x="4"/>
        <item t="default"/>
      </items>
    </pivotField>
    <pivotField compact="0" outline="0" showAll="0" includeNewItemsInFilter="1"/>
    <pivotField axis="axisRow" compact="0" outline="0" showAll="0" includeNewItemsInFilter="1">
      <items count="97">
        <item x="10"/>
        <item x="29"/>
        <item x="82"/>
        <item x="32"/>
        <item x="11"/>
        <item x="30"/>
        <item x="31"/>
        <item x="85"/>
        <item x="33"/>
        <item x="13"/>
        <item x="14"/>
        <item x="34"/>
        <item x="35"/>
        <item x="12"/>
        <item x="0"/>
        <item x="24"/>
        <item x="1"/>
        <item x="2"/>
        <item x="25"/>
        <item x="3"/>
        <item x="81"/>
        <item x="83"/>
        <item x="84"/>
        <item x="86"/>
        <item x="15"/>
        <item x="16"/>
        <item x="6"/>
        <item x="8"/>
        <item x="7"/>
        <item x="45"/>
        <item x="46"/>
        <item x="47"/>
        <item x="48"/>
        <item x="49"/>
        <item x="50"/>
        <item x="51"/>
        <item x="20"/>
        <item x="52"/>
        <item x="87"/>
        <item x="53"/>
        <item x="54"/>
        <item x="55"/>
        <item x="56"/>
        <item x="57"/>
        <item x="58"/>
        <item x="59"/>
        <item x="60"/>
        <item x="61"/>
        <item x="62"/>
        <item x="88"/>
        <item x="89"/>
        <item x="90"/>
        <item x="91"/>
        <item x="92"/>
        <item x="93"/>
        <item x="94"/>
        <item x="21"/>
        <item x="43"/>
        <item x="63"/>
        <item x="64"/>
        <item x="65"/>
        <item x="66"/>
        <item x="67"/>
        <item x="68"/>
        <item x="44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26"/>
        <item x="95"/>
        <item x="9"/>
        <item x="22"/>
        <item x="23"/>
        <item x="40"/>
        <item x="41"/>
        <item x="39"/>
        <item x="42"/>
        <item x="19"/>
        <item x="37"/>
        <item x="18"/>
        <item x="36"/>
        <item x="38"/>
        <item x="17"/>
        <item x="4"/>
        <item x="5"/>
        <item x="28"/>
        <item x="27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2"/>
      <x/>
      <x v="16"/>
      <x v="92"/>
    </i>
    <i r="3">
      <x v="93"/>
    </i>
    <i t="default" r="2">
      <x v="16"/>
    </i>
    <i r="1">
      <x v="1"/>
      <x v="16"/>
      <x v="92"/>
    </i>
    <i r="3">
      <x v="93"/>
    </i>
    <i t="default" r="2">
      <x v="16"/>
    </i>
    <i r="1">
      <x v="2"/>
      <x v="16"/>
      <x v="92"/>
    </i>
    <i r="3">
      <x v="93"/>
    </i>
    <i t="default" r="2">
      <x v="16"/>
    </i>
    <i r="1">
      <x v="3"/>
      <x v="16"/>
      <x v="92"/>
    </i>
    <i r="3">
      <x v="93"/>
    </i>
    <i t="default" r="2">
      <x v="16"/>
    </i>
    <i r="1">
      <x v="4"/>
      <x v="16"/>
      <x v="92"/>
    </i>
    <i r="3">
      <x v="93"/>
    </i>
    <i t="default" r="2">
      <x v="16"/>
    </i>
    <i r="1">
      <x v="5"/>
      <x v="16"/>
      <x v="92"/>
    </i>
    <i r="3">
      <x v="93"/>
    </i>
    <i t="default" r="2">
      <x v="1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/>
  </dataFields>
  <formats count="81">
    <format dxfId="365">
      <pivotArea grandRow="1" outline="0" fieldPosition="0"/>
    </format>
    <format dxfId="364">
      <pivotArea dataOnly="0" labelOnly="1" grandRow="1" outline="0" fieldPosition="0"/>
    </format>
    <format dxfId="363">
      <pivotArea grandRow="1" outline="0" fieldPosition="0"/>
    </format>
    <format dxfId="362">
      <pivotArea dataOnly="0" labelOnly="1" grandRow="1" outline="0" fieldPosition="0"/>
    </format>
    <format dxfId="361">
      <pivotArea field="3" type="button" dataOnly="0" labelOnly="1" outline="0" axis="axisRow" fieldPosition="0"/>
    </format>
    <format dxfId="360">
      <pivotArea field="4" type="button" dataOnly="0" labelOnly="1" outline="0" axis="axisRow" fieldPosition="1"/>
    </format>
    <format dxfId="359">
      <pivotArea field="6" type="button" dataOnly="0" labelOnly="1" outline="0" axis="axisRow" fieldPosition="2"/>
    </format>
    <format dxfId="358">
      <pivotArea field="8" type="button" dataOnly="0" labelOnly="1" outline="0" axis="axisRow" fieldPosition="3"/>
    </format>
    <format dxfId="3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56">
      <pivotArea field="3" type="button" dataOnly="0" labelOnly="1" outline="0" axis="axisRow" fieldPosition="0"/>
    </format>
    <format dxfId="355">
      <pivotArea field="4" type="button" dataOnly="0" labelOnly="1" outline="0" axis="axisRow" fieldPosition="1"/>
    </format>
    <format dxfId="354">
      <pivotArea field="6" type="button" dataOnly="0" labelOnly="1" outline="0" axis="axisRow" fieldPosition="2"/>
    </format>
    <format dxfId="353">
      <pivotArea field="8" type="button" dataOnly="0" labelOnly="1" outline="0" axis="axisRow" fieldPosition="3"/>
    </format>
    <format dxfId="35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51">
      <pivotArea outline="0" fieldPosition="0"/>
    </format>
    <format dxfId="350">
      <pivotArea dataOnly="0" outline="0" fieldPosition="0">
        <references count="1">
          <reference field="6" count="0" defaultSubtotal="1"/>
        </references>
      </pivotArea>
    </format>
    <format dxfId="349">
      <pivotArea dataOnly="0" labelOnly="1" outline="0" fieldPosition="0">
        <references count="2">
          <reference field="3" count="0" selected="0"/>
          <reference field="4" count="5">
            <x v="0"/>
            <x v="1"/>
            <x v="2"/>
            <x v="3"/>
            <x v="4"/>
          </reference>
        </references>
      </pivotArea>
    </format>
    <format dxfId="348">
      <pivotArea dataOnly="0" labelOnly="1" outline="0" fieldPosition="0">
        <references count="2">
          <reference field="3" count="0" selected="0"/>
          <reference field="4" count="1">
            <x v="5"/>
          </reference>
        </references>
      </pivotArea>
    </format>
    <format dxfId="347">
      <pivotArea dataOnly="0" labelOnly="1" outline="0" fieldPosition="0">
        <references count="1">
          <reference field="3" count="0"/>
        </references>
      </pivotArea>
    </format>
    <format dxfId="346">
      <pivotArea type="all" dataOnly="0" outline="0" fieldPosition="0"/>
    </format>
    <format dxfId="345">
      <pivotArea outline="0" fieldPosition="0"/>
    </format>
    <format dxfId="344">
      <pivotArea type="origin" dataOnly="0" labelOnly="1" outline="0" fieldPosition="0"/>
    </format>
    <format dxfId="343">
      <pivotArea field="-2" type="button" dataOnly="0" labelOnly="1" outline="0" axis="axisCol" fieldPosition="0"/>
    </format>
    <format dxfId="342">
      <pivotArea type="topRight" dataOnly="0" labelOnly="1" outline="0" fieldPosition="0"/>
    </format>
    <format dxfId="341">
      <pivotArea field="3" type="button" dataOnly="0" labelOnly="1" outline="0" axis="axisRow" fieldPosition="0"/>
    </format>
    <format dxfId="340">
      <pivotArea field="4" type="button" dataOnly="0" labelOnly="1" outline="0" axis="axisRow" fieldPosition="1"/>
    </format>
    <format dxfId="339">
      <pivotArea field="6" type="button" dataOnly="0" labelOnly="1" outline="0" axis="axisRow" fieldPosition="2"/>
    </format>
    <format dxfId="338">
      <pivotArea field="8" type="button" dataOnly="0" labelOnly="1" outline="0" axis="axisRow" fieldPosition="3"/>
    </format>
    <format dxfId="337">
      <pivotArea dataOnly="0" labelOnly="1" outline="0" fieldPosition="0">
        <references count="1">
          <reference field="3" count="0"/>
        </references>
      </pivotArea>
    </format>
    <format dxfId="336">
      <pivotArea dataOnly="0" labelOnly="1" grandRow="1" outline="0" fieldPosition="0"/>
    </format>
    <format dxfId="335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334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16"/>
          </reference>
        </references>
      </pivotArea>
    </format>
    <format dxfId="333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16"/>
          </reference>
        </references>
      </pivotArea>
    </format>
    <format dxfId="332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16"/>
          </reference>
        </references>
      </pivotArea>
    </format>
    <format dxfId="331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16"/>
          </reference>
        </references>
      </pivotArea>
    </format>
    <format dxfId="330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16"/>
          </reference>
        </references>
      </pivotArea>
    </format>
    <format dxfId="329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16"/>
          </reference>
        </references>
      </pivotArea>
    </format>
    <format dxfId="328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16"/>
          </reference>
        </references>
      </pivotArea>
    </format>
    <format dxfId="327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16"/>
          </reference>
        </references>
      </pivotArea>
    </format>
    <format dxfId="326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16"/>
          </reference>
        </references>
      </pivotArea>
    </format>
    <format dxfId="325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16"/>
          </reference>
        </references>
      </pivotArea>
    </format>
    <format dxfId="324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16"/>
          </reference>
        </references>
      </pivotArea>
    </format>
    <format dxfId="323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16"/>
          </reference>
        </references>
      </pivotArea>
    </format>
    <format dxfId="322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321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320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319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318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317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3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5">
      <pivotArea type="all" dataOnly="0" outline="0" fieldPosition="0"/>
    </format>
    <format dxfId="314">
      <pivotArea outline="0" fieldPosition="0"/>
    </format>
    <format dxfId="313">
      <pivotArea type="origin" dataOnly="0" labelOnly="1" outline="0" fieldPosition="0"/>
    </format>
    <format dxfId="312">
      <pivotArea field="-2" type="button" dataOnly="0" labelOnly="1" outline="0" axis="axisCol" fieldPosition="0"/>
    </format>
    <format dxfId="311">
      <pivotArea type="topRight" dataOnly="0" labelOnly="1" outline="0" fieldPosition="0"/>
    </format>
    <format dxfId="310">
      <pivotArea field="3" type="button" dataOnly="0" labelOnly="1" outline="0" axis="axisRow" fieldPosition="0"/>
    </format>
    <format dxfId="309">
      <pivotArea field="4" type="button" dataOnly="0" labelOnly="1" outline="0" axis="axisRow" fieldPosition="1"/>
    </format>
    <format dxfId="308">
      <pivotArea field="6" type="button" dataOnly="0" labelOnly="1" outline="0" axis="axisRow" fieldPosition="2"/>
    </format>
    <format dxfId="307">
      <pivotArea field="8" type="button" dataOnly="0" labelOnly="1" outline="0" axis="axisRow" fieldPosition="3"/>
    </format>
    <format dxfId="306">
      <pivotArea dataOnly="0" labelOnly="1" outline="0" fieldPosition="0">
        <references count="1">
          <reference field="3" count="0"/>
        </references>
      </pivotArea>
    </format>
    <format dxfId="305">
      <pivotArea dataOnly="0" labelOnly="1" grandRow="1" outline="0" fieldPosition="0"/>
    </format>
    <format dxfId="30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303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16"/>
          </reference>
        </references>
      </pivotArea>
    </format>
    <format dxfId="302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16"/>
          </reference>
        </references>
      </pivotArea>
    </format>
    <format dxfId="301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16"/>
          </reference>
        </references>
      </pivotArea>
    </format>
    <format dxfId="300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16"/>
          </reference>
        </references>
      </pivotArea>
    </format>
    <format dxfId="299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16"/>
          </reference>
        </references>
      </pivotArea>
    </format>
    <format dxfId="298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16"/>
          </reference>
        </references>
      </pivotArea>
    </format>
    <format dxfId="297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16"/>
          </reference>
        </references>
      </pivotArea>
    </format>
    <format dxfId="296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16"/>
          </reference>
        </references>
      </pivotArea>
    </format>
    <format dxfId="295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16"/>
          </reference>
        </references>
      </pivotArea>
    </format>
    <format dxfId="294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16"/>
          </reference>
        </references>
      </pivotArea>
    </format>
    <format dxfId="293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16"/>
          </reference>
        </references>
      </pivotArea>
    </format>
    <format dxfId="292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16"/>
          </reference>
        </references>
      </pivotArea>
    </format>
    <format dxfId="291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290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289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288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287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286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28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F19F83-BB9A-4B8A-A6C6-CAC8A547B651}" name="PivotTable2" cacheId="23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3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6"/>
        <item h="1" x="5"/>
        <item h="1" x="3"/>
        <item h="1" x="4"/>
        <item h="1" x="2"/>
        <item h="1" x="7"/>
      </items>
    </pivotField>
    <pivotField axis="axisRow" compact="0" outline="0" showAll="0" includeNewItemsInFilter="1" defaultSubtotal="0">
      <items count="6">
        <item x="1"/>
        <item x="2"/>
        <item x="3"/>
        <item x="0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2">
        <item x="13"/>
        <item x="14"/>
        <item x="5"/>
        <item x="15"/>
        <item x="16"/>
        <item x="17"/>
        <item x="6"/>
        <item x="18"/>
        <item x="10"/>
        <item x="1"/>
        <item x="20"/>
        <item x="2"/>
        <item x="0"/>
        <item x="19"/>
        <item x="11"/>
        <item x="4"/>
        <item x="3"/>
        <item x="8"/>
        <item x="7"/>
        <item x="9"/>
        <item x="12"/>
        <item t="default"/>
      </items>
    </pivotField>
    <pivotField compact="0" outline="0" showAll="0" includeNewItemsInFilter="1"/>
    <pivotField axis="axisRow" compact="0" outline="0" showAll="0" includeNewItemsInFilter="1">
      <items count="101">
        <item x="85"/>
        <item x="7"/>
        <item x="86"/>
        <item x="11"/>
        <item x="87"/>
        <item x="8"/>
        <item x="12"/>
        <item x="88"/>
        <item x="13"/>
        <item x="75"/>
        <item x="16"/>
        <item x="17"/>
        <item x="14"/>
        <item x="18"/>
        <item x="15"/>
        <item x="80"/>
        <item x="1"/>
        <item x="0"/>
        <item x="83"/>
        <item x="2"/>
        <item x="3"/>
        <item x="84"/>
        <item x="76"/>
        <item x="77"/>
        <item x="79"/>
        <item x="81"/>
        <item x="10"/>
        <item x="20"/>
        <item x="19"/>
        <item x="21"/>
        <item x="9"/>
        <item x="38"/>
        <item x="39"/>
        <item x="40"/>
        <item x="41"/>
        <item x="42"/>
        <item x="43"/>
        <item x="44"/>
        <item x="45"/>
        <item x="46"/>
        <item x="89"/>
        <item x="47"/>
        <item x="48"/>
        <item x="49"/>
        <item x="50"/>
        <item x="51"/>
        <item x="52"/>
        <item x="53"/>
        <item x="54"/>
        <item x="55"/>
        <item x="56"/>
        <item x="90"/>
        <item x="91"/>
        <item x="92"/>
        <item x="93"/>
        <item x="94"/>
        <item x="95"/>
        <item x="96"/>
        <item x="97"/>
        <item x="32"/>
        <item x="57"/>
        <item x="58"/>
        <item x="33"/>
        <item x="59"/>
        <item x="34"/>
        <item x="60"/>
        <item x="3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4"/>
        <item x="98"/>
        <item x="99"/>
        <item x="36"/>
        <item x="37"/>
        <item x="29"/>
        <item x="30"/>
        <item x="27"/>
        <item x="31"/>
        <item x="28"/>
        <item x="78"/>
        <item x="82"/>
        <item x="24"/>
        <item x="25"/>
        <item x="22"/>
        <item x="26"/>
        <item x="23"/>
        <item x="74"/>
        <item x="73"/>
        <item x="6"/>
        <item x="5"/>
        <item t="default"/>
      </items>
    </pivotField>
    <pivotField dataField="1" compact="0" numFmtId="43" outline="0" showAll="0" includeNewItemsInFilter="1"/>
    <pivotField compact="0" numFmtId="43" outline="0" showAll="0" includeNewItemsInFilter="1"/>
    <pivotField dataField="1" compact="0" numFmtId="43" outline="0" showAll="0" includeNewItemsInFilter="1"/>
  </pivotFields>
  <rowFields count="4">
    <field x="3"/>
    <field x="4"/>
    <field x="6"/>
    <field x="8"/>
  </rowFields>
  <rowItems count="19">
    <i>
      <x v="2"/>
      <x/>
      <x v="20"/>
      <x v="96"/>
    </i>
    <i r="3">
      <x v="97"/>
    </i>
    <i t="default" r="2">
      <x v="20"/>
    </i>
    <i r="1">
      <x v="1"/>
      <x v="20"/>
      <x v="96"/>
    </i>
    <i r="3">
      <x v="97"/>
    </i>
    <i t="default" r="2">
      <x v="20"/>
    </i>
    <i r="1">
      <x v="2"/>
      <x v="20"/>
      <x v="96"/>
    </i>
    <i r="3">
      <x v="97"/>
    </i>
    <i t="default" r="2">
      <x v="20"/>
    </i>
    <i r="1">
      <x v="3"/>
      <x v="20"/>
      <x v="96"/>
    </i>
    <i r="3">
      <x v="97"/>
    </i>
    <i t="default" r="2">
      <x v="20"/>
    </i>
    <i r="1">
      <x v="4"/>
      <x v="20"/>
      <x v="96"/>
    </i>
    <i r="3">
      <x v="97"/>
    </i>
    <i t="default" r="2">
      <x v="20"/>
    </i>
    <i r="1">
      <x v="5"/>
      <x v="20"/>
      <x v="96"/>
    </i>
    <i r="3">
      <x v="97"/>
    </i>
    <i t="default" r="2">
      <x v="2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43"/>
    <dataField name="Sum of Sum Current Deduction" fld="9" baseField="4" baseItem="0" numFmtId="44"/>
  </dataFields>
  <formats count="78">
    <format dxfId="284">
      <pivotArea dataOnly="0" outline="0" fieldPosition="0">
        <references count="1">
          <reference field="6" count="0" defaultSubtotal="1"/>
        </references>
      </pivotArea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4" type="button" dataOnly="0" labelOnly="1" outline="0" axis="axisRow" fieldPosition="1"/>
    </format>
    <format dxfId="280">
      <pivotArea field="6" type="button" dataOnly="0" labelOnly="1" outline="0" axis="axisRow" fieldPosition="2"/>
    </format>
    <format dxfId="279">
      <pivotArea field="8" type="button" dataOnly="0" labelOnly="1" outline="0" axis="axisRow" fieldPosition="3"/>
    </format>
    <format dxfId="278">
      <pivotArea dataOnly="0" labelOnly="1" outline="0" fieldPosition="0">
        <references count="1">
          <reference field="3" count="0"/>
        </references>
      </pivotArea>
    </format>
    <format dxfId="277">
      <pivotArea dataOnly="0" labelOnly="1" grandRow="1" outline="0" fieldPosition="0"/>
    </format>
    <format dxfId="276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275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20"/>
          </reference>
        </references>
      </pivotArea>
    </format>
    <format dxfId="274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20"/>
          </reference>
        </references>
      </pivotArea>
    </format>
    <format dxfId="273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20"/>
          </reference>
        </references>
      </pivotArea>
    </format>
    <format dxfId="272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20"/>
          </reference>
        </references>
      </pivotArea>
    </format>
    <format dxfId="271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20"/>
          </reference>
        </references>
      </pivotArea>
    </format>
    <format dxfId="270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20"/>
          </reference>
        </references>
      </pivotArea>
    </format>
    <format dxfId="269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20"/>
          </reference>
        </references>
      </pivotArea>
    </format>
    <format dxfId="268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20"/>
          </reference>
        </references>
      </pivotArea>
    </format>
    <format dxfId="267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20"/>
          </reference>
        </references>
      </pivotArea>
    </format>
    <format dxfId="266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20"/>
          </reference>
        </references>
      </pivotArea>
    </format>
    <format dxfId="265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20"/>
          </reference>
        </references>
      </pivotArea>
    </format>
    <format dxfId="264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20"/>
          </reference>
        </references>
      </pivotArea>
    </format>
    <format dxfId="263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62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61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60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59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58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6">
      <pivotArea field="3" type="button" dataOnly="0" labelOnly="1" outline="0" axis="axisRow" fieldPosition="0"/>
    </format>
    <format dxfId="255">
      <pivotArea field="4" type="button" dataOnly="0" labelOnly="1" outline="0" axis="axisRow" fieldPosition="1"/>
    </format>
    <format dxfId="254">
      <pivotArea field="6" type="button" dataOnly="0" labelOnly="1" outline="0" axis="axisRow" fieldPosition="2"/>
    </format>
    <format dxfId="253">
      <pivotArea field="8" type="button" dataOnly="0" labelOnly="1" outline="0" axis="axisRow" fieldPosition="3"/>
    </format>
    <format dxfId="252">
      <pivotArea dataOnly="0" labelOnly="1" grandRow="1" outline="0" fieldPosition="0"/>
    </format>
    <format dxfId="25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0">
      <pivotArea field="3" type="button" dataOnly="0" labelOnly="1" outline="0" axis="axisRow" fieldPosition="0"/>
    </format>
    <format dxfId="249">
      <pivotArea field="4" type="button" dataOnly="0" labelOnly="1" outline="0" axis="axisRow" fieldPosition="1"/>
    </format>
    <format dxfId="248">
      <pivotArea field="6" type="button" dataOnly="0" labelOnly="1" outline="0" axis="axisRow" fieldPosition="2"/>
    </format>
    <format dxfId="247">
      <pivotArea field="8" type="button" dataOnly="0" labelOnly="1" outline="0" axis="axisRow" fieldPosition="3"/>
    </format>
    <format dxfId="24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5">
      <pivotArea field="3" type="button" dataOnly="0" labelOnly="1" outline="0" axis="axisRow" fieldPosition="0"/>
    </format>
    <format dxfId="244">
      <pivotArea field="4" type="button" dataOnly="0" labelOnly="1" outline="0" axis="axisRow" fieldPosition="1"/>
    </format>
    <format dxfId="243">
      <pivotArea field="6" type="button" dataOnly="0" labelOnly="1" outline="0" axis="axisRow" fieldPosition="2"/>
    </format>
    <format dxfId="242">
      <pivotArea field="8" type="button" dataOnly="0" labelOnly="1" outline="0" axis="axisRow" fieldPosition="3"/>
    </format>
    <format dxfId="24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0">
      <pivotArea dataOnly="0" labelOnly="1" outline="0" fieldPosition="0">
        <references count="1">
          <reference field="3" count="0"/>
        </references>
      </pivotArea>
    </format>
    <format dxfId="239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238">
      <pivotArea grandRow="1" outline="0" fieldPosition="0"/>
    </format>
    <format dxfId="237">
      <pivotArea dataOnly="0" labelOnly="1" grandRow="1" outline="0" fieldPosition="0"/>
    </format>
    <format dxfId="236">
      <pivotArea grandRow="1" outline="0" fieldPosition="0"/>
    </format>
    <format dxfId="235">
      <pivotArea dataOnly="0" labelOnly="1" grandRow="1" outline="0" fieldPosition="0"/>
    </format>
    <format dxfId="234">
      <pivotArea outline="0" fieldPosition="0">
        <references count="1">
          <reference field="4294967294" count="1" selected="0">
            <x v="0"/>
          </reference>
        </references>
      </pivotArea>
    </format>
    <format dxfId="233">
      <pivotArea outline="0" fieldPosition="0"/>
    </format>
    <format dxfId="232">
      <pivotArea field="3" type="button" dataOnly="0" labelOnly="1" outline="0" axis="axisRow" fieldPosition="0"/>
    </format>
    <format dxfId="231">
      <pivotArea field="4" type="button" dataOnly="0" labelOnly="1" outline="0" axis="axisRow" fieldPosition="1"/>
    </format>
    <format dxfId="230">
      <pivotArea field="6" type="button" dataOnly="0" labelOnly="1" outline="0" axis="axisRow" fieldPosition="2"/>
    </format>
    <format dxfId="229">
      <pivotArea field="8" type="button" dataOnly="0" labelOnly="1" outline="0" axis="axisRow" fieldPosition="3"/>
    </format>
    <format dxfId="228">
      <pivotArea dataOnly="0" labelOnly="1" outline="0" fieldPosition="0">
        <references count="1">
          <reference field="3" count="0"/>
        </references>
      </pivotArea>
    </format>
    <format dxfId="227">
      <pivotArea dataOnly="0" labelOnly="1" grandRow="1" outline="0" fieldPosition="0"/>
    </format>
    <format dxfId="226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225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20"/>
          </reference>
        </references>
      </pivotArea>
    </format>
    <format dxfId="224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20"/>
          </reference>
        </references>
      </pivotArea>
    </format>
    <format dxfId="223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20"/>
          </reference>
        </references>
      </pivotArea>
    </format>
    <format dxfId="222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20"/>
          </reference>
        </references>
      </pivotArea>
    </format>
    <format dxfId="221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20"/>
          </reference>
        </references>
      </pivotArea>
    </format>
    <format dxfId="220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20"/>
          </reference>
        </references>
      </pivotArea>
    </format>
    <format dxfId="219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20"/>
          </reference>
        </references>
      </pivotArea>
    </format>
    <format dxfId="218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20"/>
          </reference>
        </references>
      </pivotArea>
    </format>
    <format dxfId="217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20"/>
          </reference>
        </references>
      </pivotArea>
    </format>
    <format dxfId="216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20"/>
          </reference>
        </references>
      </pivotArea>
    </format>
    <format dxfId="215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20"/>
          </reference>
        </references>
      </pivotArea>
    </format>
    <format dxfId="214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20"/>
          </reference>
        </references>
      </pivotArea>
    </format>
    <format dxfId="213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12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11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10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09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08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20"/>
          </reference>
          <reference field="8" count="2">
            <x v="96"/>
            <x v="97"/>
          </reference>
        </references>
      </pivotArea>
    </format>
    <format dxfId="2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E0B1CA-AB43-4602-84A1-33FAE90BE705}" name="PivotTable2" cacheId="24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3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2"/>
        <item h="1" x="4"/>
        <item h="1" x="7"/>
        <item h="1" x="3"/>
        <item h="1" x="6"/>
        <item h="1" x="5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19">
        <item x="14"/>
        <item x="8"/>
        <item x="15"/>
        <item x="9"/>
        <item x="11"/>
        <item x="2"/>
        <item x="3"/>
        <item x="12"/>
        <item x="0"/>
        <item x="1"/>
        <item x="7"/>
        <item x="17"/>
        <item x="13"/>
        <item x="5"/>
        <item x="6"/>
        <item x="10"/>
        <item x="4"/>
        <item x="16"/>
        <item t="default"/>
      </items>
    </pivotField>
    <pivotField compact="0" outline="0" showAll="0" includeNewItemsInFilter="1"/>
    <pivotField axis="axisRow" compact="0" outline="0" showAll="0" includeNewItemsInFilter="1">
      <items count="98">
        <item x="12"/>
        <item x="30"/>
        <item x="31"/>
        <item x="32"/>
        <item x="13"/>
        <item x="35"/>
        <item x="36"/>
        <item x="37"/>
        <item x="38"/>
        <item x="6"/>
        <item x="16"/>
        <item x="42"/>
        <item x="14"/>
        <item x="15"/>
        <item x="0"/>
        <item x="25"/>
        <item x="1"/>
        <item x="2"/>
        <item x="26"/>
        <item x="3"/>
        <item x="29"/>
        <item x="33"/>
        <item x="34"/>
        <item x="39"/>
        <item x="9"/>
        <item x="17"/>
        <item x="7"/>
        <item x="18"/>
        <item x="8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22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27"/>
        <item x="10"/>
        <item x="11"/>
        <item x="23"/>
        <item x="24"/>
        <item x="47"/>
        <item x="48"/>
        <item x="46"/>
        <item x="49"/>
        <item x="21"/>
        <item x="44"/>
        <item x="45"/>
        <item x="43"/>
        <item x="20"/>
        <item x="19"/>
        <item x="4"/>
        <item x="5"/>
        <item x="41"/>
        <item x="28"/>
        <item x="40"/>
        <item t="default"/>
      </items>
    </pivotField>
    <pivotField dataField="1" compact="0" numFmtId="43" outline="0" showAll="0" includeNewItemsInFilter="1"/>
    <pivotField compact="0" numFmtId="43" outline="0" showAll="0" includeNewItemsInFilter="1"/>
    <pivotField dataField="1" compact="0" numFmtId="43" outline="0" showAll="0" includeNewItemsInFilter="1"/>
  </pivotFields>
  <rowFields count="4">
    <field x="3"/>
    <field x="4"/>
    <field x="6"/>
    <field x="8"/>
  </rowFields>
  <rowItems count="19">
    <i>
      <x v="2"/>
      <x/>
      <x v="16"/>
      <x v="92"/>
    </i>
    <i r="3">
      <x v="93"/>
    </i>
    <i t="default" r="2">
      <x v="16"/>
    </i>
    <i r="1">
      <x v="1"/>
      <x v="16"/>
      <x v="92"/>
    </i>
    <i r="3">
      <x v="93"/>
    </i>
    <i t="default" r="2">
      <x v="16"/>
    </i>
    <i r="1">
      <x v="2"/>
      <x v="16"/>
      <x v="92"/>
    </i>
    <i r="3">
      <x v="93"/>
    </i>
    <i t="default" r="2">
      <x v="16"/>
    </i>
    <i r="1">
      <x v="3"/>
      <x v="16"/>
      <x v="92"/>
    </i>
    <i r="3">
      <x v="93"/>
    </i>
    <i t="default" r="2">
      <x v="16"/>
    </i>
    <i r="1">
      <x v="4"/>
      <x v="16"/>
      <x v="92"/>
    </i>
    <i r="3">
      <x v="93"/>
    </i>
    <i t="default" r="2">
      <x v="16"/>
    </i>
    <i r="1">
      <x v="5"/>
      <x v="16"/>
      <x v="92"/>
    </i>
    <i r="3">
      <x v="93"/>
    </i>
    <i t="default" r="2">
      <x v="1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43"/>
    <dataField name="Sum of Sum Current Deduction" fld="9" baseField="4" baseItem="0" numFmtId="44"/>
  </dataFields>
  <formats count="78">
    <format dxfId="206">
      <pivotArea dataOnly="0" outline="0" fieldPosition="0">
        <references count="1">
          <reference field="6" count="0" defaultSubtotal="1"/>
        </references>
      </pivotArea>
    </format>
    <format dxfId="205">
      <pivotArea outline="0" fieldPosition="0"/>
    </format>
    <format dxfId="204">
      <pivotArea field="3" type="button" dataOnly="0" labelOnly="1" outline="0" axis="axisRow" fieldPosition="0"/>
    </format>
    <format dxfId="203">
      <pivotArea field="4" type="button" dataOnly="0" labelOnly="1" outline="0" axis="axisRow" fieldPosition="1"/>
    </format>
    <format dxfId="202">
      <pivotArea field="6" type="button" dataOnly="0" labelOnly="1" outline="0" axis="axisRow" fieldPosition="2"/>
    </format>
    <format dxfId="201">
      <pivotArea field="8" type="button" dataOnly="0" labelOnly="1" outline="0" axis="axisRow" fieldPosition="3"/>
    </format>
    <format dxfId="200">
      <pivotArea dataOnly="0" labelOnly="1" outline="0" fieldPosition="0">
        <references count="1">
          <reference field="3" count="0"/>
        </references>
      </pivotArea>
    </format>
    <format dxfId="199">
      <pivotArea dataOnly="0" labelOnly="1" grandRow="1" outline="0" fieldPosition="0"/>
    </format>
    <format dxfId="19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97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16"/>
          </reference>
        </references>
      </pivotArea>
    </format>
    <format dxfId="196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16"/>
          </reference>
        </references>
      </pivotArea>
    </format>
    <format dxfId="195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16"/>
          </reference>
        </references>
      </pivotArea>
    </format>
    <format dxfId="194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16"/>
          </reference>
        </references>
      </pivotArea>
    </format>
    <format dxfId="193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16"/>
          </reference>
        </references>
      </pivotArea>
    </format>
    <format dxfId="192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16"/>
          </reference>
        </references>
      </pivotArea>
    </format>
    <format dxfId="191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16"/>
          </reference>
        </references>
      </pivotArea>
    </format>
    <format dxfId="190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16"/>
          </reference>
        </references>
      </pivotArea>
    </format>
    <format dxfId="189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16"/>
          </reference>
        </references>
      </pivotArea>
    </format>
    <format dxfId="188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16"/>
          </reference>
        </references>
      </pivotArea>
    </format>
    <format dxfId="187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16"/>
          </reference>
        </references>
      </pivotArea>
    </format>
    <format dxfId="186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16"/>
          </reference>
        </references>
      </pivotArea>
    </format>
    <format dxfId="185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84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83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82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81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80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7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8">
      <pivotArea field="3" type="button" dataOnly="0" labelOnly="1" outline="0" axis="axisRow" fieldPosition="0"/>
    </format>
    <format dxfId="177">
      <pivotArea field="4" type="button" dataOnly="0" labelOnly="1" outline="0" axis="axisRow" fieldPosition="1"/>
    </format>
    <format dxfId="176">
      <pivotArea field="6" type="button" dataOnly="0" labelOnly="1" outline="0" axis="axisRow" fieldPosition="2"/>
    </format>
    <format dxfId="175">
      <pivotArea field="8" type="button" dataOnly="0" labelOnly="1" outline="0" axis="axisRow" fieldPosition="3"/>
    </format>
    <format dxfId="174">
      <pivotArea dataOnly="0" labelOnly="1" grandRow="1" outline="0" fieldPosition="0"/>
    </format>
    <format dxfId="17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2">
      <pivotArea field="3" type="button" dataOnly="0" labelOnly="1" outline="0" axis="axisRow" fieldPosition="0"/>
    </format>
    <format dxfId="171">
      <pivotArea field="4" type="button" dataOnly="0" labelOnly="1" outline="0" axis="axisRow" fieldPosition="1"/>
    </format>
    <format dxfId="170">
      <pivotArea field="6" type="button" dataOnly="0" labelOnly="1" outline="0" axis="axisRow" fieldPosition="2"/>
    </format>
    <format dxfId="169">
      <pivotArea field="8" type="button" dataOnly="0" labelOnly="1" outline="0" axis="axisRow" fieldPosition="3"/>
    </format>
    <format dxfId="16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7">
      <pivotArea field="3" type="button" dataOnly="0" labelOnly="1" outline="0" axis="axisRow" fieldPosition="0"/>
    </format>
    <format dxfId="166">
      <pivotArea field="4" type="button" dataOnly="0" labelOnly="1" outline="0" axis="axisRow" fieldPosition="1"/>
    </format>
    <format dxfId="165">
      <pivotArea field="6" type="button" dataOnly="0" labelOnly="1" outline="0" axis="axisRow" fieldPosition="2"/>
    </format>
    <format dxfId="164">
      <pivotArea field="8" type="button" dataOnly="0" labelOnly="1" outline="0" axis="axisRow" fieldPosition="3"/>
    </format>
    <format dxfId="16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2">
      <pivotArea dataOnly="0" labelOnly="1" outline="0" fieldPosition="0">
        <references count="1">
          <reference field="3" count="0"/>
        </references>
      </pivotArea>
    </format>
    <format dxfId="16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60">
      <pivotArea grandRow="1" outline="0" fieldPosition="0"/>
    </format>
    <format dxfId="159">
      <pivotArea dataOnly="0" labelOnly="1" grandRow="1" outline="0" fieldPosition="0"/>
    </format>
    <format dxfId="158">
      <pivotArea grandRow="1" outline="0" fieldPosition="0"/>
    </format>
    <format dxfId="157">
      <pivotArea dataOnly="0" labelOnly="1" grandRow="1" outline="0" fieldPosition="0"/>
    </format>
    <format dxfId="156">
      <pivotArea outline="0" fieldPosition="0">
        <references count="1">
          <reference field="4294967294" count="1" selected="0">
            <x v="0"/>
          </reference>
        </references>
      </pivotArea>
    </format>
    <format dxfId="155">
      <pivotArea outline="0" fieldPosition="0"/>
    </format>
    <format dxfId="154">
      <pivotArea field="3" type="button" dataOnly="0" labelOnly="1" outline="0" axis="axisRow" fieldPosition="0"/>
    </format>
    <format dxfId="153">
      <pivotArea field="4" type="button" dataOnly="0" labelOnly="1" outline="0" axis="axisRow" fieldPosition="1"/>
    </format>
    <format dxfId="152">
      <pivotArea field="6" type="button" dataOnly="0" labelOnly="1" outline="0" axis="axisRow" fieldPosition="2"/>
    </format>
    <format dxfId="151">
      <pivotArea field="8" type="button" dataOnly="0" labelOnly="1" outline="0" axis="axisRow" fieldPosition="3"/>
    </format>
    <format dxfId="150">
      <pivotArea dataOnly="0" labelOnly="1" outline="0" fieldPosition="0">
        <references count="1">
          <reference field="3" count="0"/>
        </references>
      </pivotArea>
    </format>
    <format dxfId="149">
      <pivotArea dataOnly="0" labelOnly="1" grandRow="1" outline="0" fieldPosition="0"/>
    </format>
    <format dxfId="14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47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>
            <x v="16"/>
          </reference>
        </references>
      </pivotArea>
    </format>
    <format dxfId="146">
      <pivotArea dataOnly="0" labelOnly="1" outline="0" fieldPosition="0">
        <references count="3">
          <reference field="3" count="0" selected="0"/>
          <reference field="4" count="1" selected="0">
            <x v="0"/>
          </reference>
          <reference field="6" count="1" defaultSubtotal="1">
            <x v="16"/>
          </reference>
        </references>
      </pivotArea>
    </format>
    <format dxfId="145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>
            <x v="16"/>
          </reference>
        </references>
      </pivotArea>
    </format>
    <format dxfId="144">
      <pivotArea dataOnly="0" labelOnly="1" outline="0" fieldPosition="0">
        <references count="3">
          <reference field="3" count="0" selected="0"/>
          <reference field="4" count="1" selected="0">
            <x v="1"/>
          </reference>
          <reference field="6" count="1" defaultSubtotal="1">
            <x v="16"/>
          </reference>
        </references>
      </pivotArea>
    </format>
    <format dxfId="143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>
            <x v="16"/>
          </reference>
        </references>
      </pivotArea>
    </format>
    <format dxfId="142">
      <pivotArea dataOnly="0" labelOnly="1" outline="0" fieldPosition="0">
        <references count="3">
          <reference field="3" count="0" selected="0"/>
          <reference field="4" count="1" selected="0">
            <x v="2"/>
          </reference>
          <reference field="6" count="1" defaultSubtotal="1">
            <x v="16"/>
          </reference>
        </references>
      </pivotArea>
    </format>
    <format dxfId="141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>
            <x v="16"/>
          </reference>
        </references>
      </pivotArea>
    </format>
    <format dxfId="140">
      <pivotArea dataOnly="0" labelOnly="1" outline="0" fieldPosition="0">
        <references count="3">
          <reference field="3" count="0" selected="0"/>
          <reference field="4" count="1" selected="0">
            <x v="3"/>
          </reference>
          <reference field="6" count="1" defaultSubtotal="1">
            <x v="16"/>
          </reference>
        </references>
      </pivotArea>
    </format>
    <format dxfId="139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>
            <x v="16"/>
          </reference>
        </references>
      </pivotArea>
    </format>
    <format dxfId="138">
      <pivotArea dataOnly="0" labelOnly="1" outline="0" fieldPosition="0">
        <references count="3">
          <reference field="3" count="0" selected="0"/>
          <reference field="4" count="1" selected="0">
            <x v="4"/>
          </reference>
          <reference field="6" count="1" defaultSubtotal="1">
            <x v="16"/>
          </reference>
        </references>
      </pivotArea>
    </format>
    <format dxfId="137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>
            <x v="16"/>
          </reference>
        </references>
      </pivotArea>
    </format>
    <format dxfId="136">
      <pivotArea dataOnly="0" labelOnly="1" outline="0" fieldPosition="0">
        <references count="3">
          <reference field="3" count="0" selected="0"/>
          <reference field="4" count="1" selected="0">
            <x v="5"/>
          </reference>
          <reference field="6" count="1" defaultSubtotal="1">
            <x v="16"/>
          </reference>
        </references>
      </pivotArea>
    </format>
    <format dxfId="135">
      <pivotArea dataOnly="0" labelOnly="1" outline="0" fieldPosition="0">
        <references count="4">
          <reference field="3" count="0" selected="0"/>
          <reference field="4" count="1" selected="0">
            <x v="0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34">
      <pivotArea dataOnly="0" labelOnly="1" outline="0" fieldPosition="0">
        <references count="4">
          <reference field="3" count="0" selected="0"/>
          <reference field="4" count="1" selected="0">
            <x v="1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33">
      <pivotArea dataOnly="0" labelOnly="1" outline="0" fieldPosition="0">
        <references count="4">
          <reference field="3" count="0" selected="0"/>
          <reference field="4" count="1" selected="0">
            <x v="2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32">
      <pivotArea dataOnly="0" labelOnly="1" outline="0" fieldPosition="0">
        <references count="4">
          <reference field="3" count="0" selected="0"/>
          <reference field="4" count="1" selected="0">
            <x v="3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31">
      <pivotArea dataOnly="0" labelOnly="1" outline="0" fieldPosition="0">
        <references count="4">
          <reference field="3" count="0" selected="0"/>
          <reference field="4" count="1" selected="0">
            <x v="4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30">
      <pivotArea dataOnly="0" labelOnly="1" outline="0" fieldPosition="0">
        <references count="4">
          <reference field="3" count="0" selected="0"/>
          <reference field="4" count="1" selected="0">
            <x v="5"/>
          </reference>
          <reference field="6" count="1" selected="0">
            <x v="16"/>
          </reference>
          <reference field="8" count="2">
            <x v="92"/>
            <x v="93"/>
          </reference>
        </references>
      </pivotArea>
    </format>
    <format dxfId="12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4C3438-E129-45B5-B323-0C51D9D7F8FF}" name="PivotTable2" cacheId="2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F24" firstHeaderRow="1" firstDataRow="2" firstDataCol="4"/>
  <pivotFields count="12">
    <pivotField compact="0" outline="0" showAll="0"/>
    <pivotField compact="0" outline="0" showAll="0"/>
    <pivotField compact="0" outline="0" showAll="0"/>
    <pivotField axis="axisRow" compact="0" outline="0" showAll="0">
      <items count="9">
        <item h="1" x="0"/>
        <item h="1" x="1"/>
        <item x="4"/>
        <item h="1" x="3"/>
        <item h="1" x="7"/>
        <item h="1" x="2"/>
        <item h="1" x="6"/>
        <item h="1" x="5"/>
        <item t="default"/>
      </items>
    </pivotField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compact="0" numFmtId="14" outline="0" showAll="0"/>
    <pivotField axis="axisRow" compact="0" outline="0" showAll="0">
      <items count="22">
        <item x="19"/>
        <item x="8"/>
        <item x="13"/>
        <item x="20"/>
        <item x="14"/>
        <item x="9"/>
        <item x="15"/>
        <item x="16"/>
        <item x="18"/>
        <item x="2"/>
        <item x="3"/>
        <item x="11"/>
        <item x="1"/>
        <item x="0"/>
        <item x="6"/>
        <item x="17"/>
        <item x="12"/>
        <item x="4"/>
        <item x="5"/>
        <item x="10"/>
        <item x="7"/>
        <item t="default"/>
      </items>
    </pivotField>
    <pivotField compact="0" outline="0" showAll="0"/>
    <pivotField axis="axisRow" compact="0" outline="0" showAll="0">
      <items count="101">
        <item x="38"/>
        <item x="11"/>
        <item x="27"/>
        <item x="28"/>
        <item x="29"/>
        <item x="12"/>
        <item x="33"/>
        <item x="34"/>
        <item x="35"/>
        <item x="36"/>
        <item x="31"/>
        <item x="4"/>
        <item x="15"/>
        <item x="40"/>
        <item x="13"/>
        <item x="14"/>
        <item x="32"/>
        <item x="1"/>
        <item x="23"/>
        <item x="0"/>
        <item x="2"/>
        <item x="24"/>
        <item x="3"/>
        <item x="96"/>
        <item x="97"/>
        <item x="98"/>
        <item x="99"/>
        <item x="6"/>
        <item x="17"/>
        <item x="16"/>
        <item x="18"/>
        <item x="5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25"/>
        <item x="7"/>
        <item x="8"/>
        <item x="21"/>
        <item x="22"/>
        <item x="46"/>
        <item x="47"/>
        <item x="44"/>
        <item x="48"/>
        <item x="45"/>
        <item x="30"/>
        <item x="37"/>
        <item x="42"/>
        <item x="43"/>
        <item x="41"/>
        <item x="20"/>
        <item x="19"/>
        <item x="9"/>
        <item x="10"/>
        <item x="39"/>
        <item x="26"/>
        <item t="default"/>
      </items>
    </pivotField>
    <pivotField dataField="1" compact="0" numFmtId="2" outline="0" showAll="0"/>
    <pivotField compact="0" numFmtId="2" outline="0" showAll="0"/>
    <pivotField dataField="1" compact="0" outline="0" showAll="0"/>
  </pivotFields>
  <rowFields count="4">
    <field x="3"/>
    <field x="4"/>
    <field x="6"/>
    <field x="8"/>
  </rowFields>
  <rowItems count="20">
    <i>
      <x v="2"/>
      <x/>
      <x v="20"/>
      <x v="96"/>
    </i>
    <i r="3">
      <x v="97"/>
    </i>
    <i t="default" r="2">
      <x v="20"/>
    </i>
    <i r="1">
      <x v="1"/>
      <x v="20"/>
      <x v="96"/>
    </i>
    <i r="3">
      <x v="97"/>
    </i>
    <i t="default" r="2">
      <x v="20"/>
    </i>
    <i r="1">
      <x v="2"/>
      <x v="20"/>
      <x v="96"/>
    </i>
    <i r="3">
      <x v="97"/>
    </i>
    <i t="default" r="2">
      <x v="20"/>
    </i>
    <i r="1">
      <x v="3"/>
      <x v="20"/>
      <x v="96"/>
    </i>
    <i r="3">
      <x v="97"/>
    </i>
    <i t="default" r="2">
      <x v="20"/>
    </i>
    <i r="1">
      <x v="4"/>
      <x v="20"/>
      <x v="96"/>
    </i>
    <i r="3">
      <x v="97"/>
    </i>
    <i t="default" r="2">
      <x v="20"/>
    </i>
    <i r="1">
      <x v="5"/>
      <x v="20"/>
      <x v="96"/>
    </i>
    <i r="3">
      <x v="97"/>
    </i>
    <i t="default" r="2">
      <x v="20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/>
  </dataFields>
  <formats count="2">
    <format dxfId="128">
      <pivotArea dataOnly="0" outline="0" fieldPosition="0">
        <references count="1">
          <reference field="6" count="0" defaultSubtotal="1"/>
        </references>
      </pivotArea>
    </format>
    <format dxfId="12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435B7A-40DD-4C72-95ED-04977AB8C217}" name="PivotTable1" cacheId="26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2"/>
        <item h="1" x="5"/>
        <item h="1" x="7"/>
        <item h="1" x="4"/>
        <item h="1" x="6"/>
        <item h="1" x="3"/>
        <item t="default"/>
      </items>
    </pivotField>
    <pivotField axis="axisRow" compact="0" outline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numFmtId="14" outline="0" showAll="0" includeNewItemsInFilter="1"/>
    <pivotField axis="axisRow" compact="0" outline="0" showAll="0" includeNewItemsInFilter="1" defaultSubtotal="0">
      <items count="21">
        <item x="15"/>
        <item x="16"/>
        <item x="7"/>
        <item x="17"/>
        <item x="18"/>
        <item x="19"/>
        <item x="8"/>
        <item x="20"/>
        <item x="13"/>
        <item x="2"/>
        <item x="3"/>
        <item x="5"/>
        <item x="0"/>
        <item x="1"/>
        <item x="14"/>
        <item x="9"/>
        <item x="6"/>
        <item x="10"/>
        <item x="11"/>
        <item x="12"/>
        <item x="4"/>
      </items>
    </pivotField>
    <pivotField compact="0" outline="0" showAll="0" includeNewItemsInFilter="1">
      <items count="80">
        <item x="6"/>
        <item x="7"/>
        <item x="8"/>
        <item x="9"/>
        <item x="69"/>
        <item x="67"/>
        <item x="68"/>
        <item x="10"/>
        <item x="11"/>
        <item x="12"/>
        <item x="71"/>
        <item x="70"/>
        <item x="72"/>
        <item x="61"/>
        <item x="62"/>
        <item x="63"/>
        <item x="64"/>
        <item x="2"/>
        <item x="3"/>
        <item x="0"/>
        <item x="1"/>
        <item x="65"/>
        <item x="66"/>
        <item x="46"/>
        <item x="47"/>
        <item x="48"/>
        <item x="49"/>
        <item x="50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73"/>
        <item x="42"/>
        <item x="74"/>
        <item x="43"/>
        <item x="44"/>
        <item x="75"/>
        <item x="76"/>
        <item x="45"/>
        <item x="77"/>
        <item x="78"/>
        <item x="4"/>
        <item x="5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Row" compact="0" outline="0" showAll="0" includeNewItemsInFilter="1">
      <items count="99">
        <item x="10"/>
        <item x="11"/>
        <item x="12"/>
        <item x="13"/>
        <item x="14"/>
        <item x="15"/>
        <item x="16"/>
        <item x="17"/>
        <item x="18"/>
        <item x="91"/>
        <item x="22"/>
        <item x="23"/>
        <item x="20"/>
        <item x="24"/>
        <item x="21"/>
        <item x="95"/>
        <item x="0"/>
        <item x="6"/>
        <item x="1"/>
        <item x="2"/>
        <item x="7"/>
        <item x="3"/>
        <item x="92"/>
        <item x="94"/>
        <item x="27"/>
        <item x="28"/>
        <item x="25"/>
        <item x="29"/>
        <item x="26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97"/>
        <item x="77"/>
        <item x="78"/>
        <item x="79"/>
        <item x="80"/>
        <item x="81"/>
        <item x="82"/>
        <item x="83"/>
        <item x="84"/>
        <item x="85"/>
        <item x="86"/>
        <item x="8"/>
        <item x="87"/>
        <item x="89"/>
        <item x="88"/>
        <item x="90"/>
        <item x="37"/>
        <item x="38"/>
        <item x="35"/>
        <item x="39"/>
        <item x="36"/>
        <item x="93"/>
        <item x="96"/>
        <item x="32"/>
        <item x="33"/>
        <item x="30"/>
        <item x="34"/>
        <item x="31"/>
        <item x="4"/>
        <item x="5"/>
        <item x="19"/>
        <item x="9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0"/>
      <x v="94"/>
    </i>
    <i r="3">
      <x v="95"/>
    </i>
    <i t="default" r="1">
      <x/>
    </i>
    <i r="1">
      <x v="1"/>
      <x v="20"/>
      <x v="94"/>
    </i>
    <i r="3">
      <x v="95"/>
    </i>
    <i t="default" r="1">
      <x v="1"/>
    </i>
    <i r="1">
      <x v="2"/>
      <x v="20"/>
      <x v="94"/>
    </i>
    <i r="3">
      <x v="95"/>
    </i>
    <i t="default" r="1">
      <x v="2"/>
    </i>
    <i r="1">
      <x v="3"/>
      <x v="20"/>
      <x v="94"/>
    </i>
    <i r="3">
      <x v="95"/>
    </i>
    <i t="default" r="1">
      <x v="3"/>
    </i>
    <i r="1">
      <x v="4"/>
      <x v="20"/>
      <x v="94"/>
    </i>
    <i r="3">
      <x v="95"/>
    </i>
    <i t="default" r="1">
      <x v="4"/>
    </i>
    <i r="1">
      <x v="5"/>
      <x v="20"/>
      <x v="94"/>
    </i>
    <i r="3">
      <x v="95"/>
    </i>
    <i t="default" r="1">
      <x v="5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/>
  </dataFields>
  <formats count="19">
    <format dxfId="126">
      <pivotArea field="3" type="button" dataOnly="0" labelOnly="1" outline="0" axis="axisRow" fieldPosition="0"/>
    </format>
    <format dxfId="125">
      <pivotArea field="4" type="button" dataOnly="0" labelOnly="1" outline="0" axis="axisRow" fieldPosition="1"/>
    </format>
    <format dxfId="124">
      <pivotArea field="6" type="button" dataOnly="0" labelOnly="1" outline="0" axis="axisRow" fieldPosition="2"/>
    </format>
    <format dxfId="123">
      <pivotArea field="8" type="button" dataOnly="0" labelOnly="1" outline="0" axis="axisRow" fieldPosition="3"/>
    </format>
    <format dxfId="12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1">
      <pivotArea field="3" type="button" dataOnly="0" labelOnly="1" outline="0" axis="axisRow" fieldPosition="0"/>
    </format>
    <format dxfId="120">
      <pivotArea field="4" type="button" dataOnly="0" labelOnly="1" outline="0" axis="axisRow" fieldPosition="1"/>
    </format>
    <format dxfId="119">
      <pivotArea field="6" type="button" dataOnly="0" labelOnly="1" outline="0" axis="axisRow" fieldPosition="2"/>
    </format>
    <format dxfId="118">
      <pivotArea field="8" type="button" dataOnly="0" labelOnly="1" outline="0" axis="axisRow" fieldPosition="3"/>
    </format>
    <format dxfId="1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6">
      <pivotArea dataOnly="0" grandRow="1" outline="0" fieldPosition="0"/>
    </format>
    <format dxfId="115">
      <pivotArea dataOnly="0" grandRow="1" outline="0" fieldPosition="0"/>
    </format>
    <format dxfId="114">
      <pivotArea dataOnly="0" outline="0" fieldPosition="0">
        <references count="1">
          <reference field="4" count="0" defaultSubtotal="1"/>
        </references>
      </pivotArea>
    </format>
    <format dxfId="113">
      <pivotArea field="3" type="button" dataOnly="0" labelOnly="1" outline="0" axis="axisRow" fieldPosition="0"/>
    </format>
    <format dxfId="112">
      <pivotArea field="4" type="button" dataOnly="0" labelOnly="1" outline="0" axis="axisRow" fieldPosition="1"/>
    </format>
    <format dxfId="111">
      <pivotArea field="6" type="button" dataOnly="0" labelOnly="1" outline="0" axis="axisRow" fieldPosition="2"/>
    </format>
    <format dxfId="110">
      <pivotArea field="8" type="button" dataOnly="0" labelOnly="1" outline="0" axis="axisRow" fieldPosition="3"/>
    </format>
    <format dxfId="10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8">
      <pivotArea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564544-29DF-45D3-BF36-93274E35E0DF}" name="PivotTable1" cacheId="27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4"/>
        <item h="1" x="3"/>
        <item h="1" x="6"/>
        <item h="1" x="2"/>
        <item h="1" x="5"/>
        <item h="1" x="7"/>
        <item t="default"/>
      </items>
    </pivotField>
    <pivotField axis="axisRow" compact="0" outline="0" showAll="0" includeNewItemsInFilter="1">
      <items count="7">
        <item x="1"/>
        <item x="2"/>
        <item x="3"/>
        <item x="0"/>
        <item x="4"/>
        <item x="5"/>
        <item t="default"/>
      </items>
    </pivotField>
    <pivotField compact="0" numFmtId="14" outline="0" showAll="0" includeNewItemsInFilter="1"/>
    <pivotField axis="axisRow" compact="0" outline="0" showAll="0" includeNewItemsInFilter="1" defaultSubtotal="0">
      <items count="19">
        <item x="13"/>
        <item x="14"/>
        <item x="2"/>
        <item x="15"/>
        <item x="16"/>
        <item x="3"/>
        <item x="7"/>
        <item x="1"/>
        <item x="18"/>
        <item x="10"/>
        <item x="0"/>
        <item x="17"/>
        <item x="8"/>
        <item x="12"/>
        <item x="11"/>
        <item x="4"/>
        <item x="5"/>
        <item x="6"/>
        <item x="9"/>
      </items>
    </pivotField>
    <pivotField compact="0" outline="0" showAll="0" includeNewItemsInFilter="1"/>
    <pivotField axis="axisRow" compact="0" outline="0" showAll="0" includeNewItemsInFilter="1">
      <items count="98">
        <item x="83"/>
        <item x="4"/>
        <item x="84"/>
        <item x="38"/>
        <item x="85"/>
        <item x="5"/>
        <item x="35"/>
        <item x="86"/>
        <item x="42"/>
        <item x="36"/>
        <item x="41"/>
        <item x="10"/>
        <item x="9"/>
        <item x="8"/>
        <item x="7"/>
        <item x="6"/>
        <item x="0"/>
        <item x="1"/>
        <item x="81"/>
        <item x="2"/>
        <item x="3"/>
        <item x="82"/>
        <item x="37"/>
        <item x="39"/>
        <item x="40"/>
        <item x="43"/>
        <item x="13"/>
        <item x="14"/>
        <item x="11"/>
        <item x="15"/>
        <item x="12"/>
        <item x="48"/>
        <item x="49"/>
        <item x="50"/>
        <item x="51"/>
        <item x="23"/>
        <item x="52"/>
        <item x="53"/>
        <item x="54"/>
        <item x="55"/>
        <item x="87"/>
        <item x="24"/>
        <item x="56"/>
        <item x="57"/>
        <item x="58"/>
        <item x="59"/>
        <item x="60"/>
        <item x="61"/>
        <item x="62"/>
        <item x="63"/>
        <item x="64"/>
        <item x="88"/>
        <item x="89"/>
        <item x="90"/>
        <item x="91"/>
        <item x="92"/>
        <item x="93"/>
        <item x="94"/>
        <item x="65"/>
        <item x="47"/>
        <item x="66"/>
        <item x="67"/>
        <item x="25"/>
        <item x="26"/>
        <item x="68"/>
        <item x="69"/>
        <item x="70"/>
        <item x="71"/>
        <item x="72"/>
        <item x="27"/>
        <item x="73"/>
        <item x="74"/>
        <item x="75"/>
        <item x="76"/>
        <item x="77"/>
        <item x="78"/>
        <item x="79"/>
        <item x="80"/>
        <item x="32"/>
        <item x="95"/>
        <item x="96"/>
        <item x="28"/>
        <item x="29"/>
        <item x="21"/>
        <item x="46"/>
        <item x="45"/>
        <item x="22"/>
        <item x="20"/>
        <item x="44"/>
        <item x="18"/>
        <item x="16"/>
        <item x="19"/>
        <item x="17"/>
        <item x="31"/>
        <item x="30"/>
        <item x="34"/>
        <item x="33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18"/>
      <x v="93"/>
    </i>
    <i r="3">
      <x v="94"/>
    </i>
    <i t="default" r="1">
      <x/>
    </i>
    <i r="1">
      <x v="1"/>
      <x v="18"/>
      <x v="93"/>
    </i>
    <i r="3">
      <x v="94"/>
    </i>
    <i t="default" r="1">
      <x v="1"/>
    </i>
    <i r="1">
      <x v="2"/>
      <x v="18"/>
      <x v="93"/>
    </i>
    <i r="3">
      <x v="94"/>
    </i>
    <i t="default" r="1">
      <x v="2"/>
    </i>
    <i r="1">
      <x v="3"/>
      <x v="18"/>
      <x v="93"/>
    </i>
    <i r="3">
      <x v="94"/>
    </i>
    <i t="default" r="1">
      <x v="3"/>
    </i>
    <i r="1">
      <x v="4"/>
      <x v="18"/>
      <x v="93"/>
    </i>
    <i r="3">
      <x v="94"/>
    </i>
    <i t="default" r="1">
      <x v="4"/>
    </i>
    <i r="1">
      <x v="5"/>
      <x v="18"/>
      <x v="93"/>
    </i>
    <i r="3">
      <x v="94"/>
    </i>
    <i t="default" r="1">
      <x v="5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/>
  </dataFields>
  <formats count="15">
    <format dxfId="107">
      <pivotArea field="3" type="button" dataOnly="0" labelOnly="1" outline="0" axis="axisRow" fieldPosition="0"/>
    </format>
    <format dxfId="106">
      <pivotArea field="4" type="button" dataOnly="0" labelOnly="1" outline="0" axis="axisRow" fieldPosition="1"/>
    </format>
    <format dxfId="105">
      <pivotArea field="6" type="button" dataOnly="0" labelOnly="1" outline="0" axis="axisRow" fieldPosition="2"/>
    </format>
    <format dxfId="104">
      <pivotArea field="8" type="button" dataOnly="0" labelOnly="1" outline="0" axis="axisRow" fieldPosition="3"/>
    </format>
    <format dxfId="10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2">
      <pivotArea field="3" type="button" dataOnly="0" labelOnly="1" outline="0" axis="axisRow" fieldPosition="0"/>
    </format>
    <format dxfId="101">
      <pivotArea field="4" type="button" dataOnly="0" labelOnly="1" outline="0" axis="axisRow" fieldPosition="1"/>
    </format>
    <format dxfId="100">
      <pivotArea field="6" type="button" dataOnly="0" labelOnly="1" outline="0" axis="axisRow" fieldPosition="2"/>
    </format>
    <format dxfId="99">
      <pivotArea field="8" type="button" dataOnly="0" labelOnly="1" outline="0" axis="axisRow" fieldPosition="3"/>
    </format>
    <format dxfId="9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7">
      <pivotArea grandRow="1" outline="0" fieldPosition="0"/>
    </format>
    <format dxfId="96">
      <pivotArea dataOnly="0" labelOnly="1" grandRow="1" outline="0" fieldPosition="0"/>
    </format>
    <format dxfId="95">
      <pivotArea grandRow="1" outline="0" fieldPosition="0"/>
    </format>
    <format dxfId="94">
      <pivotArea dataOnly="0" labelOnly="1" grandRow="1" outline="0" fieldPosition="0"/>
    </format>
    <format dxfId="93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BD13A3-69B9-4122-ACB5-DC2264ECC8D5}" name="PivotTable1" cacheId="28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4:F25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2"/>
        <item h="1" x="4"/>
        <item h="1" x="7"/>
        <item h="1" x="3"/>
        <item h="1" x="6"/>
        <item h="1" x="5"/>
        <item t="default"/>
      </items>
    </pivotField>
    <pivotField axis="axisRow" compact="0" outline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numFmtId="14" outline="0" showAll="0" includeNewItemsInFilter="1"/>
    <pivotField axis="axisRow" compact="0" outline="0" showAll="0" includeNewItemsInFilter="1" defaultSubtotal="0">
      <items count="15">
        <item x="10"/>
        <item x="11"/>
        <item x="8"/>
        <item x="2"/>
        <item x="3"/>
        <item x="12"/>
        <item x="0"/>
        <item x="1"/>
        <item x="9"/>
        <item x="14"/>
        <item x="13"/>
        <item x="5"/>
        <item x="6"/>
        <item x="7"/>
        <item x="4"/>
      </items>
    </pivotField>
    <pivotField compact="0" outline="0" showAll="0" includeNewItemsInFilter="1"/>
    <pivotField axis="axisRow" compact="0" outline="0" showAll="0" includeNewItemsInFilter="1">
      <items count="93">
        <item x="17"/>
        <item x="31"/>
        <item x="32"/>
        <item x="33"/>
        <item x="18"/>
        <item x="34"/>
        <item x="35"/>
        <item x="36"/>
        <item x="37"/>
        <item x="8"/>
        <item x="7"/>
        <item x="39"/>
        <item x="19"/>
        <item x="6"/>
        <item x="0"/>
        <item x="27"/>
        <item x="1"/>
        <item x="2"/>
        <item x="28"/>
        <item x="3"/>
        <item x="10"/>
        <item x="11"/>
        <item x="20"/>
        <item x="12"/>
        <item x="9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24"/>
        <item x="83"/>
        <item x="84"/>
        <item x="85"/>
        <item x="86"/>
        <item x="87"/>
        <item x="14"/>
        <item x="88"/>
        <item x="89"/>
        <item x="90"/>
        <item x="91"/>
        <item x="29"/>
        <item x="15"/>
        <item x="16"/>
        <item x="25"/>
        <item x="26"/>
        <item x="44"/>
        <item x="23"/>
        <item x="42"/>
        <item x="45"/>
        <item x="43"/>
        <item x="41"/>
        <item x="13"/>
        <item x="40"/>
        <item x="22"/>
        <item x="21"/>
        <item x="4"/>
        <item x="5"/>
        <item x="38"/>
        <item x="30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14"/>
      <x v="88"/>
    </i>
    <i r="3">
      <x v="89"/>
    </i>
    <i t="default" r="1">
      <x/>
    </i>
    <i r="1">
      <x v="1"/>
      <x v="14"/>
      <x v="88"/>
    </i>
    <i r="3">
      <x v="89"/>
    </i>
    <i t="default" r="1">
      <x v="1"/>
    </i>
    <i r="1">
      <x v="2"/>
      <x v="14"/>
      <x v="88"/>
    </i>
    <i r="3">
      <x v="89"/>
    </i>
    <i t="default" r="1">
      <x v="2"/>
    </i>
    <i r="1">
      <x v="3"/>
      <x v="14"/>
      <x v="88"/>
    </i>
    <i r="3">
      <x v="89"/>
    </i>
    <i t="default" r="1">
      <x v="3"/>
    </i>
    <i r="1">
      <x v="4"/>
      <x v="14"/>
      <x v="88"/>
    </i>
    <i r="3">
      <x v="89"/>
    </i>
    <i t="default" r="1">
      <x v="4"/>
    </i>
    <i r="1">
      <x v="5"/>
      <x v="14"/>
      <x v="88"/>
    </i>
    <i r="3">
      <x v="89"/>
    </i>
    <i t="default" r="1">
      <x v="5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/>
  </dataFields>
  <formats count="16">
    <format dxfId="92">
      <pivotArea outline="0" fieldPosition="0"/>
    </format>
    <format dxfId="91">
      <pivotArea field="3" type="button" dataOnly="0" labelOnly="1" outline="0" axis="axisRow" fieldPosition="0"/>
    </format>
    <format dxfId="90">
      <pivotArea field="4" type="button" dataOnly="0" labelOnly="1" outline="0" axis="axisRow" fieldPosition="1"/>
    </format>
    <format dxfId="89">
      <pivotArea field="6" type="button" dataOnly="0" labelOnly="1" outline="0" axis="axisRow" fieldPosition="2"/>
    </format>
    <format dxfId="88">
      <pivotArea field="8" type="button" dataOnly="0" labelOnly="1" outline="0" axis="axisRow" fieldPosition="3"/>
    </format>
    <format dxfId="8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6">
      <pivotArea field="3" type="button" dataOnly="0" labelOnly="1" outline="0" axis="axisRow" fieldPosition="0"/>
    </format>
    <format dxfId="85">
      <pivotArea field="4" type="button" dataOnly="0" labelOnly="1" outline="0" axis="axisRow" fieldPosition="1"/>
    </format>
    <format dxfId="84">
      <pivotArea field="6" type="button" dataOnly="0" labelOnly="1" outline="0" axis="axisRow" fieldPosition="2"/>
    </format>
    <format dxfId="83">
      <pivotArea field="8" type="button" dataOnly="0" labelOnly="1" outline="0" axis="axisRow" fieldPosition="3"/>
    </format>
    <format dxfId="8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1">
      <pivotArea grandRow="1" outline="0" fieldPosition="0"/>
    </format>
    <format dxfId="80">
      <pivotArea dataOnly="0" labelOnly="1" grandRow="1" outline="0" fieldPosition="0"/>
    </format>
    <format dxfId="79">
      <pivotArea grandRow="1" outline="0" fieldPosition="0"/>
    </format>
    <format dxfId="78">
      <pivotArea dataOnly="0" labelOnly="1" grandRow="1" outline="0" fieldPosition="0"/>
    </format>
    <format dxfId="77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BE4DDF-0ACE-4C10-84E9-8236E4476B71}" name="PivotTable5" cacheId="2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0">
        <item h="1" x="0"/>
        <item h="1" x="1"/>
        <item x="6"/>
        <item h="1" x="5"/>
        <item h="1" x="3"/>
        <item h="1" x="4"/>
        <item h="1" x="2"/>
        <item h="1" x="7"/>
        <item m="1" x="8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5">
        <item x="5"/>
        <item x="6"/>
        <item x="7"/>
        <item x="8"/>
        <item x="9"/>
        <item x="10"/>
        <item x="11"/>
        <item x="12"/>
        <item x="13"/>
        <item x="17"/>
        <item x="20"/>
        <item x="1"/>
        <item x="22"/>
        <item x="2"/>
        <item x="0"/>
        <item x="21"/>
        <item x="18"/>
        <item x="4"/>
        <item x="3"/>
        <item x="14"/>
        <item x="15"/>
        <item x="16"/>
        <item x="19"/>
        <item m="1" x="23"/>
        <item t="default"/>
      </items>
    </pivotField>
    <pivotField compact="0" outline="0" showAll="0" includeNewItemsInFilter="1"/>
    <pivotField axis="axisRow" compact="0" outline="0" showAll="0" includeNewItemsInFilter="1">
      <items count="86">
        <item x="5"/>
        <item x="19"/>
        <item x="20"/>
        <item x="17"/>
        <item x="21"/>
        <item x="18"/>
        <item x="0"/>
        <item x="81"/>
        <item x="1"/>
        <item x="82"/>
        <item x="6"/>
        <item x="7"/>
        <item x="10"/>
        <item x="13"/>
        <item x="24"/>
        <item x="25"/>
        <item x="22"/>
        <item x="26"/>
        <item x="23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2"/>
        <item x="83"/>
        <item x="84"/>
        <item x="77"/>
        <item x="78"/>
        <item x="9"/>
        <item x="34"/>
        <item x="35"/>
        <item x="32"/>
        <item x="36"/>
        <item x="33"/>
        <item x="8"/>
        <item x="14"/>
        <item x="29"/>
        <item x="30"/>
        <item x="27"/>
        <item x="31"/>
        <item x="28"/>
        <item x="79"/>
        <item x="80"/>
        <item x="4"/>
        <item x="3"/>
        <item x="11"/>
        <item x="12"/>
        <item x="15"/>
        <item x="16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2"/>
      <x v="77"/>
    </i>
    <i r="3">
      <x v="78"/>
    </i>
    <i t="default" r="2">
      <x v="22"/>
    </i>
    <i r="1">
      <x v="1"/>
      <x v="22"/>
      <x v="77"/>
    </i>
    <i r="3">
      <x v="78"/>
    </i>
    <i t="default" r="2">
      <x v="22"/>
    </i>
    <i r="1">
      <x v="2"/>
      <x v="22"/>
      <x v="77"/>
    </i>
    <i r="3">
      <x v="78"/>
    </i>
    <i t="default" r="2">
      <x v="22"/>
    </i>
    <i r="1">
      <x v="3"/>
      <x v="22"/>
      <x v="77"/>
    </i>
    <i r="3">
      <x v="78"/>
    </i>
    <i t="default" r="2">
      <x v="22"/>
    </i>
    <i r="1">
      <x v="4"/>
      <x v="22"/>
      <x v="77"/>
    </i>
    <i r="3">
      <x v="78"/>
    </i>
    <i t="default" r="2">
      <x v="22"/>
    </i>
    <i r="1">
      <x v="5"/>
      <x v="22"/>
      <x v="77"/>
    </i>
    <i r="3">
      <x v="78"/>
    </i>
    <i t="default" r="2">
      <x v="22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1375">
      <pivotArea outline="0" fieldPosition="0">
        <references count="1">
          <reference field="4294967294" count="1" selected="0">
            <x v="0"/>
          </reference>
        </references>
      </pivotArea>
    </format>
    <format dxfId="1374">
      <pivotArea field="-2" type="button" dataOnly="0" labelOnly="1" outline="0" axis="axisCol" fieldPosition="0"/>
    </format>
    <format dxfId="13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72">
      <pivotArea dataOnly="0" labelOnly="1" outline="0" fieldPosition="0">
        <references count="1">
          <reference field="3" count="0"/>
        </references>
      </pivotArea>
    </format>
    <format dxfId="137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370">
      <pivotArea type="all" dataOnly="0" outline="0" fieldPosition="0"/>
    </format>
    <format dxfId="1369">
      <pivotArea outline="0" fieldPosition="0"/>
    </format>
    <format dxfId="1368">
      <pivotArea type="origin" dataOnly="0" labelOnly="1" outline="0" fieldPosition="0"/>
    </format>
    <format dxfId="1367">
      <pivotArea field="-2" type="button" dataOnly="0" labelOnly="1" outline="0" axis="axisCol" fieldPosition="0"/>
    </format>
    <format dxfId="1366">
      <pivotArea type="topRight" dataOnly="0" labelOnly="1" outline="0" fieldPosition="0"/>
    </format>
    <format dxfId="1365">
      <pivotArea field="3" type="button" dataOnly="0" labelOnly="1" outline="0" axis="axisRow" fieldPosition="0"/>
    </format>
    <format dxfId="1364">
      <pivotArea field="4" type="button" dataOnly="0" labelOnly="1" outline="0" axis="axisRow" fieldPosition="1"/>
    </format>
    <format dxfId="1363">
      <pivotArea field="6" type="button" dataOnly="0" labelOnly="1" outline="0" axis="axisRow" fieldPosition="2"/>
    </format>
    <format dxfId="1362">
      <pivotArea field="8" type="button" dataOnly="0" labelOnly="1" outline="0" axis="axisRow" fieldPosition="3"/>
    </format>
    <format dxfId="1361">
      <pivotArea dataOnly="0" labelOnly="1" outline="0" fieldPosition="0">
        <references count="1">
          <reference field="3" count="0"/>
        </references>
      </pivotArea>
    </format>
    <format dxfId="1360">
      <pivotArea dataOnly="0" labelOnly="1" outline="0" fieldPosition="0">
        <references count="1">
          <reference field="3" count="0" defaultSubtotal="1"/>
        </references>
      </pivotArea>
    </format>
    <format dxfId="1359">
      <pivotArea dataOnly="0" labelOnly="1" grandRow="1" outline="0" fieldPosition="0"/>
    </format>
    <format dxfId="135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3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56">
      <pivotArea type="all" dataOnly="0" outline="0" fieldPosition="0"/>
    </format>
    <format dxfId="1355">
      <pivotArea outline="0" fieldPosition="0"/>
    </format>
    <format dxfId="1354">
      <pivotArea type="origin" dataOnly="0" labelOnly="1" outline="0" fieldPosition="0"/>
    </format>
    <format dxfId="1353">
      <pivotArea field="-2" type="button" dataOnly="0" labelOnly="1" outline="0" axis="axisCol" fieldPosition="0"/>
    </format>
    <format dxfId="1352">
      <pivotArea type="topRight" dataOnly="0" labelOnly="1" outline="0" fieldPosition="0"/>
    </format>
    <format dxfId="1351">
      <pivotArea field="3" type="button" dataOnly="0" labelOnly="1" outline="0" axis="axisRow" fieldPosition="0"/>
    </format>
    <format dxfId="1350">
      <pivotArea field="4" type="button" dataOnly="0" labelOnly="1" outline="0" axis="axisRow" fieldPosition="1"/>
    </format>
    <format dxfId="1349">
      <pivotArea field="6" type="button" dataOnly="0" labelOnly="1" outline="0" axis="axisRow" fieldPosition="2"/>
    </format>
    <format dxfId="1348">
      <pivotArea field="8" type="button" dataOnly="0" labelOnly="1" outline="0" axis="axisRow" fieldPosition="3"/>
    </format>
    <format dxfId="1347">
      <pivotArea dataOnly="0" labelOnly="1" outline="0" fieldPosition="0">
        <references count="1">
          <reference field="3" count="0"/>
        </references>
      </pivotArea>
    </format>
    <format dxfId="1346">
      <pivotArea dataOnly="0" labelOnly="1" outline="0" fieldPosition="0">
        <references count="1">
          <reference field="3" count="0" defaultSubtotal="1"/>
        </references>
      </pivotArea>
    </format>
    <format dxfId="1345">
      <pivotArea dataOnly="0" labelOnly="1" grandRow="1" outline="0" fieldPosition="0"/>
    </format>
    <format dxfId="134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3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42">
      <pivotArea field="3" type="button" dataOnly="0" labelOnly="1" outline="0" axis="axisRow" fieldPosition="0"/>
    </format>
    <format dxfId="1341">
      <pivotArea field="4" type="button" dataOnly="0" labelOnly="1" outline="0" axis="axisRow" fieldPosition="1"/>
    </format>
    <format dxfId="1340">
      <pivotArea field="6" type="button" dataOnly="0" labelOnly="1" outline="0" axis="axisRow" fieldPosition="2"/>
    </format>
    <format dxfId="1339">
      <pivotArea field="8" type="button" dataOnly="0" labelOnly="1" outline="0" axis="axisRow" fieldPosition="3"/>
    </format>
    <format dxfId="13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37">
      <pivotArea field="3" type="button" dataOnly="0" labelOnly="1" outline="0" axis="axisRow" fieldPosition="0"/>
    </format>
    <format dxfId="1336">
      <pivotArea field="4" type="button" dataOnly="0" labelOnly="1" outline="0" axis="axisRow" fieldPosition="1"/>
    </format>
    <format dxfId="1335">
      <pivotArea field="6" type="button" dataOnly="0" labelOnly="1" outline="0" axis="axisRow" fieldPosition="2"/>
    </format>
    <format dxfId="1334">
      <pivotArea field="8" type="button" dataOnly="0" labelOnly="1" outline="0" axis="axisRow" fieldPosition="3"/>
    </format>
    <format dxfId="13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32">
      <pivotArea dataOnly="0" labelOnly="1" outline="0" fieldPosition="0">
        <references count="1">
          <reference field="3" count="0" defaultSubtotal="1"/>
        </references>
      </pivotArea>
    </format>
    <format dxfId="1331">
      <pivotArea dataOnly="0" labelOnly="1" grandRow="1" outline="0" fieldPosition="0"/>
    </format>
    <format dxfId="1330">
      <pivotArea grandRow="1" outline="0" fieldPosition="0"/>
    </format>
    <format dxfId="1329">
      <pivotArea dataOnly="0" labelOnly="1" grandRow="1" outline="0" fieldPosition="0"/>
    </format>
    <format dxfId="1328">
      <pivotArea outline="0" fieldPosition="0">
        <references count="1">
          <reference field="4294967294" count="1" selected="0">
            <x v="1"/>
          </reference>
        </references>
      </pivotArea>
    </format>
    <format dxfId="1327">
      <pivotArea outline="0" fieldPosition="0">
        <references count="1">
          <reference field="3" count="0" selected="0" defaultSubtotal="1"/>
        </references>
      </pivotArea>
    </format>
    <format dxfId="132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E52F24-6719-4AFF-A084-CA53A3DCD82B}" name="PivotTable3" cacheId="30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4"/>
        <item h="1" x="3"/>
        <item h="1" x="6"/>
        <item h="1" x="2"/>
        <item h="1" x="5"/>
        <item h="1" x="7"/>
        <item t="default"/>
      </items>
    </pivotField>
    <pivotField axis="axisRow" compact="0" outline="0" showAll="0" includeNewItemsInFilter="1" defaultSubtotal="0">
      <items count="6">
        <item x="1"/>
        <item x="2"/>
        <item x="3"/>
        <item x="0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19">
        <item m="1" x="17"/>
        <item x="13"/>
        <item x="2"/>
        <item x="14"/>
        <item x="3"/>
        <item x="7"/>
        <item x="1"/>
        <item x="16"/>
        <item x="10"/>
        <item x="0"/>
        <item x="15"/>
        <item x="8"/>
        <item x="12"/>
        <item x="11"/>
        <item x="5"/>
        <item x="4"/>
        <item x="6"/>
        <item x="9"/>
        <item t="default"/>
      </items>
    </pivotField>
    <pivotField compact="0" outline="0" showAll="0" includeNewItemsInFilter="1"/>
    <pivotField axis="axisRow" compact="0" outline="0" showAll="0" includeNewItemsInFilter="1">
      <items count="97">
        <item x="95"/>
        <item x="81"/>
        <item x="4"/>
        <item x="82"/>
        <item x="36"/>
        <item x="83"/>
        <item x="5"/>
        <item x="39"/>
        <item x="84"/>
        <item x="40"/>
        <item x="10"/>
        <item x="11"/>
        <item x="7"/>
        <item x="9"/>
        <item x="8"/>
        <item x="0"/>
        <item x="1"/>
        <item x="79"/>
        <item x="2"/>
        <item x="3"/>
        <item x="80"/>
        <item x="35"/>
        <item x="37"/>
        <item x="38"/>
        <item x="41"/>
        <item x="6"/>
        <item x="14"/>
        <item x="12"/>
        <item x="15"/>
        <item x="13"/>
        <item x="46"/>
        <item x="47"/>
        <item x="48"/>
        <item x="49"/>
        <item x="23"/>
        <item x="50"/>
        <item x="51"/>
        <item x="52"/>
        <item x="53"/>
        <item x="85"/>
        <item x="54"/>
        <item x="55"/>
        <item x="56"/>
        <item x="57"/>
        <item x="58"/>
        <item x="59"/>
        <item x="60"/>
        <item x="61"/>
        <item x="62"/>
        <item x="63"/>
        <item x="86"/>
        <item x="87"/>
        <item x="88"/>
        <item x="89"/>
        <item x="90"/>
        <item x="91"/>
        <item x="92"/>
        <item x="64"/>
        <item x="65"/>
        <item x="66"/>
        <item x="26"/>
        <item x="27"/>
        <item x="67"/>
        <item x="68"/>
        <item x="69"/>
        <item x="24"/>
        <item x="45"/>
        <item x="70"/>
        <item x="71"/>
        <item x="72"/>
        <item x="73"/>
        <item x="74"/>
        <item x="75"/>
        <item x="28"/>
        <item x="76"/>
        <item x="77"/>
        <item x="78"/>
        <item x="32"/>
        <item x="93"/>
        <item x="94"/>
        <item x="25"/>
        <item x="29"/>
        <item x="43"/>
        <item x="22"/>
        <item x="21"/>
        <item x="44"/>
        <item x="42"/>
        <item x="18"/>
        <item x="19"/>
        <item x="16"/>
        <item x="20"/>
        <item x="17"/>
        <item x="30"/>
        <item x="31"/>
        <item x="34"/>
        <item x="33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17"/>
      <x v="92"/>
    </i>
    <i r="3">
      <x v="93"/>
    </i>
    <i t="default" r="2">
      <x v="17"/>
    </i>
    <i r="1">
      <x v="1"/>
      <x v="17"/>
      <x v="92"/>
    </i>
    <i r="3">
      <x v="93"/>
    </i>
    <i t="default" r="2">
      <x v="17"/>
    </i>
    <i r="1">
      <x v="2"/>
      <x v="17"/>
      <x v="92"/>
    </i>
    <i r="3">
      <x v="93"/>
    </i>
    <i t="default" r="2">
      <x v="17"/>
    </i>
    <i r="1">
      <x v="3"/>
      <x v="17"/>
      <x v="92"/>
    </i>
    <i r="3">
      <x v="93"/>
    </i>
    <i t="default" r="2">
      <x v="17"/>
    </i>
    <i r="1">
      <x v="4"/>
      <x v="17"/>
      <x v="92"/>
    </i>
    <i r="3">
      <x v="93"/>
    </i>
    <i t="default" r="2">
      <x v="17"/>
    </i>
    <i r="1">
      <x v="5"/>
      <x v="17"/>
      <x v="92"/>
    </i>
    <i r="3">
      <x v="93"/>
    </i>
    <i t="default" r="2">
      <x v="17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 numFmtId="2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525599-2099-4717-968C-A591E41CB429}" name="PivotTable1" cacheId="29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4"/>
        <item h="1" x="3"/>
        <item h="1" x="6"/>
        <item h="1" x="2"/>
        <item h="1" x="5"/>
        <item h="1" x="7"/>
        <item t="default"/>
      </items>
    </pivotField>
    <pivotField axis="axisRow" compact="0" outline="0" showAll="0" includeNewItemsInFilter="1" defaultSubtotal="0">
      <items count="6">
        <item x="5"/>
        <item x="1"/>
        <item x="2"/>
        <item x="0"/>
        <item x="3"/>
        <item x="4"/>
      </items>
    </pivotField>
    <pivotField compact="0" numFmtId="14" outline="0" showAll="0" includeNewItemsInFilter="1"/>
    <pivotField axis="axisRow" compact="0" outline="0" showAll="0" includeNewItemsInFilter="1">
      <items count="18">
        <item x="2"/>
        <item x="3"/>
        <item x="7"/>
        <item x="9"/>
        <item x="8"/>
        <item x="1"/>
        <item x="16"/>
        <item x="12"/>
        <item x="0"/>
        <item x="15"/>
        <item x="10"/>
        <item x="14"/>
        <item x="13"/>
        <item x="4"/>
        <item x="5"/>
        <item x="6"/>
        <item x="11"/>
        <item t="default"/>
      </items>
    </pivotField>
    <pivotField compact="0" outline="0" showAll="0" includeNewItemsInFilter="1"/>
    <pivotField axis="axisRow" compact="0" outline="0" showAll="0" includeNewItemsInFilter="1">
      <items count="95">
        <item x="18"/>
        <item x="79"/>
        <item x="4"/>
        <item x="80"/>
        <item x="5"/>
        <item x="81"/>
        <item x="6"/>
        <item x="7"/>
        <item x="82"/>
        <item x="8"/>
        <item x="10"/>
        <item x="20"/>
        <item x="19"/>
        <item x="11"/>
        <item x="9"/>
        <item x="0"/>
        <item x="1"/>
        <item x="77"/>
        <item x="2"/>
        <item x="3"/>
        <item x="78"/>
        <item x="17"/>
        <item x="13"/>
        <item x="21"/>
        <item x="47"/>
        <item x="14"/>
        <item x="12"/>
        <item x="48"/>
        <item x="49"/>
        <item x="35"/>
        <item x="50"/>
        <item x="51"/>
        <item x="52"/>
        <item x="53"/>
        <item x="54"/>
        <item x="55"/>
        <item x="83"/>
        <item x="56"/>
        <item x="57"/>
        <item x="58"/>
        <item x="59"/>
        <item x="60"/>
        <item x="36"/>
        <item x="61"/>
        <item x="62"/>
        <item x="63"/>
        <item x="64"/>
        <item x="84"/>
        <item x="85"/>
        <item x="86"/>
        <item x="87"/>
        <item x="88"/>
        <item x="89"/>
        <item x="90"/>
        <item x="91"/>
        <item x="65"/>
        <item x="30"/>
        <item x="37"/>
        <item x="66"/>
        <item x="67"/>
        <item x="38"/>
        <item x="39"/>
        <item x="31"/>
        <item x="68"/>
        <item x="69"/>
        <item x="40"/>
        <item x="32"/>
        <item x="41"/>
        <item x="70"/>
        <item x="71"/>
        <item x="72"/>
        <item x="73"/>
        <item x="74"/>
        <item x="75"/>
        <item x="76"/>
        <item x="44"/>
        <item x="92"/>
        <item x="93"/>
        <item x="33"/>
        <item x="34"/>
        <item x="27"/>
        <item x="28"/>
        <item x="25"/>
        <item x="29"/>
        <item x="26"/>
        <item x="23"/>
        <item x="24"/>
        <item x="22"/>
        <item x="16"/>
        <item x="15"/>
        <item x="42"/>
        <item x="43"/>
        <item x="46"/>
        <item x="45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16"/>
      <x v="90"/>
    </i>
    <i r="3">
      <x v="91"/>
    </i>
    <i t="default" r="2">
      <x v="16"/>
    </i>
    <i r="1">
      <x v="1"/>
      <x v="16"/>
      <x v="90"/>
    </i>
    <i r="3">
      <x v="91"/>
    </i>
    <i t="default" r="2">
      <x v="16"/>
    </i>
    <i r="1">
      <x v="2"/>
      <x v="16"/>
      <x v="90"/>
    </i>
    <i r="3">
      <x v="91"/>
    </i>
    <i t="default" r="2">
      <x v="16"/>
    </i>
    <i r="1">
      <x v="3"/>
      <x v="16"/>
      <x v="90"/>
    </i>
    <i r="3">
      <x v="91"/>
    </i>
    <i t="default" r="2">
      <x v="16"/>
    </i>
    <i r="1">
      <x v="4"/>
      <x v="16"/>
      <x v="90"/>
    </i>
    <i r="3">
      <x v="91"/>
    </i>
    <i t="default" r="2">
      <x v="16"/>
    </i>
    <i r="1">
      <x v="5"/>
      <x v="16"/>
      <x v="90"/>
    </i>
    <i r="3">
      <x v="91"/>
    </i>
    <i t="default" r="2">
      <x v="16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 numFmtId="2"/>
  </dataFields>
  <formats count="11">
    <format dxfId="76">
      <pivotArea outline="0" fieldPosition="0"/>
    </format>
    <format dxfId="75">
      <pivotArea field="3" type="button" dataOnly="0" labelOnly="1" outline="0" axis="axisRow" fieldPosition="0"/>
    </format>
    <format dxfId="74">
      <pivotArea field="6" type="button" dataOnly="0" labelOnly="1" outline="0" axis="axisRow" fieldPosition="2"/>
    </format>
    <format dxfId="73">
      <pivotArea field="4" type="button" dataOnly="0" labelOnly="1" outline="0" axis="axisRow" fieldPosition="1"/>
    </format>
    <format dxfId="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1">
      <pivotArea field="3" type="button" dataOnly="0" labelOnly="1" outline="0" axis="axisRow" fieldPosition="0"/>
    </format>
    <format dxfId="70">
      <pivotArea field="6" type="button" dataOnly="0" labelOnly="1" outline="0" axis="axisRow" fieldPosition="2"/>
    </format>
    <format dxfId="69">
      <pivotArea field="4" type="button" dataOnly="0" labelOnly="1" outline="0" axis="axisRow" fieldPosition="1"/>
    </format>
    <format dxfId="6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7">
      <pivotArea field="8" type="button" dataOnly="0" labelOnly="1" outline="0" axis="axisRow" fieldPosition="3"/>
    </format>
    <format dxfId="66">
      <pivotArea field="8" type="button" dataOnly="0" labelOnly="1" outline="0" axis="axisRow" fieldPosition="3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D5201F-4622-4767-B08F-0DFB1E4D315F}" name="PivotTable4" cacheId="31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3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8">
        <item h="1" x="0"/>
        <item h="1" x="1"/>
        <item x="2"/>
        <item h="1" x="5"/>
        <item h="1" x="7"/>
        <item h="1" x="4"/>
        <item h="1" x="6"/>
        <item h="1" x="3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0">
        <item m="1" x="18"/>
        <item x="15"/>
        <item x="7"/>
        <item x="16"/>
        <item x="8"/>
        <item x="17"/>
        <item x="13"/>
        <item x="2"/>
        <item x="3"/>
        <item x="5"/>
        <item x="0"/>
        <item x="1"/>
        <item x="14"/>
        <item x="9"/>
        <item x="6"/>
        <item x="10"/>
        <item x="11"/>
        <item x="12"/>
        <item x="4"/>
        <item t="default"/>
      </items>
    </pivotField>
    <pivotField compact="0" outline="0" showAll="0" includeNewItemsInFilter="1"/>
    <pivotField axis="axisRow" compact="0" outline="0" showAll="0" includeNewItemsInFilter="1">
      <items count="97">
        <item x="95"/>
        <item x="10"/>
        <item x="11"/>
        <item x="12"/>
        <item x="13"/>
        <item x="14"/>
        <item x="15"/>
        <item x="16"/>
        <item x="17"/>
        <item x="18"/>
        <item x="22"/>
        <item x="23"/>
        <item x="20"/>
        <item x="24"/>
        <item x="21"/>
        <item x="0"/>
        <item x="6"/>
        <item x="1"/>
        <item x="2"/>
        <item x="7"/>
        <item x="3"/>
        <item x="91"/>
        <item x="92"/>
        <item x="93"/>
        <item x="94"/>
        <item x="27"/>
        <item x="28"/>
        <item x="25"/>
        <item x="29"/>
        <item x="26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"/>
        <item x="87"/>
        <item x="89"/>
        <item x="88"/>
        <item x="90"/>
        <item x="37"/>
        <item x="38"/>
        <item x="35"/>
        <item x="39"/>
        <item x="36"/>
        <item x="32"/>
        <item x="33"/>
        <item x="30"/>
        <item x="34"/>
        <item x="31"/>
        <item x="4"/>
        <item x="5"/>
        <item x="19"/>
        <item x="9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2"/>
      <x/>
      <x v="18"/>
      <x v="92"/>
    </i>
    <i r="3">
      <x v="93"/>
    </i>
    <i t="default" r="2">
      <x v="18"/>
    </i>
    <i r="1">
      <x v="1"/>
      <x v="18"/>
      <x v="92"/>
    </i>
    <i r="3">
      <x v="93"/>
    </i>
    <i t="default" r="2">
      <x v="18"/>
    </i>
    <i r="1">
      <x v="2"/>
      <x v="18"/>
      <x v="92"/>
    </i>
    <i r="3">
      <x v="93"/>
    </i>
    <i t="default" r="2">
      <x v="18"/>
    </i>
    <i r="1">
      <x v="3"/>
      <x v="18"/>
      <x v="92"/>
    </i>
    <i r="3">
      <x v="93"/>
    </i>
    <i t="default" r="2">
      <x v="18"/>
    </i>
    <i r="1">
      <x v="4"/>
      <x v="18"/>
      <x v="92"/>
    </i>
    <i r="3">
      <x v="93"/>
    </i>
    <i t="default" r="2">
      <x v="18"/>
    </i>
    <i r="1">
      <x v="5"/>
      <x v="18"/>
      <x v="92"/>
    </i>
    <i r="3">
      <x v="93"/>
    </i>
    <i t="default" r="2"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 numFmtId="2"/>
  </dataFields>
  <formats count="3">
    <format dxfId="65">
      <pivotArea dataOnly="0" outline="0" fieldPosition="0">
        <references count="1">
          <reference field="6" count="0" defaultSubtotal="1"/>
        </references>
      </pivotArea>
    </format>
    <format dxfId="64">
      <pivotArea dataOnly="0" outline="0" fieldPosition="0">
        <references count="1">
          <reference field="4" count="0" defaultSubtotal="1"/>
        </references>
      </pivotArea>
    </format>
    <format dxfId="63">
      <pivotArea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2BDEE2-2E3A-450F-B3E4-A8BBA65816FD}" name="PivotTable1" cacheId="32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4:F24" firstHeaderRow="1" firstDataRow="2" firstDataCol="4"/>
  <pivotFields count="12"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axis="axisRow" compact="0" outline="0" showAll="0" includeNewItemsInFilter="1" defaultSubtotal="0">
      <items count="8">
        <item h="1" x="0"/>
        <item h="1" x="1"/>
        <item x="6"/>
        <item h="1" x="5"/>
        <item h="1" x="3"/>
        <item h="1" x="4"/>
        <item h="1" x="2"/>
        <item h="1" x="7"/>
      </items>
    </pivotField>
    <pivotField axis="axisRow" compact="0" outline="0" showAll="0" includeNewItemsInFilter="1" defaultSubtotal="0">
      <items count="6">
        <item x="5"/>
        <item x="1"/>
        <item x="2"/>
        <item x="0"/>
        <item x="3"/>
        <item x="4"/>
      </items>
    </pivotField>
    <pivotField compact="0" numFmtId="14" outline="0" showAll="0" includeNewItemsInFilter="1" defaultSubtotal="0"/>
    <pivotField axis="axisRow" compact="0" outline="0" showAll="0" includeNewItemsInFilter="1">
      <items count="16">
        <item x="4"/>
        <item x="5"/>
        <item x="9"/>
        <item x="1"/>
        <item x="14"/>
        <item x="12"/>
        <item x="0"/>
        <item x="13"/>
        <item x="10"/>
        <item x="3"/>
        <item x="2"/>
        <item x="6"/>
        <item x="7"/>
        <item x="8"/>
        <item x="11"/>
        <item t="default"/>
      </items>
    </pivotField>
    <pivotField compact="0" outline="0" showAll="0" includeNewItemsInFilter="1" defaultSubtotal="0">
      <items count="73">
        <item x="2"/>
        <item x="3"/>
        <item x="35"/>
        <item x="36"/>
        <item x="4"/>
        <item x="37"/>
        <item x="38"/>
        <item x="28"/>
        <item x="29"/>
        <item x="27"/>
        <item x="30"/>
        <item x="1"/>
        <item x="72"/>
        <item x="0"/>
        <item x="71"/>
        <item x="31"/>
        <item x="32"/>
        <item x="19"/>
        <item x="6"/>
        <item x="20"/>
        <item x="9"/>
        <item x="10"/>
        <item x="12"/>
        <item x="5"/>
        <item x="13"/>
        <item x="8"/>
        <item x="14"/>
        <item x="39"/>
        <item x="15"/>
        <item x="16"/>
        <item x="40"/>
        <item x="41"/>
        <item x="42"/>
        <item x="17"/>
        <item x="18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34"/>
        <item x="33"/>
        <item x="21"/>
        <item x="7"/>
        <item x="22"/>
        <item x="11"/>
        <item x="23"/>
        <item x="69"/>
        <item x="24"/>
        <item x="70"/>
        <item x="25"/>
        <item x="26"/>
      </items>
    </pivotField>
    <pivotField axis="axisRow" compact="0" outline="0" showAll="0" includeNewItemsInFilter="1" defaultSubtotal="0">
      <items count="91">
        <item x="77"/>
        <item x="6"/>
        <item x="78"/>
        <item x="36"/>
        <item x="79"/>
        <item x="7"/>
        <item x="37"/>
        <item x="80"/>
        <item x="38"/>
        <item x="16"/>
        <item x="11"/>
        <item x="15"/>
        <item x="17"/>
        <item x="8"/>
        <item x="0"/>
        <item x="1"/>
        <item x="75"/>
        <item x="2"/>
        <item x="3"/>
        <item x="76"/>
        <item x="19"/>
        <item x="12"/>
        <item x="18"/>
        <item x="13"/>
        <item x="9"/>
        <item x="27"/>
        <item x="42"/>
        <item x="43"/>
        <item x="44"/>
        <item x="45"/>
        <item x="46"/>
        <item x="47"/>
        <item x="48"/>
        <item x="49"/>
        <item x="81"/>
        <item x="50"/>
        <item x="51"/>
        <item x="52"/>
        <item x="53"/>
        <item x="28"/>
        <item x="54"/>
        <item x="55"/>
        <item x="41"/>
        <item x="56"/>
        <item x="57"/>
        <item x="82"/>
        <item x="83"/>
        <item x="84"/>
        <item x="85"/>
        <item x="86"/>
        <item x="87"/>
        <item x="88"/>
        <item x="58"/>
        <item x="59"/>
        <item x="60"/>
        <item x="61"/>
        <item x="62"/>
        <item x="63"/>
        <item x="64"/>
        <item x="65"/>
        <item x="66"/>
        <item x="26"/>
        <item x="67"/>
        <item x="68"/>
        <item x="69"/>
        <item x="70"/>
        <item x="29"/>
        <item x="71"/>
        <item x="30"/>
        <item x="72"/>
        <item x="73"/>
        <item x="74"/>
        <item x="35"/>
        <item x="89"/>
        <item x="90"/>
        <item x="31"/>
        <item x="32"/>
        <item x="40"/>
        <item x="24"/>
        <item x="39"/>
        <item x="25"/>
        <item x="23"/>
        <item x="21"/>
        <item x="14"/>
        <item x="20"/>
        <item x="22"/>
        <item x="10"/>
        <item x="34"/>
        <item x="33"/>
        <item x="5"/>
        <item x="4"/>
      </items>
    </pivotField>
    <pivotField dataField="1" compact="0" numFmtId="2" outline="0" showAll="0" includeNewItemsInFilter="1" defaultSubtotal="0"/>
    <pivotField compact="0" numFmtId="2" outline="0" showAll="0" includeNewItemsInFilter="1" defaultSubtotal="0"/>
    <pivotField dataField="1" compact="0" outline="0" showAll="0" includeNewItemsInFilter="1" defaultSubtotal="0"/>
  </pivotFields>
  <rowFields count="4">
    <field x="3"/>
    <field x="4"/>
    <field x="6"/>
    <field x="8"/>
  </rowFields>
  <rowItems count="19">
    <i>
      <x v="2"/>
      <x/>
      <x v="14"/>
      <x v="87"/>
    </i>
    <i r="3">
      <x v="88"/>
    </i>
    <i t="default" r="2">
      <x v="14"/>
    </i>
    <i r="1">
      <x v="1"/>
      <x v="14"/>
      <x v="87"/>
    </i>
    <i r="3">
      <x v="88"/>
    </i>
    <i t="default" r="2">
      <x v="14"/>
    </i>
    <i r="1">
      <x v="2"/>
      <x v="14"/>
      <x v="87"/>
    </i>
    <i r="3">
      <x v="88"/>
    </i>
    <i t="default" r="2">
      <x v="14"/>
    </i>
    <i r="1">
      <x v="3"/>
      <x v="14"/>
      <x v="87"/>
    </i>
    <i r="3">
      <x v="88"/>
    </i>
    <i t="default" r="2">
      <x v="14"/>
    </i>
    <i r="1">
      <x v="4"/>
      <x v="14"/>
      <x v="87"/>
    </i>
    <i r="3">
      <x v="88"/>
    </i>
    <i t="default" r="2">
      <x v="14"/>
    </i>
    <i r="1">
      <x v="5"/>
      <x v="14"/>
      <x v="87"/>
    </i>
    <i r="3">
      <x v="88"/>
    </i>
    <i t="default" r="2">
      <x v="1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 numFmtId="2"/>
  </dataFields>
  <formats count="15">
    <format dxfId="62">
      <pivotArea field="3" type="button" dataOnly="0" labelOnly="1" outline="0" axis="axisRow" fieldPosition="0"/>
    </format>
    <format dxfId="61">
      <pivotArea field="4" type="button" dataOnly="0" labelOnly="1" outline="0" axis="axisRow" fieldPosition="1"/>
    </format>
    <format dxfId="60">
      <pivotArea field="6" type="button" dataOnly="0" labelOnly="1" outline="0" axis="axisRow" fieldPosition="2"/>
    </format>
    <format dxfId="59">
      <pivotArea field="8" type="button" dataOnly="0" labelOnly="1" outline="0" axis="axisRow" fieldPosition="3"/>
    </format>
    <format dxfId="5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7">
      <pivotArea field="3" type="button" dataOnly="0" labelOnly="1" outline="0" axis="axisRow" fieldPosition="0"/>
    </format>
    <format dxfId="56">
      <pivotArea field="4" type="button" dataOnly="0" labelOnly="1" outline="0" axis="axisRow" fieldPosition="1"/>
    </format>
    <format dxfId="55">
      <pivotArea field="6" type="button" dataOnly="0" labelOnly="1" outline="0" axis="axisRow" fieldPosition="2"/>
    </format>
    <format dxfId="54">
      <pivotArea field="8" type="button" dataOnly="0" labelOnly="1" outline="0" axis="axisRow" fieldPosition="3"/>
    </format>
    <format dxfId="5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2">
      <pivotArea grandRow="1" outline="0" fieldPosition="0"/>
    </format>
    <format dxfId="51">
      <pivotArea dataOnly="0" labelOnly="1" grandRow="1" outline="0" fieldPosition="0"/>
    </format>
    <format dxfId="50">
      <pivotArea grandRow="1" outline="0" fieldPosition="0"/>
    </format>
    <format dxfId="49">
      <pivotArea dataOnly="0" labelOnly="1" grandRow="1" outline="0" fieldPosition="0"/>
    </format>
    <format dxfId="48">
      <pivotArea dataOnly="0" outline="0" fieldPosition="0">
        <references count="1">
          <reference field="6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84785F-3C9C-4232-A463-F6ABCA97F3A8}" name="PivotTable1" cacheId="33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h="1" x="0"/>
        <item x="2"/>
        <item h="1" x="1"/>
        <item h="1" x="6"/>
        <item h="1" x="4"/>
        <item h="1" x="5"/>
        <item h="1" x="3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16">
        <item x="7"/>
        <item x="8"/>
        <item x="13"/>
        <item x="2"/>
        <item x="3"/>
        <item x="5"/>
        <item x="0"/>
        <item x="1"/>
        <item x="14"/>
        <item x="9"/>
        <item x="6"/>
        <item x="10"/>
        <item x="11"/>
        <item x="12"/>
        <item x="4"/>
        <item t="default"/>
      </items>
    </pivotField>
    <pivotField compact="0" outline="0" showAll="0" includeNewItemsInFilter="1"/>
    <pivotField axis="axisRow" compact="0" outline="0" showAll="0" includeNewItemsInFilter="1">
      <items count="93">
        <item x="91"/>
        <item x="9"/>
        <item x="10"/>
        <item x="11"/>
        <item x="12"/>
        <item x="13"/>
        <item x="14"/>
        <item x="15"/>
        <item x="16"/>
        <item x="17"/>
        <item x="21"/>
        <item x="22"/>
        <item x="19"/>
        <item x="23"/>
        <item x="20"/>
        <item x="0"/>
        <item x="6"/>
        <item x="1"/>
        <item x="2"/>
        <item x="86"/>
        <item x="3"/>
        <item x="26"/>
        <item x="27"/>
        <item x="24"/>
        <item x="28"/>
        <item x="25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7"/>
        <item x="87"/>
        <item x="89"/>
        <item x="88"/>
        <item x="90"/>
        <item x="36"/>
        <item x="37"/>
        <item x="34"/>
        <item x="38"/>
        <item x="35"/>
        <item x="31"/>
        <item x="32"/>
        <item x="29"/>
        <item x="33"/>
        <item x="30"/>
        <item x="4"/>
        <item x="5"/>
        <item x="18"/>
        <item x="8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1"/>
      <x/>
      <x v="14"/>
      <x v="88"/>
    </i>
    <i r="3">
      <x v="89"/>
    </i>
    <i t="default" r="2">
      <x v="14"/>
    </i>
    <i r="1">
      <x v="1"/>
      <x v="14"/>
      <x v="88"/>
    </i>
    <i r="3">
      <x v="89"/>
    </i>
    <i t="default" r="2">
      <x v="14"/>
    </i>
    <i r="1">
      <x v="2"/>
      <x v="14"/>
      <x v="88"/>
    </i>
    <i r="3">
      <x v="89"/>
    </i>
    <i t="default" r="2">
      <x v="14"/>
    </i>
    <i r="1">
      <x v="3"/>
      <x v="14"/>
      <x v="88"/>
    </i>
    <i r="3">
      <x v="89"/>
    </i>
    <i t="default" r="2">
      <x v="14"/>
    </i>
    <i r="1">
      <x v="4"/>
      <x v="14"/>
      <x v="88"/>
    </i>
    <i r="3">
      <x v="89"/>
    </i>
    <i t="default" r="2">
      <x v="14"/>
    </i>
    <i r="1">
      <x v="5"/>
      <x v="14"/>
      <x v="88"/>
    </i>
    <i r="3">
      <x v="89"/>
    </i>
    <i t="default" r="2">
      <x v="14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 numFmtId="2"/>
  </dataFields>
  <formats count="13">
    <format dxfId="47">
      <pivotArea outline="0" fieldPosition="0"/>
    </format>
    <format dxfId="46">
      <pivotArea dataOnly="0" grandRow="1" outline="0" fieldPosition="0"/>
    </format>
    <format dxfId="45">
      <pivotArea dataOnly="0" grandRow="1" outline="0" fieldPosition="0"/>
    </format>
    <format dxfId="44">
      <pivotArea field="3" type="button" dataOnly="0" labelOnly="1" outline="0" axis="axisRow" fieldPosition="0"/>
    </format>
    <format dxfId="43">
      <pivotArea field="4" type="button" dataOnly="0" labelOnly="1" outline="0" axis="axisRow" fieldPosition="1"/>
    </format>
    <format dxfId="42">
      <pivotArea field="6" type="button" dataOnly="0" labelOnly="1" outline="0" axis="axisRow" fieldPosition="2"/>
    </format>
    <format dxfId="41">
      <pivotArea field="8" type="button" dataOnly="0" labelOnly="1" outline="0" axis="axisRow" fieldPosition="3"/>
    </format>
    <format dxfId="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">
      <pivotArea field="3" type="button" dataOnly="0" labelOnly="1" outline="0" axis="axisRow" fieldPosition="0"/>
    </format>
    <format dxfId="38">
      <pivotArea field="4" type="button" dataOnly="0" labelOnly="1" outline="0" axis="axisRow" fieldPosition="1"/>
    </format>
    <format dxfId="37">
      <pivotArea field="6" type="button" dataOnly="0" labelOnly="1" outline="0" axis="axisRow" fieldPosition="2"/>
    </format>
    <format dxfId="36">
      <pivotArea field="8" type="button" dataOnly="0" labelOnly="1" outline="0" axis="axisRow" fieldPosition="3"/>
    </format>
    <format dxfId="3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571F13-6C9B-4621-B222-AA47C3686713}" name="PivotTable1" cacheId="34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3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7">
        <item h="1" x="0"/>
        <item x="4"/>
        <item h="1" x="3"/>
        <item h="1" x="6"/>
        <item h="1" x="2"/>
        <item h="1" x="5"/>
        <item h="1" x="1"/>
      </items>
    </pivotField>
    <pivotField axis="axisRow" compact="0" outline="0" showAll="0" includeNewItemsInFilter="1">
      <items count="7">
        <item x="5"/>
        <item x="0"/>
        <item x="1"/>
        <item x="2"/>
        <item x="3"/>
        <item x="4"/>
        <item t="default"/>
      </items>
    </pivotField>
    <pivotField compact="0" numFmtId="14" outline="0" showAll="0" includeNewItemsInFilter="1"/>
    <pivotField axis="axisRow" compact="0" outline="0" showAll="0" includeNewItemsInFilter="1" defaultSubtotal="0">
      <items count="15">
        <item x="4"/>
        <item x="5"/>
        <item x="12"/>
        <item x="10"/>
        <item x="11"/>
        <item x="2"/>
        <item x="1"/>
        <item x="0"/>
        <item x="13"/>
        <item x="6"/>
        <item x="3"/>
        <item x="7"/>
        <item x="8"/>
        <item x="9"/>
        <item x="14"/>
      </items>
    </pivotField>
    <pivotField compact="0" outline="0" showAll="0" includeNewItemsInFilter="1"/>
    <pivotField axis="axisRow" compact="0" outline="0" showAll="0" includeNewItemsInFilter="1">
      <items count="82">
        <item x="76"/>
        <item x="5"/>
        <item x="6"/>
        <item x="7"/>
        <item x="8"/>
        <item x="9"/>
        <item x="13"/>
        <item x="14"/>
        <item x="11"/>
        <item x="15"/>
        <item x="12"/>
        <item x="1"/>
        <item x="2"/>
        <item x="0"/>
        <item x="31"/>
        <item x="73"/>
        <item x="32"/>
        <item x="18"/>
        <item x="19"/>
        <item x="16"/>
        <item x="20"/>
        <item x="17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3"/>
        <item x="74"/>
        <item x="75"/>
        <item x="79"/>
        <item x="80"/>
        <item x="28"/>
        <item x="29"/>
        <item x="26"/>
        <item x="30"/>
        <item x="27"/>
        <item x="23"/>
        <item x="24"/>
        <item x="21"/>
        <item x="25"/>
        <item x="22"/>
        <item x="77"/>
        <item x="78"/>
        <item x="10"/>
        <item x="4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1"/>
      <x/>
      <x v="14"/>
      <x v="77"/>
    </i>
    <i r="3">
      <x v="78"/>
    </i>
    <i t="default" r="1">
      <x/>
    </i>
    <i r="1">
      <x v="1"/>
      <x v="14"/>
      <x v="77"/>
    </i>
    <i r="3">
      <x v="78"/>
    </i>
    <i t="default" r="1">
      <x v="1"/>
    </i>
    <i r="1">
      <x v="2"/>
      <x v="14"/>
      <x v="77"/>
    </i>
    <i r="3">
      <x v="78"/>
    </i>
    <i t="default" r="1">
      <x v="2"/>
    </i>
    <i r="1">
      <x v="3"/>
      <x v="14"/>
      <x v="77"/>
    </i>
    <i r="3">
      <x v="78"/>
    </i>
    <i t="default" r="1">
      <x v="3"/>
    </i>
    <i r="1">
      <x v="4"/>
      <x v="14"/>
      <x v="77"/>
    </i>
    <i r="3">
      <x v="78"/>
    </i>
    <i t="default" r="1">
      <x v="4"/>
    </i>
    <i r="1">
      <x v="5"/>
      <x v="14"/>
      <x v="77"/>
    </i>
    <i r="3">
      <x v="78"/>
    </i>
    <i t="default" r="1"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 numFmtId="2"/>
  </dataFields>
  <formats count="16">
    <format dxfId="34">
      <pivotArea outline="0" fieldPosition="0"/>
    </format>
    <format dxfId="33">
      <pivotArea field="3" type="button" dataOnly="0" labelOnly="1" outline="0" axis="axisRow" fieldPosition="0"/>
    </format>
    <format dxfId="32">
      <pivotArea field="4" type="button" dataOnly="0" labelOnly="1" outline="0" axis="axisRow" fieldPosition="1"/>
    </format>
    <format dxfId="31">
      <pivotArea field="6" type="button" dataOnly="0" labelOnly="1" outline="0" axis="axisRow" fieldPosition="2"/>
    </format>
    <format dxfId="30">
      <pivotArea field="8" type="button" dataOnly="0" labelOnly="1" outline="0" axis="axisRow" fieldPosition="3"/>
    </format>
    <format dxfId="2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8">
      <pivotArea field="3" type="button" dataOnly="0" labelOnly="1" outline="0" axis="axisRow" fieldPosition="0"/>
    </format>
    <format dxfId="27">
      <pivotArea field="4" type="button" dataOnly="0" labelOnly="1" outline="0" axis="axisRow" fieldPosition="1"/>
    </format>
    <format dxfId="26">
      <pivotArea field="6" type="button" dataOnly="0" labelOnly="1" outline="0" axis="axisRow" fieldPosition="2"/>
    </format>
    <format dxfId="25">
      <pivotArea field="8" type="button" dataOnly="0" labelOnly="1" outline="0" axis="axisRow" fieldPosition="3"/>
    </format>
    <format dxfId="2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">
      <pivotArea grandRow="1" outline="0" fieldPosition="0"/>
    </format>
    <format dxfId="22">
      <pivotArea dataOnly="0" labelOnly="1" grandRow="1" outline="0" fieldPosition="0"/>
    </format>
    <format dxfId="21">
      <pivotArea grandRow="1" outline="0" fieldPosition="0"/>
    </format>
    <format dxfId="20">
      <pivotArea dataOnly="0" labelOnly="1" grandRow="1" outline="0" fieldPosition="0"/>
    </format>
    <format dxfId="19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5F6C73-E095-4BAF-A41E-68BCFEB3ED7F}" name="PivotTable1" cacheId="35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3:F23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7">
        <item h="1" x="0"/>
        <item x="4"/>
        <item h="1" x="3"/>
        <item h="1" x="6"/>
        <item h="1" x="2"/>
        <item h="1" x="5"/>
        <item h="1" x="1"/>
      </items>
    </pivotField>
    <pivotField axis="axisRow" compact="0" outline="0" showAll="0" includeNewItemsInFilter="1" defaultSubtotal="0">
      <items count="6">
        <item x="5"/>
        <item x="0"/>
        <item x="1"/>
        <item x="2"/>
        <item x="3"/>
        <item x="4"/>
      </items>
    </pivotField>
    <pivotField compact="0" numFmtId="14" outline="0" showAll="0" includeNewItemsInFilter="1"/>
    <pivotField axis="axisRow" compact="0" outline="0" showAll="0" includeNewItemsInFilter="1">
      <items count="16">
        <item x="4"/>
        <item x="5"/>
        <item x="11"/>
        <item x="12"/>
        <item x="10"/>
        <item x="2"/>
        <item x="1"/>
        <item x="0"/>
        <item x="13"/>
        <item x="6"/>
        <item x="3"/>
        <item x="7"/>
        <item x="8"/>
        <item x="9"/>
        <item x="14"/>
        <item t="default"/>
      </items>
    </pivotField>
    <pivotField compact="0" outline="0" showAll="0" includeNewItemsInFilter="1"/>
    <pivotField axis="axisRow" compact="0" outline="0" showAll="0" includeNewItemsInFilter="1" defaultSubtotal="0">
      <items count="81">
        <item x="5"/>
        <item x="6"/>
        <item x="7"/>
        <item x="8"/>
        <item x="9"/>
        <item x="13"/>
        <item x="14"/>
        <item x="11"/>
        <item x="15"/>
        <item x="12"/>
        <item x="1"/>
        <item x="2"/>
        <item x="0"/>
        <item x="73"/>
        <item x="74"/>
        <item x="31"/>
        <item x="18"/>
        <item x="19"/>
        <item x="16"/>
        <item x="20"/>
        <item x="17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3"/>
        <item x="75"/>
        <item x="76"/>
        <item x="79"/>
        <item x="80"/>
        <item x="28"/>
        <item x="29"/>
        <item x="26"/>
        <item x="30"/>
        <item x="27"/>
        <item x="23"/>
        <item x="24"/>
        <item x="21"/>
        <item x="25"/>
        <item x="22"/>
        <item x="77"/>
        <item x="78"/>
        <item x="10"/>
        <item x="4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1"/>
      <x/>
      <x v="14"/>
      <x v="77"/>
    </i>
    <i r="3">
      <x v="78"/>
    </i>
    <i t="default" r="2">
      <x v="14"/>
    </i>
    <i r="1">
      <x v="1"/>
      <x v="14"/>
      <x v="77"/>
    </i>
    <i r="3">
      <x v="78"/>
    </i>
    <i t="default" r="2">
      <x v="14"/>
    </i>
    <i r="1">
      <x v="2"/>
      <x v="14"/>
      <x v="77"/>
    </i>
    <i r="3">
      <x v="78"/>
    </i>
    <i t="default" r="2">
      <x v="14"/>
    </i>
    <i r="1">
      <x v="3"/>
      <x v="14"/>
      <x v="77"/>
    </i>
    <i r="3">
      <x v="78"/>
    </i>
    <i t="default" r="2">
      <x v="14"/>
    </i>
    <i r="1">
      <x v="4"/>
      <x v="14"/>
      <x v="77"/>
    </i>
    <i r="3">
      <x v="78"/>
    </i>
    <i t="default" r="2">
      <x v="14"/>
    </i>
    <i r="1">
      <x v="5"/>
      <x v="14"/>
      <x v="77"/>
    </i>
    <i r="3">
      <x v="78"/>
    </i>
    <i t="default" r="2">
      <x v="1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 numFmtId="2"/>
  </dataFields>
  <formats count="16">
    <format dxfId="18">
      <pivotArea outline="0" fieldPosition="0"/>
    </format>
    <format dxfId="17">
      <pivotArea field="3" type="button" dataOnly="0" labelOnly="1" outline="0" axis="axisRow" fieldPosition="0"/>
    </format>
    <format dxfId="16">
      <pivotArea field="4" type="button" dataOnly="0" labelOnly="1" outline="0" axis="axisRow" fieldPosition="1"/>
    </format>
    <format dxfId="15">
      <pivotArea field="6" type="button" dataOnly="0" labelOnly="1" outline="0" axis="axisRow" fieldPosition="2"/>
    </format>
    <format dxfId="14">
      <pivotArea field="8" type="button" dataOnly="0" labelOnly="1" outline="0" axis="axisRow" fieldPosition="3"/>
    </format>
    <format dxfId="1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">
      <pivotArea field="3" type="button" dataOnly="0" labelOnly="1" outline="0" axis="axisRow" fieldPosition="0"/>
    </format>
    <format dxfId="11">
      <pivotArea field="4" type="button" dataOnly="0" labelOnly="1" outline="0" axis="axisRow" fieldPosition="1"/>
    </format>
    <format dxfId="10">
      <pivotArea field="6" type="button" dataOnly="0" labelOnly="1" outline="0" axis="axisRow" fieldPosition="2"/>
    </format>
    <format dxfId="9">
      <pivotArea field="8" type="button" dataOnly="0" labelOnly="1" outline="0" axis="axisRow" fieldPosition="3"/>
    </format>
    <format dxfId="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">
      <pivotArea grandRow="1" outline="0" fieldPosition="0"/>
    </format>
    <format dxfId="6">
      <pivotArea dataOnly="0" labelOnly="1" grandRow="1" outline="0" fieldPosition="0"/>
    </format>
    <format dxfId="5">
      <pivotArea grandRow="1" outline="0" fieldPosition="0"/>
    </format>
    <format dxfId="4">
      <pivotArea dataOnly="0" labelOnly="1" grandRow="1" outline="0" fieldPosition="0"/>
    </format>
    <format dxfId="3">
      <pivotArea dataOnly="0" outline="0" fieldPosition="0">
        <references count="1">
          <reference field="6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B24353-AB5C-4462-84E5-5B600631EBE8}" name="PivotTable3" cacheId="36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A4:F24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7">
        <item h="1" x="0"/>
        <item x="2"/>
        <item h="1" x="1"/>
        <item h="1" x="6"/>
        <item h="1" x="4"/>
        <item h="1" x="5"/>
        <item h="1" x="3"/>
      </items>
    </pivotField>
    <pivotField axis="axisRow" compact="0" outline="0" showAll="0" includeNewItemsInFilter="1" defaultSubtotal="0">
      <items count="6">
        <item x="0"/>
        <item x="1"/>
        <item x="2"/>
        <item x="4"/>
        <item x="5"/>
        <item x="3"/>
      </items>
    </pivotField>
    <pivotField compact="0" numFmtId="14" outline="0" showAll="0" includeNewItemsInFilter="1"/>
    <pivotField axis="axisRow" compact="0" outline="0" showAll="0" includeNewItemsInFilter="1">
      <items count="16">
        <item x="7"/>
        <item x="8"/>
        <item x="13"/>
        <item x="2"/>
        <item x="3"/>
        <item x="5"/>
        <item x="0"/>
        <item x="1"/>
        <item x="14"/>
        <item x="9"/>
        <item x="6"/>
        <item x="10"/>
        <item x="11"/>
        <item x="12"/>
        <item x="4"/>
        <item t="default"/>
      </items>
    </pivotField>
    <pivotField compact="0" outline="0" showAll="0" includeNewItemsInFilter="1"/>
    <pivotField axis="axisRow" compact="0" outline="0" showAll="0" includeNewItemsInFilter="1">
      <items count="81">
        <item x="9"/>
        <item x="10"/>
        <item x="11"/>
        <item x="12"/>
        <item x="13"/>
        <item x="17"/>
        <item x="18"/>
        <item x="15"/>
        <item x="19"/>
        <item x="16"/>
        <item x="0"/>
        <item x="6"/>
        <item x="1"/>
        <item x="2"/>
        <item x="75"/>
        <item x="3"/>
        <item x="22"/>
        <item x="23"/>
        <item x="20"/>
        <item x="24"/>
        <item x="21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"/>
        <item x="76"/>
        <item x="77"/>
        <item x="78"/>
        <item x="79"/>
        <item x="32"/>
        <item x="33"/>
        <item x="30"/>
        <item x="34"/>
        <item x="31"/>
        <item x="27"/>
        <item x="28"/>
        <item x="25"/>
        <item x="29"/>
        <item x="26"/>
        <item x="4"/>
        <item x="5"/>
        <item x="14"/>
        <item x="8"/>
        <item t="default"/>
      </items>
    </pivotField>
    <pivotField dataField="1" compact="0" numFmtId="2" outline="0" showAll="0" includeNewItemsInFilter="1"/>
    <pivotField compact="0" numFmtId="2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19">
    <i>
      <x v="1"/>
      <x/>
      <x v="14"/>
      <x v="76"/>
    </i>
    <i r="3">
      <x v="77"/>
    </i>
    <i t="default" r="2">
      <x v="14"/>
    </i>
    <i r="1">
      <x v="1"/>
      <x v="14"/>
      <x v="76"/>
    </i>
    <i r="3">
      <x v="77"/>
    </i>
    <i t="default" r="2">
      <x v="14"/>
    </i>
    <i r="1">
      <x v="2"/>
      <x v="14"/>
      <x v="76"/>
    </i>
    <i r="3">
      <x v="77"/>
    </i>
    <i t="default" r="2">
      <x v="14"/>
    </i>
    <i r="1">
      <x v="3"/>
      <x v="14"/>
      <x v="76"/>
    </i>
    <i r="3">
      <x v="77"/>
    </i>
    <i t="default" r="2">
      <x v="14"/>
    </i>
    <i r="1">
      <x v="4"/>
      <x v="14"/>
      <x v="76"/>
    </i>
    <i r="3">
      <x v="77"/>
    </i>
    <i t="default" r="2">
      <x v="14"/>
    </i>
    <i r="1">
      <x v="5"/>
      <x v="14"/>
      <x v="76"/>
    </i>
    <i r="3">
      <x v="77"/>
    </i>
    <i t="default" r="2">
      <x v="1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/>
    <dataField name="Sum of Sum Current Deduction" fld="9" baseField="0" baseItem="0" numFmtId="2"/>
  </dataFields>
  <formats count="1">
    <format dxfId="2">
      <pivotArea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099AA7-B22B-4D0B-8B4A-7365A97EC547}" name="PivotTable1" cacheId="3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F23" firstHeaderRow="0" firstDataRow="1" firstDataCol="4"/>
  <pivotFields count="12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>
      <items count="8">
        <item h="1" x="0"/>
        <item x="5"/>
        <item h="1" x="4"/>
        <item h="1" x="2"/>
        <item h="1" x="3"/>
        <item h="1" x="1"/>
        <item h="1" x="6"/>
        <item t="default"/>
      </items>
    </pivotField>
    <pivotField axis="axisRow" compact="0" outline="0" showAll="0">
      <items count="7">
        <item x="5"/>
        <item x="1"/>
        <item x="2"/>
        <item x="0"/>
        <item x="3"/>
        <item x="4"/>
        <item t="default"/>
      </items>
    </pivotField>
    <pivotField compact="0" numFmtId="14" outline="0" showAll="0" defaultSubtotal="0"/>
    <pivotField axis="axisRow" compact="0" outline="0" showAll="0" defaultSubtotal="0">
      <items count="15">
        <item x="4"/>
        <item x="5"/>
        <item x="9"/>
        <item x="10"/>
        <item x="14"/>
        <item x="1"/>
        <item x="0"/>
        <item x="13"/>
        <item x="11"/>
        <item x="3"/>
        <item x="2"/>
        <item x="8"/>
        <item x="6"/>
        <item x="7"/>
        <item x="12"/>
      </items>
    </pivotField>
    <pivotField compact="0" outline="0" showAll="0" defaultSubtotal="0"/>
    <pivotField axis="axisRow" compact="0" outline="0" showAll="0" defaultSubtotal="0">
      <items count="83">
        <item x="5"/>
        <item x="13"/>
        <item x="6"/>
        <item x="7"/>
        <item x="14"/>
        <item x="16"/>
        <item x="17"/>
        <item x="15"/>
        <item x="18"/>
        <item x="10"/>
        <item x="0"/>
        <item x="1"/>
        <item x="76"/>
        <item x="33"/>
        <item x="34"/>
        <item x="77"/>
        <item x="20"/>
        <item x="8"/>
        <item x="19"/>
        <item x="21"/>
        <item x="11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78"/>
        <item x="79"/>
        <item x="30"/>
        <item x="55"/>
        <item x="31"/>
        <item x="56"/>
        <item x="57"/>
        <item x="58"/>
        <item x="32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2"/>
        <item x="80"/>
        <item x="81"/>
        <item x="72"/>
        <item x="73"/>
        <item x="28"/>
        <item x="9"/>
        <item x="26"/>
        <item x="29"/>
        <item x="27"/>
        <item x="23"/>
        <item x="24"/>
        <item x="22"/>
        <item x="25"/>
        <item x="12"/>
        <item x="75"/>
        <item x="74"/>
        <item x="4"/>
        <item x="3"/>
        <item x="82"/>
      </items>
    </pivotField>
    <pivotField dataField="1" compact="0" numFmtId="2" outline="0" showAll="0" defaultSubtotal="0"/>
    <pivotField compact="0" numFmtId="2" outline="0" showAll="0" defaultSubtotal="0"/>
    <pivotField dataField="1" compact="0" numFmtId="1" outline="0" showAll="0" defaultSubtotal="0"/>
  </pivotFields>
  <rowFields count="4">
    <field x="3"/>
    <field x="4"/>
    <field x="6"/>
    <field x="8"/>
  </rowFields>
  <rowItems count="20">
    <i>
      <x v="1"/>
      <x/>
      <x v="14"/>
      <x v="78"/>
    </i>
    <i r="3">
      <x v="79"/>
    </i>
    <i t="default" r="1">
      <x/>
    </i>
    <i r="1">
      <x v="1"/>
      <x v="14"/>
      <x v="78"/>
    </i>
    <i r="3">
      <x v="79"/>
    </i>
    <i t="default" r="1">
      <x v="1"/>
    </i>
    <i r="1">
      <x v="2"/>
      <x v="14"/>
      <x v="78"/>
    </i>
    <i r="3">
      <x v="79"/>
    </i>
    <i t="default" r="1">
      <x v="2"/>
    </i>
    <i r="1">
      <x v="3"/>
      <x v="14"/>
      <x v="78"/>
    </i>
    <i r="3">
      <x v="79"/>
    </i>
    <i t="default" r="1">
      <x v="3"/>
    </i>
    <i r="1">
      <x v="4"/>
      <x v="14"/>
      <x v="78"/>
    </i>
    <i r="3">
      <x v="79"/>
    </i>
    <i t="default" r="1">
      <x v="4"/>
    </i>
    <i r="1">
      <x v="5"/>
      <x v="14"/>
      <x v="78"/>
    </i>
    <i r="3">
      <x v="79"/>
    </i>
    <i t="default" r="1">
      <x v="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"/>
    <dataField name="Sum of Sum Current Deduction" fld="9" baseField="0" baseItem="0" numFmtId="4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B1AC45-5FE1-4BC5-BD09-773F32AE155D}" name="PivotTable1" cacheId="3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F23" firstHeaderRow="0" firstDataRow="1" firstDataCol="4"/>
  <pivotFields count="10">
    <pivotField compact="0" outline="0" showAll="0" defaultSubtotal="0"/>
    <pivotField axis="axisRow" compact="0" outline="0" showAll="0">
      <items count="9">
        <item h="1" x="0"/>
        <item x="5"/>
        <item h="1" x="4"/>
        <item h="1" x="2"/>
        <item h="1" x="3"/>
        <item h="1" x="1"/>
        <item h="1" x="6"/>
        <item h="1" x="7"/>
        <item t="default"/>
      </items>
    </pivotField>
    <pivotField axis="axisRow" compact="0" outline="0" showAll="0">
      <items count="8">
        <item x="1"/>
        <item x="2"/>
        <item x="3"/>
        <item x="0"/>
        <item x="5"/>
        <item x="4"/>
        <item x="6"/>
        <item t="default"/>
      </items>
    </pivotField>
    <pivotField compact="0" outline="0" showAll="0" defaultSubtotal="0"/>
    <pivotField axis="axisRow" compact="0" outline="0" showAll="0" defaultSubtotal="0">
      <items count="16">
        <item x="4"/>
        <item x="5"/>
        <item x="10"/>
        <item x="9"/>
        <item x="14"/>
        <item x="1"/>
        <item x="0"/>
        <item x="13"/>
        <item x="11"/>
        <item x="3"/>
        <item x="2"/>
        <item x="6"/>
        <item x="7"/>
        <item x="8"/>
        <item x="12"/>
        <item x="15"/>
      </items>
    </pivotField>
    <pivotField compact="0" outline="0" showAll="0" defaultSubtotal="0"/>
    <pivotField axis="axisRow" compact="0" outline="0" showAll="0" defaultSubtotal="0">
      <items count="84">
        <item x="80"/>
        <item x="5"/>
        <item x="6"/>
        <item x="81"/>
        <item x="7"/>
        <item x="8"/>
        <item x="9"/>
        <item x="12"/>
        <item x="13"/>
        <item x="10"/>
        <item x="14"/>
        <item x="11"/>
        <item x="0"/>
        <item x="1"/>
        <item x="76"/>
        <item x="30"/>
        <item x="71"/>
        <item x="77"/>
        <item x="17"/>
        <item x="18"/>
        <item x="15"/>
        <item x="19"/>
        <item x="16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82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2"/>
        <item x="78"/>
        <item x="79"/>
        <item x="72"/>
        <item x="73"/>
        <item x="27"/>
        <item x="28"/>
        <item x="25"/>
        <item x="29"/>
        <item x="26"/>
        <item x="22"/>
        <item x="23"/>
        <item x="20"/>
        <item x="24"/>
        <item x="21"/>
        <item x="74"/>
        <item x="75"/>
        <item x="4"/>
        <item x="3"/>
        <item x="83"/>
      </items>
    </pivotField>
    <pivotField dataField="1" compact="0" outline="0" showAll="0" defaultSubtotal="0"/>
    <pivotField compact="0" outline="0" showAll="0" defaultSubtotal="0"/>
    <pivotField dataField="1" compact="0" outline="0" showAll="0" defaultSubtotal="0"/>
  </pivotFields>
  <rowFields count="4">
    <field x="1"/>
    <field x="2"/>
    <field x="4"/>
    <field x="6"/>
  </rowFields>
  <rowItems count="20">
    <i>
      <x v="1"/>
      <x/>
      <x v="14"/>
      <x v="79"/>
    </i>
    <i r="3">
      <x v="80"/>
    </i>
    <i t="default" r="1">
      <x/>
    </i>
    <i r="1">
      <x v="1"/>
      <x v="14"/>
      <x v="79"/>
    </i>
    <i r="3">
      <x v="80"/>
    </i>
    <i t="default" r="1">
      <x v="1"/>
    </i>
    <i r="1">
      <x v="2"/>
      <x v="14"/>
      <x v="79"/>
    </i>
    <i r="3">
      <x v="80"/>
    </i>
    <i t="default" r="1">
      <x v="2"/>
    </i>
    <i r="1">
      <x v="3"/>
      <x v="14"/>
      <x v="79"/>
    </i>
    <i r="3">
      <x v="80"/>
    </i>
    <i t="default" r="1">
      <x v="3"/>
    </i>
    <i r="1">
      <x v="4"/>
      <x v="14"/>
      <x v="79"/>
    </i>
    <i r="3">
      <x v="80"/>
    </i>
    <i t="default" r="1">
      <x v="4"/>
    </i>
    <i r="1">
      <x v="5"/>
      <x v="14"/>
      <x v="79"/>
    </i>
    <i r="3">
      <x v="80"/>
    </i>
    <i t="default" r="1">
      <x v="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9" baseField="0" baseItem="0"/>
    <dataField name="Sum of Sum Current Deduction" fld="7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34CF0A-3718-44D9-BB7A-FC6E37AFEA00}" name="PivotTable5" cacheId="3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4">
        <item x="10"/>
        <item x="5"/>
        <item x="6"/>
        <item x="13"/>
        <item x="7"/>
        <item x="11"/>
        <item x="8"/>
        <item x="14"/>
        <item x="15"/>
        <item x="17"/>
        <item x="20"/>
        <item x="1"/>
        <item x="22"/>
        <item x="2"/>
        <item x="0"/>
        <item x="21"/>
        <item x="18"/>
        <item x="4"/>
        <item x="3"/>
        <item x="12"/>
        <item x="9"/>
        <item x="16"/>
        <item x="19"/>
        <item t="default"/>
      </items>
    </pivotField>
    <pivotField compact="0" outline="0" showAll="0" includeNewItemsInFilter="1"/>
    <pivotField axis="axisRow" compact="0" outline="0" showAll="0" includeNewItemsInFilter="1">
      <items count="86">
        <item x="10"/>
        <item x="20"/>
        <item x="21"/>
        <item x="19"/>
        <item x="22"/>
        <item x="12"/>
        <item x="0"/>
        <item x="81"/>
        <item x="1"/>
        <item x="82"/>
        <item x="5"/>
        <item x="6"/>
        <item x="7"/>
        <item x="8"/>
        <item x="24"/>
        <item x="25"/>
        <item x="23"/>
        <item x="26"/>
        <item x="9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2"/>
        <item x="83"/>
        <item x="84"/>
        <item x="77"/>
        <item x="78"/>
        <item x="14"/>
        <item x="34"/>
        <item x="35"/>
        <item x="32"/>
        <item x="36"/>
        <item x="33"/>
        <item x="13"/>
        <item x="16"/>
        <item x="29"/>
        <item x="30"/>
        <item x="27"/>
        <item x="31"/>
        <item x="28"/>
        <item x="80"/>
        <item x="79"/>
        <item x="4"/>
        <item x="3"/>
        <item x="11"/>
        <item x="15"/>
        <item x="17"/>
        <item x="18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2"/>
      <x v="77"/>
    </i>
    <i r="3">
      <x v="78"/>
    </i>
    <i t="default" r="2">
      <x v="22"/>
    </i>
    <i r="1">
      <x v="1"/>
      <x v="22"/>
      <x v="77"/>
    </i>
    <i r="3">
      <x v="78"/>
    </i>
    <i t="default" r="2">
      <x v="22"/>
    </i>
    <i r="1">
      <x v="2"/>
      <x v="22"/>
      <x v="77"/>
    </i>
    <i r="3">
      <x v="78"/>
    </i>
    <i t="default" r="2">
      <x v="22"/>
    </i>
    <i r="1">
      <x v="3"/>
      <x v="22"/>
      <x v="77"/>
    </i>
    <i r="3">
      <x v="78"/>
    </i>
    <i t="default" r="2">
      <x v="22"/>
    </i>
    <i r="1">
      <x v="4"/>
      <x v="22"/>
      <x v="77"/>
    </i>
    <i r="3">
      <x v="78"/>
    </i>
    <i t="default" r="2">
      <x v="22"/>
    </i>
    <i r="1">
      <x v="5"/>
      <x v="22"/>
      <x v="77"/>
    </i>
    <i r="3">
      <x v="78"/>
    </i>
    <i t="default" r="2">
      <x v="22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1325">
      <pivotArea outline="0" fieldPosition="0">
        <references count="1">
          <reference field="4294967294" count="1" selected="0">
            <x v="0"/>
          </reference>
        </references>
      </pivotArea>
    </format>
    <format dxfId="1324">
      <pivotArea field="-2" type="button" dataOnly="0" labelOnly="1" outline="0" axis="axisCol" fieldPosition="0"/>
    </format>
    <format dxfId="13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22">
      <pivotArea dataOnly="0" labelOnly="1" outline="0" fieldPosition="0">
        <references count="1">
          <reference field="3" count="0"/>
        </references>
      </pivotArea>
    </format>
    <format dxfId="132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320">
      <pivotArea type="all" dataOnly="0" outline="0" fieldPosition="0"/>
    </format>
    <format dxfId="1319">
      <pivotArea outline="0" fieldPosition="0"/>
    </format>
    <format dxfId="1318">
      <pivotArea type="origin" dataOnly="0" labelOnly="1" outline="0" fieldPosition="0"/>
    </format>
    <format dxfId="1317">
      <pivotArea field="-2" type="button" dataOnly="0" labelOnly="1" outline="0" axis="axisCol" fieldPosition="0"/>
    </format>
    <format dxfId="1316">
      <pivotArea type="topRight" dataOnly="0" labelOnly="1" outline="0" fieldPosition="0"/>
    </format>
    <format dxfId="1315">
      <pivotArea field="3" type="button" dataOnly="0" labelOnly="1" outline="0" axis="axisRow" fieldPosition="0"/>
    </format>
    <format dxfId="1314">
      <pivotArea field="4" type="button" dataOnly="0" labelOnly="1" outline="0" axis="axisRow" fieldPosition="1"/>
    </format>
    <format dxfId="1313">
      <pivotArea field="6" type="button" dataOnly="0" labelOnly="1" outline="0" axis="axisRow" fieldPosition="2"/>
    </format>
    <format dxfId="1312">
      <pivotArea field="8" type="button" dataOnly="0" labelOnly="1" outline="0" axis="axisRow" fieldPosition="3"/>
    </format>
    <format dxfId="1311">
      <pivotArea dataOnly="0" labelOnly="1" outline="0" fieldPosition="0">
        <references count="1">
          <reference field="3" count="0"/>
        </references>
      </pivotArea>
    </format>
    <format dxfId="1310">
      <pivotArea dataOnly="0" labelOnly="1" outline="0" fieldPosition="0">
        <references count="1">
          <reference field="3" count="0" defaultSubtotal="1"/>
        </references>
      </pivotArea>
    </format>
    <format dxfId="1309">
      <pivotArea dataOnly="0" labelOnly="1" grandRow="1" outline="0" fieldPosition="0"/>
    </format>
    <format dxfId="130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3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06">
      <pivotArea type="all" dataOnly="0" outline="0" fieldPosition="0"/>
    </format>
    <format dxfId="1305">
      <pivotArea outline="0" fieldPosition="0"/>
    </format>
    <format dxfId="1304">
      <pivotArea type="origin" dataOnly="0" labelOnly="1" outline="0" fieldPosition="0"/>
    </format>
    <format dxfId="1303">
      <pivotArea field="-2" type="button" dataOnly="0" labelOnly="1" outline="0" axis="axisCol" fieldPosition="0"/>
    </format>
    <format dxfId="1302">
      <pivotArea type="topRight" dataOnly="0" labelOnly="1" outline="0" fieldPosition="0"/>
    </format>
    <format dxfId="1301">
      <pivotArea field="3" type="button" dataOnly="0" labelOnly="1" outline="0" axis="axisRow" fieldPosition="0"/>
    </format>
    <format dxfId="1300">
      <pivotArea field="4" type="button" dataOnly="0" labelOnly="1" outline="0" axis="axisRow" fieldPosition="1"/>
    </format>
    <format dxfId="1299">
      <pivotArea field="6" type="button" dataOnly="0" labelOnly="1" outline="0" axis="axisRow" fieldPosition="2"/>
    </format>
    <format dxfId="1298">
      <pivotArea field="8" type="button" dataOnly="0" labelOnly="1" outline="0" axis="axisRow" fieldPosition="3"/>
    </format>
    <format dxfId="1297">
      <pivotArea dataOnly="0" labelOnly="1" outline="0" fieldPosition="0">
        <references count="1">
          <reference field="3" count="0"/>
        </references>
      </pivotArea>
    </format>
    <format dxfId="1296">
      <pivotArea dataOnly="0" labelOnly="1" outline="0" fieldPosition="0">
        <references count="1">
          <reference field="3" count="0" defaultSubtotal="1"/>
        </references>
      </pivotArea>
    </format>
    <format dxfId="1295">
      <pivotArea dataOnly="0" labelOnly="1" grandRow="1" outline="0" fieldPosition="0"/>
    </format>
    <format dxfId="129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2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92">
      <pivotArea field="3" type="button" dataOnly="0" labelOnly="1" outline="0" axis="axisRow" fieldPosition="0"/>
    </format>
    <format dxfId="1291">
      <pivotArea field="4" type="button" dataOnly="0" labelOnly="1" outline="0" axis="axisRow" fieldPosition="1"/>
    </format>
    <format dxfId="1290">
      <pivotArea field="6" type="button" dataOnly="0" labelOnly="1" outline="0" axis="axisRow" fieldPosition="2"/>
    </format>
    <format dxfId="1289">
      <pivotArea field="8" type="button" dataOnly="0" labelOnly="1" outline="0" axis="axisRow" fieldPosition="3"/>
    </format>
    <format dxfId="128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87">
      <pivotArea field="3" type="button" dataOnly="0" labelOnly="1" outline="0" axis="axisRow" fieldPosition="0"/>
    </format>
    <format dxfId="1286">
      <pivotArea field="4" type="button" dataOnly="0" labelOnly="1" outline="0" axis="axisRow" fieldPosition="1"/>
    </format>
    <format dxfId="1285">
      <pivotArea field="6" type="button" dataOnly="0" labelOnly="1" outline="0" axis="axisRow" fieldPosition="2"/>
    </format>
    <format dxfId="1284">
      <pivotArea field="8" type="button" dataOnly="0" labelOnly="1" outline="0" axis="axisRow" fieldPosition="3"/>
    </format>
    <format dxfId="128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82">
      <pivotArea dataOnly="0" labelOnly="1" outline="0" fieldPosition="0">
        <references count="1">
          <reference field="3" count="0" defaultSubtotal="1"/>
        </references>
      </pivotArea>
    </format>
    <format dxfId="1281">
      <pivotArea dataOnly="0" labelOnly="1" grandRow="1" outline="0" fieldPosition="0"/>
    </format>
    <format dxfId="1280">
      <pivotArea grandRow="1" outline="0" fieldPosition="0"/>
    </format>
    <format dxfId="1279">
      <pivotArea dataOnly="0" labelOnly="1" grandRow="1" outline="0" fieldPosition="0"/>
    </format>
    <format dxfId="1278">
      <pivotArea outline="0" fieldPosition="0">
        <references count="1">
          <reference field="4294967294" count="1" selected="0">
            <x v="1"/>
          </reference>
        </references>
      </pivotArea>
    </format>
    <format dxfId="1277">
      <pivotArea outline="0" fieldPosition="0">
        <references count="1">
          <reference field="3" count="0" selected="0" defaultSubtotal="1"/>
        </references>
      </pivotArea>
    </format>
    <format dxfId="127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4D54C6-8BE8-46E0-B5AC-CBC6A0195598}" name="PivotTable5" cacheId="4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4">
        <item x="9"/>
        <item x="5"/>
        <item x="6"/>
        <item x="10"/>
        <item x="7"/>
        <item x="11"/>
        <item x="8"/>
        <item x="12"/>
        <item x="16"/>
        <item x="18"/>
        <item x="20"/>
        <item x="1"/>
        <item x="22"/>
        <item x="2"/>
        <item x="0"/>
        <item x="21"/>
        <item x="17"/>
        <item x="4"/>
        <item x="3"/>
        <item x="13"/>
        <item x="14"/>
        <item x="15"/>
        <item x="19"/>
        <item t="default"/>
      </items>
    </pivotField>
    <pivotField compact="0" outline="0" showAll="0" includeNewItemsInFilter="1"/>
    <pivotField axis="axisRow" compact="0" outline="0" showAll="0" includeNewItemsInFilter="1">
      <items count="86">
        <item x="9"/>
        <item x="22"/>
        <item x="13"/>
        <item x="20"/>
        <item x="23"/>
        <item x="21"/>
        <item x="0"/>
        <item x="81"/>
        <item x="1"/>
        <item x="82"/>
        <item x="5"/>
        <item x="6"/>
        <item x="7"/>
        <item x="8"/>
        <item x="26"/>
        <item x="14"/>
        <item x="24"/>
        <item x="27"/>
        <item x="25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2"/>
        <item x="83"/>
        <item x="84"/>
        <item x="78"/>
        <item x="37"/>
        <item x="16"/>
        <item x="34"/>
        <item x="35"/>
        <item x="32"/>
        <item x="36"/>
        <item x="33"/>
        <item x="10"/>
        <item x="12"/>
        <item x="30"/>
        <item x="15"/>
        <item x="28"/>
        <item x="31"/>
        <item x="29"/>
        <item x="79"/>
        <item x="80"/>
        <item x="4"/>
        <item x="3"/>
        <item x="17"/>
        <item x="11"/>
        <item x="18"/>
        <item x="19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2"/>
      <x v="77"/>
    </i>
    <i r="3">
      <x v="78"/>
    </i>
    <i t="default" r="2">
      <x v="22"/>
    </i>
    <i r="1">
      <x v="1"/>
      <x v="22"/>
      <x v="77"/>
    </i>
    <i r="3">
      <x v="78"/>
    </i>
    <i t="default" r="2">
      <x v="22"/>
    </i>
    <i r="1">
      <x v="2"/>
      <x v="22"/>
      <x v="77"/>
    </i>
    <i r="3">
      <x v="78"/>
    </i>
    <i t="default" r="2">
      <x v="22"/>
    </i>
    <i r="1">
      <x v="3"/>
      <x v="22"/>
      <x v="77"/>
    </i>
    <i r="3">
      <x v="78"/>
    </i>
    <i t="default" r="2">
      <x v="22"/>
    </i>
    <i r="1">
      <x v="4"/>
      <x v="22"/>
      <x v="77"/>
    </i>
    <i r="3">
      <x v="78"/>
    </i>
    <i t="default" r="2">
      <x v="22"/>
    </i>
    <i r="1">
      <x v="5"/>
      <x v="22"/>
      <x v="77"/>
    </i>
    <i r="3">
      <x v="78"/>
    </i>
    <i t="default" r="2">
      <x v="22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1275">
      <pivotArea outline="0" fieldPosition="0">
        <references count="1">
          <reference field="4294967294" count="1" selected="0">
            <x v="0"/>
          </reference>
        </references>
      </pivotArea>
    </format>
    <format dxfId="1274">
      <pivotArea field="-2" type="button" dataOnly="0" labelOnly="1" outline="0" axis="axisCol" fieldPosition="0"/>
    </format>
    <format dxfId="12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72">
      <pivotArea dataOnly="0" labelOnly="1" outline="0" fieldPosition="0">
        <references count="1">
          <reference field="3" count="0"/>
        </references>
      </pivotArea>
    </format>
    <format dxfId="127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270">
      <pivotArea type="all" dataOnly="0" outline="0" fieldPosition="0"/>
    </format>
    <format dxfId="1269">
      <pivotArea outline="0" fieldPosition="0"/>
    </format>
    <format dxfId="1268">
      <pivotArea type="origin" dataOnly="0" labelOnly="1" outline="0" fieldPosition="0"/>
    </format>
    <format dxfId="1267">
      <pivotArea field="-2" type="button" dataOnly="0" labelOnly="1" outline="0" axis="axisCol" fieldPosition="0"/>
    </format>
    <format dxfId="1266">
      <pivotArea type="topRight" dataOnly="0" labelOnly="1" outline="0" fieldPosition="0"/>
    </format>
    <format dxfId="1265">
      <pivotArea field="3" type="button" dataOnly="0" labelOnly="1" outline="0" axis="axisRow" fieldPosition="0"/>
    </format>
    <format dxfId="1264">
      <pivotArea field="4" type="button" dataOnly="0" labelOnly="1" outline="0" axis="axisRow" fieldPosition="1"/>
    </format>
    <format dxfId="1263">
      <pivotArea field="6" type="button" dataOnly="0" labelOnly="1" outline="0" axis="axisRow" fieldPosition="2"/>
    </format>
    <format dxfId="1262">
      <pivotArea field="8" type="button" dataOnly="0" labelOnly="1" outline="0" axis="axisRow" fieldPosition="3"/>
    </format>
    <format dxfId="1261">
      <pivotArea dataOnly="0" labelOnly="1" outline="0" fieldPosition="0">
        <references count="1">
          <reference field="3" count="0"/>
        </references>
      </pivotArea>
    </format>
    <format dxfId="1260">
      <pivotArea dataOnly="0" labelOnly="1" outline="0" fieldPosition="0">
        <references count="1">
          <reference field="3" count="0" defaultSubtotal="1"/>
        </references>
      </pivotArea>
    </format>
    <format dxfId="1259">
      <pivotArea dataOnly="0" labelOnly="1" grandRow="1" outline="0" fieldPosition="0"/>
    </format>
    <format dxfId="125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2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56">
      <pivotArea type="all" dataOnly="0" outline="0" fieldPosition="0"/>
    </format>
    <format dxfId="1255">
      <pivotArea outline="0" fieldPosition="0"/>
    </format>
    <format dxfId="1254">
      <pivotArea type="origin" dataOnly="0" labelOnly="1" outline="0" fieldPosition="0"/>
    </format>
    <format dxfId="1253">
      <pivotArea field="-2" type="button" dataOnly="0" labelOnly="1" outline="0" axis="axisCol" fieldPosition="0"/>
    </format>
    <format dxfId="1252">
      <pivotArea type="topRight" dataOnly="0" labelOnly="1" outline="0" fieldPosition="0"/>
    </format>
    <format dxfId="1251">
      <pivotArea field="3" type="button" dataOnly="0" labelOnly="1" outline="0" axis="axisRow" fieldPosition="0"/>
    </format>
    <format dxfId="1250">
      <pivotArea field="4" type="button" dataOnly="0" labelOnly="1" outline="0" axis="axisRow" fieldPosition="1"/>
    </format>
    <format dxfId="1249">
      <pivotArea field="6" type="button" dataOnly="0" labelOnly="1" outline="0" axis="axisRow" fieldPosition="2"/>
    </format>
    <format dxfId="1248">
      <pivotArea field="8" type="button" dataOnly="0" labelOnly="1" outline="0" axis="axisRow" fieldPosition="3"/>
    </format>
    <format dxfId="1247">
      <pivotArea dataOnly="0" labelOnly="1" outline="0" fieldPosition="0">
        <references count="1">
          <reference field="3" count="0"/>
        </references>
      </pivotArea>
    </format>
    <format dxfId="1246">
      <pivotArea dataOnly="0" labelOnly="1" outline="0" fieldPosition="0">
        <references count="1">
          <reference field="3" count="0" defaultSubtotal="1"/>
        </references>
      </pivotArea>
    </format>
    <format dxfId="1245">
      <pivotArea dataOnly="0" labelOnly="1" grandRow="1" outline="0" fieldPosition="0"/>
    </format>
    <format dxfId="124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2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42">
      <pivotArea field="3" type="button" dataOnly="0" labelOnly="1" outline="0" axis="axisRow" fieldPosition="0"/>
    </format>
    <format dxfId="1241">
      <pivotArea field="4" type="button" dataOnly="0" labelOnly="1" outline="0" axis="axisRow" fieldPosition="1"/>
    </format>
    <format dxfId="1240">
      <pivotArea field="6" type="button" dataOnly="0" labelOnly="1" outline="0" axis="axisRow" fieldPosition="2"/>
    </format>
    <format dxfId="1239">
      <pivotArea field="8" type="button" dataOnly="0" labelOnly="1" outline="0" axis="axisRow" fieldPosition="3"/>
    </format>
    <format dxfId="12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37">
      <pivotArea field="3" type="button" dataOnly="0" labelOnly="1" outline="0" axis="axisRow" fieldPosition="0"/>
    </format>
    <format dxfId="1236">
      <pivotArea field="4" type="button" dataOnly="0" labelOnly="1" outline="0" axis="axisRow" fieldPosition="1"/>
    </format>
    <format dxfId="1235">
      <pivotArea field="6" type="button" dataOnly="0" labelOnly="1" outline="0" axis="axisRow" fieldPosition="2"/>
    </format>
    <format dxfId="1234">
      <pivotArea field="8" type="button" dataOnly="0" labelOnly="1" outline="0" axis="axisRow" fieldPosition="3"/>
    </format>
    <format dxfId="12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32">
      <pivotArea dataOnly="0" labelOnly="1" outline="0" fieldPosition="0">
        <references count="1">
          <reference field="3" count="0" defaultSubtotal="1"/>
        </references>
      </pivotArea>
    </format>
    <format dxfId="1231">
      <pivotArea dataOnly="0" labelOnly="1" grandRow="1" outline="0" fieldPosition="0"/>
    </format>
    <format dxfId="1230">
      <pivotArea grandRow="1" outline="0" fieldPosition="0"/>
    </format>
    <format dxfId="1229">
      <pivotArea dataOnly="0" labelOnly="1" grandRow="1" outline="0" fieldPosition="0"/>
    </format>
    <format dxfId="1228">
      <pivotArea outline="0" fieldPosition="0">
        <references count="1">
          <reference field="4294967294" count="1" selected="0">
            <x v="1"/>
          </reference>
        </references>
      </pivotArea>
    </format>
    <format dxfId="1227">
      <pivotArea outline="0" fieldPosition="0">
        <references count="1">
          <reference field="3" count="0" selected="0" defaultSubtotal="1"/>
        </references>
      </pivotArea>
    </format>
    <format dxfId="122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6BFA47-D8EF-4DA6-9006-7BC000339F72}" name="PivotTable5" cacheId="5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4">
        <item x="5"/>
        <item x="6"/>
        <item x="7"/>
        <item x="8"/>
        <item x="9"/>
        <item x="10"/>
        <item x="11"/>
        <item x="12"/>
        <item x="15"/>
        <item x="17"/>
        <item x="20"/>
        <item x="1"/>
        <item x="22"/>
        <item x="2"/>
        <item x="0"/>
        <item x="21"/>
        <item x="18"/>
        <item x="4"/>
        <item x="3"/>
        <item x="13"/>
        <item x="14"/>
        <item x="16"/>
        <item x="19"/>
        <item t="default"/>
      </items>
    </pivotField>
    <pivotField compact="0" outline="0" showAll="0" includeNewItemsInFilter="1"/>
    <pivotField axis="axisRow" compact="0" outline="0" showAll="0" includeNewItemsInFilter="1">
      <items count="86">
        <item x="5"/>
        <item x="20"/>
        <item x="21"/>
        <item x="19"/>
        <item x="22"/>
        <item x="14"/>
        <item x="0"/>
        <item x="81"/>
        <item x="1"/>
        <item x="82"/>
        <item x="6"/>
        <item x="7"/>
        <item x="9"/>
        <item x="12"/>
        <item x="24"/>
        <item x="25"/>
        <item x="23"/>
        <item x="26"/>
        <item x="1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2"/>
        <item x="83"/>
        <item x="84"/>
        <item x="77"/>
        <item x="78"/>
        <item x="16"/>
        <item x="34"/>
        <item x="35"/>
        <item x="32"/>
        <item x="36"/>
        <item x="33"/>
        <item x="8"/>
        <item x="13"/>
        <item x="29"/>
        <item x="30"/>
        <item x="27"/>
        <item x="31"/>
        <item x="28"/>
        <item x="79"/>
        <item x="80"/>
        <item x="4"/>
        <item x="3"/>
        <item x="10"/>
        <item x="11"/>
        <item x="17"/>
        <item x="18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2"/>
      <x v="77"/>
    </i>
    <i r="3">
      <x v="78"/>
    </i>
    <i t="default" r="2">
      <x v="22"/>
    </i>
    <i r="1">
      <x v="1"/>
      <x v="22"/>
      <x v="77"/>
    </i>
    <i r="3">
      <x v="78"/>
    </i>
    <i t="default" r="2">
      <x v="22"/>
    </i>
    <i r="1">
      <x v="2"/>
      <x v="22"/>
      <x v="77"/>
    </i>
    <i r="3">
      <x v="78"/>
    </i>
    <i t="default" r="2">
      <x v="22"/>
    </i>
    <i r="1">
      <x v="3"/>
      <x v="22"/>
      <x v="77"/>
    </i>
    <i r="3">
      <x v="78"/>
    </i>
    <i t="default" r="2">
      <x v="22"/>
    </i>
    <i r="1">
      <x v="4"/>
      <x v="22"/>
      <x v="77"/>
    </i>
    <i r="3">
      <x v="78"/>
    </i>
    <i t="default" r="2">
      <x v="22"/>
    </i>
    <i r="1">
      <x v="5"/>
      <x v="22"/>
      <x v="77"/>
    </i>
    <i r="3">
      <x v="78"/>
    </i>
    <i t="default" r="2">
      <x v="22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1225">
      <pivotArea outline="0" fieldPosition="0">
        <references count="1">
          <reference field="4294967294" count="1" selected="0">
            <x v="0"/>
          </reference>
        </references>
      </pivotArea>
    </format>
    <format dxfId="1224">
      <pivotArea field="-2" type="button" dataOnly="0" labelOnly="1" outline="0" axis="axisCol" fieldPosition="0"/>
    </format>
    <format dxfId="12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22">
      <pivotArea dataOnly="0" labelOnly="1" outline="0" fieldPosition="0">
        <references count="1">
          <reference field="3" count="0"/>
        </references>
      </pivotArea>
    </format>
    <format dxfId="122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220">
      <pivotArea type="all" dataOnly="0" outline="0" fieldPosition="0"/>
    </format>
    <format dxfId="1219">
      <pivotArea outline="0" fieldPosition="0"/>
    </format>
    <format dxfId="1218">
      <pivotArea type="origin" dataOnly="0" labelOnly="1" outline="0" fieldPosition="0"/>
    </format>
    <format dxfId="1217">
      <pivotArea field="-2" type="button" dataOnly="0" labelOnly="1" outline="0" axis="axisCol" fieldPosition="0"/>
    </format>
    <format dxfId="1216">
      <pivotArea type="topRight" dataOnly="0" labelOnly="1" outline="0" fieldPosition="0"/>
    </format>
    <format dxfId="1215">
      <pivotArea field="3" type="button" dataOnly="0" labelOnly="1" outline="0" axis="axisRow" fieldPosition="0"/>
    </format>
    <format dxfId="1214">
      <pivotArea field="4" type="button" dataOnly="0" labelOnly="1" outline="0" axis="axisRow" fieldPosition="1"/>
    </format>
    <format dxfId="1213">
      <pivotArea field="6" type="button" dataOnly="0" labelOnly="1" outline="0" axis="axisRow" fieldPosition="2"/>
    </format>
    <format dxfId="1212">
      <pivotArea field="8" type="button" dataOnly="0" labelOnly="1" outline="0" axis="axisRow" fieldPosition="3"/>
    </format>
    <format dxfId="1211">
      <pivotArea dataOnly="0" labelOnly="1" outline="0" fieldPosition="0">
        <references count="1">
          <reference field="3" count="0"/>
        </references>
      </pivotArea>
    </format>
    <format dxfId="1210">
      <pivotArea dataOnly="0" labelOnly="1" outline="0" fieldPosition="0">
        <references count="1">
          <reference field="3" count="0" defaultSubtotal="1"/>
        </references>
      </pivotArea>
    </format>
    <format dxfId="1209">
      <pivotArea dataOnly="0" labelOnly="1" grandRow="1" outline="0" fieldPosition="0"/>
    </format>
    <format dxfId="120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2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06">
      <pivotArea type="all" dataOnly="0" outline="0" fieldPosition="0"/>
    </format>
    <format dxfId="1205">
      <pivotArea outline="0" fieldPosition="0"/>
    </format>
    <format dxfId="1204">
      <pivotArea type="origin" dataOnly="0" labelOnly="1" outline="0" fieldPosition="0"/>
    </format>
    <format dxfId="1203">
      <pivotArea field="-2" type="button" dataOnly="0" labelOnly="1" outline="0" axis="axisCol" fieldPosition="0"/>
    </format>
    <format dxfId="1202">
      <pivotArea type="topRight" dataOnly="0" labelOnly="1" outline="0" fieldPosition="0"/>
    </format>
    <format dxfId="1201">
      <pivotArea field="3" type="button" dataOnly="0" labelOnly="1" outline="0" axis="axisRow" fieldPosition="0"/>
    </format>
    <format dxfId="1200">
      <pivotArea field="4" type="button" dataOnly="0" labelOnly="1" outline="0" axis="axisRow" fieldPosition="1"/>
    </format>
    <format dxfId="1199">
      <pivotArea field="6" type="button" dataOnly="0" labelOnly="1" outline="0" axis="axisRow" fieldPosition="2"/>
    </format>
    <format dxfId="1198">
      <pivotArea field="8" type="button" dataOnly="0" labelOnly="1" outline="0" axis="axisRow" fieldPosition="3"/>
    </format>
    <format dxfId="1197">
      <pivotArea dataOnly="0" labelOnly="1" outline="0" fieldPosition="0">
        <references count="1">
          <reference field="3" count="0"/>
        </references>
      </pivotArea>
    </format>
    <format dxfId="1196">
      <pivotArea dataOnly="0" labelOnly="1" outline="0" fieldPosition="0">
        <references count="1">
          <reference field="3" count="0" defaultSubtotal="1"/>
        </references>
      </pivotArea>
    </format>
    <format dxfId="1195">
      <pivotArea dataOnly="0" labelOnly="1" grandRow="1" outline="0" fieldPosition="0"/>
    </format>
    <format dxfId="119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1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92">
      <pivotArea field="3" type="button" dataOnly="0" labelOnly="1" outline="0" axis="axisRow" fieldPosition="0"/>
    </format>
    <format dxfId="1191">
      <pivotArea field="4" type="button" dataOnly="0" labelOnly="1" outline="0" axis="axisRow" fieldPosition="1"/>
    </format>
    <format dxfId="1190">
      <pivotArea field="6" type="button" dataOnly="0" labelOnly="1" outline="0" axis="axisRow" fieldPosition="2"/>
    </format>
    <format dxfId="1189">
      <pivotArea field="8" type="button" dataOnly="0" labelOnly="1" outline="0" axis="axisRow" fieldPosition="3"/>
    </format>
    <format dxfId="118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87">
      <pivotArea field="3" type="button" dataOnly="0" labelOnly="1" outline="0" axis="axisRow" fieldPosition="0"/>
    </format>
    <format dxfId="1186">
      <pivotArea field="4" type="button" dataOnly="0" labelOnly="1" outline="0" axis="axisRow" fieldPosition="1"/>
    </format>
    <format dxfId="1185">
      <pivotArea field="6" type="button" dataOnly="0" labelOnly="1" outline="0" axis="axisRow" fieldPosition="2"/>
    </format>
    <format dxfId="1184">
      <pivotArea field="8" type="button" dataOnly="0" labelOnly="1" outline="0" axis="axisRow" fieldPosition="3"/>
    </format>
    <format dxfId="118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82">
      <pivotArea dataOnly="0" labelOnly="1" outline="0" fieldPosition="0">
        <references count="1">
          <reference field="3" count="0" defaultSubtotal="1"/>
        </references>
      </pivotArea>
    </format>
    <format dxfId="1181">
      <pivotArea dataOnly="0" labelOnly="1" grandRow="1" outline="0" fieldPosition="0"/>
    </format>
    <format dxfId="1180">
      <pivotArea grandRow="1" outline="0" fieldPosition="0"/>
    </format>
    <format dxfId="1179">
      <pivotArea dataOnly="0" labelOnly="1" grandRow="1" outline="0" fieldPosition="0"/>
    </format>
    <format dxfId="1178">
      <pivotArea outline="0" fieldPosition="0">
        <references count="1">
          <reference field="4294967294" count="1" selected="0">
            <x v="1"/>
          </reference>
        </references>
      </pivotArea>
    </format>
    <format dxfId="1177">
      <pivotArea outline="0" fieldPosition="0">
        <references count="1">
          <reference field="3" count="0" selected="0" defaultSubtotal="1"/>
        </references>
      </pivotArea>
    </format>
    <format dxfId="117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39C87F-C8C5-434C-B484-5CAA45D4B3AE}" name="PivotTable5" cacheId="6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4">
        <item x="5"/>
        <item x="6"/>
        <item x="7"/>
        <item x="8"/>
        <item x="9"/>
        <item x="10"/>
        <item x="11"/>
        <item x="12"/>
        <item x="19"/>
        <item x="16"/>
        <item x="20"/>
        <item x="1"/>
        <item x="22"/>
        <item x="2"/>
        <item x="0"/>
        <item x="21"/>
        <item x="17"/>
        <item x="4"/>
        <item x="3"/>
        <item x="14"/>
        <item x="13"/>
        <item x="15"/>
        <item x="18"/>
        <item t="default"/>
      </items>
    </pivotField>
    <pivotField compact="0" outline="0" showAll="0" includeNewItemsInFilter="1"/>
    <pivotField axis="axisRow" compact="0" outline="0" showAll="0" includeNewItemsInFilter="1">
      <items count="86">
        <item x="5"/>
        <item x="19"/>
        <item x="20"/>
        <item x="17"/>
        <item x="21"/>
        <item x="18"/>
        <item x="0"/>
        <item x="81"/>
        <item x="1"/>
        <item x="82"/>
        <item x="6"/>
        <item x="7"/>
        <item x="9"/>
        <item x="11"/>
        <item x="23"/>
        <item x="24"/>
        <item x="22"/>
        <item x="25"/>
        <item x="13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36"/>
        <item x="63"/>
        <item x="64"/>
        <item x="65"/>
        <item x="66"/>
        <item x="67"/>
        <item x="37"/>
        <item x="68"/>
        <item x="69"/>
        <item x="70"/>
        <item x="71"/>
        <item x="72"/>
        <item x="38"/>
        <item x="73"/>
        <item x="74"/>
        <item x="75"/>
        <item x="76"/>
        <item x="77"/>
        <item x="2"/>
        <item x="83"/>
        <item x="84"/>
        <item x="39"/>
        <item x="40"/>
        <item x="8"/>
        <item x="33"/>
        <item x="34"/>
        <item x="31"/>
        <item x="35"/>
        <item x="32"/>
        <item x="14"/>
        <item x="16"/>
        <item x="28"/>
        <item x="29"/>
        <item x="26"/>
        <item x="30"/>
        <item x="27"/>
        <item x="78"/>
        <item x="79"/>
        <item x="4"/>
        <item x="3"/>
        <item x="10"/>
        <item x="15"/>
        <item x="12"/>
        <item x="80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2"/>
      <x v="77"/>
    </i>
    <i r="3">
      <x v="78"/>
    </i>
    <i t="default" r="2">
      <x v="22"/>
    </i>
    <i r="1">
      <x v="1"/>
      <x v="22"/>
      <x v="77"/>
    </i>
    <i r="3">
      <x v="78"/>
    </i>
    <i t="default" r="2">
      <x v="22"/>
    </i>
    <i r="1">
      <x v="2"/>
      <x v="22"/>
      <x v="77"/>
    </i>
    <i r="3">
      <x v="78"/>
    </i>
    <i t="default" r="2">
      <x v="22"/>
    </i>
    <i r="1">
      <x v="3"/>
      <x v="22"/>
      <x v="77"/>
    </i>
    <i r="3">
      <x v="78"/>
    </i>
    <i t="default" r="2">
      <x v="22"/>
    </i>
    <i r="1">
      <x v="4"/>
      <x v="22"/>
      <x v="77"/>
    </i>
    <i r="3">
      <x v="78"/>
    </i>
    <i t="default" r="2">
      <x v="22"/>
    </i>
    <i r="1">
      <x v="5"/>
      <x v="22"/>
      <x v="77"/>
    </i>
    <i r="3">
      <x v="78"/>
    </i>
    <i t="default" r="2">
      <x v="22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1175">
      <pivotArea outline="0" fieldPosition="0">
        <references count="1">
          <reference field="4294967294" count="1" selected="0">
            <x v="0"/>
          </reference>
        </references>
      </pivotArea>
    </format>
    <format dxfId="1174">
      <pivotArea field="-2" type="button" dataOnly="0" labelOnly="1" outline="0" axis="axisCol" fieldPosition="0"/>
    </format>
    <format dxfId="11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72">
      <pivotArea dataOnly="0" labelOnly="1" outline="0" fieldPosition="0">
        <references count="1">
          <reference field="3" count="0"/>
        </references>
      </pivotArea>
    </format>
    <format dxfId="117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170">
      <pivotArea type="all" dataOnly="0" outline="0" fieldPosition="0"/>
    </format>
    <format dxfId="1169">
      <pivotArea outline="0" fieldPosition="0"/>
    </format>
    <format dxfId="1168">
      <pivotArea type="origin" dataOnly="0" labelOnly="1" outline="0" fieldPosition="0"/>
    </format>
    <format dxfId="1167">
      <pivotArea field="-2" type="button" dataOnly="0" labelOnly="1" outline="0" axis="axisCol" fieldPosition="0"/>
    </format>
    <format dxfId="1166">
      <pivotArea type="topRight" dataOnly="0" labelOnly="1" outline="0" fieldPosition="0"/>
    </format>
    <format dxfId="1165">
      <pivotArea field="3" type="button" dataOnly="0" labelOnly="1" outline="0" axis="axisRow" fieldPosition="0"/>
    </format>
    <format dxfId="1164">
      <pivotArea field="4" type="button" dataOnly="0" labelOnly="1" outline="0" axis="axisRow" fieldPosition="1"/>
    </format>
    <format dxfId="1163">
      <pivotArea field="6" type="button" dataOnly="0" labelOnly="1" outline="0" axis="axisRow" fieldPosition="2"/>
    </format>
    <format dxfId="1162">
      <pivotArea field="8" type="button" dataOnly="0" labelOnly="1" outline="0" axis="axisRow" fieldPosition="3"/>
    </format>
    <format dxfId="1161">
      <pivotArea dataOnly="0" labelOnly="1" outline="0" fieldPosition="0">
        <references count="1">
          <reference field="3" count="0"/>
        </references>
      </pivotArea>
    </format>
    <format dxfId="1160">
      <pivotArea dataOnly="0" labelOnly="1" outline="0" fieldPosition="0">
        <references count="1">
          <reference field="3" count="0" defaultSubtotal="1"/>
        </references>
      </pivotArea>
    </format>
    <format dxfId="1159">
      <pivotArea dataOnly="0" labelOnly="1" grandRow="1" outline="0" fieldPosition="0"/>
    </format>
    <format dxfId="115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1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56">
      <pivotArea type="all" dataOnly="0" outline="0" fieldPosition="0"/>
    </format>
    <format dxfId="1155">
      <pivotArea outline="0" fieldPosition="0"/>
    </format>
    <format dxfId="1154">
      <pivotArea type="origin" dataOnly="0" labelOnly="1" outline="0" fieldPosition="0"/>
    </format>
    <format dxfId="1153">
      <pivotArea field="-2" type="button" dataOnly="0" labelOnly="1" outline="0" axis="axisCol" fieldPosition="0"/>
    </format>
    <format dxfId="1152">
      <pivotArea type="topRight" dataOnly="0" labelOnly="1" outline="0" fieldPosition="0"/>
    </format>
    <format dxfId="1151">
      <pivotArea field="3" type="button" dataOnly="0" labelOnly="1" outline="0" axis="axisRow" fieldPosition="0"/>
    </format>
    <format dxfId="1150">
      <pivotArea field="4" type="button" dataOnly="0" labelOnly="1" outline="0" axis="axisRow" fieldPosition="1"/>
    </format>
    <format dxfId="1149">
      <pivotArea field="6" type="button" dataOnly="0" labelOnly="1" outline="0" axis="axisRow" fieldPosition="2"/>
    </format>
    <format dxfId="1148">
      <pivotArea field="8" type="button" dataOnly="0" labelOnly="1" outline="0" axis="axisRow" fieldPosition="3"/>
    </format>
    <format dxfId="1147">
      <pivotArea dataOnly="0" labelOnly="1" outline="0" fieldPosition="0">
        <references count="1">
          <reference field="3" count="0"/>
        </references>
      </pivotArea>
    </format>
    <format dxfId="1146">
      <pivotArea dataOnly="0" labelOnly="1" outline="0" fieldPosition="0">
        <references count="1">
          <reference field="3" count="0" defaultSubtotal="1"/>
        </references>
      </pivotArea>
    </format>
    <format dxfId="1145">
      <pivotArea dataOnly="0" labelOnly="1" grandRow="1" outline="0" fieldPosition="0"/>
    </format>
    <format dxfId="114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1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42">
      <pivotArea field="3" type="button" dataOnly="0" labelOnly="1" outline="0" axis="axisRow" fieldPosition="0"/>
    </format>
    <format dxfId="1141">
      <pivotArea field="4" type="button" dataOnly="0" labelOnly="1" outline="0" axis="axisRow" fieldPosition="1"/>
    </format>
    <format dxfId="1140">
      <pivotArea field="6" type="button" dataOnly="0" labelOnly="1" outline="0" axis="axisRow" fieldPosition="2"/>
    </format>
    <format dxfId="1139">
      <pivotArea field="8" type="button" dataOnly="0" labelOnly="1" outline="0" axis="axisRow" fieldPosition="3"/>
    </format>
    <format dxfId="11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37">
      <pivotArea field="3" type="button" dataOnly="0" labelOnly="1" outline="0" axis="axisRow" fieldPosition="0"/>
    </format>
    <format dxfId="1136">
      <pivotArea field="4" type="button" dataOnly="0" labelOnly="1" outline="0" axis="axisRow" fieldPosition="1"/>
    </format>
    <format dxfId="1135">
      <pivotArea field="6" type="button" dataOnly="0" labelOnly="1" outline="0" axis="axisRow" fieldPosition="2"/>
    </format>
    <format dxfId="1134">
      <pivotArea field="8" type="button" dataOnly="0" labelOnly="1" outline="0" axis="axisRow" fieldPosition="3"/>
    </format>
    <format dxfId="11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32">
      <pivotArea dataOnly="0" labelOnly="1" outline="0" fieldPosition="0">
        <references count="1">
          <reference field="3" count="0" defaultSubtotal="1"/>
        </references>
      </pivotArea>
    </format>
    <format dxfId="1131">
      <pivotArea dataOnly="0" labelOnly="1" grandRow="1" outline="0" fieldPosition="0"/>
    </format>
    <format dxfId="1130">
      <pivotArea grandRow="1" outline="0" fieldPosition="0"/>
    </format>
    <format dxfId="1129">
      <pivotArea dataOnly="0" labelOnly="1" grandRow="1" outline="0" fieldPosition="0"/>
    </format>
    <format dxfId="1128">
      <pivotArea outline="0" fieldPosition="0">
        <references count="1">
          <reference field="4294967294" count="1" selected="0">
            <x v="1"/>
          </reference>
        </references>
      </pivotArea>
    </format>
    <format dxfId="1127">
      <pivotArea outline="0" fieldPosition="0">
        <references count="1">
          <reference field="3" count="0" selected="0" defaultSubtotal="1"/>
        </references>
      </pivotArea>
    </format>
    <format dxfId="112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C4DC14-5C59-419C-AC3F-9389B5C4AEC3}" name="PivotTable5" cacheId="7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3">
        <item x="9"/>
        <item x="5"/>
        <item x="6"/>
        <item x="10"/>
        <item x="7"/>
        <item x="11"/>
        <item x="8"/>
        <item x="12"/>
        <item x="13"/>
        <item x="17"/>
        <item x="1"/>
        <item x="21"/>
        <item x="2"/>
        <item x="0"/>
        <item x="20"/>
        <item x="18"/>
        <item x="4"/>
        <item x="3"/>
        <item x="14"/>
        <item x="15"/>
        <item x="16"/>
        <item x="19"/>
        <item t="default"/>
      </items>
    </pivotField>
    <pivotField compact="0" outline="0" showAll="0" includeNewItemsInFilter="1"/>
    <pivotField axis="axisRow" compact="0" outline="0" showAll="0" includeNewItemsInFilter="1">
      <items count="86">
        <item x="9"/>
        <item x="19"/>
        <item x="20"/>
        <item x="17"/>
        <item x="21"/>
        <item x="18"/>
        <item x="0"/>
        <item x="81"/>
        <item x="1"/>
        <item x="82"/>
        <item x="5"/>
        <item x="6"/>
        <item x="7"/>
        <item x="8"/>
        <item x="24"/>
        <item x="25"/>
        <item x="22"/>
        <item x="26"/>
        <item x="23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2"/>
        <item x="83"/>
        <item x="84"/>
        <item x="77"/>
        <item x="78"/>
        <item x="11"/>
        <item x="34"/>
        <item x="35"/>
        <item x="32"/>
        <item x="36"/>
        <item x="33"/>
        <item x="10"/>
        <item x="14"/>
        <item x="29"/>
        <item x="30"/>
        <item x="27"/>
        <item x="31"/>
        <item x="28"/>
        <item x="80"/>
        <item x="79"/>
        <item x="4"/>
        <item x="3"/>
        <item x="12"/>
        <item x="13"/>
        <item x="15"/>
        <item x="16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1"/>
      <x v="77"/>
    </i>
    <i r="3">
      <x v="78"/>
    </i>
    <i t="default" r="2">
      <x v="21"/>
    </i>
    <i r="1">
      <x v="1"/>
      <x v="21"/>
      <x v="77"/>
    </i>
    <i r="3">
      <x v="78"/>
    </i>
    <i t="default" r="2">
      <x v="21"/>
    </i>
    <i r="1">
      <x v="2"/>
      <x v="21"/>
      <x v="77"/>
    </i>
    <i r="3">
      <x v="78"/>
    </i>
    <i t="default" r="2">
      <x v="21"/>
    </i>
    <i r="1">
      <x v="3"/>
      <x v="21"/>
      <x v="77"/>
    </i>
    <i r="3">
      <x v="78"/>
    </i>
    <i t="default" r="2">
      <x v="21"/>
    </i>
    <i r="1">
      <x v="4"/>
      <x v="21"/>
      <x v="77"/>
    </i>
    <i r="3">
      <x v="78"/>
    </i>
    <i t="default" r="2">
      <x v="21"/>
    </i>
    <i r="1">
      <x v="5"/>
      <x v="21"/>
      <x v="77"/>
    </i>
    <i r="3">
      <x v="78"/>
    </i>
    <i t="default" r="2">
      <x v="21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1125">
      <pivotArea outline="0" fieldPosition="0">
        <references count="1">
          <reference field="4294967294" count="1" selected="0">
            <x v="0"/>
          </reference>
        </references>
      </pivotArea>
    </format>
    <format dxfId="1124">
      <pivotArea field="-2" type="button" dataOnly="0" labelOnly="1" outline="0" axis="axisCol" fieldPosition="0"/>
    </format>
    <format dxfId="11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22">
      <pivotArea dataOnly="0" labelOnly="1" outline="0" fieldPosition="0">
        <references count="1">
          <reference field="3" count="0"/>
        </references>
      </pivotArea>
    </format>
    <format dxfId="112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120">
      <pivotArea type="all" dataOnly="0" outline="0" fieldPosition="0"/>
    </format>
    <format dxfId="1119">
      <pivotArea outline="0" fieldPosition="0"/>
    </format>
    <format dxfId="1118">
      <pivotArea type="origin" dataOnly="0" labelOnly="1" outline="0" fieldPosition="0"/>
    </format>
    <format dxfId="1117">
      <pivotArea field="-2" type="button" dataOnly="0" labelOnly="1" outline="0" axis="axisCol" fieldPosition="0"/>
    </format>
    <format dxfId="1116">
      <pivotArea type="topRight" dataOnly="0" labelOnly="1" outline="0" fieldPosition="0"/>
    </format>
    <format dxfId="1115">
      <pivotArea field="3" type="button" dataOnly="0" labelOnly="1" outline="0" axis="axisRow" fieldPosition="0"/>
    </format>
    <format dxfId="1114">
      <pivotArea field="4" type="button" dataOnly="0" labelOnly="1" outline="0" axis="axisRow" fieldPosition="1"/>
    </format>
    <format dxfId="1113">
      <pivotArea field="6" type="button" dataOnly="0" labelOnly="1" outline="0" axis="axisRow" fieldPosition="2"/>
    </format>
    <format dxfId="1112">
      <pivotArea field="8" type="button" dataOnly="0" labelOnly="1" outline="0" axis="axisRow" fieldPosition="3"/>
    </format>
    <format dxfId="1111">
      <pivotArea dataOnly="0" labelOnly="1" outline="0" fieldPosition="0">
        <references count="1">
          <reference field="3" count="0"/>
        </references>
      </pivotArea>
    </format>
    <format dxfId="1110">
      <pivotArea dataOnly="0" labelOnly="1" outline="0" fieldPosition="0">
        <references count="1">
          <reference field="3" count="0" defaultSubtotal="1"/>
        </references>
      </pivotArea>
    </format>
    <format dxfId="1109">
      <pivotArea dataOnly="0" labelOnly="1" grandRow="1" outline="0" fieldPosition="0"/>
    </format>
    <format dxfId="110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1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06">
      <pivotArea type="all" dataOnly="0" outline="0" fieldPosition="0"/>
    </format>
    <format dxfId="1105">
      <pivotArea outline="0" fieldPosition="0"/>
    </format>
    <format dxfId="1104">
      <pivotArea type="origin" dataOnly="0" labelOnly="1" outline="0" fieldPosition="0"/>
    </format>
    <format dxfId="1103">
      <pivotArea field="-2" type="button" dataOnly="0" labelOnly="1" outline="0" axis="axisCol" fieldPosition="0"/>
    </format>
    <format dxfId="1102">
      <pivotArea type="topRight" dataOnly="0" labelOnly="1" outline="0" fieldPosition="0"/>
    </format>
    <format dxfId="1101">
      <pivotArea field="3" type="button" dataOnly="0" labelOnly="1" outline="0" axis="axisRow" fieldPosition="0"/>
    </format>
    <format dxfId="1100">
      <pivotArea field="4" type="button" dataOnly="0" labelOnly="1" outline="0" axis="axisRow" fieldPosition="1"/>
    </format>
    <format dxfId="1099">
      <pivotArea field="6" type="button" dataOnly="0" labelOnly="1" outline="0" axis="axisRow" fieldPosition="2"/>
    </format>
    <format dxfId="1098">
      <pivotArea field="8" type="button" dataOnly="0" labelOnly="1" outline="0" axis="axisRow" fieldPosition="3"/>
    </format>
    <format dxfId="1097">
      <pivotArea dataOnly="0" labelOnly="1" outline="0" fieldPosition="0">
        <references count="1">
          <reference field="3" count="0"/>
        </references>
      </pivotArea>
    </format>
    <format dxfId="1096">
      <pivotArea dataOnly="0" labelOnly="1" outline="0" fieldPosition="0">
        <references count="1">
          <reference field="3" count="0" defaultSubtotal="1"/>
        </references>
      </pivotArea>
    </format>
    <format dxfId="1095">
      <pivotArea dataOnly="0" labelOnly="1" grandRow="1" outline="0" fieldPosition="0"/>
    </format>
    <format dxfId="109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0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92">
      <pivotArea field="3" type="button" dataOnly="0" labelOnly="1" outline="0" axis="axisRow" fieldPosition="0"/>
    </format>
    <format dxfId="1091">
      <pivotArea field="4" type="button" dataOnly="0" labelOnly="1" outline="0" axis="axisRow" fieldPosition="1"/>
    </format>
    <format dxfId="1090">
      <pivotArea field="6" type="button" dataOnly="0" labelOnly="1" outline="0" axis="axisRow" fieldPosition="2"/>
    </format>
    <format dxfId="1089">
      <pivotArea field="8" type="button" dataOnly="0" labelOnly="1" outline="0" axis="axisRow" fieldPosition="3"/>
    </format>
    <format dxfId="108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87">
      <pivotArea field="3" type="button" dataOnly="0" labelOnly="1" outline="0" axis="axisRow" fieldPosition="0"/>
    </format>
    <format dxfId="1086">
      <pivotArea field="4" type="button" dataOnly="0" labelOnly="1" outline="0" axis="axisRow" fieldPosition="1"/>
    </format>
    <format dxfId="1085">
      <pivotArea field="6" type="button" dataOnly="0" labelOnly="1" outline="0" axis="axisRow" fieldPosition="2"/>
    </format>
    <format dxfId="1084">
      <pivotArea field="8" type="button" dataOnly="0" labelOnly="1" outline="0" axis="axisRow" fieldPosition="3"/>
    </format>
    <format dxfId="108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82">
      <pivotArea dataOnly="0" labelOnly="1" outline="0" fieldPosition="0">
        <references count="1">
          <reference field="3" count="0" defaultSubtotal="1"/>
        </references>
      </pivotArea>
    </format>
    <format dxfId="1081">
      <pivotArea dataOnly="0" labelOnly="1" grandRow="1" outline="0" fieldPosition="0"/>
    </format>
    <format dxfId="1080">
      <pivotArea grandRow="1" outline="0" fieldPosition="0"/>
    </format>
    <format dxfId="1079">
      <pivotArea dataOnly="0" labelOnly="1" grandRow="1" outline="0" fieldPosition="0"/>
    </format>
    <format dxfId="1078">
      <pivotArea outline="0" fieldPosition="0">
        <references count="1">
          <reference field="4294967294" count="1" selected="0">
            <x v="1"/>
          </reference>
        </references>
      </pivotArea>
    </format>
    <format dxfId="1077">
      <pivotArea outline="0" fieldPosition="0">
        <references count="1">
          <reference field="3" count="0" selected="0" defaultSubtotal="1"/>
        </references>
      </pivotArea>
    </format>
    <format dxfId="107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2A0184-949F-4FEF-A113-F4EB79D23F28}" name="PivotTable5" cacheId="8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A5:F26" firstHeaderRow="1" firstDataRow="2" firstDataCol="4"/>
  <pivotFields count="12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9">
        <item h="1" x="0"/>
        <item h="1" x="1"/>
        <item x="6"/>
        <item h="1" x="5"/>
        <item h="1" x="3"/>
        <item h="1" x="4"/>
        <item h="1" x="2"/>
        <item h="1" x="7"/>
        <item t="default"/>
      </items>
    </pivotField>
    <pivotField axis="axisRow" compact="0" outline="0" showAll="0" includeNewItemsInFilter="1" defaultSubtotal="0">
      <items count="6">
        <item x="0"/>
        <item x="1"/>
        <item x="2"/>
        <item x="3"/>
        <item x="4"/>
        <item x="5"/>
      </items>
    </pivotField>
    <pivotField compact="0" numFmtId="14" outline="0" showAll="0" includeNewItemsInFilter="1"/>
    <pivotField axis="axisRow" compact="0" outline="0" showAll="0" includeNewItemsInFilter="1">
      <items count="24">
        <item x="7"/>
        <item x="8"/>
        <item x="9"/>
        <item x="5"/>
        <item x="10"/>
        <item x="11"/>
        <item x="12"/>
        <item x="6"/>
        <item x="13"/>
        <item x="17"/>
        <item x="1"/>
        <item x="21"/>
        <item x="2"/>
        <item x="0"/>
        <item x="20"/>
        <item x="18"/>
        <item x="4"/>
        <item x="3"/>
        <item x="14"/>
        <item x="15"/>
        <item x="16"/>
        <item x="19"/>
        <item x="22"/>
        <item t="default"/>
      </items>
    </pivotField>
    <pivotField compact="0" outline="0" showAll="0" includeNewItemsInFilter="1"/>
    <pivotField axis="axisRow" compact="0" outline="0" showAll="0" includeNewItemsInFilter="1">
      <items count="86">
        <item x="7"/>
        <item x="19"/>
        <item x="20"/>
        <item x="17"/>
        <item x="21"/>
        <item x="18"/>
        <item x="0"/>
        <item x="81"/>
        <item x="1"/>
        <item x="82"/>
        <item x="8"/>
        <item x="9"/>
        <item x="11"/>
        <item x="14"/>
        <item x="24"/>
        <item x="25"/>
        <item x="22"/>
        <item x="26"/>
        <item x="23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2"/>
        <item x="83"/>
        <item x="84"/>
        <item x="77"/>
        <item x="78"/>
        <item x="5"/>
        <item x="34"/>
        <item x="35"/>
        <item x="32"/>
        <item x="36"/>
        <item x="33"/>
        <item x="10"/>
        <item x="15"/>
        <item x="29"/>
        <item x="30"/>
        <item x="27"/>
        <item x="31"/>
        <item x="28"/>
        <item x="79"/>
        <item x="80"/>
        <item x="4"/>
        <item x="3"/>
        <item x="12"/>
        <item x="13"/>
        <item x="6"/>
        <item x="16"/>
        <item t="default"/>
      </items>
    </pivotField>
    <pivotField dataField="1" compact="0" numFmtId="2" outline="0" showAll="0" includeNewItemsInFilter="1"/>
    <pivotField compact="0" outline="0" showAll="0" includeNewItemsInFilter="1"/>
    <pivotField dataField="1" compact="0" outline="0" showAll="0" includeNewItemsInFilter="1"/>
  </pivotFields>
  <rowFields count="4">
    <field x="3"/>
    <field x="4"/>
    <field x="6"/>
    <field x="8"/>
  </rowFields>
  <rowItems count="20">
    <i>
      <x v="2"/>
      <x/>
      <x v="21"/>
      <x v="77"/>
    </i>
    <i r="3">
      <x v="78"/>
    </i>
    <i t="default" r="2">
      <x v="21"/>
    </i>
    <i r="1">
      <x v="1"/>
      <x v="21"/>
      <x v="77"/>
    </i>
    <i r="3">
      <x v="78"/>
    </i>
    <i t="default" r="2">
      <x v="21"/>
    </i>
    <i r="1">
      <x v="2"/>
      <x v="21"/>
      <x v="77"/>
    </i>
    <i r="3">
      <x v="78"/>
    </i>
    <i t="default" r="2">
      <x v="21"/>
    </i>
    <i r="1">
      <x v="3"/>
      <x v="21"/>
      <x v="77"/>
    </i>
    <i r="3">
      <x v="78"/>
    </i>
    <i t="default" r="2">
      <x v="21"/>
    </i>
    <i r="1">
      <x v="4"/>
      <x v="21"/>
      <x v="77"/>
    </i>
    <i r="3">
      <x v="78"/>
    </i>
    <i t="default" r="2">
      <x v="21"/>
    </i>
    <i r="1">
      <x v="5"/>
      <x v="21"/>
      <x v="77"/>
    </i>
    <i r="3">
      <x v="78"/>
    </i>
    <i t="default" r="2">
      <x v="21"/>
    </i>
    <i t="default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ount" fld="11" baseField="0" baseItem="0" numFmtId="164"/>
    <dataField name="Sum of Sum Current Deduction" fld="9" baseField="0" baseItem="0" numFmtId="43"/>
  </dataFields>
  <formats count="50">
    <format dxfId="1075">
      <pivotArea outline="0" fieldPosition="0">
        <references count="1">
          <reference field="4294967294" count="1" selected="0">
            <x v="0"/>
          </reference>
        </references>
      </pivotArea>
    </format>
    <format dxfId="1074">
      <pivotArea field="-2" type="button" dataOnly="0" labelOnly="1" outline="0" axis="axisCol" fieldPosition="0"/>
    </format>
    <format dxfId="10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72">
      <pivotArea dataOnly="0" labelOnly="1" outline="0" fieldPosition="0">
        <references count="1">
          <reference field="3" count="0"/>
        </references>
      </pivotArea>
    </format>
    <format dxfId="1071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070">
      <pivotArea type="all" dataOnly="0" outline="0" fieldPosition="0"/>
    </format>
    <format dxfId="1069">
      <pivotArea outline="0" fieldPosition="0"/>
    </format>
    <format dxfId="1068">
      <pivotArea type="origin" dataOnly="0" labelOnly="1" outline="0" fieldPosition="0"/>
    </format>
    <format dxfId="1067">
      <pivotArea field="-2" type="button" dataOnly="0" labelOnly="1" outline="0" axis="axisCol" fieldPosition="0"/>
    </format>
    <format dxfId="1066">
      <pivotArea type="topRight" dataOnly="0" labelOnly="1" outline="0" fieldPosition="0"/>
    </format>
    <format dxfId="1065">
      <pivotArea field="3" type="button" dataOnly="0" labelOnly="1" outline="0" axis="axisRow" fieldPosition="0"/>
    </format>
    <format dxfId="1064">
      <pivotArea field="4" type="button" dataOnly="0" labelOnly="1" outline="0" axis="axisRow" fieldPosition="1"/>
    </format>
    <format dxfId="1063">
      <pivotArea field="6" type="button" dataOnly="0" labelOnly="1" outline="0" axis="axisRow" fieldPosition="2"/>
    </format>
    <format dxfId="1062">
      <pivotArea field="8" type="button" dataOnly="0" labelOnly="1" outline="0" axis="axisRow" fieldPosition="3"/>
    </format>
    <format dxfId="1061">
      <pivotArea dataOnly="0" labelOnly="1" outline="0" fieldPosition="0">
        <references count="1">
          <reference field="3" count="0"/>
        </references>
      </pivotArea>
    </format>
    <format dxfId="1060">
      <pivotArea dataOnly="0" labelOnly="1" outline="0" fieldPosition="0">
        <references count="1">
          <reference field="3" count="0" defaultSubtotal="1"/>
        </references>
      </pivotArea>
    </format>
    <format dxfId="1059">
      <pivotArea dataOnly="0" labelOnly="1" grandRow="1" outline="0" fieldPosition="0"/>
    </format>
    <format dxfId="1058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05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56">
      <pivotArea type="all" dataOnly="0" outline="0" fieldPosition="0"/>
    </format>
    <format dxfId="1055">
      <pivotArea outline="0" fieldPosition="0"/>
    </format>
    <format dxfId="1054">
      <pivotArea type="origin" dataOnly="0" labelOnly="1" outline="0" fieldPosition="0"/>
    </format>
    <format dxfId="1053">
      <pivotArea field="-2" type="button" dataOnly="0" labelOnly="1" outline="0" axis="axisCol" fieldPosition="0"/>
    </format>
    <format dxfId="1052">
      <pivotArea type="topRight" dataOnly="0" labelOnly="1" outline="0" fieldPosition="0"/>
    </format>
    <format dxfId="1051">
      <pivotArea field="3" type="button" dataOnly="0" labelOnly="1" outline="0" axis="axisRow" fieldPosition="0"/>
    </format>
    <format dxfId="1050">
      <pivotArea field="4" type="button" dataOnly="0" labelOnly="1" outline="0" axis="axisRow" fieldPosition="1"/>
    </format>
    <format dxfId="1049">
      <pivotArea field="6" type="button" dataOnly="0" labelOnly="1" outline="0" axis="axisRow" fieldPosition="2"/>
    </format>
    <format dxfId="1048">
      <pivotArea field="8" type="button" dataOnly="0" labelOnly="1" outline="0" axis="axisRow" fieldPosition="3"/>
    </format>
    <format dxfId="1047">
      <pivotArea dataOnly="0" labelOnly="1" outline="0" fieldPosition="0">
        <references count="1">
          <reference field="3" count="0"/>
        </references>
      </pivotArea>
    </format>
    <format dxfId="1046">
      <pivotArea dataOnly="0" labelOnly="1" outline="0" fieldPosition="0">
        <references count="1">
          <reference field="3" count="0" defaultSubtotal="1"/>
        </references>
      </pivotArea>
    </format>
    <format dxfId="1045">
      <pivotArea dataOnly="0" labelOnly="1" grandRow="1" outline="0" fieldPosition="0"/>
    </format>
    <format dxfId="1044">
      <pivotArea dataOnly="0" labelOnly="1" outline="0" fieldPosition="0">
        <references count="2">
          <reference field="3" count="0" selected="0"/>
          <reference field="4" count="0"/>
        </references>
      </pivotArea>
    </format>
    <format dxfId="10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42">
      <pivotArea field="3" type="button" dataOnly="0" labelOnly="1" outline="0" axis="axisRow" fieldPosition="0"/>
    </format>
    <format dxfId="1041">
      <pivotArea field="4" type="button" dataOnly="0" labelOnly="1" outline="0" axis="axisRow" fieldPosition="1"/>
    </format>
    <format dxfId="1040">
      <pivotArea field="6" type="button" dataOnly="0" labelOnly="1" outline="0" axis="axisRow" fieldPosition="2"/>
    </format>
    <format dxfId="1039">
      <pivotArea field="8" type="button" dataOnly="0" labelOnly="1" outline="0" axis="axisRow" fieldPosition="3"/>
    </format>
    <format dxfId="10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37">
      <pivotArea field="3" type="button" dataOnly="0" labelOnly="1" outline="0" axis="axisRow" fieldPosition="0"/>
    </format>
    <format dxfId="1036">
      <pivotArea field="4" type="button" dataOnly="0" labelOnly="1" outline="0" axis="axisRow" fieldPosition="1"/>
    </format>
    <format dxfId="1035">
      <pivotArea field="6" type="button" dataOnly="0" labelOnly="1" outline="0" axis="axisRow" fieldPosition="2"/>
    </format>
    <format dxfId="1034">
      <pivotArea field="8" type="button" dataOnly="0" labelOnly="1" outline="0" axis="axisRow" fieldPosition="3"/>
    </format>
    <format dxfId="10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32">
      <pivotArea dataOnly="0" labelOnly="1" outline="0" fieldPosition="0">
        <references count="1">
          <reference field="3" count="0" defaultSubtotal="1"/>
        </references>
      </pivotArea>
    </format>
    <format dxfId="1031">
      <pivotArea dataOnly="0" labelOnly="1" grandRow="1" outline="0" fieldPosition="0"/>
    </format>
    <format dxfId="1030">
      <pivotArea grandRow="1" outline="0" fieldPosition="0"/>
    </format>
    <format dxfId="1029">
      <pivotArea dataOnly="0" labelOnly="1" grandRow="1" outline="0" fieldPosition="0"/>
    </format>
    <format dxfId="1028">
      <pivotArea outline="0" fieldPosition="0">
        <references count="1">
          <reference field="4294967294" count="1" selected="0">
            <x v="1"/>
          </reference>
        </references>
      </pivotArea>
    </format>
    <format dxfId="1027">
      <pivotArea outline="0" fieldPosition="0">
        <references count="1">
          <reference field="3" count="0" selected="0" defaultSubtotal="1"/>
        </references>
      </pivotArea>
    </format>
    <format dxfId="1026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AB24-9616-4811-9AC1-8B0A95A5E336}">
  <dimension ref="A1:F191"/>
  <sheetViews>
    <sheetView tabSelected="1" workbookViewId="0">
      <selection activeCell="H8" sqref="H8"/>
    </sheetView>
  </sheetViews>
  <sheetFormatPr defaultColWidth="8.77734375" defaultRowHeight="15.6"/>
  <cols>
    <col min="1" max="1" width="39.5546875" style="2" bestFit="1" customWidth="1"/>
    <col min="2" max="2" width="16.77734375" style="2" bestFit="1" customWidth="1"/>
    <col min="3" max="3" width="16.77734375" style="3" bestFit="1" customWidth="1"/>
    <col min="4" max="4" width="20.77734375" style="10" bestFit="1" customWidth="1"/>
    <col min="5" max="5" width="14.77734375" style="9" bestFit="1" customWidth="1"/>
    <col min="6" max="6" width="33.109375" style="9" bestFit="1" customWidth="1"/>
    <col min="7" max="86" width="31.5546875" style="2" bestFit="1" customWidth="1"/>
    <col min="87" max="87" width="20" style="2" bestFit="1" customWidth="1"/>
    <col min="88" max="88" width="37.21875" style="2" bestFit="1" customWidth="1"/>
    <col min="89" max="16384" width="8.77734375" style="2"/>
  </cols>
  <sheetData>
    <row r="1" spans="1:6">
      <c r="A1" s="2" t="s">
        <v>55</v>
      </c>
    </row>
    <row r="2" spans="1:6">
      <c r="A2" s="1" t="str">
        <f>[1]Payment!A1</f>
        <v>January 2023 Pass Through Payments</v>
      </c>
      <c r="D2" s="4" t="s">
        <v>0</v>
      </c>
      <c r="E2" s="5"/>
      <c r="F2" s="4"/>
    </row>
    <row r="4" spans="1:6">
      <c r="C4" s="2"/>
      <c r="D4" s="2"/>
      <c r="E4" s="6" t="s">
        <v>1</v>
      </c>
      <c r="F4" s="7"/>
    </row>
    <row r="5" spans="1:6">
      <c r="A5" s="2" t="s">
        <v>2</v>
      </c>
      <c r="B5" s="3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>
      <c r="A6" s="2" t="s">
        <v>8</v>
      </c>
      <c r="B6" s="2" t="s">
        <v>9</v>
      </c>
      <c r="C6" s="2" t="s">
        <v>10</v>
      </c>
      <c r="D6" s="2" t="s">
        <v>11</v>
      </c>
      <c r="E6" s="6">
        <v>356</v>
      </c>
      <c r="F6" s="8">
        <v>1516.03</v>
      </c>
    </row>
    <row r="7" spans="1:6">
      <c r="C7" s="2"/>
      <c r="D7" s="2" t="s">
        <v>12</v>
      </c>
      <c r="E7" s="6">
        <v>908</v>
      </c>
      <c r="F7" s="8">
        <v>7188.9500000000007</v>
      </c>
    </row>
    <row r="8" spans="1:6">
      <c r="C8" s="2" t="s">
        <v>13</v>
      </c>
      <c r="D8" s="2"/>
      <c r="E8" s="6">
        <v>1264</v>
      </c>
      <c r="F8" s="8">
        <v>8704.9800000000014</v>
      </c>
    </row>
    <row r="9" spans="1:6">
      <c r="B9" s="2" t="s">
        <v>14</v>
      </c>
      <c r="C9" s="2" t="s">
        <v>10</v>
      </c>
      <c r="D9" s="2" t="s">
        <v>11</v>
      </c>
      <c r="E9" s="6">
        <v>17</v>
      </c>
      <c r="F9" s="8">
        <v>74.460000000000008</v>
      </c>
    </row>
    <row r="10" spans="1:6">
      <c r="C10" s="2"/>
      <c r="D10" s="2" t="s">
        <v>12</v>
      </c>
      <c r="E10" s="6">
        <v>87</v>
      </c>
      <c r="F10" s="8">
        <v>708.79</v>
      </c>
    </row>
    <row r="11" spans="1:6">
      <c r="C11" s="2" t="s">
        <v>13</v>
      </c>
      <c r="D11" s="2"/>
      <c r="E11" s="6">
        <v>104</v>
      </c>
      <c r="F11" s="8">
        <v>783.25</v>
      </c>
    </row>
    <row r="12" spans="1:6">
      <c r="B12" s="2" t="s">
        <v>15</v>
      </c>
      <c r="C12" s="2" t="s">
        <v>10</v>
      </c>
      <c r="D12" s="2" t="s">
        <v>11</v>
      </c>
      <c r="E12" s="6">
        <v>14941</v>
      </c>
      <c r="F12" s="8">
        <v>81536.86</v>
      </c>
    </row>
    <row r="13" spans="1:6">
      <c r="C13" s="2"/>
      <c r="D13" s="2" t="s">
        <v>12</v>
      </c>
      <c r="E13" s="6">
        <v>33809</v>
      </c>
      <c r="F13" s="8">
        <v>375105.09</v>
      </c>
    </row>
    <row r="14" spans="1:6">
      <c r="C14" s="2" t="s">
        <v>13</v>
      </c>
      <c r="D14" s="2"/>
      <c r="E14" s="6">
        <v>48750</v>
      </c>
      <c r="F14" s="8">
        <v>456641.95</v>
      </c>
    </row>
    <row r="15" spans="1:6">
      <c r="B15" s="2" t="s">
        <v>16</v>
      </c>
      <c r="C15" s="2" t="s">
        <v>10</v>
      </c>
      <c r="D15" s="2" t="s">
        <v>11</v>
      </c>
      <c r="E15" s="6">
        <v>5263</v>
      </c>
      <c r="F15" s="8">
        <v>27845.62</v>
      </c>
    </row>
    <row r="16" spans="1:6">
      <c r="C16" s="2"/>
      <c r="D16" s="2" t="s">
        <v>12</v>
      </c>
      <c r="E16" s="6">
        <v>12393</v>
      </c>
      <c r="F16" s="8">
        <v>135235.85</v>
      </c>
    </row>
    <row r="17" spans="1:6">
      <c r="C17" s="2" t="s">
        <v>13</v>
      </c>
      <c r="D17" s="2"/>
      <c r="E17" s="6">
        <v>17656</v>
      </c>
      <c r="F17" s="8">
        <v>163081.47</v>
      </c>
    </row>
    <row r="18" spans="1:6">
      <c r="B18" s="2" t="s">
        <v>17</v>
      </c>
      <c r="C18" s="2" t="s">
        <v>10</v>
      </c>
      <c r="D18" s="2" t="s">
        <v>11</v>
      </c>
      <c r="E18" s="6">
        <v>2280</v>
      </c>
      <c r="F18" s="8">
        <v>10143.039999999999</v>
      </c>
    </row>
    <row r="19" spans="1:6">
      <c r="C19" s="2"/>
      <c r="D19" s="2" t="s">
        <v>12</v>
      </c>
      <c r="E19" s="6">
        <v>6648</v>
      </c>
      <c r="F19" s="8">
        <v>62550.170000000006</v>
      </c>
    </row>
    <row r="20" spans="1:6">
      <c r="C20" s="2" t="s">
        <v>13</v>
      </c>
      <c r="D20" s="2"/>
      <c r="E20" s="6">
        <v>8928</v>
      </c>
      <c r="F20" s="8">
        <v>72693.210000000006</v>
      </c>
    </row>
    <row r="21" spans="1:6">
      <c r="B21" s="2" t="s">
        <v>18</v>
      </c>
      <c r="C21" s="2" t="s">
        <v>10</v>
      </c>
      <c r="D21" s="2" t="s">
        <v>11</v>
      </c>
      <c r="E21" s="6">
        <v>896</v>
      </c>
      <c r="F21" s="8">
        <v>3897.25</v>
      </c>
    </row>
    <row r="22" spans="1:6">
      <c r="C22" s="2"/>
      <c r="D22" s="2" t="s">
        <v>12</v>
      </c>
      <c r="E22" s="6">
        <v>2324</v>
      </c>
      <c r="F22" s="8">
        <v>19939.02</v>
      </c>
    </row>
    <row r="23" spans="1:6">
      <c r="C23" s="2" t="s">
        <v>13</v>
      </c>
      <c r="D23" s="2"/>
      <c r="E23" s="6">
        <v>3220</v>
      </c>
      <c r="F23" s="8">
        <v>23836.27</v>
      </c>
    </row>
    <row r="24" spans="1:6">
      <c r="A24" s="2" t="s">
        <v>19</v>
      </c>
      <c r="C24" s="2"/>
      <c r="D24" s="2"/>
      <c r="E24" s="6">
        <v>79922</v>
      </c>
      <c r="F24" s="8">
        <v>725741.13000000012</v>
      </c>
    </row>
    <row r="25" spans="1:6">
      <c r="A25" s="2" t="s">
        <v>20</v>
      </c>
      <c r="C25" s="2"/>
      <c r="D25" s="2"/>
      <c r="E25" s="6">
        <v>79922</v>
      </c>
      <c r="F25" s="8">
        <v>725741.13000000012</v>
      </c>
    </row>
    <row r="26" spans="1:6">
      <c r="C26" s="2"/>
      <c r="D26" s="2"/>
      <c r="E26" s="2"/>
      <c r="F26" s="2"/>
    </row>
    <row r="27" spans="1:6">
      <c r="C27" s="2"/>
      <c r="D27" s="2"/>
      <c r="E27" s="2"/>
      <c r="F27" s="2"/>
    </row>
    <row r="28" spans="1:6">
      <c r="C28" s="2"/>
      <c r="D28" s="2"/>
      <c r="E28" s="2"/>
      <c r="F28" s="2"/>
    </row>
    <row r="29" spans="1:6">
      <c r="C29" s="2"/>
      <c r="D29" s="2"/>
      <c r="E29" s="2"/>
      <c r="F29" s="2"/>
    </row>
    <row r="30" spans="1:6">
      <c r="C30" s="2"/>
      <c r="D30" s="2"/>
      <c r="E30" s="2"/>
      <c r="F30" s="2"/>
    </row>
    <row r="31" spans="1:6">
      <c r="C31" s="2"/>
      <c r="D31" s="2"/>
      <c r="E31" s="2"/>
      <c r="F31" s="2"/>
    </row>
    <row r="32" spans="1:6">
      <c r="C32" s="2"/>
      <c r="D32" s="2"/>
      <c r="E32" s="2"/>
      <c r="F32" s="2"/>
    </row>
    <row r="33" spans="3:6">
      <c r="C33" s="2"/>
      <c r="D33" s="2"/>
      <c r="E33" s="2"/>
      <c r="F33" s="2"/>
    </row>
    <row r="34" spans="3:6">
      <c r="C34" s="2"/>
      <c r="D34" s="2"/>
      <c r="E34" s="2"/>
      <c r="F34" s="2"/>
    </row>
    <row r="35" spans="3:6">
      <c r="C35" s="2"/>
      <c r="D35" s="2"/>
      <c r="E35" s="2"/>
      <c r="F35" s="2"/>
    </row>
    <row r="36" spans="3:6">
      <c r="C36" s="2"/>
      <c r="D36" s="2"/>
      <c r="E36" s="2"/>
      <c r="F36" s="2"/>
    </row>
    <row r="37" spans="3:6">
      <c r="C37" s="2"/>
      <c r="D37" s="2"/>
      <c r="E37" s="2"/>
      <c r="F37" s="2"/>
    </row>
    <row r="38" spans="3:6">
      <c r="C38" s="2"/>
      <c r="D38" s="2"/>
      <c r="E38" s="2"/>
      <c r="F38" s="2"/>
    </row>
    <row r="39" spans="3:6">
      <c r="C39" s="2"/>
      <c r="D39" s="2"/>
      <c r="E39" s="2"/>
      <c r="F39" s="2"/>
    </row>
    <row r="40" spans="3:6">
      <c r="C40" s="2"/>
      <c r="D40" s="2"/>
      <c r="E40" s="2"/>
      <c r="F40" s="2"/>
    </row>
    <row r="41" spans="3:6">
      <c r="C41" s="2"/>
      <c r="D41" s="2"/>
      <c r="E41" s="2"/>
      <c r="F41" s="2"/>
    </row>
    <row r="42" spans="3:6">
      <c r="C42" s="2"/>
      <c r="D42" s="2"/>
      <c r="E42" s="2"/>
      <c r="F42" s="2"/>
    </row>
    <row r="43" spans="3:6">
      <c r="C43" s="2"/>
      <c r="D43" s="2"/>
      <c r="E43" s="2"/>
      <c r="F43" s="2"/>
    </row>
    <row r="44" spans="3:6">
      <c r="C44" s="2"/>
      <c r="D44" s="2"/>
      <c r="E44" s="2"/>
      <c r="F44" s="2"/>
    </row>
    <row r="45" spans="3:6">
      <c r="C45" s="2"/>
      <c r="D45" s="2"/>
      <c r="E45" s="2"/>
      <c r="F45" s="2"/>
    </row>
    <row r="46" spans="3:6">
      <c r="C46" s="2"/>
      <c r="D46" s="2"/>
      <c r="E46" s="2"/>
      <c r="F46" s="2"/>
    </row>
    <row r="47" spans="3:6">
      <c r="C47" s="2"/>
      <c r="D47" s="2"/>
      <c r="E47" s="2"/>
      <c r="F47" s="2"/>
    </row>
    <row r="48" spans="3:6">
      <c r="C48" s="2"/>
      <c r="D48" s="2"/>
      <c r="E48" s="2"/>
      <c r="F48" s="2"/>
    </row>
    <row r="49" spans="3:6">
      <c r="C49" s="2"/>
      <c r="D49" s="2"/>
      <c r="E49" s="2"/>
      <c r="F49" s="2"/>
    </row>
    <row r="50" spans="3:6">
      <c r="C50" s="2"/>
      <c r="D50" s="2"/>
      <c r="E50" s="2"/>
      <c r="F50" s="2"/>
    </row>
    <row r="51" spans="3:6">
      <c r="C51" s="2"/>
      <c r="D51" s="2"/>
      <c r="E51" s="2"/>
      <c r="F51" s="2"/>
    </row>
    <row r="52" spans="3:6">
      <c r="C52" s="2"/>
      <c r="D52" s="2"/>
      <c r="E52" s="2"/>
      <c r="F52" s="2"/>
    </row>
    <row r="53" spans="3:6">
      <c r="C53" s="2"/>
      <c r="D53" s="2"/>
      <c r="E53" s="2"/>
      <c r="F53" s="2"/>
    </row>
    <row r="54" spans="3:6">
      <c r="C54" s="2"/>
      <c r="D54" s="2"/>
      <c r="E54" s="2"/>
      <c r="F54" s="2"/>
    </row>
    <row r="55" spans="3:6">
      <c r="C55" s="2"/>
      <c r="D55" s="2"/>
      <c r="E55" s="2"/>
      <c r="F55" s="2"/>
    </row>
    <row r="56" spans="3:6">
      <c r="C56" s="2"/>
      <c r="D56" s="2"/>
      <c r="E56" s="2"/>
      <c r="F56" s="2"/>
    </row>
    <row r="57" spans="3:6">
      <c r="C57" s="2"/>
      <c r="D57" s="2"/>
      <c r="E57" s="2"/>
      <c r="F57" s="2"/>
    </row>
    <row r="58" spans="3:6">
      <c r="C58" s="2"/>
      <c r="D58" s="2"/>
      <c r="E58" s="2"/>
      <c r="F58" s="2"/>
    </row>
    <row r="59" spans="3:6">
      <c r="C59" s="2"/>
      <c r="D59" s="2"/>
      <c r="E59" s="2"/>
      <c r="F59" s="2"/>
    </row>
    <row r="60" spans="3:6">
      <c r="C60" s="2"/>
      <c r="D60" s="2"/>
      <c r="E60" s="2"/>
      <c r="F60" s="2"/>
    </row>
    <row r="61" spans="3:6">
      <c r="C61" s="2"/>
      <c r="D61" s="2"/>
      <c r="E61" s="2"/>
      <c r="F61" s="2"/>
    </row>
    <row r="62" spans="3:6">
      <c r="C62" s="2"/>
      <c r="D62" s="2"/>
      <c r="E62" s="2"/>
      <c r="F62" s="2"/>
    </row>
    <row r="63" spans="3:6">
      <c r="C63" s="2"/>
      <c r="D63" s="2"/>
      <c r="E63" s="2"/>
      <c r="F63" s="2"/>
    </row>
    <row r="64" spans="3:6">
      <c r="C64" s="2"/>
      <c r="D64" s="2"/>
      <c r="E64" s="2"/>
      <c r="F64" s="2"/>
    </row>
    <row r="65" spans="3:6">
      <c r="C65" s="2"/>
      <c r="D65" s="2"/>
      <c r="E65" s="2"/>
      <c r="F65" s="2"/>
    </row>
    <row r="66" spans="3:6">
      <c r="C66" s="2"/>
      <c r="D66" s="2"/>
      <c r="E66" s="2"/>
      <c r="F66" s="2"/>
    </row>
    <row r="67" spans="3:6">
      <c r="C67" s="2"/>
      <c r="D67" s="2"/>
      <c r="E67" s="2"/>
      <c r="F67" s="2"/>
    </row>
    <row r="68" spans="3:6">
      <c r="C68" s="2"/>
      <c r="D68" s="2"/>
      <c r="E68" s="2"/>
      <c r="F68" s="2"/>
    </row>
    <row r="69" spans="3:6">
      <c r="C69" s="2"/>
      <c r="D69" s="2"/>
      <c r="E69" s="2"/>
      <c r="F69" s="2"/>
    </row>
    <row r="70" spans="3:6">
      <c r="C70" s="2"/>
      <c r="D70" s="2"/>
      <c r="E70" s="2"/>
      <c r="F70" s="2"/>
    </row>
    <row r="71" spans="3:6">
      <c r="C71" s="2"/>
      <c r="D71" s="2"/>
      <c r="E71" s="2"/>
      <c r="F71" s="2"/>
    </row>
    <row r="72" spans="3:6">
      <c r="C72" s="2"/>
      <c r="D72" s="2"/>
      <c r="E72" s="2"/>
      <c r="F72" s="2"/>
    </row>
    <row r="73" spans="3:6">
      <c r="C73" s="2"/>
      <c r="D73" s="2"/>
      <c r="E73" s="2"/>
      <c r="F73" s="2"/>
    </row>
    <row r="74" spans="3:6">
      <c r="C74" s="2"/>
      <c r="D74" s="2"/>
      <c r="E74" s="2"/>
      <c r="F74" s="2"/>
    </row>
    <row r="75" spans="3:6">
      <c r="C75" s="2"/>
      <c r="D75" s="2"/>
      <c r="E75" s="2"/>
      <c r="F75" s="2"/>
    </row>
    <row r="76" spans="3:6">
      <c r="C76" s="2"/>
      <c r="D76" s="2"/>
      <c r="E76" s="2"/>
      <c r="F76" s="2"/>
    </row>
    <row r="77" spans="3:6">
      <c r="C77" s="2"/>
      <c r="D77" s="2"/>
      <c r="E77" s="2"/>
      <c r="F77" s="2"/>
    </row>
    <row r="78" spans="3:6">
      <c r="C78" s="2"/>
      <c r="D78" s="2"/>
      <c r="E78" s="2"/>
      <c r="F78" s="2"/>
    </row>
    <row r="79" spans="3:6">
      <c r="C79" s="2"/>
      <c r="D79" s="2"/>
      <c r="E79" s="2"/>
      <c r="F79" s="2"/>
    </row>
    <row r="80" spans="3:6">
      <c r="C80" s="2"/>
      <c r="D80" s="2"/>
      <c r="E80" s="2"/>
      <c r="F80" s="2"/>
    </row>
    <row r="81" spans="3:6">
      <c r="C81" s="2"/>
      <c r="D81" s="2"/>
      <c r="E81" s="2"/>
      <c r="F81" s="2"/>
    </row>
    <row r="82" spans="3:6">
      <c r="C82" s="2"/>
      <c r="D82" s="2"/>
      <c r="E82" s="2"/>
      <c r="F82" s="2"/>
    </row>
    <row r="83" spans="3:6">
      <c r="C83" s="2"/>
      <c r="D83" s="2"/>
      <c r="E83" s="2"/>
      <c r="F83" s="2"/>
    </row>
    <row r="84" spans="3:6">
      <c r="C84" s="2"/>
      <c r="D84" s="2"/>
      <c r="E84" s="2"/>
      <c r="F84" s="2"/>
    </row>
    <row r="85" spans="3:6">
      <c r="C85" s="2"/>
      <c r="D85" s="2"/>
      <c r="E85" s="2"/>
      <c r="F85" s="2"/>
    </row>
    <row r="86" spans="3:6">
      <c r="C86" s="2"/>
      <c r="D86" s="2"/>
      <c r="E86" s="2"/>
      <c r="F86" s="2"/>
    </row>
    <row r="87" spans="3:6">
      <c r="C87" s="2"/>
      <c r="D87" s="2"/>
      <c r="E87" s="2"/>
      <c r="F87" s="2"/>
    </row>
    <row r="88" spans="3:6">
      <c r="C88" s="2"/>
      <c r="D88" s="2"/>
      <c r="E88" s="2"/>
      <c r="F88" s="2"/>
    </row>
    <row r="89" spans="3:6">
      <c r="C89" s="2"/>
      <c r="D89" s="2"/>
      <c r="E89" s="2"/>
      <c r="F89" s="2"/>
    </row>
    <row r="90" spans="3:6">
      <c r="C90" s="2"/>
      <c r="D90" s="2"/>
      <c r="E90" s="2"/>
      <c r="F90" s="2"/>
    </row>
    <row r="91" spans="3:6">
      <c r="C91" s="2"/>
      <c r="D91" s="2"/>
      <c r="E91" s="2"/>
      <c r="F91" s="2"/>
    </row>
    <row r="92" spans="3:6">
      <c r="C92" s="2"/>
      <c r="D92" s="2"/>
      <c r="E92" s="2"/>
      <c r="F92" s="2"/>
    </row>
    <row r="93" spans="3:6">
      <c r="C93" s="2"/>
      <c r="D93" s="2"/>
      <c r="E93" s="2"/>
      <c r="F93" s="2"/>
    </row>
    <row r="94" spans="3:6">
      <c r="C94" s="2"/>
      <c r="D94" s="2"/>
      <c r="E94" s="2"/>
      <c r="F94" s="2"/>
    </row>
    <row r="95" spans="3:6">
      <c r="C95" s="2"/>
      <c r="D95" s="2"/>
      <c r="E95" s="2"/>
      <c r="F95" s="2"/>
    </row>
    <row r="96" spans="3:6">
      <c r="C96" s="2"/>
      <c r="D96" s="2"/>
      <c r="E96" s="2"/>
      <c r="F96" s="2"/>
    </row>
    <row r="97" spans="3:6">
      <c r="C97" s="2"/>
      <c r="D97" s="2"/>
      <c r="E97" s="2"/>
      <c r="F97" s="2"/>
    </row>
    <row r="98" spans="3:6">
      <c r="C98" s="2"/>
      <c r="D98" s="2"/>
      <c r="E98" s="2"/>
      <c r="F98" s="2"/>
    </row>
    <row r="99" spans="3:6">
      <c r="C99" s="2"/>
      <c r="D99" s="2"/>
      <c r="E99" s="2"/>
      <c r="F99" s="2"/>
    </row>
    <row r="100" spans="3:6">
      <c r="C100" s="2"/>
      <c r="D100" s="2"/>
      <c r="E100" s="2"/>
      <c r="F100" s="2"/>
    </row>
    <row r="101" spans="3:6">
      <c r="C101" s="2"/>
      <c r="D101" s="2"/>
      <c r="E101" s="2"/>
      <c r="F101" s="2"/>
    </row>
    <row r="102" spans="3:6">
      <c r="C102" s="2"/>
      <c r="D102" s="2"/>
      <c r="E102" s="2"/>
      <c r="F102" s="2"/>
    </row>
    <row r="103" spans="3:6">
      <c r="C103" s="2"/>
      <c r="D103" s="2"/>
      <c r="E103" s="2"/>
      <c r="F103" s="2"/>
    </row>
    <row r="104" spans="3:6">
      <c r="C104" s="2"/>
      <c r="D104" s="2"/>
      <c r="E104" s="2"/>
      <c r="F104" s="2"/>
    </row>
    <row r="105" spans="3:6">
      <c r="C105" s="2"/>
      <c r="D105" s="2"/>
      <c r="E105" s="2"/>
      <c r="F105" s="2"/>
    </row>
    <row r="106" spans="3:6">
      <c r="C106" s="2"/>
      <c r="D106" s="2"/>
      <c r="E106" s="2"/>
      <c r="F106" s="2"/>
    </row>
    <row r="107" spans="3:6">
      <c r="C107" s="2"/>
      <c r="D107" s="2"/>
      <c r="E107" s="2"/>
      <c r="F107" s="2"/>
    </row>
    <row r="108" spans="3:6">
      <c r="C108" s="2"/>
      <c r="D108" s="2"/>
      <c r="E108" s="2"/>
      <c r="F108" s="2"/>
    </row>
    <row r="109" spans="3:6">
      <c r="C109" s="2"/>
      <c r="D109" s="2"/>
      <c r="E109" s="2"/>
      <c r="F109" s="2"/>
    </row>
    <row r="110" spans="3:6">
      <c r="C110" s="2"/>
      <c r="D110" s="2"/>
      <c r="E110" s="2"/>
      <c r="F110" s="2"/>
    </row>
    <row r="111" spans="3:6">
      <c r="C111" s="2"/>
      <c r="D111" s="2"/>
      <c r="E111" s="2"/>
      <c r="F111" s="2"/>
    </row>
    <row r="112" spans="3:6">
      <c r="C112" s="2"/>
      <c r="D112" s="2"/>
      <c r="E112" s="2"/>
      <c r="F112" s="2"/>
    </row>
    <row r="113" spans="3:6">
      <c r="C113" s="2"/>
      <c r="D113" s="2"/>
      <c r="E113" s="2"/>
      <c r="F113" s="2"/>
    </row>
    <row r="114" spans="3:6">
      <c r="C114" s="2"/>
      <c r="D114" s="2"/>
      <c r="E114" s="2"/>
      <c r="F114" s="2"/>
    </row>
    <row r="115" spans="3:6">
      <c r="C115" s="2"/>
      <c r="D115" s="2"/>
      <c r="E115" s="2"/>
      <c r="F115" s="2"/>
    </row>
    <row r="116" spans="3:6">
      <c r="C116" s="2"/>
      <c r="D116" s="2"/>
      <c r="E116" s="2"/>
      <c r="F116" s="2"/>
    </row>
    <row r="117" spans="3:6">
      <c r="C117" s="2"/>
      <c r="D117" s="2"/>
      <c r="E117" s="2"/>
      <c r="F117" s="2"/>
    </row>
    <row r="118" spans="3:6">
      <c r="C118" s="2"/>
      <c r="D118" s="2"/>
      <c r="E118" s="2"/>
      <c r="F118" s="2"/>
    </row>
    <row r="119" spans="3:6">
      <c r="C119" s="2"/>
      <c r="D119" s="2"/>
      <c r="E119" s="2"/>
      <c r="F119" s="2"/>
    </row>
    <row r="120" spans="3:6">
      <c r="C120" s="2"/>
      <c r="D120" s="2"/>
      <c r="E120" s="2"/>
      <c r="F120" s="2"/>
    </row>
    <row r="121" spans="3:6">
      <c r="C121" s="2"/>
      <c r="D121" s="2"/>
      <c r="E121" s="2"/>
      <c r="F121" s="2"/>
    </row>
    <row r="122" spans="3:6">
      <c r="C122" s="2"/>
      <c r="D122" s="2"/>
      <c r="E122" s="2"/>
      <c r="F122" s="2"/>
    </row>
    <row r="123" spans="3:6">
      <c r="C123" s="2"/>
      <c r="D123" s="2"/>
      <c r="E123" s="2"/>
      <c r="F123" s="2"/>
    </row>
    <row r="124" spans="3:6">
      <c r="C124" s="2"/>
      <c r="D124" s="2"/>
      <c r="E124" s="2"/>
      <c r="F124" s="2"/>
    </row>
    <row r="125" spans="3:6">
      <c r="C125" s="2"/>
      <c r="D125" s="2"/>
      <c r="E125" s="2"/>
      <c r="F125" s="2"/>
    </row>
    <row r="126" spans="3:6">
      <c r="C126" s="2"/>
      <c r="D126" s="2"/>
      <c r="E126" s="2"/>
      <c r="F126" s="2"/>
    </row>
    <row r="127" spans="3:6">
      <c r="C127" s="2"/>
      <c r="D127" s="2"/>
      <c r="E127" s="2"/>
      <c r="F127" s="2"/>
    </row>
    <row r="128" spans="3:6">
      <c r="C128" s="2"/>
      <c r="D128" s="2"/>
      <c r="E128" s="2"/>
      <c r="F128" s="2"/>
    </row>
    <row r="129" spans="3:6">
      <c r="C129" s="2"/>
      <c r="D129" s="2"/>
      <c r="E129" s="2"/>
      <c r="F129" s="2"/>
    </row>
    <row r="130" spans="3:6">
      <c r="C130" s="2"/>
      <c r="D130" s="2"/>
      <c r="E130" s="2"/>
      <c r="F130" s="2"/>
    </row>
    <row r="131" spans="3:6">
      <c r="C131" s="2"/>
      <c r="D131" s="2"/>
      <c r="E131" s="2"/>
      <c r="F131" s="2"/>
    </row>
    <row r="132" spans="3:6">
      <c r="C132" s="2"/>
      <c r="D132" s="2"/>
      <c r="E132" s="2"/>
      <c r="F132" s="2"/>
    </row>
    <row r="133" spans="3:6">
      <c r="C133" s="2"/>
      <c r="D133" s="2"/>
      <c r="E133" s="2"/>
      <c r="F133" s="2"/>
    </row>
    <row r="134" spans="3:6">
      <c r="C134" s="2"/>
      <c r="D134" s="2"/>
      <c r="E134" s="2"/>
      <c r="F134" s="2"/>
    </row>
    <row r="135" spans="3:6">
      <c r="C135" s="2"/>
      <c r="D135" s="2"/>
      <c r="E135" s="2"/>
      <c r="F135" s="2"/>
    </row>
    <row r="136" spans="3:6">
      <c r="C136" s="2"/>
      <c r="D136" s="2"/>
      <c r="E136" s="2"/>
      <c r="F136" s="2"/>
    </row>
    <row r="137" spans="3:6">
      <c r="C137" s="2"/>
      <c r="D137" s="2"/>
      <c r="E137" s="2"/>
      <c r="F137" s="2"/>
    </row>
    <row r="138" spans="3:6">
      <c r="C138" s="2"/>
      <c r="D138" s="2"/>
      <c r="E138" s="2"/>
      <c r="F138" s="2"/>
    </row>
    <row r="139" spans="3:6">
      <c r="C139" s="2"/>
      <c r="D139" s="2"/>
      <c r="E139" s="2"/>
      <c r="F139" s="2"/>
    </row>
    <row r="140" spans="3:6">
      <c r="C140" s="2"/>
      <c r="D140" s="2"/>
      <c r="E140" s="2"/>
      <c r="F140" s="2"/>
    </row>
    <row r="141" spans="3:6">
      <c r="C141" s="2"/>
      <c r="D141" s="2"/>
      <c r="E141" s="2"/>
      <c r="F141" s="2"/>
    </row>
    <row r="142" spans="3:6">
      <c r="C142" s="2"/>
      <c r="D142" s="2"/>
      <c r="E142" s="2"/>
      <c r="F142" s="2"/>
    </row>
    <row r="143" spans="3:6">
      <c r="C143" s="2"/>
      <c r="D143" s="2"/>
      <c r="E143" s="2"/>
      <c r="F143" s="2"/>
    </row>
    <row r="144" spans="3:6">
      <c r="C144" s="2"/>
      <c r="D144" s="2"/>
      <c r="E144" s="2"/>
    </row>
    <row r="145" spans="3:5">
      <c r="C145" s="2"/>
      <c r="D145" s="2"/>
      <c r="E145" s="2"/>
    </row>
    <row r="146" spans="3:5">
      <c r="C146" s="2"/>
      <c r="D146" s="2"/>
      <c r="E146" s="2"/>
    </row>
    <row r="147" spans="3:5">
      <c r="C147" s="2"/>
      <c r="D147" s="2"/>
      <c r="E147" s="2"/>
    </row>
    <row r="148" spans="3:5">
      <c r="C148" s="2"/>
      <c r="D148" s="2"/>
      <c r="E148" s="2"/>
    </row>
    <row r="149" spans="3:5">
      <c r="C149" s="2"/>
      <c r="D149" s="2"/>
      <c r="E149" s="2"/>
    </row>
    <row r="150" spans="3:5">
      <c r="C150" s="2"/>
      <c r="D150" s="2"/>
      <c r="E150" s="2"/>
    </row>
    <row r="151" spans="3:5">
      <c r="C151" s="2"/>
      <c r="D151" s="2"/>
      <c r="E151" s="2"/>
    </row>
    <row r="152" spans="3:5">
      <c r="C152" s="2"/>
      <c r="D152" s="2"/>
      <c r="E152" s="2"/>
    </row>
    <row r="153" spans="3:5">
      <c r="C153" s="2"/>
      <c r="D153" s="2"/>
      <c r="E153" s="2"/>
    </row>
    <row r="154" spans="3:5">
      <c r="C154" s="2"/>
      <c r="D154" s="2"/>
      <c r="E154" s="2"/>
    </row>
    <row r="155" spans="3:5">
      <c r="C155" s="2"/>
      <c r="D155" s="2"/>
      <c r="E155" s="2"/>
    </row>
    <row r="156" spans="3:5">
      <c r="C156" s="2"/>
      <c r="D156" s="2"/>
      <c r="E156" s="2"/>
    </row>
    <row r="157" spans="3:5">
      <c r="C157" s="2"/>
      <c r="D157" s="2"/>
      <c r="E157" s="2"/>
    </row>
    <row r="158" spans="3:5">
      <c r="C158" s="2"/>
      <c r="D158" s="2"/>
      <c r="E158" s="2"/>
    </row>
    <row r="159" spans="3:5">
      <c r="C159" s="2"/>
      <c r="D159" s="2"/>
      <c r="E159" s="2"/>
    </row>
    <row r="160" spans="3:5">
      <c r="C160" s="2"/>
      <c r="D160" s="2"/>
      <c r="E160" s="2"/>
    </row>
    <row r="161" spans="4:5">
      <c r="D161" s="3"/>
      <c r="E161" s="2"/>
    </row>
    <row r="162" spans="4:5">
      <c r="D162" s="3"/>
      <c r="E162" s="2"/>
    </row>
    <row r="163" spans="4:5">
      <c r="D163" s="3"/>
      <c r="E163" s="2"/>
    </row>
    <row r="164" spans="4:5">
      <c r="D164" s="3"/>
      <c r="E164" s="2"/>
    </row>
    <row r="165" spans="4:5">
      <c r="D165" s="3"/>
      <c r="E165" s="2"/>
    </row>
    <row r="166" spans="4:5">
      <c r="D166" s="3"/>
      <c r="E166" s="2"/>
    </row>
    <row r="167" spans="4:5">
      <c r="D167" s="3"/>
      <c r="E167" s="2"/>
    </row>
    <row r="168" spans="4:5">
      <c r="D168" s="3"/>
      <c r="E168" s="2"/>
    </row>
    <row r="169" spans="4:5">
      <c r="D169" s="3"/>
      <c r="E169" s="2"/>
    </row>
    <row r="170" spans="4:5">
      <c r="D170" s="3"/>
      <c r="E170" s="2"/>
    </row>
    <row r="171" spans="4:5">
      <c r="D171" s="3"/>
      <c r="E171" s="2"/>
    </row>
    <row r="172" spans="4:5">
      <c r="D172" s="3"/>
      <c r="E172" s="2"/>
    </row>
    <row r="173" spans="4:5">
      <c r="D173" s="3"/>
      <c r="E173" s="2"/>
    </row>
    <row r="174" spans="4:5">
      <c r="D174" s="3"/>
      <c r="E174" s="2"/>
    </row>
    <row r="175" spans="4:5">
      <c r="D175" s="3"/>
      <c r="E175" s="2"/>
    </row>
    <row r="176" spans="4:5">
      <c r="D176" s="3"/>
      <c r="E176" s="2"/>
    </row>
    <row r="177" spans="4:5">
      <c r="D177" s="3"/>
      <c r="E177" s="2"/>
    </row>
    <row r="178" spans="4:5">
      <c r="D178" s="3"/>
      <c r="E178" s="2"/>
    </row>
    <row r="179" spans="4:5">
      <c r="D179" s="3"/>
      <c r="E179" s="2"/>
    </row>
    <row r="180" spans="4:5">
      <c r="D180" s="3"/>
      <c r="E180" s="2"/>
    </row>
    <row r="181" spans="4:5">
      <c r="D181" s="3"/>
      <c r="E181" s="2"/>
    </row>
    <row r="182" spans="4:5">
      <c r="D182" s="3"/>
      <c r="E182" s="2"/>
    </row>
    <row r="183" spans="4:5">
      <c r="D183" s="3"/>
      <c r="E183" s="2"/>
    </row>
    <row r="184" spans="4:5">
      <c r="D184" s="3"/>
      <c r="E184" s="2"/>
    </row>
    <row r="185" spans="4:5">
      <c r="D185" s="3"/>
      <c r="E185" s="2"/>
    </row>
    <row r="186" spans="4:5">
      <c r="D186" s="3"/>
      <c r="E186" s="2"/>
    </row>
    <row r="187" spans="4:5">
      <c r="D187" s="3"/>
      <c r="E187" s="2"/>
    </row>
    <row r="188" spans="4:5">
      <c r="D188" s="3"/>
      <c r="E188" s="2"/>
    </row>
    <row r="189" spans="4:5">
      <c r="D189" s="3"/>
      <c r="E189" s="2"/>
    </row>
    <row r="190" spans="4:5">
      <c r="D190" s="3"/>
      <c r="E190" s="2"/>
    </row>
    <row r="191" spans="4:5">
      <c r="D191" s="3"/>
      <c r="E191" s="2"/>
    </row>
  </sheetData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0306-3331-40FD-B1B6-BD3E89C98652}">
  <dimension ref="A1:F32"/>
  <sheetViews>
    <sheetView topLeftCell="A4" workbookViewId="0">
      <selection activeCell="E11" sqref="E11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[7]Payment!A1</f>
        <v>October 2023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15670</v>
      </c>
      <c r="F7" s="30">
        <v>85425.91</v>
      </c>
    </row>
    <row r="8" spans="1:6">
      <c r="A8" s="31"/>
      <c r="B8" s="31"/>
      <c r="C8" s="32"/>
      <c r="D8" s="33" t="s">
        <v>12</v>
      </c>
      <c r="E8" s="34">
        <v>34025</v>
      </c>
      <c r="F8" s="35">
        <v>379234.46</v>
      </c>
    </row>
    <row r="9" spans="1:6">
      <c r="A9" s="31"/>
      <c r="B9" s="31"/>
      <c r="C9" s="22" t="s">
        <v>13</v>
      </c>
      <c r="D9" s="23"/>
      <c r="E9" s="24">
        <v>49695</v>
      </c>
      <c r="F9" s="30">
        <v>464660.37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798</v>
      </c>
      <c r="F10" s="30">
        <v>3885.83</v>
      </c>
    </row>
    <row r="11" spans="1:6">
      <c r="A11" s="31"/>
      <c r="B11" s="31"/>
      <c r="C11" s="32"/>
      <c r="D11" s="33" t="s">
        <v>12</v>
      </c>
      <c r="E11" s="34">
        <v>1992</v>
      </c>
      <c r="F11" s="35">
        <v>19787.75</v>
      </c>
    </row>
    <row r="12" spans="1:6">
      <c r="A12" s="31"/>
      <c r="B12" s="31"/>
      <c r="C12" s="22" t="s">
        <v>13</v>
      </c>
      <c r="D12" s="23"/>
      <c r="E12" s="24">
        <v>2790</v>
      </c>
      <c r="F12" s="30">
        <v>23673.58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383</v>
      </c>
      <c r="F13" s="30">
        <v>1692.22</v>
      </c>
    </row>
    <row r="14" spans="1:6">
      <c r="A14" s="31"/>
      <c r="B14" s="31"/>
      <c r="C14" s="32"/>
      <c r="D14" s="33" t="s">
        <v>12</v>
      </c>
      <c r="E14" s="34">
        <v>922</v>
      </c>
      <c r="F14" s="35">
        <v>7716</v>
      </c>
    </row>
    <row r="15" spans="1:6">
      <c r="A15" s="31"/>
      <c r="B15" s="31"/>
      <c r="C15" s="22" t="s">
        <v>13</v>
      </c>
      <c r="D15" s="23"/>
      <c r="E15" s="24">
        <v>1305</v>
      </c>
      <c r="F15" s="30">
        <v>9408.2199999999993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19</v>
      </c>
      <c r="F16" s="30">
        <v>84.12</v>
      </c>
    </row>
    <row r="17" spans="1:6">
      <c r="A17" s="31"/>
      <c r="B17" s="31"/>
      <c r="C17" s="32"/>
      <c r="D17" s="33" t="s">
        <v>12</v>
      </c>
      <c r="E17" s="34">
        <v>79</v>
      </c>
      <c r="F17" s="35">
        <v>694.4</v>
      </c>
    </row>
    <row r="18" spans="1:6">
      <c r="A18" s="31"/>
      <c r="B18" s="31"/>
      <c r="C18" s="22" t="s">
        <v>13</v>
      </c>
      <c r="D18" s="23"/>
      <c r="E18" s="24">
        <v>98</v>
      </c>
      <c r="F18" s="30">
        <v>778.52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5608</v>
      </c>
      <c r="F19" s="30">
        <v>29500.15</v>
      </c>
    </row>
    <row r="20" spans="1:6">
      <c r="A20" s="31"/>
      <c r="B20" s="31"/>
      <c r="C20" s="32"/>
      <c r="D20" s="33" t="s">
        <v>12</v>
      </c>
      <c r="E20" s="34">
        <v>12430</v>
      </c>
      <c r="F20" s="35">
        <v>136494.27000000002</v>
      </c>
    </row>
    <row r="21" spans="1:6">
      <c r="A21" s="31"/>
      <c r="B21" s="31"/>
      <c r="C21" s="22" t="s">
        <v>13</v>
      </c>
      <c r="D21" s="23"/>
      <c r="E21" s="24">
        <v>18038</v>
      </c>
      <c r="F21" s="30">
        <v>165994.42000000001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2278</v>
      </c>
      <c r="F22" s="30">
        <v>10366.130000000001</v>
      </c>
    </row>
    <row r="23" spans="1:6">
      <c r="A23" s="31"/>
      <c r="B23" s="31"/>
      <c r="C23" s="32"/>
      <c r="D23" s="33" t="s">
        <v>12</v>
      </c>
      <c r="E23" s="34">
        <v>6633</v>
      </c>
      <c r="F23" s="35">
        <v>62359.719999999994</v>
      </c>
    </row>
    <row r="24" spans="1:6">
      <c r="A24" s="31"/>
      <c r="B24" s="31"/>
      <c r="C24" s="22" t="s">
        <v>13</v>
      </c>
      <c r="D24" s="23"/>
      <c r="E24" s="24">
        <v>8911</v>
      </c>
      <c r="F24" s="30">
        <v>72725.849999999991</v>
      </c>
    </row>
    <row r="25" spans="1:6">
      <c r="A25" s="29" t="s">
        <v>19</v>
      </c>
      <c r="B25" s="36"/>
      <c r="C25" s="36"/>
      <c r="D25" s="36"/>
      <c r="E25" s="37">
        <v>80837</v>
      </c>
      <c r="F25" s="38">
        <v>737240.96</v>
      </c>
    </row>
    <row r="26" spans="1:6">
      <c r="A26" s="39" t="s">
        <v>20</v>
      </c>
      <c r="B26" s="40"/>
      <c r="C26" s="40"/>
      <c r="D26" s="40"/>
      <c r="E26" s="41">
        <v>80837</v>
      </c>
      <c r="F26" s="42">
        <v>737240.96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880A-30CC-4F11-B852-70279C32BEAD}">
  <dimension ref="A1:F32"/>
  <sheetViews>
    <sheetView workbookViewId="0">
      <selection activeCell="H27" sqref="H27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[8]Payment!A1</f>
        <v>November 2023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15731</v>
      </c>
      <c r="F7" s="30">
        <v>85780.01999999999</v>
      </c>
    </row>
    <row r="8" spans="1:6">
      <c r="A8" s="31"/>
      <c r="B8" s="31"/>
      <c r="C8" s="32"/>
      <c r="D8" s="33" t="s">
        <v>12</v>
      </c>
      <c r="E8" s="34">
        <v>34097</v>
      </c>
      <c r="F8" s="35">
        <v>379910.13</v>
      </c>
    </row>
    <row r="9" spans="1:6">
      <c r="A9" s="31"/>
      <c r="B9" s="31"/>
      <c r="C9" s="22" t="s">
        <v>13</v>
      </c>
      <c r="D9" s="23"/>
      <c r="E9" s="24">
        <v>49828</v>
      </c>
      <c r="F9" s="30">
        <v>465690.15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789</v>
      </c>
      <c r="F10" s="30">
        <v>3795.51</v>
      </c>
    </row>
    <row r="11" spans="1:6">
      <c r="A11" s="31"/>
      <c r="B11" s="31"/>
      <c r="C11" s="32"/>
      <c r="D11" s="33" t="s">
        <v>12</v>
      </c>
      <c r="E11" s="34">
        <v>1984</v>
      </c>
      <c r="F11" s="35">
        <v>19651.04</v>
      </c>
    </row>
    <row r="12" spans="1:6">
      <c r="A12" s="31"/>
      <c r="B12" s="31"/>
      <c r="C12" s="22" t="s">
        <v>13</v>
      </c>
      <c r="D12" s="23"/>
      <c r="E12" s="24">
        <v>2773</v>
      </c>
      <c r="F12" s="30">
        <v>23446.550000000003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380</v>
      </c>
      <c r="F13" s="30">
        <v>1686.54</v>
      </c>
    </row>
    <row r="14" spans="1:6">
      <c r="A14" s="31"/>
      <c r="B14" s="31"/>
      <c r="C14" s="32"/>
      <c r="D14" s="33" t="s">
        <v>12</v>
      </c>
      <c r="E14" s="34">
        <v>915</v>
      </c>
      <c r="F14" s="35">
        <v>7680.42</v>
      </c>
    </row>
    <row r="15" spans="1:6">
      <c r="A15" s="31"/>
      <c r="B15" s="31"/>
      <c r="C15" s="22" t="s">
        <v>13</v>
      </c>
      <c r="D15" s="23"/>
      <c r="E15" s="24">
        <v>1295</v>
      </c>
      <c r="F15" s="30">
        <v>9366.9599999999991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19</v>
      </c>
      <c r="F16" s="30">
        <v>84.12</v>
      </c>
    </row>
    <row r="17" spans="1:6">
      <c r="A17" s="31"/>
      <c r="B17" s="31"/>
      <c r="C17" s="32"/>
      <c r="D17" s="33" t="s">
        <v>12</v>
      </c>
      <c r="E17" s="34">
        <v>78</v>
      </c>
      <c r="F17" s="35">
        <v>663.61999999999989</v>
      </c>
    </row>
    <row r="18" spans="1:6">
      <c r="A18" s="31"/>
      <c r="B18" s="31"/>
      <c r="C18" s="22" t="s">
        <v>13</v>
      </c>
      <c r="D18" s="23"/>
      <c r="E18" s="24">
        <v>97</v>
      </c>
      <c r="F18" s="30">
        <v>747.7399999999999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5630</v>
      </c>
      <c r="F19" s="30">
        <v>29526.45</v>
      </c>
    </row>
    <row r="20" spans="1:6">
      <c r="A20" s="31"/>
      <c r="B20" s="31"/>
      <c r="C20" s="32"/>
      <c r="D20" s="33" t="s">
        <v>12</v>
      </c>
      <c r="E20" s="34">
        <v>12448</v>
      </c>
      <c r="F20" s="35">
        <v>136180.23000000001</v>
      </c>
    </row>
    <row r="21" spans="1:6">
      <c r="A21" s="31"/>
      <c r="B21" s="31"/>
      <c r="C21" s="22" t="s">
        <v>13</v>
      </c>
      <c r="D21" s="23"/>
      <c r="E21" s="24">
        <v>18078</v>
      </c>
      <c r="F21" s="30">
        <v>165706.68000000002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2284</v>
      </c>
      <c r="F22" s="30">
        <v>10155.870000000001</v>
      </c>
    </row>
    <row r="23" spans="1:6">
      <c r="A23" s="31"/>
      <c r="B23" s="31"/>
      <c r="C23" s="32"/>
      <c r="D23" s="33" t="s">
        <v>12</v>
      </c>
      <c r="E23" s="34">
        <v>6690</v>
      </c>
      <c r="F23" s="35">
        <v>63013.919999999998</v>
      </c>
    </row>
    <row r="24" spans="1:6">
      <c r="A24" s="31"/>
      <c r="B24" s="31"/>
      <c r="C24" s="22" t="s">
        <v>13</v>
      </c>
      <c r="D24" s="23"/>
      <c r="E24" s="24">
        <v>8974</v>
      </c>
      <c r="F24" s="30">
        <v>73169.789999999994</v>
      </c>
    </row>
    <row r="25" spans="1:6">
      <c r="A25" s="29" t="s">
        <v>19</v>
      </c>
      <c r="B25" s="36"/>
      <c r="C25" s="36"/>
      <c r="D25" s="36"/>
      <c r="E25" s="37">
        <v>81045</v>
      </c>
      <c r="F25" s="38">
        <v>738127.87</v>
      </c>
    </row>
    <row r="26" spans="1:6">
      <c r="A26" s="39" t="s">
        <v>20</v>
      </c>
      <c r="B26" s="40"/>
      <c r="C26" s="40"/>
      <c r="D26" s="40"/>
      <c r="E26" s="41">
        <v>81045</v>
      </c>
      <c r="F26" s="42">
        <v>738127.87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65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9F5A-6470-4610-82A7-9A4E359658C1}">
  <dimension ref="A1:F32"/>
  <sheetViews>
    <sheetView workbookViewId="0">
      <selection activeCell="E11" sqref="E11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[9]Payment!A1</f>
        <v>December 2023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15909</v>
      </c>
      <c r="F7" s="30">
        <v>85976.26999999999</v>
      </c>
    </row>
    <row r="8" spans="1:6">
      <c r="A8" s="31"/>
      <c r="B8" s="31"/>
      <c r="C8" s="32"/>
      <c r="D8" s="33" t="s">
        <v>12</v>
      </c>
      <c r="E8" s="34">
        <v>34525</v>
      </c>
      <c r="F8" s="35">
        <v>380586.12</v>
      </c>
    </row>
    <row r="9" spans="1:6">
      <c r="A9" s="31"/>
      <c r="B9" s="31"/>
      <c r="C9" s="22" t="s">
        <v>13</v>
      </c>
      <c r="D9" s="23"/>
      <c r="E9" s="24">
        <v>50434</v>
      </c>
      <c r="F9" s="30">
        <v>466562.39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881</v>
      </c>
      <c r="F10" s="30">
        <v>3860.16</v>
      </c>
    </row>
    <row r="11" spans="1:6">
      <c r="A11" s="31"/>
      <c r="B11" s="31"/>
      <c r="C11" s="32"/>
      <c r="D11" s="33" t="s">
        <v>12</v>
      </c>
      <c r="E11" s="34">
        <v>2253</v>
      </c>
      <c r="F11" s="35">
        <v>19455.239999999998</v>
      </c>
    </row>
    <row r="12" spans="1:6">
      <c r="A12" s="31"/>
      <c r="B12" s="31"/>
      <c r="C12" s="22" t="s">
        <v>13</v>
      </c>
      <c r="D12" s="23"/>
      <c r="E12" s="24">
        <v>3134</v>
      </c>
      <c r="F12" s="30">
        <v>23315.399999999998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394</v>
      </c>
      <c r="F13" s="30">
        <v>1665.3</v>
      </c>
    </row>
    <row r="14" spans="1:6">
      <c r="A14" s="31"/>
      <c r="B14" s="31"/>
      <c r="C14" s="32"/>
      <c r="D14" s="33" t="s">
        <v>12</v>
      </c>
      <c r="E14" s="34">
        <v>970</v>
      </c>
      <c r="F14" s="35">
        <v>7930.26</v>
      </c>
    </row>
    <row r="15" spans="1:6">
      <c r="A15" s="31"/>
      <c r="B15" s="31"/>
      <c r="C15" s="22" t="s">
        <v>13</v>
      </c>
      <c r="D15" s="23"/>
      <c r="E15" s="24">
        <v>1364</v>
      </c>
      <c r="F15" s="30">
        <v>9595.56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19</v>
      </c>
      <c r="F16" s="30">
        <v>84.12</v>
      </c>
    </row>
    <row r="17" spans="1:6">
      <c r="A17" s="31"/>
      <c r="B17" s="31"/>
      <c r="C17" s="32"/>
      <c r="D17" s="33" t="s">
        <v>12</v>
      </c>
      <c r="E17" s="34">
        <v>76</v>
      </c>
      <c r="F17" s="35">
        <v>632.12</v>
      </c>
    </row>
    <row r="18" spans="1:6">
      <c r="A18" s="31"/>
      <c r="B18" s="31"/>
      <c r="C18" s="22" t="s">
        <v>13</v>
      </c>
      <c r="D18" s="23"/>
      <c r="E18" s="24">
        <v>95</v>
      </c>
      <c r="F18" s="30">
        <v>716.24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5650</v>
      </c>
      <c r="F19" s="30">
        <v>29565.19</v>
      </c>
    </row>
    <row r="20" spans="1:6">
      <c r="A20" s="31"/>
      <c r="B20" s="31"/>
      <c r="C20" s="32"/>
      <c r="D20" s="33" t="s">
        <v>12</v>
      </c>
      <c r="E20" s="34">
        <v>12522</v>
      </c>
      <c r="F20" s="35">
        <v>135918.72999999998</v>
      </c>
    </row>
    <row r="21" spans="1:6">
      <c r="A21" s="31"/>
      <c r="B21" s="31"/>
      <c r="C21" s="22" t="s">
        <v>13</v>
      </c>
      <c r="D21" s="23"/>
      <c r="E21" s="24">
        <v>18172</v>
      </c>
      <c r="F21" s="30">
        <v>165483.91999999998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2307</v>
      </c>
      <c r="F22" s="30">
        <v>10405.31</v>
      </c>
    </row>
    <row r="23" spans="1:6">
      <c r="A23" s="31"/>
      <c r="B23" s="31"/>
      <c r="C23" s="32"/>
      <c r="D23" s="33" t="s">
        <v>12</v>
      </c>
      <c r="E23" s="34">
        <v>6789</v>
      </c>
      <c r="F23" s="35">
        <v>63424.18</v>
      </c>
    </row>
    <row r="24" spans="1:6">
      <c r="A24" s="31"/>
      <c r="B24" s="31"/>
      <c r="C24" s="22" t="s">
        <v>13</v>
      </c>
      <c r="D24" s="23"/>
      <c r="E24" s="24">
        <v>9096</v>
      </c>
      <c r="F24" s="30">
        <v>73829.490000000005</v>
      </c>
    </row>
    <row r="25" spans="1:6">
      <c r="A25" s="29" t="s">
        <v>19</v>
      </c>
      <c r="B25" s="36"/>
      <c r="C25" s="36"/>
      <c r="D25" s="36"/>
      <c r="E25" s="37">
        <v>82295</v>
      </c>
      <c r="F25" s="38">
        <v>739503</v>
      </c>
    </row>
    <row r="26" spans="1:6">
      <c r="A26" s="29" t="s">
        <v>23</v>
      </c>
      <c r="B26" s="29" t="s">
        <v>23</v>
      </c>
      <c r="C26" s="22" t="s">
        <v>23</v>
      </c>
      <c r="D26" s="22" t="s">
        <v>23</v>
      </c>
      <c r="E26" s="24"/>
      <c r="F26" s="30"/>
    </row>
    <row r="27" spans="1:6">
      <c r="A27" s="31"/>
      <c r="B27" s="31"/>
      <c r="C27" s="22" t="s">
        <v>24</v>
      </c>
      <c r="D27" s="23"/>
      <c r="E27" s="24"/>
      <c r="F27" s="30"/>
    </row>
    <row r="28" spans="1:6">
      <c r="A28" s="29" t="s">
        <v>24</v>
      </c>
      <c r="B28" s="36"/>
      <c r="C28" s="36"/>
      <c r="D28" s="36"/>
      <c r="E28" s="37"/>
      <c r="F28" s="38"/>
    </row>
    <row r="29" spans="1:6">
      <c r="A29" s="39" t="s">
        <v>20</v>
      </c>
      <c r="B29" s="40"/>
      <c r="C29" s="40"/>
      <c r="D29" s="40"/>
      <c r="E29" s="41">
        <v>82295</v>
      </c>
      <c r="F29" s="42">
        <v>739503</v>
      </c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4932-6851-4A23-A3CD-3B499D5D0760}">
  <dimension ref="A1:F32"/>
  <sheetViews>
    <sheetView workbookViewId="0">
      <selection activeCell="A5" sqref="A5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[10]Payment!A1</f>
        <v>January 2024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15979</v>
      </c>
      <c r="F7" s="30">
        <v>87037.33</v>
      </c>
    </row>
    <row r="8" spans="1:6">
      <c r="A8" s="31"/>
      <c r="B8" s="31"/>
      <c r="C8" s="32"/>
      <c r="D8" s="33" t="s">
        <v>12</v>
      </c>
      <c r="E8" s="34">
        <v>36137</v>
      </c>
      <c r="F8" s="35">
        <v>400816.15000000008</v>
      </c>
    </row>
    <row r="9" spans="1:6">
      <c r="A9" s="31"/>
      <c r="B9" s="31"/>
      <c r="C9" s="22" t="s">
        <v>13</v>
      </c>
      <c r="D9" s="23"/>
      <c r="E9" s="24">
        <v>52116</v>
      </c>
      <c r="F9" s="30">
        <v>487853.4800000001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879</v>
      </c>
      <c r="F10" s="30">
        <v>3861.85</v>
      </c>
    </row>
    <row r="11" spans="1:6">
      <c r="A11" s="31"/>
      <c r="B11" s="31"/>
      <c r="C11" s="32"/>
      <c r="D11" s="33" t="s">
        <v>12</v>
      </c>
      <c r="E11" s="34">
        <v>2298</v>
      </c>
      <c r="F11" s="35">
        <v>20003.239999999998</v>
      </c>
    </row>
    <row r="12" spans="1:6">
      <c r="A12" s="31"/>
      <c r="B12" s="31"/>
      <c r="C12" s="22" t="s">
        <v>13</v>
      </c>
      <c r="D12" s="23"/>
      <c r="E12" s="24">
        <v>3177</v>
      </c>
      <c r="F12" s="30">
        <v>23865.089999999997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389</v>
      </c>
      <c r="F13" s="30">
        <v>1599.03</v>
      </c>
    </row>
    <row r="14" spans="1:6">
      <c r="A14" s="31"/>
      <c r="B14" s="31"/>
      <c r="C14" s="32"/>
      <c r="D14" s="33" t="s">
        <v>12</v>
      </c>
      <c r="E14" s="34">
        <v>991</v>
      </c>
      <c r="F14" s="35">
        <v>8009.46</v>
      </c>
    </row>
    <row r="15" spans="1:6">
      <c r="A15" s="31"/>
      <c r="B15" s="31"/>
      <c r="C15" s="22" t="s">
        <v>13</v>
      </c>
      <c r="D15" s="23"/>
      <c r="E15" s="24">
        <v>1380</v>
      </c>
      <c r="F15" s="30">
        <v>9608.49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19</v>
      </c>
      <c r="F16" s="30">
        <v>84.12</v>
      </c>
    </row>
    <row r="17" spans="1:6">
      <c r="A17" s="31"/>
      <c r="B17" s="31"/>
      <c r="C17" s="32"/>
      <c r="D17" s="33" t="s">
        <v>12</v>
      </c>
      <c r="E17" s="34">
        <v>83</v>
      </c>
      <c r="F17" s="35">
        <v>701.67999999999984</v>
      </c>
    </row>
    <row r="18" spans="1:6">
      <c r="A18" s="31"/>
      <c r="B18" s="31"/>
      <c r="C18" s="22" t="s">
        <v>13</v>
      </c>
      <c r="D18" s="23"/>
      <c r="E18" s="24">
        <v>102</v>
      </c>
      <c r="F18" s="30">
        <v>785.79999999999984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5590</v>
      </c>
      <c r="F19" s="30">
        <v>29196.45</v>
      </c>
    </row>
    <row r="20" spans="1:6">
      <c r="A20" s="31"/>
      <c r="B20" s="31"/>
      <c r="C20" s="32"/>
      <c r="D20" s="33" t="s">
        <v>12</v>
      </c>
      <c r="E20" s="34">
        <v>12581</v>
      </c>
      <c r="F20" s="35">
        <v>136241.87</v>
      </c>
    </row>
    <row r="21" spans="1:6">
      <c r="A21" s="31"/>
      <c r="B21" s="31"/>
      <c r="C21" s="22" t="s">
        <v>13</v>
      </c>
      <c r="D21" s="23"/>
      <c r="E21" s="24">
        <v>18171</v>
      </c>
      <c r="F21" s="30">
        <v>165438.32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2361</v>
      </c>
      <c r="F22" s="30">
        <v>10786.62</v>
      </c>
    </row>
    <row r="23" spans="1:6">
      <c r="A23" s="31"/>
      <c r="B23" s="31"/>
      <c r="C23" s="32"/>
      <c r="D23" s="33" t="s">
        <v>12</v>
      </c>
      <c r="E23" s="34">
        <v>7105</v>
      </c>
      <c r="F23" s="35">
        <v>66998.049999999988</v>
      </c>
    </row>
    <row r="24" spans="1:6">
      <c r="A24" s="31"/>
      <c r="B24" s="31"/>
      <c r="C24" s="22" t="s">
        <v>13</v>
      </c>
      <c r="D24" s="23"/>
      <c r="E24" s="24">
        <v>9466</v>
      </c>
      <c r="F24" s="30">
        <v>77784.669999999984</v>
      </c>
    </row>
    <row r="25" spans="1:6">
      <c r="A25" s="29" t="s">
        <v>19</v>
      </c>
      <c r="B25" s="36"/>
      <c r="C25" s="36"/>
      <c r="D25" s="36"/>
      <c r="E25" s="37">
        <v>84412</v>
      </c>
      <c r="F25" s="38">
        <v>765335.85000000009</v>
      </c>
    </row>
    <row r="26" spans="1:6">
      <c r="A26" s="39" t="s">
        <v>20</v>
      </c>
      <c r="B26" s="40"/>
      <c r="C26" s="40"/>
      <c r="D26" s="40"/>
      <c r="E26" s="41">
        <v>84412</v>
      </c>
      <c r="F26" s="42">
        <v>765335.85000000009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57B2-CE72-4514-9FEB-F94619CA2D32}">
  <dimension ref="A1:F32"/>
  <sheetViews>
    <sheetView workbookViewId="0">
      <selection activeCell="F23" sqref="F23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[11]Payment!A1</f>
        <v xml:space="preserve"> February 2024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16058</v>
      </c>
      <c r="F7" s="30">
        <v>87596.71</v>
      </c>
    </row>
    <row r="8" spans="1:6">
      <c r="A8" s="31"/>
      <c r="B8" s="31"/>
      <c r="C8" s="32"/>
      <c r="D8" s="33" t="s">
        <v>12</v>
      </c>
      <c r="E8" s="34">
        <v>36081</v>
      </c>
      <c r="F8" s="35">
        <v>400247.48000000004</v>
      </c>
    </row>
    <row r="9" spans="1:6">
      <c r="A9" s="31"/>
      <c r="B9" s="31"/>
      <c r="C9" s="22" t="s">
        <v>13</v>
      </c>
      <c r="D9" s="23"/>
      <c r="E9" s="24">
        <v>52139</v>
      </c>
      <c r="F9" s="30">
        <v>487844.19000000006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874</v>
      </c>
      <c r="F10" s="30">
        <v>3830.81</v>
      </c>
    </row>
    <row r="11" spans="1:6">
      <c r="A11" s="31"/>
      <c r="B11" s="31"/>
      <c r="C11" s="32"/>
      <c r="D11" s="33" t="s">
        <v>12</v>
      </c>
      <c r="E11" s="34">
        <v>2291</v>
      </c>
      <c r="F11" s="35">
        <v>19641.719999999998</v>
      </c>
    </row>
    <row r="12" spans="1:6">
      <c r="A12" s="31"/>
      <c r="B12" s="31"/>
      <c r="C12" s="22" t="s">
        <v>13</v>
      </c>
      <c r="D12" s="23"/>
      <c r="E12" s="24">
        <v>3165</v>
      </c>
      <c r="F12" s="30">
        <v>23472.53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391</v>
      </c>
      <c r="F13" s="30">
        <v>1611.3</v>
      </c>
    </row>
    <row r="14" spans="1:6">
      <c r="A14" s="31"/>
      <c r="B14" s="31"/>
      <c r="C14" s="32"/>
      <c r="D14" s="33" t="s">
        <v>12</v>
      </c>
      <c r="E14" s="34">
        <v>1005</v>
      </c>
      <c r="F14" s="35">
        <v>8159.18</v>
      </c>
    </row>
    <row r="15" spans="1:6">
      <c r="A15" s="31"/>
      <c r="B15" s="31"/>
      <c r="C15" s="22" t="s">
        <v>13</v>
      </c>
      <c r="D15" s="23"/>
      <c r="E15" s="24">
        <v>1396</v>
      </c>
      <c r="F15" s="30">
        <v>9770.48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20</v>
      </c>
      <c r="F16" s="30">
        <v>80.940000000000012</v>
      </c>
    </row>
    <row r="17" spans="1:6">
      <c r="A17" s="31"/>
      <c r="B17" s="31"/>
      <c r="C17" s="32"/>
      <c r="D17" s="33" t="s">
        <v>12</v>
      </c>
      <c r="E17" s="34">
        <v>77</v>
      </c>
      <c r="F17" s="35">
        <v>651.89999999999986</v>
      </c>
    </row>
    <row r="18" spans="1:6">
      <c r="A18" s="31"/>
      <c r="B18" s="31"/>
      <c r="C18" s="22" t="s">
        <v>13</v>
      </c>
      <c r="D18" s="23"/>
      <c r="E18" s="24">
        <v>97</v>
      </c>
      <c r="F18" s="30">
        <v>732.83999999999992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5604</v>
      </c>
      <c r="F19" s="30">
        <v>29167.22</v>
      </c>
    </row>
    <row r="20" spans="1:6">
      <c r="A20" s="31"/>
      <c r="B20" s="31"/>
      <c r="C20" s="32"/>
      <c r="D20" s="33" t="s">
        <v>12</v>
      </c>
      <c r="E20" s="34">
        <v>12593</v>
      </c>
      <c r="F20" s="35">
        <v>136201.22</v>
      </c>
    </row>
    <row r="21" spans="1:6">
      <c r="A21" s="31"/>
      <c r="B21" s="31"/>
      <c r="C21" s="22" t="s">
        <v>13</v>
      </c>
      <c r="D21" s="23"/>
      <c r="E21" s="24">
        <v>18197</v>
      </c>
      <c r="F21" s="30">
        <v>165368.44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2360</v>
      </c>
      <c r="F22" s="30">
        <v>10857.929999999998</v>
      </c>
    </row>
    <row r="23" spans="1:6">
      <c r="A23" s="31"/>
      <c r="B23" s="31"/>
      <c r="C23" s="32"/>
      <c r="D23" s="33" t="s">
        <v>12</v>
      </c>
      <c r="E23" s="34">
        <v>7094</v>
      </c>
      <c r="F23" s="35">
        <v>67091.790000000008</v>
      </c>
    </row>
    <row r="24" spans="1:6">
      <c r="A24" s="31"/>
      <c r="B24" s="31"/>
      <c r="C24" s="22" t="s">
        <v>13</v>
      </c>
      <c r="D24" s="23"/>
      <c r="E24" s="24">
        <v>9454</v>
      </c>
      <c r="F24" s="30">
        <v>77949.72</v>
      </c>
    </row>
    <row r="25" spans="1:6">
      <c r="A25" s="29" t="s">
        <v>19</v>
      </c>
      <c r="B25" s="36"/>
      <c r="C25" s="36"/>
      <c r="D25" s="36"/>
      <c r="E25" s="37">
        <v>84448</v>
      </c>
      <c r="F25" s="38">
        <v>765138.20000000007</v>
      </c>
    </row>
    <row r="26" spans="1:6">
      <c r="A26" s="39" t="s">
        <v>20</v>
      </c>
      <c r="B26" s="40"/>
      <c r="C26" s="40"/>
      <c r="D26" s="40"/>
      <c r="E26" s="41">
        <v>84448</v>
      </c>
      <c r="F26" s="42">
        <v>765138.20000000007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143F-C653-4F17-9529-542A08C22BF5}">
  <dimension ref="A1:F32"/>
  <sheetViews>
    <sheetView workbookViewId="0">
      <selection activeCell="F36" sqref="F36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[12]Payment!A1</f>
        <v>March 2024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16168</v>
      </c>
      <c r="F7" s="30">
        <v>87688.42</v>
      </c>
    </row>
    <row r="8" spans="1:6">
      <c r="A8" s="31"/>
      <c r="B8" s="31"/>
      <c r="C8" s="32"/>
      <c r="D8" s="33" t="s">
        <v>12</v>
      </c>
      <c r="E8" s="34">
        <v>36156</v>
      </c>
      <c r="F8" s="35">
        <v>400643.52</v>
      </c>
    </row>
    <row r="9" spans="1:6">
      <c r="A9" s="31"/>
      <c r="B9" s="31"/>
      <c r="C9" s="22" t="s">
        <v>13</v>
      </c>
      <c r="D9" s="23"/>
      <c r="E9" s="24">
        <v>52324</v>
      </c>
      <c r="F9" s="30">
        <v>488331.94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881</v>
      </c>
      <c r="F10" s="30">
        <v>3794.49</v>
      </c>
    </row>
    <row r="11" spans="1:6">
      <c r="A11" s="31"/>
      <c r="B11" s="31"/>
      <c r="C11" s="32"/>
      <c r="D11" s="33" t="s">
        <v>12</v>
      </c>
      <c r="E11" s="34">
        <v>2283</v>
      </c>
      <c r="F11" s="35">
        <v>19687.32</v>
      </c>
    </row>
    <row r="12" spans="1:6">
      <c r="A12" s="31"/>
      <c r="B12" s="31"/>
      <c r="C12" s="22" t="s">
        <v>13</v>
      </c>
      <c r="D12" s="23"/>
      <c r="E12" s="24">
        <v>3164</v>
      </c>
      <c r="F12" s="30">
        <v>23481.809999999998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384</v>
      </c>
      <c r="F13" s="30">
        <v>1535.04</v>
      </c>
    </row>
    <row r="14" spans="1:6">
      <c r="A14" s="31"/>
      <c r="B14" s="31"/>
      <c r="C14" s="32"/>
      <c r="D14" s="33" t="s">
        <v>12</v>
      </c>
      <c r="E14" s="34">
        <v>981</v>
      </c>
      <c r="F14" s="35">
        <v>7900.14</v>
      </c>
    </row>
    <row r="15" spans="1:6">
      <c r="A15" s="31"/>
      <c r="B15" s="31"/>
      <c r="C15" s="22" t="s">
        <v>13</v>
      </c>
      <c r="D15" s="23"/>
      <c r="E15" s="24">
        <v>1365</v>
      </c>
      <c r="F15" s="30">
        <v>9435.18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19</v>
      </c>
      <c r="F16" s="30">
        <v>84.12</v>
      </c>
    </row>
    <row r="17" spans="1:6">
      <c r="A17" s="31"/>
      <c r="B17" s="31"/>
      <c r="C17" s="32"/>
      <c r="D17" s="33" t="s">
        <v>12</v>
      </c>
      <c r="E17" s="34">
        <v>80</v>
      </c>
      <c r="F17" s="35">
        <v>670.54</v>
      </c>
    </row>
    <row r="18" spans="1:6">
      <c r="A18" s="31"/>
      <c r="B18" s="31"/>
      <c r="C18" s="22" t="s">
        <v>13</v>
      </c>
      <c r="D18" s="23"/>
      <c r="E18" s="24">
        <v>99</v>
      </c>
      <c r="F18" s="30">
        <v>754.66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5621</v>
      </c>
      <c r="F19" s="30">
        <v>29407.72</v>
      </c>
    </row>
    <row r="20" spans="1:6">
      <c r="A20" s="31"/>
      <c r="B20" s="31"/>
      <c r="C20" s="32"/>
      <c r="D20" s="33" t="s">
        <v>12</v>
      </c>
      <c r="E20" s="34">
        <v>12613</v>
      </c>
      <c r="F20" s="35">
        <v>135769.39000000001</v>
      </c>
    </row>
    <row r="21" spans="1:6">
      <c r="A21" s="31"/>
      <c r="B21" s="31"/>
      <c r="C21" s="22" t="s">
        <v>13</v>
      </c>
      <c r="D21" s="23"/>
      <c r="E21" s="24">
        <v>18234</v>
      </c>
      <c r="F21" s="30">
        <v>165177.11000000002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2380</v>
      </c>
      <c r="F22" s="30">
        <v>10819.99</v>
      </c>
    </row>
    <row r="23" spans="1:6">
      <c r="A23" s="31"/>
      <c r="B23" s="31"/>
      <c r="C23" s="32"/>
      <c r="D23" s="33" t="s">
        <v>12</v>
      </c>
      <c r="E23" s="34">
        <v>7107</v>
      </c>
      <c r="F23" s="35">
        <v>66836.27</v>
      </c>
    </row>
    <row r="24" spans="1:6">
      <c r="A24" s="31"/>
      <c r="B24" s="31"/>
      <c r="C24" s="22" t="s">
        <v>13</v>
      </c>
      <c r="D24" s="23"/>
      <c r="E24" s="24">
        <v>9487</v>
      </c>
      <c r="F24" s="30">
        <v>77656.260000000009</v>
      </c>
    </row>
    <row r="25" spans="1:6">
      <c r="A25" s="29" t="s">
        <v>19</v>
      </c>
      <c r="B25" s="36"/>
      <c r="C25" s="36"/>
      <c r="D25" s="36"/>
      <c r="E25" s="37">
        <v>84673</v>
      </c>
      <c r="F25" s="38">
        <v>764836.96</v>
      </c>
    </row>
    <row r="26" spans="1:6">
      <c r="A26" s="39" t="s">
        <v>20</v>
      </c>
      <c r="B26" s="40"/>
      <c r="C26" s="40"/>
      <c r="D26" s="40"/>
      <c r="E26" s="41">
        <v>84673</v>
      </c>
      <c r="F26" s="42">
        <v>764836.96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363D-5AAB-4617-A2E9-DC7193113B89}">
  <dimension ref="A1:F32"/>
  <sheetViews>
    <sheetView workbookViewId="0">
      <selection activeCell="F29" sqref="F29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0.33203125" style="17" bestFit="1" customWidth="1"/>
    <col min="5" max="5" width="16.109375" style="19" bestFit="1" customWidth="1"/>
    <col min="6" max="6" width="32.5546875" style="21" bestFit="1" customWidth="1"/>
    <col min="7" max="16384" width="9.109375" style="17"/>
  </cols>
  <sheetData>
    <row r="1" spans="1:6">
      <c r="A1" s="15" t="str">
        <f>[13]Payment!A1</f>
        <v>April 2024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16196</v>
      </c>
      <c r="F7" s="30">
        <v>87784.69</v>
      </c>
    </row>
    <row r="8" spans="1:6">
      <c r="A8" s="31"/>
      <c r="B8" s="31"/>
      <c r="C8" s="32"/>
      <c r="D8" s="33" t="s">
        <v>12</v>
      </c>
      <c r="E8" s="34">
        <v>36177</v>
      </c>
      <c r="F8" s="35">
        <v>400602.04000000004</v>
      </c>
    </row>
    <row r="9" spans="1:6">
      <c r="A9" s="31"/>
      <c r="B9" s="31"/>
      <c r="C9" s="22" t="s">
        <v>13</v>
      </c>
      <c r="D9" s="23"/>
      <c r="E9" s="24">
        <v>52373</v>
      </c>
      <c r="F9" s="30">
        <v>488386.73000000004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869</v>
      </c>
      <c r="F10" s="30">
        <v>3826.4</v>
      </c>
    </row>
    <row r="11" spans="1:6">
      <c r="A11" s="31"/>
      <c r="B11" s="31"/>
      <c r="C11" s="32"/>
      <c r="D11" s="33" t="s">
        <v>12</v>
      </c>
      <c r="E11" s="34">
        <v>2281</v>
      </c>
      <c r="F11" s="35">
        <v>19548.72</v>
      </c>
    </row>
    <row r="12" spans="1:6">
      <c r="A12" s="31"/>
      <c r="B12" s="31"/>
      <c r="C12" s="22" t="s">
        <v>13</v>
      </c>
      <c r="D12" s="23"/>
      <c r="E12" s="24">
        <v>3150</v>
      </c>
      <c r="F12" s="30">
        <v>23375.120000000003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380</v>
      </c>
      <c r="F13" s="30">
        <v>1550.02</v>
      </c>
    </row>
    <row r="14" spans="1:6">
      <c r="A14" s="31"/>
      <c r="B14" s="31"/>
      <c r="C14" s="32"/>
      <c r="D14" s="33" t="s">
        <v>12</v>
      </c>
      <c r="E14" s="34">
        <v>967</v>
      </c>
      <c r="F14" s="35">
        <v>7766.4</v>
      </c>
    </row>
    <row r="15" spans="1:6">
      <c r="A15" s="31"/>
      <c r="B15" s="31"/>
      <c r="C15" s="22" t="s">
        <v>13</v>
      </c>
      <c r="D15" s="23"/>
      <c r="E15" s="24">
        <v>1347</v>
      </c>
      <c r="F15" s="30">
        <v>9316.42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20</v>
      </c>
      <c r="F16" s="30">
        <v>87.3</v>
      </c>
    </row>
    <row r="17" spans="1:6">
      <c r="A17" s="31"/>
      <c r="B17" s="31"/>
      <c r="C17" s="32"/>
      <c r="D17" s="33" t="s">
        <v>12</v>
      </c>
      <c r="E17" s="34">
        <v>80</v>
      </c>
      <c r="F17" s="35">
        <v>651.64</v>
      </c>
    </row>
    <row r="18" spans="1:6">
      <c r="A18" s="31"/>
      <c r="B18" s="31"/>
      <c r="C18" s="22" t="s">
        <v>13</v>
      </c>
      <c r="D18" s="23"/>
      <c r="E18" s="24">
        <v>100</v>
      </c>
      <c r="F18" s="30">
        <v>738.93999999999994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5601</v>
      </c>
      <c r="F19" s="30">
        <v>29125.62</v>
      </c>
    </row>
    <row r="20" spans="1:6">
      <c r="A20" s="31"/>
      <c r="B20" s="31"/>
      <c r="C20" s="32"/>
      <c r="D20" s="33" t="s">
        <v>12</v>
      </c>
      <c r="E20" s="34">
        <v>12591</v>
      </c>
      <c r="F20" s="35">
        <v>135865.92000000001</v>
      </c>
    </row>
    <row r="21" spans="1:6">
      <c r="A21" s="31"/>
      <c r="B21" s="31"/>
      <c r="C21" s="22" t="s">
        <v>13</v>
      </c>
      <c r="D21" s="23"/>
      <c r="E21" s="24">
        <v>18192</v>
      </c>
      <c r="F21" s="30">
        <v>164991.54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2401</v>
      </c>
      <c r="F22" s="30">
        <v>10938.11</v>
      </c>
    </row>
    <row r="23" spans="1:6">
      <c r="A23" s="31"/>
      <c r="B23" s="31"/>
      <c r="C23" s="32"/>
      <c r="D23" s="33" t="s">
        <v>12</v>
      </c>
      <c r="E23" s="34">
        <v>7167</v>
      </c>
      <c r="F23" s="35">
        <v>67596.73</v>
      </c>
    </row>
    <row r="24" spans="1:6">
      <c r="A24" s="31"/>
      <c r="B24" s="31"/>
      <c r="C24" s="22" t="s">
        <v>13</v>
      </c>
      <c r="D24" s="23"/>
      <c r="E24" s="24">
        <v>9568</v>
      </c>
      <c r="F24" s="30">
        <v>78534.84</v>
      </c>
    </row>
    <row r="25" spans="1:6">
      <c r="A25" s="29" t="s">
        <v>19</v>
      </c>
      <c r="B25" s="36"/>
      <c r="C25" s="36"/>
      <c r="D25" s="36"/>
      <c r="E25" s="37">
        <v>84730</v>
      </c>
      <c r="F25" s="38">
        <v>765343.5900000002</v>
      </c>
    </row>
    <row r="26" spans="1:6">
      <c r="A26" s="39" t="s">
        <v>20</v>
      </c>
      <c r="B26" s="40"/>
      <c r="C26" s="40"/>
      <c r="D26" s="40"/>
      <c r="E26" s="41">
        <v>84730</v>
      </c>
      <c r="F26" s="42">
        <v>765343.5900000002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65">
        <f>GETPIVOTDATA("Sum of Sum Current Deduction",$A$5)-[13]Payment!E41</f>
        <v>0</v>
      </c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381D-B1A9-417D-B9C0-AE3103D0C334}">
  <dimension ref="A1:F32"/>
  <sheetViews>
    <sheetView workbookViewId="0">
      <selection activeCell="K19" sqref="K19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[14]Payment!A1</f>
        <v>May 2024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16319</v>
      </c>
      <c r="F7" s="30">
        <v>88257.079999999987</v>
      </c>
    </row>
    <row r="8" spans="1:6">
      <c r="A8" s="31"/>
      <c r="B8" s="31"/>
      <c r="C8" s="32"/>
      <c r="D8" s="33" t="s">
        <v>12</v>
      </c>
      <c r="E8" s="34">
        <v>36263</v>
      </c>
      <c r="F8" s="35">
        <v>401138.55</v>
      </c>
    </row>
    <row r="9" spans="1:6">
      <c r="A9" s="31"/>
      <c r="B9" s="31"/>
      <c r="C9" s="22" t="s">
        <v>13</v>
      </c>
      <c r="D9" s="23"/>
      <c r="E9" s="24">
        <v>52582</v>
      </c>
      <c r="F9" s="30">
        <v>489395.63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877</v>
      </c>
      <c r="F10" s="30">
        <v>3789.52</v>
      </c>
    </row>
    <row r="11" spans="1:6">
      <c r="A11" s="31"/>
      <c r="B11" s="31"/>
      <c r="C11" s="32"/>
      <c r="D11" s="33" t="s">
        <v>12</v>
      </c>
      <c r="E11" s="34">
        <v>2267</v>
      </c>
      <c r="F11" s="35">
        <v>19361.84</v>
      </c>
    </row>
    <row r="12" spans="1:6">
      <c r="A12" s="31"/>
      <c r="B12" s="31"/>
      <c r="C12" s="22" t="s">
        <v>13</v>
      </c>
      <c r="D12" s="23"/>
      <c r="E12" s="24">
        <v>3144</v>
      </c>
      <c r="F12" s="30">
        <v>23151.360000000001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385</v>
      </c>
      <c r="F13" s="30">
        <v>1574.45</v>
      </c>
    </row>
    <row r="14" spans="1:6">
      <c r="A14" s="31"/>
      <c r="B14" s="31"/>
      <c r="C14" s="32"/>
      <c r="D14" s="33" t="s">
        <v>12</v>
      </c>
      <c r="E14" s="34">
        <v>960</v>
      </c>
      <c r="F14" s="35">
        <v>7642.88</v>
      </c>
    </row>
    <row r="15" spans="1:6">
      <c r="A15" s="31"/>
      <c r="B15" s="31"/>
      <c r="C15" s="22" t="s">
        <v>13</v>
      </c>
      <c r="D15" s="23"/>
      <c r="E15" s="24">
        <v>1345</v>
      </c>
      <c r="F15" s="30">
        <v>9217.33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23</v>
      </c>
      <c r="F16" s="30">
        <v>93.990000000000009</v>
      </c>
    </row>
    <row r="17" spans="1:6">
      <c r="A17" s="31"/>
      <c r="B17" s="31"/>
      <c r="C17" s="32"/>
      <c r="D17" s="33" t="s">
        <v>12</v>
      </c>
      <c r="E17" s="34">
        <v>76</v>
      </c>
      <c r="F17" s="35">
        <v>657.94</v>
      </c>
    </row>
    <row r="18" spans="1:6">
      <c r="A18" s="31"/>
      <c r="B18" s="31"/>
      <c r="C18" s="22" t="s">
        <v>13</v>
      </c>
      <c r="D18" s="23"/>
      <c r="E18" s="24">
        <v>99</v>
      </c>
      <c r="F18" s="30">
        <v>751.93000000000006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5610</v>
      </c>
      <c r="F19" s="30">
        <v>29369.98</v>
      </c>
    </row>
    <row r="20" spans="1:6">
      <c r="A20" s="31"/>
      <c r="B20" s="31"/>
      <c r="C20" s="32"/>
      <c r="D20" s="33" t="s">
        <v>12</v>
      </c>
      <c r="E20" s="34">
        <v>12571</v>
      </c>
      <c r="F20" s="35">
        <v>135506.94</v>
      </c>
    </row>
    <row r="21" spans="1:6">
      <c r="A21" s="31"/>
      <c r="B21" s="31"/>
      <c r="C21" s="22" t="s">
        <v>13</v>
      </c>
      <c r="D21" s="23"/>
      <c r="E21" s="24">
        <v>18181</v>
      </c>
      <c r="F21" s="30">
        <v>164876.92000000001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2393</v>
      </c>
      <c r="F22" s="30">
        <v>10842.59</v>
      </c>
    </row>
    <row r="23" spans="1:6">
      <c r="A23" s="31"/>
      <c r="B23" s="31"/>
      <c r="C23" s="32"/>
      <c r="D23" s="33" t="s">
        <v>12</v>
      </c>
      <c r="E23" s="34">
        <v>7187</v>
      </c>
      <c r="F23" s="35">
        <v>67089.45</v>
      </c>
    </row>
    <row r="24" spans="1:6">
      <c r="A24" s="31"/>
      <c r="B24" s="31"/>
      <c r="C24" s="22" t="s">
        <v>13</v>
      </c>
      <c r="D24" s="23"/>
      <c r="E24" s="24">
        <v>9580</v>
      </c>
      <c r="F24" s="30">
        <v>77932.039999999994</v>
      </c>
    </row>
    <row r="25" spans="1:6">
      <c r="A25" s="29" t="s">
        <v>19</v>
      </c>
      <c r="B25" s="36"/>
      <c r="C25" s="36"/>
      <c r="D25" s="36"/>
      <c r="E25" s="37">
        <v>84931</v>
      </c>
      <c r="F25" s="38">
        <v>765325.21000000008</v>
      </c>
    </row>
    <row r="26" spans="1:6">
      <c r="A26" s="39" t="s">
        <v>20</v>
      </c>
      <c r="B26" s="40"/>
      <c r="C26" s="40"/>
      <c r="D26" s="40"/>
      <c r="E26" s="41">
        <v>84931</v>
      </c>
      <c r="F26" s="42">
        <v>765325.21000000008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65">
        <f>GETPIVOTDATA("Sum of Sum Current Deduction",$A$5)-[14]Payment!E41</f>
        <v>0</v>
      </c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6FF6-500B-4204-A203-AC206EEB4CAD}">
  <dimension ref="A1:G213"/>
  <sheetViews>
    <sheetView workbookViewId="0">
      <selection activeCell="I9" sqref="I9"/>
    </sheetView>
  </sheetViews>
  <sheetFormatPr defaultColWidth="9.109375" defaultRowHeight="13.2"/>
  <cols>
    <col min="1" max="1" width="32.33203125" style="43" bestFit="1" customWidth="1"/>
    <col min="2" max="2" width="16.5546875" style="43" bestFit="1" customWidth="1"/>
    <col min="3" max="3" width="17.5546875" style="43" bestFit="1" customWidth="1"/>
    <col min="4" max="4" width="17.88671875" style="43" bestFit="1" customWidth="1"/>
    <col min="5" max="5" width="12.88671875" style="43" bestFit="1" customWidth="1"/>
    <col min="6" max="6" width="32.33203125" style="43" bestFit="1" customWidth="1"/>
    <col min="7" max="16384" width="9.109375" style="43"/>
  </cols>
  <sheetData>
    <row r="1" spans="1:7" ht="15">
      <c r="A1" s="66" t="s">
        <v>25</v>
      </c>
      <c r="B1" s="67"/>
      <c r="C1" s="67"/>
      <c r="D1" s="68" t="s">
        <v>0</v>
      </c>
      <c r="E1" s="69"/>
      <c r="F1" s="68"/>
    </row>
    <row r="4" spans="1:7" ht="14.4">
      <c r="A4" s="70"/>
      <c r="B4" s="71"/>
      <c r="C4" s="71"/>
      <c r="D4" s="71"/>
      <c r="E4" s="70" t="s">
        <v>22</v>
      </c>
      <c r="F4" s="72"/>
    </row>
    <row r="5" spans="1:7" s="76" customFormat="1" ht="15.6">
      <c r="A5" s="73" t="s">
        <v>2</v>
      </c>
      <c r="B5" s="73" t="s">
        <v>3</v>
      </c>
      <c r="C5" s="73" t="s">
        <v>4</v>
      </c>
      <c r="D5" s="73" t="s">
        <v>5</v>
      </c>
      <c r="E5" s="73" t="s">
        <v>6</v>
      </c>
      <c r="F5" s="74" t="s">
        <v>7</v>
      </c>
      <c r="G5" s="75"/>
    </row>
    <row r="6" spans="1:7" ht="15.6">
      <c r="A6" s="77" t="s">
        <v>8</v>
      </c>
      <c r="B6" s="77" t="s">
        <v>18</v>
      </c>
      <c r="C6" s="78" t="s">
        <v>10</v>
      </c>
      <c r="D6" s="78" t="s">
        <v>11</v>
      </c>
      <c r="E6" s="79">
        <v>874</v>
      </c>
      <c r="F6" s="80">
        <v>3818.8</v>
      </c>
    </row>
    <row r="7" spans="1:7" ht="15.6">
      <c r="A7" s="81"/>
      <c r="B7" s="82"/>
      <c r="C7" s="81"/>
      <c r="D7" s="83" t="s">
        <v>12</v>
      </c>
      <c r="E7" s="84">
        <v>2253</v>
      </c>
      <c r="F7" s="85">
        <v>19479.38</v>
      </c>
    </row>
    <row r="8" spans="1:7" ht="15.6">
      <c r="A8" s="81"/>
      <c r="B8" s="82"/>
      <c r="C8" s="77" t="s">
        <v>13</v>
      </c>
      <c r="D8" s="86"/>
      <c r="E8" s="87">
        <v>3127</v>
      </c>
      <c r="F8" s="88">
        <v>23298.18</v>
      </c>
    </row>
    <row r="9" spans="1:7" ht="15.6">
      <c r="A9" s="81"/>
      <c r="B9" s="77" t="s">
        <v>9</v>
      </c>
      <c r="C9" s="78" t="s">
        <v>10</v>
      </c>
      <c r="D9" s="78" t="s">
        <v>11</v>
      </c>
      <c r="E9" s="79">
        <v>384</v>
      </c>
      <c r="F9" s="80">
        <v>1612.1000000000001</v>
      </c>
    </row>
    <row r="10" spans="1:7" ht="15.6">
      <c r="A10" s="81"/>
      <c r="B10" s="82"/>
      <c r="C10" s="81"/>
      <c r="D10" s="83" t="s">
        <v>12</v>
      </c>
      <c r="E10" s="84">
        <v>946</v>
      </c>
      <c r="F10" s="85">
        <v>7551.22</v>
      </c>
    </row>
    <row r="11" spans="1:7" ht="15.6">
      <c r="A11" s="81"/>
      <c r="B11" s="82"/>
      <c r="C11" s="77" t="s">
        <v>13</v>
      </c>
      <c r="D11" s="86"/>
      <c r="E11" s="87">
        <v>1330</v>
      </c>
      <c r="F11" s="88">
        <v>9163.32</v>
      </c>
    </row>
    <row r="12" spans="1:7" ht="15.6">
      <c r="A12" s="81"/>
      <c r="B12" s="77" t="s">
        <v>14</v>
      </c>
      <c r="C12" s="78" t="s">
        <v>10</v>
      </c>
      <c r="D12" s="78" t="s">
        <v>11</v>
      </c>
      <c r="E12" s="79">
        <v>21</v>
      </c>
      <c r="F12" s="80">
        <v>87.63</v>
      </c>
    </row>
    <row r="13" spans="1:7" ht="15.6">
      <c r="A13" s="81"/>
      <c r="B13" s="82"/>
      <c r="C13" s="81"/>
      <c r="D13" s="83" t="s">
        <v>12</v>
      </c>
      <c r="E13" s="84">
        <v>77</v>
      </c>
      <c r="F13" s="85">
        <v>670.54</v>
      </c>
    </row>
    <row r="14" spans="1:7" ht="15.6">
      <c r="A14" s="81"/>
      <c r="B14" s="82"/>
      <c r="C14" s="77" t="s">
        <v>13</v>
      </c>
      <c r="D14" s="86"/>
      <c r="E14" s="87">
        <v>98</v>
      </c>
      <c r="F14" s="88">
        <v>758.17</v>
      </c>
    </row>
    <row r="15" spans="1:7" ht="15.6">
      <c r="A15" s="81"/>
      <c r="B15" s="77" t="s">
        <v>15</v>
      </c>
      <c r="C15" s="78" t="s">
        <v>10</v>
      </c>
      <c r="D15" s="78" t="s">
        <v>11</v>
      </c>
      <c r="E15" s="79">
        <v>16384</v>
      </c>
      <c r="F15" s="80">
        <v>88827.82</v>
      </c>
    </row>
    <row r="16" spans="1:7" ht="15.6">
      <c r="A16" s="81"/>
      <c r="B16" s="82"/>
      <c r="C16" s="81"/>
      <c r="D16" s="83" t="s">
        <v>12</v>
      </c>
      <c r="E16" s="84">
        <v>36259</v>
      </c>
      <c r="F16" s="85">
        <v>401282.23000000004</v>
      </c>
    </row>
    <row r="17" spans="1:6" ht="15.6">
      <c r="A17" s="81"/>
      <c r="B17" s="82"/>
      <c r="C17" s="77" t="s">
        <v>13</v>
      </c>
      <c r="D17" s="86"/>
      <c r="E17" s="87">
        <v>52643</v>
      </c>
      <c r="F17" s="88">
        <v>490110.05000000005</v>
      </c>
    </row>
    <row r="18" spans="1:6" ht="15.6">
      <c r="A18" s="81"/>
      <c r="B18" s="77" t="s">
        <v>16</v>
      </c>
      <c r="C18" s="78" t="s">
        <v>10</v>
      </c>
      <c r="D18" s="78" t="s">
        <v>11</v>
      </c>
      <c r="E18" s="79">
        <v>5614</v>
      </c>
      <c r="F18" s="80">
        <v>29380.58</v>
      </c>
    </row>
    <row r="19" spans="1:6" ht="15.6">
      <c r="A19" s="81"/>
      <c r="B19" s="82"/>
      <c r="C19" s="81"/>
      <c r="D19" s="83" t="s">
        <v>12</v>
      </c>
      <c r="E19" s="84">
        <v>12537</v>
      </c>
      <c r="F19" s="85">
        <v>135162.43000000002</v>
      </c>
    </row>
    <row r="20" spans="1:6" ht="15.6">
      <c r="A20" s="81"/>
      <c r="B20" s="82"/>
      <c r="C20" s="77" t="s">
        <v>13</v>
      </c>
      <c r="D20" s="86"/>
      <c r="E20" s="87">
        <v>18151</v>
      </c>
      <c r="F20" s="88">
        <v>164543.01</v>
      </c>
    </row>
    <row r="21" spans="1:6" ht="15.6">
      <c r="A21" s="81"/>
      <c r="B21" s="77" t="s">
        <v>17</v>
      </c>
      <c r="C21" s="78" t="s">
        <v>10</v>
      </c>
      <c r="D21" s="78" t="s">
        <v>11</v>
      </c>
      <c r="E21" s="79">
        <v>2395</v>
      </c>
      <c r="F21" s="80">
        <v>10954.84</v>
      </c>
    </row>
    <row r="22" spans="1:6" ht="15.6">
      <c r="A22" s="81"/>
      <c r="B22" s="82"/>
      <c r="C22" s="81"/>
      <c r="D22" s="83" t="s">
        <v>12</v>
      </c>
      <c r="E22" s="84">
        <v>7153</v>
      </c>
      <c r="F22" s="85">
        <v>67427.08</v>
      </c>
    </row>
    <row r="23" spans="1:6" ht="15.6">
      <c r="A23" s="81"/>
      <c r="B23" s="82"/>
      <c r="C23" s="77" t="s">
        <v>13</v>
      </c>
      <c r="D23" s="86"/>
      <c r="E23" s="87">
        <v>9548</v>
      </c>
      <c r="F23" s="88">
        <v>78381.919999999998</v>
      </c>
    </row>
    <row r="24" spans="1:6" ht="15.6">
      <c r="A24" s="89" t="s">
        <v>20</v>
      </c>
      <c r="B24" s="90"/>
      <c r="C24" s="90"/>
      <c r="D24" s="90"/>
      <c r="E24" s="91">
        <v>84897</v>
      </c>
      <c r="F24" s="92">
        <v>766254.65</v>
      </c>
    </row>
    <row r="25" spans="1:6" ht="14.4">
      <c r="A25"/>
      <c r="B25"/>
      <c r="C25"/>
      <c r="D25"/>
      <c r="E25"/>
      <c r="F25"/>
    </row>
    <row r="26" spans="1:6" ht="14.4">
      <c r="A26"/>
      <c r="B26"/>
      <c r="C26"/>
      <c r="D26"/>
      <c r="E26"/>
      <c r="F26"/>
    </row>
    <row r="27" spans="1:6" ht="14.4">
      <c r="A27"/>
      <c r="B27"/>
      <c r="C27"/>
      <c r="D27"/>
      <c r="E27"/>
      <c r="F27"/>
    </row>
    <row r="28" spans="1:6" ht="14.4">
      <c r="A28"/>
      <c r="B28"/>
      <c r="C28"/>
      <c r="D28"/>
      <c r="E28"/>
      <c r="F28"/>
    </row>
    <row r="29" spans="1:6" ht="14.4">
      <c r="A29"/>
      <c r="B29"/>
      <c r="C29"/>
      <c r="D29"/>
      <c r="E29"/>
      <c r="F29"/>
    </row>
    <row r="30" spans="1:6" ht="14.4">
      <c r="A30"/>
      <c r="B30"/>
      <c r="C30"/>
      <c r="D30"/>
      <c r="E30"/>
      <c r="F30"/>
    </row>
    <row r="31" spans="1:6" ht="14.4">
      <c r="A31"/>
      <c r="B31"/>
      <c r="C31"/>
      <c r="D31"/>
      <c r="E31"/>
      <c r="F31"/>
    </row>
    <row r="32" spans="1:6" ht="14.4">
      <c r="A32"/>
      <c r="B32"/>
      <c r="C32"/>
      <c r="D32"/>
      <c r="E32"/>
      <c r="F32"/>
    </row>
    <row r="33" spans="1:6" ht="14.4">
      <c r="A33"/>
      <c r="B33"/>
      <c r="C33"/>
      <c r="D33"/>
      <c r="E33"/>
      <c r="F33"/>
    </row>
    <row r="34" spans="1:6" ht="14.4">
      <c r="A34"/>
      <c r="B34"/>
      <c r="C34"/>
      <c r="D34"/>
      <c r="E34"/>
      <c r="F34"/>
    </row>
    <row r="35" spans="1:6" ht="14.4">
      <c r="A35"/>
      <c r="B35"/>
      <c r="C35"/>
      <c r="D35"/>
      <c r="E35"/>
      <c r="F35"/>
    </row>
    <row r="36" spans="1:6" ht="14.4">
      <c r="A36"/>
      <c r="B36"/>
      <c r="C36"/>
      <c r="D36"/>
      <c r="E36"/>
      <c r="F36"/>
    </row>
    <row r="37" spans="1:6" ht="14.4">
      <c r="A37"/>
      <c r="B37"/>
      <c r="C37"/>
      <c r="D37"/>
      <c r="E37"/>
      <c r="F37"/>
    </row>
    <row r="38" spans="1:6" ht="14.4">
      <c r="A38"/>
      <c r="B38"/>
      <c r="C38"/>
      <c r="D38"/>
      <c r="E38"/>
      <c r="F38"/>
    </row>
    <row r="39" spans="1:6" ht="14.4">
      <c r="A39"/>
      <c r="B39"/>
      <c r="C39"/>
      <c r="D39"/>
      <c r="E39"/>
      <c r="F39"/>
    </row>
    <row r="40" spans="1:6" ht="14.4">
      <c r="A40"/>
      <c r="B40"/>
      <c r="C40"/>
      <c r="D40"/>
      <c r="E40"/>
      <c r="F40"/>
    </row>
    <row r="41" spans="1:6" ht="14.4">
      <c r="A41"/>
      <c r="B41"/>
      <c r="C41"/>
      <c r="D41"/>
      <c r="E41"/>
      <c r="F41"/>
    </row>
    <row r="42" spans="1:6" ht="14.4">
      <c r="A42"/>
      <c r="B42"/>
      <c r="C42"/>
      <c r="D42"/>
      <c r="E42"/>
      <c r="F42"/>
    </row>
    <row r="43" spans="1:6" ht="14.4">
      <c r="A43"/>
      <c r="B43"/>
      <c r="C43"/>
      <c r="D43"/>
      <c r="E43"/>
      <c r="F43"/>
    </row>
    <row r="44" spans="1:6" ht="14.4">
      <c r="A44"/>
      <c r="B44"/>
      <c r="C44"/>
      <c r="D44"/>
      <c r="E44"/>
      <c r="F44"/>
    </row>
    <row r="45" spans="1:6" ht="14.4">
      <c r="A45"/>
      <c r="B45"/>
      <c r="C45"/>
      <c r="D45"/>
      <c r="E45"/>
      <c r="F45"/>
    </row>
    <row r="46" spans="1:6" ht="14.4">
      <c r="A46"/>
      <c r="B46"/>
      <c r="C46"/>
      <c r="D46"/>
      <c r="E46"/>
      <c r="F46"/>
    </row>
    <row r="47" spans="1:6" ht="14.4">
      <c r="A47"/>
      <c r="B47"/>
      <c r="C47"/>
      <c r="D47"/>
      <c r="E47"/>
      <c r="F47"/>
    </row>
    <row r="48" spans="1:6" ht="14.4">
      <c r="A48"/>
      <c r="B48"/>
      <c r="C48"/>
      <c r="D48"/>
      <c r="E48"/>
      <c r="F48"/>
    </row>
    <row r="49" spans="1:6" ht="14.4">
      <c r="A49"/>
      <c r="B49"/>
      <c r="C49"/>
      <c r="D49"/>
      <c r="E49"/>
      <c r="F49"/>
    </row>
    <row r="50" spans="1:6" ht="14.4">
      <c r="A50"/>
      <c r="B50"/>
      <c r="C50"/>
      <c r="D50"/>
      <c r="E50"/>
      <c r="F50"/>
    </row>
    <row r="51" spans="1:6" ht="14.4">
      <c r="A51"/>
      <c r="B51"/>
      <c r="C51"/>
      <c r="D51"/>
      <c r="E51"/>
      <c r="F51"/>
    </row>
    <row r="52" spans="1:6" ht="14.4">
      <c r="A52"/>
      <c r="B52"/>
      <c r="C52"/>
      <c r="D52"/>
      <c r="E52"/>
      <c r="F52"/>
    </row>
    <row r="53" spans="1:6" ht="14.4">
      <c r="A53"/>
      <c r="B53"/>
      <c r="C53"/>
      <c r="D53"/>
      <c r="E53"/>
      <c r="F53"/>
    </row>
    <row r="54" spans="1:6" ht="14.4">
      <c r="A54"/>
      <c r="B54"/>
      <c r="C54"/>
      <c r="D54"/>
      <c r="E54"/>
      <c r="F54"/>
    </row>
    <row r="55" spans="1:6" ht="14.4">
      <c r="A55"/>
      <c r="B55"/>
      <c r="C55"/>
      <c r="D55"/>
      <c r="E55"/>
      <c r="F55"/>
    </row>
    <row r="56" spans="1:6" ht="14.4">
      <c r="A56"/>
      <c r="B56"/>
      <c r="C56"/>
      <c r="D56"/>
      <c r="E56"/>
      <c r="F56"/>
    </row>
    <row r="57" spans="1:6" ht="14.4">
      <c r="A57"/>
      <c r="B57"/>
      <c r="C57"/>
      <c r="D57"/>
      <c r="E57"/>
      <c r="F57"/>
    </row>
    <row r="58" spans="1:6" ht="14.4">
      <c r="A58"/>
      <c r="B58"/>
      <c r="C58"/>
      <c r="D58"/>
      <c r="E58"/>
      <c r="F58"/>
    </row>
    <row r="59" spans="1:6" ht="14.4">
      <c r="A59"/>
      <c r="B59"/>
      <c r="C59"/>
      <c r="D59"/>
      <c r="E59"/>
      <c r="F59"/>
    </row>
    <row r="60" spans="1:6" ht="14.4">
      <c r="A60"/>
      <c r="B60"/>
      <c r="C60"/>
      <c r="D60"/>
      <c r="E60"/>
      <c r="F60"/>
    </row>
    <row r="61" spans="1:6" ht="14.4">
      <c r="A61"/>
      <c r="B61"/>
      <c r="C61"/>
      <c r="D61"/>
      <c r="E61"/>
      <c r="F61"/>
    </row>
    <row r="62" spans="1:6" ht="14.4">
      <c r="A62"/>
      <c r="B62"/>
      <c r="C62"/>
      <c r="D62"/>
      <c r="E62"/>
      <c r="F62"/>
    </row>
    <row r="63" spans="1:6" ht="14.4">
      <c r="A63"/>
      <c r="B63"/>
      <c r="C63"/>
      <c r="D63"/>
      <c r="E63"/>
      <c r="F63"/>
    </row>
    <row r="64" spans="1:6" ht="14.4">
      <c r="A64"/>
      <c r="B64"/>
      <c r="C64"/>
      <c r="D64"/>
      <c r="E64"/>
      <c r="F64"/>
    </row>
    <row r="65" spans="1:6" ht="14.4">
      <c r="A65"/>
      <c r="B65"/>
      <c r="C65"/>
      <c r="D65"/>
      <c r="E65"/>
      <c r="F65"/>
    </row>
    <row r="66" spans="1:6" ht="14.4">
      <c r="A66"/>
      <c r="B66"/>
      <c r="C66"/>
      <c r="D66"/>
      <c r="E66"/>
      <c r="F66"/>
    </row>
    <row r="67" spans="1:6" ht="14.4">
      <c r="A67"/>
      <c r="B67"/>
      <c r="C67"/>
      <c r="D67"/>
      <c r="E67"/>
      <c r="F67"/>
    </row>
    <row r="68" spans="1:6" ht="14.4">
      <c r="A68"/>
      <c r="B68"/>
      <c r="C68"/>
      <c r="D68"/>
      <c r="E68"/>
      <c r="F68"/>
    </row>
    <row r="69" spans="1:6" ht="14.4">
      <c r="A69"/>
      <c r="B69"/>
      <c r="C69"/>
      <c r="D69"/>
      <c r="E69"/>
      <c r="F69"/>
    </row>
    <row r="70" spans="1:6" ht="14.4">
      <c r="A70"/>
      <c r="B70"/>
      <c r="C70"/>
      <c r="D70"/>
      <c r="E70"/>
      <c r="F70"/>
    </row>
    <row r="71" spans="1:6" ht="14.4">
      <c r="A71"/>
      <c r="B71"/>
      <c r="C71"/>
      <c r="D71"/>
      <c r="E71"/>
      <c r="F71"/>
    </row>
    <row r="72" spans="1:6" ht="14.4">
      <c r="A72"/>
      <c r="B72"/>
      <c r="C72"/>
      <c r="D72"/>
      <c r="E72"/>
      <c r="F72"/>
    </row>
    <row r="73" spans="1:6" ht="14.4">
      <c r="A73"/>
      <c r="B73"/>
      <c r="C73"/>
      <c r="D73"/>
      <c r="E73"/>
      <c r="F73"/>
    </row>
    <row r="74" spans="1:6" ht="14.4">
      <c r="A74"/>
      <c r="B74"/>
      <c r="C74"/>
      <c r="D74"/>
      <c r="E74"/>
      <c r="F74"/>
    </row>
    <row r="75" spans="1:6" ht="14.4">
      <c r="A75"/>
      <c r="B75"/>
      <c r="C75"/>
      <c r="D75"/>
      <c r="E75"/>
      <c r="F75"/>
    </row>
    <row r="76" spans="1:6" ht="14.4">
      <c r="A76"/>
      <c r="B76"/>
      <c r="C76"/>
      <c r="D76"/>
      <c r="E76"/>
      <c r="F76"/>
    </row>
    <row r="77" spans="1:6" ht="14.4">
      <c r="A77"/>
      <c r="B77"/>
      <c r="C77"/>
      <c r="D77"/>
      <c r="E77"/>
      <c r="F77"/>
    </row>
    <row r="78" spans="1:6" ht="14.4">
      <c r="A78"/>
      <c r="B78"/>
      <c r="C78"/>
      <c r="D78"/>
      <c r="E78"/>
      <c r="F78"/>
    </row>
    <row r="79" spans="1:6" ht="14.4">
      <c r="A79"/>
      <c r="B79"/>
      <c r="C79"/>
      <c r="D79"/>
      <c r="E79"/>
      <c r="F79"/>
    </row>
    <row r="80" spans="1:6" ht="14.4">
      <c r="A80"/>
      <c r="B80"/>
      <c r="C80"/>
      <c r="D80"/>
      <c r="E80"/>
      <c r="F80"/>
    </row>
    <row r="81" spans="1:6" ht="14.4">
      <c r="A81"/>
      <c r="B81"/>
      <c r="C81"/>
      <c r="D81"/>
      <c r="E81"/>
      <c r="F81"/>
    </row>
    <row r="82" spans="1:6" ht="14.4">
      <c r="A82"/>
      <c r="B82"/>
      <c r="C82"/>
      <c r="D82"/>
      <c r="E82"/>
      <c r="F82"/>
    </row>
    <row r="83" spans="1:6" ht="14.4">
      <c r="A83"/>
      <c r="B83"/>
      <c r="C83"/>
      <c r="D83"/>
      <c r="E83"/>
      <c r="F83"/>
    </row>
    <row r="84" spans="1:6" ht="14.4">
      <c r="A84"/>
      <c r="B84"/>
      <c r="C84"/>
      <c r="D84"/>
      <c r="E84"/>
      <c r="F84"/>
    </row>
    <row r="85" spans="1:6" ht="14.4">
      <c r="A85"/>
      <c r="B85"/>
      <c r="C85"/>
      <c r="D85"/>
      <c r="E85"/>
      <c r="F85"/>
    </row>
    <row r="86" spans="1:6" ht="14.4">
      <c r="A86"/>
      <c r="B86"/>
      <c r="C86"/>
      <c r="D86"/>
      <c r="E86"/>
      <c r="F86"/>
    </row>
    <row r="87" spans="1:6" ht="14.4">
      <c r="A87"/>
      <c r="B87"/>
      <c r="C87"/>
      <c r="D87"/>
      <c r="E87"/>
      <c r="F87"/>
    </row>
    <row r="88" spans="1:6" ht="14.4">
      <c r="A88"/>
      <c r="B88"/>
      <c r="C88"/>
      <c r="D88"/>
      <c r="E88"/>
      <c r="F88"/>
    </row>
    <row r="89" spans="1:6" ht="14.4">
      <c r="A89"/>
      <c r="B89"/>
      <c r="C89"/>
      <c r="D89"/>
      <c r="E89"/>
      <c r="F89"/>
    </row>
    <row r="90" spans="1:6" ht="14.4">
      <c r="A90"/>
      <c r="B90"/>
      <c r="C90"/>
      <c r="D90"/>
      <c r="E90"/>
      <c r="F90"/>
    </row>
    <row r="91" spans="1:6" ht="14.4">
      <c r="A91"/>
      <c r="B91"/>
      <c r="C91"/>
      <c r="D91"/>
      <c r="E91"/>
      <c r="F91"/>
    </row>
    <row r="92" spans="1:6" ht="14.4">
      <c r="A92"/>
      <c r="B92"/>
      <c r="C92"/>
      <c r="D92"/>
      <c r="E92"/>
      <c r="F92"/>
    </row>
    <row r="93" spans="1:6" ht="14.4">
      <c r="A93"/>
      <c r="B93"/>
      <c r="C93"/>
      <c r="D93"/>
      <c r="E93"/>
      <c r="F93"/>
    </row>
    <row r="94" spans="1:6" ht="14.4">
      <c r="A94"/>
      <c r="B94"/>
      <c r="C94"/>
      <c r="D94"/>
      <c r="E94"/>
      <c r="F94"/>
    </row>
    <row r="95" spans="1:6" ht="14.4">
      <c r="A95"/>
      <c r="B95"/>
      <c r="C95"/>
      <c r="D95"/>
      <c r="E95"/>
      <c r="F95"/>
    </row>
    <row r="96" spans="1:6" ht="14.4">
      <c r="A96"/>
      <c r="B96"/>
      <c r="C96"/>
      <c r="D96"/>
      <c r="E96"/>
      <c r="F96"/>
    </row>
    <row r="97" spans="1:6" ht="14.4">
      <c r="A97"/>
      <c r="B97"/>
      <c r="C97"/>
      <c r="D97"/>
      <c r="E97"/>
      <c r="F97"/>
    </row>
    <row r="98" spans="1:6" ht="14.4">
      <c r="A98"/>
      <c r="B98"/>
      <c r="C98"/>
      <c r="D98"/>
      <c r="E98"/>
      <c r="F98"/>
    </row>
    <row r="99" spans="1:6" ht="14.4">
      <c r="A99"/>
      <c r="B99"/>
      <c r="C99"/>
      <c r="D99"/>
      <c r="E99"/>
      <c r="F99"/>
    </row>
    <row r="100" spans="1:6" ht="14.4">
      <c r="A100"/>
      <c r="B100"/>
      <c r="C100"/>
      <c r="D100"/>
      <c r="E100"/>
      <c r="F100"/>
    </row>
    <row r="101" spans="1:6" ht="14.4">
      <c r="A101"/>
      <c r="B101"/>
      <c r="C101"/>
      <c r="D101"/>
      <c r="E101"/>
      <c r="F101"/>
    </row>
    <row r="102" spans="1:6" ht="14.4">
      <c r="A102"/>
      <c r="B102"/>
      <c r="C102"/>
      <c r="D102"/>
      <c r="E102"/>
      <c r="F102"/>
    </row>
    <row r="103" spans="1:6" ht="14.4">
      <c r="A103"/>
      <c r="B103"/>
      <c r="C103"/>
      <c r="D103"/>
      <c r="E103"/>
      <c r="F103"/>
    </row>
    <row r="104" spans="1:6" ht="14.4">
      <c r="A104"/>
      <c r="B104"/>
      <c r="C104"/>
      <c r="D104"/>
      <c r="E104"/>
      <c r="F104"/>
    </row>
    <row r="105" spans="1:6" ht="14.4">
      <c r="A105"/>
      <c r="B105"/>
      <c r="C105"/>
      <c r="D105"/>
      <c r="E105"/>
      <c r="F105"/>
    </row>
    <row r="106" spans="1:6" ht="14.4">
      <c r="A106"/>
      <c r="B106"/>
      <c r="C106"/>
      <c r="D106"/>
      <c r="E106"/>
      <c r="F106"/>
    </row>
    <row r="107" spans="1:6" ht="14.4">
      <c r="A107"/>
      <c r="B107"/>
      <c r="C107"/>
      <c r="D107"/>
      <c r="E107"/>
      <c r="F107"/>
    </row>
    <row r="108" spans="1:6" ht="14.4">
      <c r="A108"/>
      <c r="B108"/>
      <c r="C108"/>
      <c r="D108"/>
      <c r="E108"/>
      <c r="F108"/>
    </row>
    <row r="109" spans="1:6" ht="14.4">
      <c r="A109"/>
      <c r="B109"/>
      <c r="C109"/>
      <c r="D109"/>
      <c r="E109"/>
      <c r="F109"/>
    </row>
    <row r="110" spans="1:6" ht="14.4">
      <c r="A110"/>
      <c r="B110"/>
      <c r="C110"/>
      <c r="D110"/>
      <c r="E110"/>
      <c r="F110"/>
    </row>
    <row r="111" spans="1:6" ht="14.4">
      <c r="A111"/>
      <c r="B111"/>
      <c r="C111"/>
      <c r="D111"/>
      <c r="E111"/>
      <c r="F111"/>
    </row>
    <row r="112" spans="1:6" ht="14.4">
      <c r="A112"/>
      <c r="B112"/>
      <c r="C112"/>
      <c r="D112"/>
      <c r="E112"/>
      <c r="F112"/>
    </row>
    <row r="113" spans="1:6" ht="14.4">
      <c r="A113"/>
      <c r="B113"/>
      <c r="C113"/>
      <c r="D113"/>
      <c r="E113"/>
      <c r="F113"/>
    </row>
    <row r="114" spans="1:6" ht="14.4">
      <c r="A114"/>
      <c r="B114"/>
      <c r="C114"/>
      <c r="D114"/>
      <c r="E114"/>
      <c r="F114"/>
    </row>
    <row r="115" spans="1:6" ht="14.4">
      <c r="A115"/>
      <c r="B115"/>
      <c r="C115"/>
      <c r="D115"/>
      <c r="E115"/>
      <c r="F115"/>
    </row>
    <row r="116" spans="1:6" ht="14.4">
      <c r="A116"/>
      <c r="B116"/>
      <c r="C116"/>
      <c r="D116"/>
      <c r="E116"/>
      <c r="F116"/>
    </row>
    <row r="117" spans="1:6" ht="14.4">
      <c r="A117"/>
      <c r="B117"/>
      <c r="C117"/>
      <c r="D117"/>
      <c r="E117"/>
      <c r="F117"/>
    </row>
    <row r="118" spans="1:6" ht="14.4">
      <c r="A118"/>
      <c r="B118"/>
      <c r="C118"/>
      <c r="D118"/>
      <c r="E118"/>
      <c r="F118"/>
    </row>
    <row r="119" spans="1:6" ht="14.4">
      <c r="A119"/>
      <c r="B119"/>
      <c r="C119"/>
      <c r="D119"/>
      <c r="E119"/>
      <c r="F119"/>
    </row>
    <row r="120" spans="1:6" ht="14.4">
      <c r="A120"/>
      <c r="B120"/>
      <c r="C120"/>
      <c r="D120"/>
      <c r="E120"/>
      <c r="F120"/>
    </row>
    <row r="121" spans="1:6" ht="14.4">
      <c r="A121"/>
      <c r="B121"/>
      <c r="C121"/>
      <c r="D121"/>
      <c r="E121"/>
      <c r="F121"/>
    </row>
    <row r="122" spans="1:6" ht="14.4">
      <c r="A122"/>
      <c r="B122"/>
      <c r="C122"/>
      <c r="D122"/>
      <c r="E122"/>
      <c r="F122"/>
    </row>
    <row r="123" spans="1:6" ht="14.4">
      <c r="A123"/>
      <c r="B123"/>
      <c r="C123"/>
      <c r="D123"/>
      <c r="E123"/>
      <c r="F123"/>
    </row>
    <row r="124" spans="1:6" ht="14.4">
      <c r="A124"/>
      <c r="B124"/>
      <c r="C124"/>
      <c r="D124"/>
      <c r="E124"/>
      <c r="F124"/>
    </row>
    <row r="125" spans="1:6" ht="14.4">
      <c r="A125"/>
      <c r="B125"/>
      <c r="C125"/>
      <c r="D125"/>
      <c r="E125"/>
      <c r="F125"/>
    </row>
    <row r="126" spans="1:6" ht="14.4">
      <c r="A126"/>
      <c r="B126"/>
      <c r="C126"/>
      <c r="D126"/>
      <c r="E126"/>
      <c r="F126"/>
    </row>
    <row r="127" spans="1:6" ht="14.4">
      <c r="A127"/>
      <c r="B127"/>
      <c r="C127"/>
      <c r="D127"/>
      <c r="E127"/>
      <c r="F127"/>
    </row>
    <row r="128" spans="1:6" ht="14.4">
      <c r="A128"/>
      <c r="B128"/>
      <c r="C128"/>
      <c r="D128"/>
      <c r="E128"/>
      <c r="F128"/>
    </row>
    <row r="129" spans="1:6" ht="14.4">
      <c r="A129"/>
      <c r="B129"/>
      <c r="C129"/>
      <c r="D129"/>
      <c r="E129"/>
      <c r="F129"/>
    </row>
    <row r="130" spans="1:6" ht="14.4">
      <c r="A130"/>
      <c r="B130"/>
      <c r="C130"/>
      <c r="D130"/>
      <c r="E130"/>
      <c r="F130"/>
    </row>
    <row r="131" spans="1:6" ht="14.4">
      <c r="A131"/>
      <c r="B131"/>
      <c r="C131"/>
      <c r="D131"/>
      <c r="E131"/>
      <c r="F131"/>
    </row>
    <row r="132" spans="1:6" ht="14.4">
      <c r="A132"/>
      <c r="B132"/>
      <c r="C132"/>
      <c r="D132"/>
      <c r="E132"/>
      <c r="F132"/>
    </row>
    <row r="133" spans="1:6" ht="14.4">
      <c r="A133"/>
      <c r="B133"/>
      <c r="C133"/>
      <c r="D133"/>
      <c r="E133"/>
      <c r="F133"/>
    </row>
    <row r="134" spans="1:6" ht="14.4">
      <c r="A134"/>
      <c r="B134"/>
      <c r="C134"/>
      <c r="D134"/>
      <c r="E134"/>
      <c r="F134"/>
    </row>
    <row r="135" spans="1:6" ht="14.4">
      <c r="A135"/>
      <c r="B135"/>
      <c r="C135"/>
      <c r="D135"/>
      <c r="E135"/>
      <c r="F135"/>
    </row>
    <row r="136" spans="1:6" ht="14.4">
      <c r="A136"/>
      <c r="B136"/>
      <c r="C136"/>
      <c r="D136"/>
      <c r="E136"/>
      <c r="F136"/>
    </row>
    <row r="137" spans="1:6" ht="14.4">
      <c r="A137"/>
      <c r="B137"/>
      <c r="C137"/>
      <c r="D137"/>
      <c r="E137"/>
      <c r="F137"/>
    </row>
    <row r="138" spans="1:6" ht="14.4">
      <c r="A138"/>
      <c r="B138"/>
      <c r="C138"/>
      <c r="D138"/>
      <c r="E138"/>
      <c r="F138"/>
    </row>
    <row r="139" spans="1:6" ht="14.4">
      <c r="A139"/>
      <c r="B139"/>
      <c r="C139"/>
      <c r="D139"/>
      <c r="E139"/>
      <c r="F139"/>
    </row>
    <row r="140" spans="1:6" ht="14.4">
      <c r="A140"/>
      <c r="B140"/>
      <c r="C140"/>
      <c r="D140"/>
      <c r="E140"/>
      <c r="F140"/>
    </row>
    <row r="141" spans="1:6" ht="14.4">
      <c r="A141"/>
      <c r="B141"/>
      <c r="C141"/>
      <c r="D141"/>
      <c r="E141"/>
      <c r="F141"/>
    </row>
    <row r="142" spans="1:6" ht="14.4">
      <c r="A142"/>
      <c r="B142"/>
      <c r="C142"/>
      <c r="D142"/>
      <c r="E142"/>
      <c r="F142"/>
    </row>
    <row r="143" spans="1:6" ht="14.4">
      <c r="A143"/>
      <c r="B143"/>
      <c r="C143"/>
      <c r="D143"/>
      <c r="E143"/>
      <c r="F143"/>
    </row>
    <row r="144" spans="1:6" ht="14.4">
      <c r="A144"/>
      <c r="B144"/>
      <c r="C144"/>
      <c r="D144"/>
      <c r="E144"/>
      <c r="F144"/>
    </row>
    <row r="145" spans="1:6" ht="14.4">
      <c r="A145"/>
      <c r="B145"/>
      <c r="C145"/>
      <c r="D145"/>
      <c r="E145"/>
      <c r="F145"/>
    </row>
    <row r="146" spans="1:6" ht="14.4">
      <c r="A146"/>
      <c r="B146"/>
      <c r="C146"/>
      <c r="D146"/>
      <c r="E146"/>
      <c r="F146"/>
    </row>
    <row r="147" spans="1:6" ht="14.4">
      <c r="A147"/>
      <c r="B147"/>
      <c r="C147"/>
      <c r="D147"/>
      <c r="E147"/>
      <c r="F147"/>
    </row>
    <row r="148" spans="1:6" ht="14.4">
      <c r="A148"/>
      <c r="B148"/>
      <c r="C148"/>
      <c r="D148"/>
      <c r="E148"/>
      <c r="F148"/>
    </row>
    <row r="149" spans="1:6" ht="14.4">
      <c r="A149"/>
      <c r="B149"/>
      <c r="C149"/>
      <c r="D149"/>
      <c r="E149"/>
      <c r="F149"/>
    </row>
    <row r="150" spans="1:6" ht="14.4">
      <c r="A150"/>
      <c r="B150"/>
      <c r="C150"/>
      <c r="D150"/>
      <c r="E150"/>
      <c r="F150"/>
    </row>
    <row r="151" spans="1:6" ht="14.4">
      <c r="A151"/>
      <c r="B151"/>
      <c r="C151"/>
      <c r="D151"/>
      <c r="E151"/>
      <c r="F151"/>
    </row>
    <row r="152" spans="1:6" ht="14.4">
      <c r="A152"/>
      <c r="B152"/>
      <c r="C152"/>
      <c r="D152"/>
      <c r="E152"/>
      <c r="F152"/>
    </row>
    <row r="153" spans="1:6" ht="14.4">
      <c r="A153"/>
      <c r="B153"/>
      <c r="C153"/>
      <c r="D153"/>
      <c r="E153"/>
      <c r="F153"/>
    </row>
    <row r="154" spans="1:6" ht="14.4">
      <c r="A154"/>
      <c r="B154"/>
      <c r="C154"/>
      <c r="D154"/>
      <c r="E154"/>
      <c r="F154"/>
    </row>
    <row r="155" spans="1:6" ht="14.4">
      <c r="A155"/>
      <c r="B155"/>
      <c r="C155"/>
      <c r="D155"/>
      <c r="E155"/>
      <c r="F155"/>
    </row>
    <row r="156" spans="1:6" ht="14.4">
      <c r="A156"/>
      <c r="B156"/>
      <c r="C156"/>
      <c r="D156"/>
      <c r="E156"/>
      <c r="F156"/>
    </row>
    <row r="157" spans="1:6" ht="14.4">
      <c r="A157"/>
      <c r="B157"/>
      <c r="C157"/>
      <c r="D157"/>
      <c r="E157"/>
      <c r="F157"/>
    </row>
    <row r="158" spans="1:6" ht="14.4">
      <c r="A158"/>
      <c r="B158"/>
      <c r="C158"/>
      <c r="D158"/>
      <c r="E158"/>
      <c r="F158"/>
    </row>
    <row r="159" spans="1:6" ht="14.4">
      <c r="A159"/>
      <c r="B159"/>
      <c r="C159"/>
      <c r="D159"/>
      <c r="E159"/>
      <c r="F159"/>
    </row>
    <row r="160" spans="1:6" ht="14.4">
      <c r="A160"/>
      <c r="B160"/>
      <c r="C160"/>
      <c r="D160"/>
      <c r="E160"/>
      <c r="F160"/>
    </row>
    <row r="161" spans="1:6" ht="14.4">
      <c r="A161"/>
      <c r="B161"/>
      <c r="C161"/>
      <c r="D161"/>
      <c r="E161"/>
      <c r="F161"/>
    </row>
    <row r="162" spans="1:6" ht="14.4">
      <c r="A162"/>
      <c r="B162"/>
      <c r="C162"/>
      <c r="D162"/>
      <c r="E162"/>
      <c r="F162"/>
    </row>
    <row r="163" spans="1:6" ht="14.4">
      <c r="A163"/>
      <c r="B163"/>
      <c r="C163"/>
      <c r="D163"/>
      <c r="E163"/>
      <c r="F163"/>
    </row>
    <row r="164" spans="1:6" ht="14.4">
      <c r="A164"/>
      <c r="B164"/>
      <c r="C164"/>
      <c r="D164"/>
      <c r="E164"/>
      <c r="F164"/>
    </row>
    <row r="165" spans="1:6" ht="14.4">
      <c r="A165"/>
      <c r="B165"/>
      <c r="C165"/>
      <c r="D165"/>
      <c r="E165"/>
      <c r="F165"/>
    </row>
    <row r="166" spans="1:6" ht="14.4">
      <c r="A166"/>
      <c r="B166"/>
      <c r="C166"/>
      <c r="D166"/>
      <c r="E166"/>
      <c r="F166"/>
    </row>
    <row r="167" spans="1:6" ht="14.4">
      <c r="A167"/>
      <c r="B167"/>
      <c r="C167"/>
      <c r="D167"/>
      <c r="E167"/>
      <c r="F167"/>
    </row>
    <row r="168" spans="1:6" ht="14.4">
      <c r="A168"/>
      <c r="B168"/>
      <c r="C168"/>
      <c r="D168"/>
      <c r="E168"/>
      <c r="F168"/>
    </row>
    <row r="169" spans="1:6" ht="14.4">
      <c r="A169"/>
      <c r="B169"/>
      <c r="C169"/>
      <c r="D169"/>
      <c r="E169"/>
      <c r="F169"/>
    </row>
    <row r="170" spans="1:6" ht="14.4">
      <c r="A170"/>
      <c r="B170"/>
      <c r="C170"/>
      <c r="D170"/>
      <c r="E170"/>
      <c r="F170"/>
    </row>
    <row r="171" spans="1:6" ht="14.4">
      <c r="A171"/>
      <c r="B171"/>
      <c r="C171"/>
      <c r="D171"/>
      <c r="E171"/>
      <c r="F171"/>
    </row>
    <row r="172" spans="1:6" ht="14.4">
      <c r="A172"/>
      <c r="B172"/>
      <c r="C172"/>
      <c r="D172"/>
      <c r="E172"/>
      <c r="F172"/>
    </row>
    <row r="173" spans="1:6" ht="14.4">
      <c r="A173"/>
      <c r="B173"/>
      <c r="C173"/>
      <c r="D173"/>
      <c r="E173"/>
      <c r="F173"/>
    </row>
    <row r="174" spans="1:6" ht="14.4">
      <c r="A174"/>
      <c r="B174"/>
      <c r="C174"/>
      <c r="D174"/>
      <c r="E174"/>
      <c r="F174"/>
    </row>
    <row r="175" spans="1:6" ht="14.4">
      <c r="A175"/>
      <c r="B175"/>
      <c r="C175"/>
      <c r="D175"/>
      <c r="E175"/>
      <c r="F175"/>
    </row>
    <row r="176" spans="1:6" ht="14.4">
      <c r="A176"/>
      <c r="B176"/>
      <c r="C176"/>
      <c r="D176"/>
      <c r="E176"/>
      <c r="F176"/>
    </row>
    <row r="177" spans="1:6" ht="14.4">
      <c r="A177"/>
      <c r="B177"/>
      <c r="C177"/>
      <c r="D177"/>
      <c r="E177"/>
      <c r="F177"/>
    </row>
    <row r="178" spans="1:6" ht="14.4">
      <c r="A178"/>
      <c r="B178"/>
      <c r="C178"/>
      <c r="D178"/>
      <c r="E178"/>
      <c r="F178"/>
    </row>
    <row r="179" spans="1:6" ht="14.4">
      <c r="A179"/>
      <c r="B179"/>
      <c r="C179"/>
      <c r="D179"/>
      <c r="E179"/>
      <c r="F179"/>
    </row>
    <row r="180" spans="1:6" ht="14.4">
      <c r="A180"/>
      <c r="B180"/>
      <c r="C180"/>
      <c r="D180"/>
      <c r="E180"/>
      <c r="F180"/>
    </row>
    <row r="181" spans="1:6" ht="14.4">
      <c r="A181"/>
      <c r="B181"/>
      <c r="C181"/>
      <c r="D181"/>
      <c r="E181"/>
      <c r="F181"/>
    </row>
    <row r="182" spans="1:6" ht="14.4">
      <c r="A182"/>
      <c r="B182"/>
      <c r="C182"/>
      <c r="D182"/>
      <c r="E182"/>
      <c r="F182"/>
    </row>
    <row r="183" spans="1:6" ht="14.4">
      <c r="A183"/>
      <c r="B183"/>
      <c r="C183"/>
      <c r="D183"/>
      <c r="E183"/>
      <c r="F183"/>
    </row>
    <row r="184" spans="1:6" ht="14.4">
      <c r="A184"/>
      <c r="B184"/>
      <c r="C184"/>
      <c r="D184"/>
      <c r="E184"/>
      <c r="F184"/>
    </row>
    <row r="185" spans="1:6" ht="14.4">
      <c r="A185"/>
      <c r="B185"/>
      <c r="C185"/>
      <c r="D185"/>
      <c r="E185"/>
      <c r="F185"/>
    </row>
    <row r="186" spans="1:6" ht="14.4">
      <c r="A186"/>
      <c r="B186"/>
      <c r="C186"/>
      <c r="D186"/>
      <c r="E186"/>
      <c r="F186"/>
    </row>
    <row r="187" spans="1:6" ht="14.4">
      <c r="A187"/>
      <c r="B187"/>
      <c r="C187"/>
      <c r="D187"/>
      <c r="E187"/>
      <c r="F187"/>
    </row>
    <row r="188" spans="1:6" ht="14.4">
      <c r="A188"/>
      <c r="B188"/>
      <c r="C188"/>
      <c r="D188"/>
      <c r="E188"/>
      <c r="F188"/>
    </row>
    <row r="189" spans="1:6" ht="14.4">
      <c r="A189"/>
      <c r="B189"/>
      <c r="C189"/>
      <c r="D189"/>
      <c r="E189"/>
      <c r="F189"/>
    </row>
    <row r="190" spans="1:6" ht="14.4">
      <c r="A190"/>
      <c r="B190"/>
      <c r="C190"/>
      <c r="D190"/>
      <c r="E190"/>
      <c r="F190"/>
    </row>
    <row r="191" spans="1:6" ht="14.4">
      <c r="A191"/>
      <c r="B191"/>
      <c r="C191"/>
      <c r="D191"/>
      <c r="E191"/>
      <c r="F191"/>
    </row>
    <row r="192" spans="1:6" ht="14.4">
      <c r="A192"/>
      <c r="B192"/>
      <c r="C192"/>
      <c r="D192"/>
      <c r="E192"/>
      <c r="F192"/>
    </row>
    <row r="193" spans="1:6" ht="14.4">
      <c r="A193"/>
      <c r="B193"/>
      <c r="C193"/>
      <c r="D193"/>
      <c r="E193"/>
      <c r="F193"/>
    </row>
    <row r="194" spans="1:6" ht="14.4">
      <c r="A194"/>
      <c r="B194"/>
      <c r="C194"/>
      <c r="D194"/>
      <c r="E194"/>
      <c r="F194"/>
    </row>
    <row r="195" spans="1:6" ht="14.4">
      <c r="A195"/>
      <c r="B195"/>
      <c r="C195"/>
      <c r="D195"/>
      <c r="E195"/>
      <c r="F195"/>
    </row>
    <row r="196" spans="1:6" ht="14.4">
      <c r="A196"/>
      <c r="B196"/>
      <c r="C196"/>
      <c r="D196"/>
      <c r="E196"/>
      <c r="F196"/>
    </row>
    <row r="197" spans="1:6" ht="14.4">
      <c r="A197"/>
      <c r="B197"/>
      <c r="C197"/>
      <c r="D197"/>
      <c r="E197"/>
      <c r="F197"/>
    </row>
    <row r="198" spans="1:6" ht="14.4">
      <c r="A198"/>
      <c r="B198"/>
      <c r="C198"/>
      <c r="D198"/>
      <c r="E198"/>
      <c r="F198"/>
    </row>
    <row r="199" spans="1:6" ht="14.4">
      <c r="A199"/>
      <c r="B199"/>
      <c r="C199"/>
      <c r="D199"/>
      <c r="E199"/>
      <c r="F199"/>
    </row>
    <row r="200" spans="1:6" ht="14.4">
      <c r="A200"/>
      <c r="B200"/>
      <c r="C200"/>
      <c r="D200"/>
      <c r="E200"/>
      <c r="F200"/>
    </row>
    <row r="201" spans="1:6" ht="14.4">
      <c r="A201"/>
      <c r="B201"/>
      <c r="C201"/>
      <c r="D201"/>
      <c r="E201"/>
      <c r="F201"/>
    </row>
    <row r="202" spans="1:6" ht="14.4">
      <c r="A202"/>
      <c r="B202"/>
      <c r="C202"/>
      <c r="D202"/>
      <c r="E202"/>
      <c r="F202"/>
    </row>
    <row r="203" spans="1:6" ht="14.4">
      <c r="A203"/>
      <c r="B203"/>
      <c r="C203"/>
      <c r="D203"/>
      <c r="E203"/>
      <c r="F203"/>
    </row>
    <row r="204" spans="1:6" ht="14.4">
      <c r="A204"/>
      <c r="B204"/>
      <c r="C204"/>
      <c r="D204"/>
      <c r="E204"/>
      <c r="F204"/>
    </row>
    <row r="205" spans="1:6" ht="14.4">
      <c r="A205"/>
      <c r="B205"/>
      <c r="C205"/>
      <c r="D205"/>
      <c r="E205"/>
      <c r="F205"/>
    </row>
    <row r="206" spans="1:6" ht="14.4">
      <c r="A206"/>
      <c r="B206"/>
      <c r="C206"/>
      <c r="D206"/>
      <c r="E206"/>
      <c r="F206"/>
    </row>
    <row r="207" spans="1:6" ht="14.4">
      <c r="A207"/>
      <c r="B207"/>
      <c r="C207"/>
      <c r="D207"/>
      <c r="E207"/>
      <c r="F207"/>
    </row>
    <row r="208" spans="1:6" ht="14.4">
      <c r="A208"/>
      <c r="B208"/>
      <c r="C208"/>
      <c r="D208"/>
      <c r="E208"/>
      <c r="F208"/>
    </row>
    <row r="209" spans="1:6" ht="14.4">
      <c r="A209"/>
      <c r="B209"/>
      <c r="C209"/>
      <c r="D209"/>
      <c r="E209"/>
      <c r="F209"/>
    </row>
    <row r="210" spans="1:6" ht="14.4">
      <c r="A210"/>
      <c r="B210"/>
      <c r="C210"/>
      <c r="D210"/>
      <c r="E210"/>
      <c r="F210"/>
    </row>
    <row r="211" spans="1:6" ht="14.4">
      <c r="A211"/>
      <c r="B211"/>
      <c r="C211"/>
      <c r="D211"/>
      <c r="E211"/>
      <c r="F211"/>
    </row>
    <row r="212" spans="1:6" ht="14.4">
      <c r="A212"/>
      <c r="B212"/>
      <c r="C212"/>
      <c r="D212"/>
      <c r="E212"/>
      <c r="F212"/>
    </row>
    <row r="213" spans="1:6" ht="14.4">
      <c r="A213"/>
      <c r="B213"/>
      <c r="C213"/>
      <c r="D213"/>
      <c r="E213"/>
      <c r="F21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90A05-F95E-4EF3-9F2E-3587414D01F8}">
  <dimension ref="A1:G213"/>
  <sheetViews>
    <sheetView workbookViewId="0">
      <selection activeCell="N20" sqref="N20"/>
    </sheetView>
  </sheetViews>
  <sheetFormatPr defaultColWidth="9.109375" defaultRowHeight="13.2"/>
  <cols>
    <col min="1" max="1" width="32.33203125" style="43" bestFit="1" customWidth="1"/>
    <col min="2" max="2" width="16.5546875" style="43" bestFit="1" customWidth="1"/>
    <col min="3" max="3" width="17.5546875" style="43" bestFit="1" customWidth="1"/>
    <col min="4" max="4" width="19.5546875" style="43" bestFit="1" customWidth="1"/>
    <col min="5" max="5" width="14.44140625" style="43" bestFit="1" customWidth="1"/>
    <col min="6" max="6" width="32.109375" style="43" bestFit="1" customWidth="1"/>
    <col min="7" max="16384" width="9.109375" style="43"/>
  </cols>
  <sheetData>
    <row r="1" spans="1:7" ht="15">
      <c r="A1" s="66" t="s">
        <v>26</v>
      </c>
      <c r="B1" s="67"/>
      <c r="C1" s="67"/>
      <c r="D1" s="68" t="s">
        <v>0</v>
      </c>
      <c r="E1" s="69"/>
      <c r="F1" s="68"/>
    </row>
    <row r="4" spans="1:7" ht="14.4">
      <c r="A4" s="70"/>
      <c r="B4" s="71"/>
      <c r="C4" s="71"/>
      <c r="D4" s="71"/>
      <c r="E4" s="70" t="s">
        <v>22</v>
      </c>
      <c r="F4" s="72"/>
    </row>
    <row r="5" spans="1:7" s="76" customFormat="1" ht="15.6">
      <c r="A5" s="73" t="s">
        <v>2</v>
      </c>
      <c r="B5" s="73" t="s">
        <v>3</v>
      </c>
      <c r="C5" s="73" t="s">
        <v>4</v>
      </c>
      <c r="D5" s="73" t="s">
        <v>5</v>
      </c>
      <c r="E5" s="73" t="s">
        <v>6</v>
      </c>
      <c r="F5" s="74" t="s">
        <v>7</v>
      </c>
      <c r="G5" s="75"/>
    </row>
    <row r="6" spans="1:7" ht="15.6">
      <c r="A6" s="77" t="s">
        <v>8</v>
      </c>
      <c r="B6" s="77">
        <v>51010</v>
      </c>
      <c r="C6" s="70" t="s">
        <v>10</v>
      </c>
      <c r="D6" s="70" t="s">
        <v>11</v>
      </c>
      <c r="E6" s="79">
        <v>864</v>
      </c>
      <c r="F6" s="80">
        <v>3771.98</v>
      </c>
    </row>
    <row r="7" spans="1:7" ht="15.6">
      <c r="A7" s="82"/>
      <c r="B7" s="82"/>
      <c r="C7" s="93"/>
      <c r="D7" s="94" t="s">
        <v>12</v>
      </c>
      <c r="E7" s="84">
        <v>2255</v>
      </c>
      <c r="F7" s="85">
        <v>19477.88</v>
      </c>
    </row>
    <row r="8" spans="1:7" ht="15.6">
      <c r="A8" s="82"/>
      <c r="B8" s="82"/>
      <c r="C8" s="95" t="s">
        <v>13</v>
      </c>
      <c r="D8" s="96"/>
      <c r="E8" s="87">
        <v>3119</v>
      </c>
      <c r="F8" s="88">
        <v>23249.86</v>
      </c>
    </row>
    <row r="9" spans="1:7" ht="15.6">
      <c r="A9" s="82"/>
      <c r="B9" s="77">
        <v>52000</v>
      </c>
      <c r="C9" s="70" t="s">
        <v>10</v>
      </c>
      <c r="D9" s="70" t="s">
        <v>11</v>
      </c>
      <c r="E9" s="79">
        <v>389</v>
      </c>
      <c r="F9" s="80">
        <v>1624.0300000000002</v>
      </c>
    </row>
    <row r="10" spans="1:7" ht="15.6">
      <c r="A10" s="82"/>
      <c r="B10" s="82"/>
      <c r="C10" s="93"/>
      <c r="D10" s="94" t="s">
        <v>12</v>
      </c>
      <c r="E10" s="84">
        <v>947</v>
      </c>
      <c r="F10" s="85">
        <v>7570.58</v>
      </c>
    </row>
    <row r="11" spans="1:7" ht="15.6">
      <c r="A11" s="82"/>
      <c r="B11" s="82"/>
      <c r="C11" s="95" t="s">
        <v>13</v>
      </c>
      <c r="D11" s="96"/>
      <c r="E11" s="87">
        <v>1336</v>
      </c>
      <c r="F11" s="88">
        <v>9194.61</v>
      </c>
    </row>
    <row r="12" spans="1:7" ht="15.6">
      <c r="A12" s="82"/>
      <c r="B12" s="77">
        <v>53000</v>
      </c>
      <c r="C12" s="70" t="s">
        <v>10</v>
      </c>
      <c r="D12" s="70" t="s">
        <v>11</v>
      </c>
      <c r="E12" s="79">
        <v>21</v>
      </c>
      <c r="F12" s="80">
        <v>87.63</v>
      </c>
    </row>
    <row r="13" spans="1:7" ht="15.6">
      <c r="A13" s="82"/>
      <c r="B13" s="82"/>
      <c r="C13" s="93"/>
      <c r="D13" s="94" t="s">
        <v>12</v>
      </c>
      <c r="E13" s="84">
        <v>82</v>
      </c>
      <c r="F13" s="85">
        <v>713.92000000000007</v>
      </c>
    </row>
    <row r="14" spans="1:7" ht="15.6">
      <c r="A14" s="82"/>
      <c r="B14" s="82"/>
      <c r="C14" s="95" t="s">
        <v>13</v>
      </c>
      <c r="D14" s="96"/>
      <c r="E14" s="87">
        <v>103</v>
      </c>
      <c r="F14" s="88">
        <v>801.55000000000007</v>
      </c>
    </row>
    <row r="15" spans="1:7" ht="15.6">
      <c r="A15" s="82"/>
      <c r="B15" s="77">
        <v>55000</v>
      </c>
      <c r="C15" s="70" t="s">
        <v>10</v>
      </c>
      <c r="D15" s="70" t="s">
        <v>11</v>
      </c>
      <c r="E15" s="79">
        <v>16407</v>
      </c>
      <c r="F15" s="80">
        <v>88919.41</v>
      </c>
    </row>
    <row r="16" spans="1:7" ht="15.6">
      <c r="A16" s="82"/>
      <c r="B16" s="82"/>
      <c r="C16" s="93"/>
      <c r="D16" s="94" t="s">
        <v>12</v>
      </c>
      <c r="E16" s="84">
        <v>36219</v>
      </c>
      <c r="F16" s="85">
        <v>400895.94000000006</v>
      </c>
    </row>
    <row r="17" spans="1:6" ht="15.6">
      <c r="A17" s="82"/>
      <c r="B17" s="82"/>
      <c r="C17" s="95" t="s">
        <v>13</v>
      </c>
      <c r="D17" s="96"/>
      <c r="E17" s="87">
        <v>52626</v>
      </c>
      <c r="F17" s="88">
        <v>489815.35000000009</v>
      </c>
    </row>
    <row r="18" spans="1:6" ht="15.6">
      <c r="A18" s="82"/>
      <c r="B18" s="77">
        <v>56000</v>
      </c>
      <c r="C18" s="70" t="s">
        <v>10</v>
      </c>
      <c r="D18" s="70" t="s">
        <v>11</v>
      </c>
      <c r="E18" s="79">
        <v>5569</v>
      </c>
      <c r="F18" s="80">
        <v>29118.63</v>
      </c>
    </row>
    <row r="19" spans="1:6" ht="15.6">
      <c r="A19" s="82"/>
      <c r="B19" s="82"/>
      <c r="C19" s="93"/>
      <c r="D19" s="94" t="s">
        <v>12</v>
      </c>
      <c r="E19" s="84">
        <v>12436</v>
      </c>
      <c r="F19" s="85">
        <v>134558.96</v>
      </c>
    </row>
    <row r="20" spans="1:6" ht="15.6">
      <c r="A20" s="82"/>
      <c r="B20" s="82"/>
      <c r="C20" s="95" t="s">
        <v>13</v>
      </c>
      <c r="D20" s="96"/>
      <c r="E20" s="87">
        <v>18005</v>
      </c>
      <c r="F20" s="88">
        <v>163677.59</v>
      </c>
    </row>
    <row r="21" spans="1:6" ht="15.6">
      <c r="A21" s="82"/>
      <c r="B21" s="77">
        <v>58000</v>
      </c>
      <c r="C21" s="70" t="s">
        <v>10</v>
      </c>
      <c r="D21" s="70" t="s">
        <v>11</v>
      </c>
      <c r="E21" s="79">
        <v>2412</v>
      </c>
      <c r="F21" s="80">
        <v>11086.8</v>
      </c>
    </row>
    <row r="22" spans="1:6" ht="15.6">
      <c r="A22" s="82"/>
      <c r="B22" s="82"/>
      <c r="C22" s="93"/>
      <c r="D22" s="94" t="s">
        <v>12</v>
      </c>
      <c r="E22" s="84">
        <v>7137</v>
      </c>
      <c r="F22" s="85">
        <v>67515.08</v>
      </c>
    </row>
    <row r="23" spans="1:6" ht="15.6">
      <c r="A23" s="82"/>
      <c r="B23" s="82"/>
      <c r="C23" s="95" t="s">
        <v>13</v>
      </c>
      <c r="D23" s="96"/>
      <c r="E23" s="87">
        <v>9549</v>
      </c>
      <c r="F23" s="88">
        <v>78601.88</v>
      </c>
    </row>
    <row r="24" spans="1:6" ht="15.6">
      <c r="A24" s="89" t="s">
        <v>20</v>
      </c>
      <c r="B24" s="90"/>
      <c r="C24" s="90"/>
      <c r="D24" s="90"/>
      <c r="E24" s="91">
        <v>84738</v>
      </c>
      <c r="F24" s="92">
        <v>765340.84</v>
      </c>
    </row>
    <row r="25" spans="1:6" ht="14.4">
      <c r="A25"/>
      <c r="B25"/>
      <c r="C25"/>
      <c r="D25"/>
      <c r="E25"/>
      <c r="F25"/>
    </row>
    <row r="26" spans="1:6" ht="14.4">
      <c r="A26"/>
      <c r="B26"/>
      <c r="C26"/>
      <c r="D26"/>
      <c r="E26"/>
      <c r="F26"/>
    </row>
    <row r="27" spans="1:6" ht="14.4">
      <c r="A27"/>
      <c r="B27"/>
      <c r="C27"/>
      <c r="D27"/>
      <c r="E27"/>
      <c r="F27"/>
    </row>
    <row r="28" spans="1:6" ht="14.4">
      <c r="A28"/>
      <c r="B28"/>
      <c r="C28"/>
      <c r="D28"/>
      <c r="E28"/>
      <c r="F28"/>
    </row>
    <row r="29" spans="1:6" ht="14.4">
      <c r="A29"/>
      <c r="B29"/>
      <c r="C29"/>
      <c r="D29"/>
      <c r="E29"/>
      <c r="F29"/>
    </row>
    <row r="30" spans="1:6" ht="14.4">
      <c r="A30"/>
      <c r="B30"/>
      <c r="C30"/>
      <c r="D30"/>
      <c r="E30"/>
      <c r="F30"/>
    </row>
    <row r="31" spans="1:6" ht="14.4">
      <c r="A31"/>
      <c r="B31"/>
      <c r="C31"/>
      <c r="D31"/>
      <c r="E31"/>
      <c r="F31"/>
    </row>
    <row r="32" spans="1:6" ht="14.4">
      <c r="A32"/>
      <c r="B32"/>
      <c r="C32"/>
      <c r="D32"/>
      <c r="E32"/>
      <c r="F32"/>
    </row>
    <row r="33" spans="1:6" ht="14.4">
      <c r="A33"/>
      <c r="B33"/>
      <c r="C33"/>
      <c r="D33"/>
      <c r="E33"/>
      <c r="F33"/>
    </row>
    <row r="34" spans="1:6" ht="14.4">
      <c r="A34"/>
      <c r="B34"/>
      <c r="C34"/>
      <c r="D34"/>
      <c r="E34"/>
      <c r="F34"/>
    </row>
    <row r="35" spans="1:6" ht="14.4">
      <c r="A35"/>
      <c r="B35"/>
      <c r="C35"/>
      <c r="D35"/>
      <c r="E35"/>
      <c r="F35"/>
    </row>
    <row r="36" spans="1:6" ht="14.4">
      <c r="A36"/>
      <c r="B36"/>
      <c r="C36"/>
      <c r="D36"/>
      <c r="E36"/>
      <c r="F36"/>
    </row>
    <row r="37" spans="1:6" ht="14.4">
      <c r="A37"/>
      <c r="B37"/>
      <c r="C37"/>
      <c r="D37"/>
      <c r="E37"/>
      <c r="F37"/>
    </row>
    <row r="38" spans="1:6" ht="14.4">
      <c r="A38"/>
      <c r="B38"/>
      <c r="C38"/>
      <c r="D38"/>
      <c r="E38"/>
      <c r="F38"/>
    </row>
    <row r="39" spans="1:6" ht="14.4">
      <c r="A39"/>
      <c r="B39"/>
      <c r="C39"/>
      <c r="D39"/>
      <c r="E39"/>
      <c r="F39"/>
    </row>
    <row r="40" spans="1:6" ht="14.4">
      <c r="A40"/>
      <c r="B40"/>
      <c r="C40"/>
      <c r="D40"/>
      <c r="E40"/>
      <c r="F40"/>
    </row>
    <row r="41" spans="1:6" ht="14.4">
      <c r="A41"/>
      <c r="B41"/>
      <c r="C41"/>
      <c r="D41"/>
      <c r="E41"/>
      <c r="F41"/>
    </row>
    <row r="42" spans="1:6" ht="14.4">
      <c r="A42"/>
      <c r="B42"/>
      <c r="C42"/>
      <c r="D42"/>
      <c r="E42"/>
      <c r="F42"/>
    </row>
    <row r="43" spans="1:6" ht="14.4">
      <c r="A43"/>
      <c r="B43"/>
      <c r="C43"/>
      <c r="D43"/>
      <c r="E43"/>
      <c r="F43"/>
    </row>
    <row r="44" spans="1:6" ht="14.4">
      <c r="A44"/>
      <c r="B44"/>
      <c r="C44"/>
      <c r="D44"/>
      <c r="E44"/>
      <c r="F44"/>
    </row>
    <row r="45" spans="1:6" ht="14.4">
      <c r="A45"/>
      <c r="B45"/>
      <c r="C45"/>
      <c r="D45"/>
      <c r="E45"/>
      <c r="F45"/>
    </row>
    <row r="46" spans="1:6" ht="14.4">
      <c r="A46"/>
      <c r="B46"/>
      <c r="C46"/>
      <c r="D46"/>
      <c r="E46"/>
      <c r="F46"/>
    </row>
    <row r="47" spans="1:6" ht="14.4">
      <c r="A47"/>
      <c r="B47"/>
      <c r="C47"/>
      <c r="D47"/>
      <c r="E47"/>
      <c r="F47"/>
    </row>
    <row r="48" spans="1:6" ht="14.4">
      <c r="A48"/>
      <c r="B48"/>
      <c r="C48"/>
      <c r="D48"/>
      <c r="E48"/>
      <c r="F48"/>
    </row>
    <row r="49" spans="1:6" ht="14.4">
      <c r="A49"/>
      <c r="B49"/>
      <c r="C49"/>
      <c r="D49"/>
      <c r="E49"/>
      <c r="F49"/>
    </row>
    <row r="50" spans="1:6" ht="14.4">
      <c r="A50"/>
      <c r="B50"/>
      <c r="C50"/>
      <c r="D50"/>
      <c r="E50"/>
      <c r="F50"/>
    </row>
    <row r="51" spans="1:6" ht="14.4">
      <c r="A51"/>
      <c r="B51"/>
      <c r="C51"/>
      <c r="D51"/>
      <c r="E51"/>
      <c r="F51"/>
    </row>
    <row r="52" spans="1:6" ht="14.4">
      <c r="A52"/>
      <c r="B52"/>
      <c r="C52"/>
      <c r="D52"/>
      <c r="E52"/>
      <c r="F52"/>
    </row>
    <row r="53" spans="1:6" ht="14.4">
      <c r="A53"/>
      <c r="B53"/>
      <c r="C53"/>
      <c r="D53"/>
      <c r="E53"/>
      <c r="F53"/>
    </row>
    <row r="54" spans="1:6" ht="14.4">
      <c r="A54"/>
      <c r="B54"/>
      <c r="C54"/>
      <c r="D54"/>
      <c r="E54"/>
      <c r="F54"/>
    </row>
    <row r="55" spans="1:6" ht="14.4">
      <c r="A55"/>
      <c r="B55"/>
      <c r="C55"/>
      <c r="D55"/>
      <c r="E55"/>
      <c r="F55"/>
    </row>
    <row r="56" spans="1:6" ht="14.4">
      <c r="A56"/>
      <c r="B56"/>
      <c r="C56"/>
      <c r="D56"/>
      <c r="E56"/>
      <c r="F56"/>
    </row>
    <row r="57" spans="1:6" ht="14.4">
      <c r="A57"/>
      <c r="B57"/>
      <c r="C57"/>
      <c r="D57"/>
      <c r="E57"/>
      <c r="F57"/>
    </row>
    <row r="58" spans="1:6" ht="14.4">
      <c r="A58"/>
      <c r="B58"/>
      <c r="C58"/>
      <c r="D58"/>
      <c r="E58"/>
      <c r="F58"/>
    </row>
    <row r="59" spans="1:6" ht="14.4">
      <c r="A59"/>
      <c r="B59"/>
      <c r="C59"/>
      <c r="D59"/>
      <c r="E59"/>
      <c r="F59"/>
    </row>
    <row r="60" spans="1:6" ht="14.4">
      <c r="A60"/>
      <c r="B60"/>
      <c r="C60"/>
      <c r="D60"/>
      <c r="E60"/>
      <c r="F60"/>
    </row>
    <row r="61" spans="1:6" ht="14.4">
      <c r="A61"/>
      <c r="B61"/>
      <c r="C61"/>
      <c r="D61"/>
      <c r="E61"/>
      <c r="F61"/>
    </row>
    <row r="62" spans="1:6" ht="14.4">
      <c r="A62"/>
      <c r="B62"/>
      <c r="C62"/>
      <c r="D62"/>
      <c r="E62"/>
      <c r="F62"/>
    </row>
    <row r="63" spans="1:6" ht="14.4">
      <c r="A63"/>
      <c r="B63"/>
      <c r="C63"/>
      <c r="D63"/>
      <c r="E63"/>
      <c r="F63"/>
    </row>
    <row r="64" spans="1:6" ht="14.4">
      <c r="A64"/>
      <c r="B64"/>
      <c r="C64"/>
      <c r="D64"/>
      <c r="E64"/>
      <c r="F64"/>
    </row>
    <row r="65" spans="1:6" ht="14.4">
      <c r="A65"/>
      <c r="B65"/>
      <c r="C65"/>
      <c r="D65"/>
      <c r="E65"/>
      <c r="F65"/>
    </row>
    <row r="66" spans="1:6" ht="14.4">
      <c r="A66"/>
      <c r="B66"/>
      <c r="C66"/>
      <c r="D66"/>
      <c r="E66"/>
      <c r="F66"/>
    </row>
    <row r="67" spans="1:6" ht="14.4">
      <c r="A67"/>
      <c r="B67"/>
      <c r="C67"/>
      <c r="D67"/>
      <c r="E67"/>
      <c r="F67"/>
    </row>
    <row r="68" spans="1:6" ht="14.4">
      <c r="A68"/>
      <c r="B68"/>
      <c r="C68"/>
      <c r="D68"/>
      <c r="E68"/>
      <c r="F68"/>
    </row>
    <row r="69" spans="1:6" ht="14.4">
      <c r="A69"/>
      <c r="B69"/>
      <c r="C69"/>
      <c r="D69"/>
      <c r="E69"/>
      <c r="F69"/>
    </row>
    <row r="70" spans="1:6" ht="14.4">
      <c r="A70"/>
      <c r="B70"/>
      <c r="C70"/>
      <c r="D70"/>
      <c r="E70"/>
      <c r="F70"/>
    </row>
    <row r="71" spans="1:6" ht="14.4">
      <c r="A71"/>
      <c r="B71"/>
      <c r="C71"/>
      <c r="D71"/>
      <c r="E71"/>
      <c r="F71"/>
    </row>
    <row r="72" spans="1:6" ht="14.4">
      <c r="A72"/>
      <c r="B72"/>
      <c r="C72"/>
      <c r="D72"/>
      <c r="E72"/>
      <c r="F72"/>
    </row>
    <row r="73" spans="1:6" ht="14.4">
      <c r="A73"/>
      <c r="B73"/>
      <c r="C73"/>
      <c r="D73"/>
      <c r="E73"/>
      <c r="F73"/>
    </row>
    <row r="74" spans="1:6" ht="14.4">
      <c r="A74"/>
      <c r="B74"/>
      <c r="C74"/>
      <c r="D74"/>
      <c r="E74"/>
      <c r="F74"/>
    </row>
    <row r="75" spans="1:6" ht="14.4">
      <c r="A75"/>
      <c r="B75"/>
      <c r="C75"/>
      <c r="D75"/>
      <c r="E75"/>
      <c r="F75"/>
    </row>
    <row r="76" spans="1:6" ht="14.4">
      <c r="A76"/>
      <c r="B76"/>
      <c r="C76"/>
      <c r="D76"/>
      <c r="E76"/>
      <c r="F76"/>
    </row>
    <row r="77" spans="1:6" ht="14.4">
      <c r="A77"/>
      <c r="B77"/>
      <c r="C77"/>
      <c r="D77"/>
      <c r="E77"/>
      <c r="F77"/>
    </row>
    <row r="78" spans="1:6" ht="14.4">
      <c r="A78"/>
      <c r="B78"/>
      <c r="C78"/>
      <c r="D78"/>
      <c r="E78"/>
      <c r="F78"/>
    </row>
    <row r="79" spans="1:6" ht="14.4">
      <c r="A79"/>
      <c r="B79"/>
      <c r="C79"/>
      <c r="D79"/>
      <c r="E79"/>
      <c r="F79"/>
    </row>
    <row r="80" spans="1:6" ht="14.4">
      <c r="A80"/>
      <c r="B80"/>
      <c r="C80"/>
      <c r="D80"/>
      <c r="E80"/>
      <c r="F80"/>
    </row>
    <row r="81" spans="1:6" ht="14.4">
      <c r="A81"/>
      <c r="B81"/>
      <c r="C81"/>
      <c r="D81"/>
      <c r="E81"/>
      <c r="F81"/>
    </row>
    <row r="82" spans="1:6" ht="14.4">
      <c r="A82"/>
      <c r="B82"/>
      <c r="C82"/>
      <c r="D82"/>
      <c r="E82"/>
      <c r="F82"/>
    </row>
    <row r="83" spans="1:6" ht="14.4">
      <c r="A83"/>
      <c r="B83"/>
      <c r="C83"/>
      <c r="D83"/>
      <c r="E83"/>
      <c r="F83"/>
    </row>
    <row r="84" spans="1:6" ht="14.4">
      <c r="A84"/>
      <c r="B84"/>
      <c r="C84"/>
      <c r="D84"/>
      <c r="E84"/>
      <c r="F84"/>
    </row>
    <row r="85" spans="1:6" ht="14.4">
      <c r="A85"/>
      <c r="B85"/>
      <c r="C85"/>
      <c r="D85"/>
      <c r="E85"/>
      <c r="F85"/>
    </row>
    <row r="86" spans="1:6" ht="14.4">
      <c r="A86"/>
      <c r="B86"/>
      <c r="C86"/>
      <c r="D86"/>
      <c r="E86"/>
      <c r="F86"/>
    </row>
    <row r="87" spans="1:6" ht="14.4">
      <c r="A87"/>
      <c r="B87"/>
      <c r="C87"/>
      <c r="D87"/>
      <c r="E87"/>
      <c r="F87"/>
    </row>
    <row r="88" spans="1:6" ht="14.4">
      <c r="A88"/>
      <c r="B88"/>
      <c r="C88"/>
      <c r="D88"/>
      <c r="E88"/>
      <c r="F88"/>
    </row>
    <row r="89" spans="1:6" ht="14.4">
      <c r="A89"/>
      <c r="B89"/>
      <c r="C89"/>
      <c r="D89"/>
      <c r="E89"/>
      <c r="F89"/>
    </row>
    <row r="90" spans="1:6" ht="14.4">
      <c r="A90"/>
      <c r="B90"/>
      <c r="C90"/>
      <c r="D90"/>
      <c r="E90"/>
      <c r="F90"/>
    </row>
    <row r="91" spans="1:6" ht="14.4">
      <c r="A91"/>
      <c r="B91"/>
      <c r="C91"/>
      <c r="D91"/>
      <c r="E91"/>
      <c r="F91"/>
    </row>
    <row r="92" spans="1:6" ht="14.4">
      <c r="A92"/>
      <c r="B92"/>
      <c r="C92"/>
      <c r="D92"/>
      <c r="E92"/>
      <c r="F92"/>
    </row>
    <row r="93" spans="1:6" ht="14.4">
      <c r="A93"/>
      <c r="B93"/>
      <c r="C93"/>
      <c r="D93"/>
      <c r="E93"/>
      <c r="F93"/>
    </row>
    <row r="94" spans="1:6" ht="14.4">
      <c r="A94"/>
      <c r="B94"/>
      <c r="C94"/>
      <c r="D94"/>
      <c r="E94"/>
      <c r="F94"/>
    </row>
    <row r="95" spans="1:6" ht="14.4">
      <c r="A95"/>
      <c r="B95"/>
      <c r="C95"/>
      <c r="D95"/>
      <c r="E95"/>
      <c r="F95"/>
    </row>
    <row r="96" spans="1:6" ht="14.4">
      <c r="A96"/>
      <c r="B96"/>
      <c r="C96"/>
      <c r="D96"/>
      <c r="E96"/>
      <c r="F96"/>
    </row>
    <row r="97" spans="1:6" ht="14.4">
      <c r="A97"/>
      <c r="B97"/>
      <c r="C97"/>
      <c r="D97"/>
      <c r="E97"/>
      <c r="F97"/>
    </row>
    <row r="98" spans="1:6" ht="14.4">
      <c r="A98"/>
      <c r="B98"/>
      <c r="C98"/>
      <c r="D98"/>
      <c r="E98"/>
      <c r="F98"/>
    </row>
    <row r="99" spans="1:6" ht="14.4">
      <c r="A99"/>
      <c r="B99"/>
      <c r="C99"/>
      <c r="D99"/>
      <c r="E99"/>
      <c r="F99"/>
    </row>
    <row r="100" spans="1:6" ht="14.4">
      <c r="A100"/>
      <c r="B100"/>
      <c r="C100"/>
      <c r="D100"/>
      <c r="E100"/>
      <c r="F100"/>
    </row>
    <row r="101" spans="1:6" ht="14.4">
      <c r="A101"/>
      <c r="B101"/>
      <c r="C101"/>
      <c r="D101"/>
      <c r="E101"/>
      <c r="F101"/>
    </row>
    <row r="102" spans="1:6" ht="14.4">
      <c r="A102"/>
      <c r="B102"/>
      <c r="C102"/>
      <c r="D102"/>
      <c r="E102"/>
      <c r="F102"/>
    </row>
    <row r="103" spans="1:6" ht="14.4">
      <c r="A103"/>
      <c r="B103"/>
      <c r="C103"/>
      <c r="D103"/>
      <c r="E103"/>
      <c r="F103"/>
    </row>
    <row r="104" spans="1:6" ht="14.4">
      <c r="A104"/>
      <c r="B104"/>
      <c r="C104"/>
      <c r="D104"/>
      <c r="E104"/>
      <c r="F104"/>
    </row>
    <row r="105" spans="1:6" ht="14.4">
      <c r="A105"/>
      <c r="B105"/>
      <c r="C105"/>
      <c r="D105"/>
      <c r="E105"/>
      <c r="F105"/>
    </row>
    <row r="106" spans="1:6" ht="14.4">
      <c r="A106"/>
      <c r="B106"/>
      <c r="C106"/>
      <c r="D106"/>
      <c r="E106"/>
      <c r="F106"/>
    </row>
    <row r="107" spans="1:6" ht="14.4">
      <c r="A107"/>
      <c r="B107"/>
      <c r="C107"/>
      <c r="D107"/>
      <c r="E107"/>
      <c r="F107"/>
    </row>
    <row r="108" spans="1:6" ht="14.4">
      <c r="A108"/>
      <c r="B108"/>
      <c r="C108"/>
      <c r="D108"/>
      <c r="E108"/>
      <c r="F108"/>
    </row>
    <row r="109" spans="1:6" ht="14.4">
      <c r="A109"/>
      <c r="B109"/>
      <c r="C109"/>
      <c r="D109"/>
      <c r="E109"/>
      <c r="F109"/>
    </row>
    <row r="110" spans="1:6" ht="14.4">
      <c r="A110"/>
      <c r="B110"/>
      <c r="C110"/>
      <c r="D110"/>
      <c r="E110"/>
      <c r="F110"/>
    </row>
    <row r="111" spans="1:6" ht="14.4">
      <c r="A111"/>
      <c r="B111"/>
      <c r="C111"/>
      <c r="D111"/>
      <c r="E111"/>
      <c r="F111"/>
    </row>
    <row r="112" spans="1:6" ht="14.4">
      <c r="A112"/>
      <c r="B112"/>
      <c r="C112"/>
      <c r="D112"/>
      <c r="E112"/>
      <c r="F112"/>
    </row>
    <row r="113" spans="1:6" ht="14.4">
      <c r="A113"/>
      <c r="B113"/>
      <c r="C113"/>
      <c r="D113"/>
      <c r="E113"/>
      <c r="F113"/>
    </row>
    <row r="114" spans="1:6" ht="14.4">
      <c r="A114"/>
      <c r="B114"/>
      <c r="C114"/>
      <c r="D114"/>
      <c r="E114"/>
      <c r="F114"/>
    </row>
    <row r="115" spans="1:6" ht="14.4">
      <c r="A115"/>
      <c r="B115"/>
      <c r="C115"/>
      <c r="D115"/>
      <c r="E115"/>
      <c r="F115"/>
    </row>
    <row r="116" spans="1:6" ht="14.4">
      <c r="A116"/>
      <c r="B116"/>
      <c r="C116"/>
      <c r="D116"/>
      <c r="E116"/>
      <c r="F116"/>
    </row>
    <row r="117" spans="1:6" ht="14.4">
      <c r="A117"/>
      <c r="B117"/>
      <c r="C117"/>
      <c r="D117"/>
      <c r="E117"/>
      <c r="F117"/>
    </row>
    <row r="118" spans="1:6" ht="14.4">
      <c r="A118"/>
      <c r="B118"/>
      <c r="C118"/>
      <c r="D118"/>
      <c r="E118"/>
      <c r="F118"/>
    </row>
    <row r="119" spans="1:6" ht="14.4">
      <c r="A119"/>
      <c r="B119"/>
      <c r="C119"/>
      <c r="D119"/>
      <c r="E119"/>
      <c r="F119"/>
    </row>
    <row r="120" spans="1:6" ht="14.4">
      <c r="A120"/>
      <c r="B120"/>
      <c r="C120"/>
      <c r="D120"/>
      <c r="E120"/>
      <c r="F120"/>
    </row>
    <row r="121" spans="1:6" ht="14.4">
      <c r="A121"/>
      <c r="B121"/>
      <c r="C121"/>
      <c r="D121"/>
      <c r="E121"/>
      <c r="F121"/>
    </row>
    <row r="122" spans="1:6" ht="14.4">
      <c r="A122"/>
      <c r="B122"/>
      <c r="C122"/>
      <c r="D122"/>
      <c r="E122"/>
      <c r="F122"/>
    </row>
    <row r="123" spans="1:6" ht="14.4">
      <c r="A123"/>
      <c r="B123"/>
      <c r="C123"/>
      <c r="D123"/>
      <c r="E123"/>
      <c r="F123"/>
    </row>
    <row r="124" spans="1:6" ht="14.4">
      <c r="A124"/>
      <c r="B124"/>
      <c r="C124"/>
      <c r="D124"/>
      <c r="E124"/>
      <c r="F124"/>
    </row>
    <row r="125" spans="1:6" ht="14.4">
      <c r="A125"/>
      <c r="B125"/>
      <c r="C125"/>
      <c r="D125"/>
      <c r="E125"/>
      <c r="F125"/>
    </row>
    <row r="126" spans="1:6" ht="14.4">
      <c r="A126"/>
      <c r="B126"/>
      <c r="C126"/>
      <c r="D126"/>
      <c r="E126"/>
      <c r="F126"/>
    </row>
    <row r="127" spans="1:6" ht="14.4">
      <c r="A127"/>
      <c r="B127"/>
      <c r="C127"/>
      <c r="D127"/>
      <c r="E127"/>
      <c r="F127"/>
    </row>
    <row r="128" spans="1:6" ht="14.4">
      <c r="A128"/>
      <c r="B128"/>
      <c r="C128"/>
      <c r="D128"/>
      <c r="E128"/>
      <c r="F128"/>
    </row>
    <row r="129" spans="1:6" ht="14.4">
      <c r="A129"/>
      <c r="B129"/>
      <c r="C129"/>
      <c r="D129"/>
      <c r="E129"/>
      <c r="F129"/>
    </row>
    <row r="130" spans="1:6" ht="14.4">
      <c r="A130"/>
      <c r="B130"/>
      <c r="C130"/>
      <c r="D130"/>
      <c r="E130"/>
      <c r="F130"/>
    </row>
    <row r="131" spans="1:6" ht="14.4">
      <c r="A131"/>
      <c r="B131"/>
      <c r="C131"/>
      <c r="D131"/>
      <c r="E131"/>
      <c r="F131"/>
    </row>
    <row r="132" spans="1:6" ht="14.4">
      <c r="A132"/>
      <c r="B132"/>
      <c r="C132"/>
      <c r="D132"/>
      <c r="E132"/>
      <c r="F132"/>
    </row>
    <row r="133" spans="1:6" ht="14.4">
      <c r="A133"/>
      <c r="B133"/>
      <c r="C133"/>
      <c r="D133"/>
      <c r="E133"/>
      <c r="F133"/>
    </row>
    <row r="134" spans="1:6" ht="14.4">
      <c r="A134"/>
      <c r="B134"/>
      <c r="C134"/>
      <c r="D134"/>
      <c r="E134"/>
      <c r="F134"/>
    </row>
    <row r="135" spans="1:6" ht="14.4">
      <c r="A135"/>
      <c r="B135"/>
      <c r="C135"/>
      <c r="D135"/>
      <c r="E135"/>
      <c r="F135"/>
    </row>
    <row r="136" spans="1:6" ht="14.4">
      <c r="A136"/>
      <c r="B136"/>
      <c r="C136"/>
      <c r="D136"/>
      <c r="E136"/>
      <c r="F136"/>
    </row>
    <row r="137" spans="1:6" ht="14.4">
      <c r="A137"/>
      <c r="B137"/>
      <c r="C137"/>
      <c r="D137"/>
      <c r="E137"/>
      <c r="F137"/>
    </row>
    <row r="138" spans="1:6" ht="14.4">
      <c r="A138"/>
      <c r="B138"/>
      <c r="C138"/>
      <c r="D138"/>
      <c r="E138"/>
      <c r="F138"/>
    </row>
    <row r="139" spans="1:6" ht="14.4">
      <c r="A139"/>
      <c r="B139"/>
      <c r="C139"/>
      <c r="D139"/>
      <c r="E139"/>
      <c r="F139"/>
    </row>
    <row r="140" spans="1:6" ht="14.4">
      <c r="A140"/>
      <c r="B140"/>
      <c r="C140"/>
      <c r="D140"/>
      <c r="E140"/>
      <c r="F140"/>
    </row>
    <row r="141" spans="1:6" ht="14.4">
      <c r="A141"/>
      <c r="B141"/>
      <c r="C141"/>
      <c r="D141"/>
      <c r="E141"/>
      <c r="F141"/>
    </row>
    <row r="142" spans="1:6" ht="14.4">
      <c r="A142"/>
      <c r="B142"/>
      <c r="C142"/>
      <c r="D142"/>
      <c r="E142"/>
      <c r="F142"/>
    </row>
    <row r="143" spans="1:6" ht="14.4">
      <c r="A143"/>
      <c r="B143"/>
      <c r="C143"/>
      <c r="D143"/>
      <c r="E143"/>
      <c r="F143"/>
    </row>
    <row r="144" spans="1:6" ht="14.4">
      <c r="A144"/>
      <c r="B144"/>
      <c r="C144"/>
      <c r="D144"/>
      <c r="E144"/>
      <c r="F144"/>
    </row>
    <row r="145" spans="1:6" ht="14.4">
      <c r="A145"/>
      <c r="B145"/>
      <c r="C145"/>
      <c r="D145"/>
      <c r="E145"/>
      <c r="F145"/>
    </row>
    <row r="146" spans="1:6" ht="14.4">
      <c r="A146"/>
      <c r="B146"/>
      <c r="C146"/>
      <c r="D146"/>
      <c r="E146"/>
      <c r="F146"/>
    </row>
    <row r="147" spans="1:6" ht="14.4">
      <c r="A147"/>
      <c r="B147"/>
      <c r="C147"/>
      <c r="D147"/>
      <c r="E147"/>
      <c r="F147"/>
    </row>
    <row r="148" spans="1:6" ht="14.4">
      <c r="A148"/>
      <c r="B148"/>
      <c r="C148"/>
      <c r="D148"/>
      <c r="E148"/>
      <c r="F148"/>
    </row>
    <row r="149" spans="1:6" ht="14.4">
      <c r="A149"/>
      <c r="B149"/>
      <c r="C149"/>
      <c r="D149"/>
      <c r="E149"/>
      <c r="F149"/>
    </row>
    <row r="150" spans="1:6" ht="14.4">
      <c r="A150"/>
      <c r="B150"/>
      <c r="C150"/>
      <c r="D150"/>
      <c r="E150"/>
      <c r="F150"/>
    </row>
    <row r="151" spans="1:6" ht="14.4">
      <c r="A151"/>
      <c r="B151"/>
      <c r="C151"/>
      <c r="D151"/>
      <c r="E151"/>
      <c r="F151"/>
    </row>
    <row r="152" spans="1:6" ht="14.4">
      <c r="A152"/>
      <c r="B152"/>
      <c r="C152"/>
      <c r="D152"/>
      <c r="E152"/>
      <c r="F152"/>
    </row>
    <row r="153" spans="1:6" ht="14.4">
      <c r="A153"/>
      <c r="B153"/>
      <c r="C153"/>
      <c r="D153"/>
      <c r="E153"/>
      <c r="F153"/>
    </row>
    <row r="154" spans="1:6" ht="14.4">
      <c r="A154"/>
      <c r="B154"/>
      <c r="C154"/>
      <c r="D154"/>
      <c r="E154"/>
      <c r="F154"/>
    </row>
    <row r="155" spans="1:6" ht="14.4">
      <c r="A155"/>
      <c r="B155"/>
      <c r="C155"/>
      <c r="D155"/>
      <c r="E155"/>
      <c r="F155"/>
    </row>
    <row r="156" spans="1:6" ht="14.4">
      <c r="A156"/>
      <c r="B156"/>
      <c r="C156"/>
      <c r="D156"/>
      <c r="E156"/>
      <c r="F156"/>
    </row>
    <row r="157" spans="1:6" ht="14.4">
      <c r="A157"/>
      <c r="B157"/>
      <c r="C157"/>
      <c r="D157"/>
      <c r="E157"/>
      <c r="F157"/>
    </row>
    <row r="158" spans="1:6" ht="14.4">
      <c r="A158"/>
      <c r="B158"/>
      <c r="C158"/>
      <c r="D158"/>
      <c r="E158"/>
      <c r="F158"/>
    </row>
    <row r="159" spans="1:6" ht="14.4">
      <c r="A159"/>
      <c r="B159"/>
      <c r="C159"/>
      <c r="D159"/>
      <c r="E159"/>
      <c r="F159"/>
    </row>
    <row r="160" spans="1:6" ht="14.4">
      <c r="A160"/>
      <c r="B160"/>
      <c r="C160"/>
      <c r="D160"/>
      <c r="E160"/>
      <c r="F160"/>
    </row>
    <row r="161" spans="1:6" ht="14.4">
      <c r="A161"/>
      <c r="B161"/>
      <c r="C161"/>
      <c r="D161"/>
      <c r="E161"/>
      <c r="F161"/>
    </row>
    <row r="162" spans="1:6" ht="14.4">
      <c r="A162"/>
      <c r="B162"/>
      <c r="C162"/>
      <c r="D162"/>
      <c r="E162"/>
      <c r="F162"/>
    </row>
    <row r="163" spans="1:6" ht="14.4">
      <c r="A163"/>
      <c r="B163"/>
      <c r="C163"/>
      <c r="D163"/>
      <c r="E163"/>
      <c r="F163"/>
    </row>
    <row r="164" spans="1:6" ht="14.4">
      <c r="A164"/>
      <c r="B164"/>
      <c r="C164"/>
      <c r="D164"/>
      <c r="E164"/>
      <c r="F164"/>
    </row>
    <row r="165" spans="1:6" ht="14.4">
      <c r="A165"/>
      <c r="B165"/>
      <c r="C165"/>
      <c r="D165"/>
      <c r="E165"/>
      <c r="F165"/>
    </row>
    <row r="166" spans="1:6" ht="14.4">
      <c r="A166"/>
      <c r="B166"/>
      <c r="C166"/>
      <c r="D166"/>
      <c r="E166"/>
      <c r="F166"/>
    </row>
    <row r="167" spans="1:6" ht="14.4">
      <c r="A167"/>
      <c r="B167"/>
      <c r="C167"/>
      <c r="D167"/>
      <c r="E167"/>
      <c r="F167"/>
    </row>
    <row r="168" spans="1:6" ht="14.4">
      <c r="A168"/>
      <c r="B168"/>
      <c r="C168"/>
      <c r="D168"/>
      <c r="E168"/>
      <c r="F168"/>
    </row>
    <row r="169" spans="1:6" ht="14.4">
      <c r="A169"/>
      <c r="B169"/>
      <c r="C169"/>
      <c r="D169"/>
      <c r="E169"/>
      <c r="F169"/>
    </row>
    <row r="170" spans="1:6" ht="14.4">
      <c r="A170"/>
      <c r="B170"/>
      <c r="C170"/>
      <c r="D170"/>
      <c r="E170"/>
      <c r="F170"/>
    </row>
    <row r="171" spans="1:6" ht="14.4">
      <c r="A171"/>
      <c r="B171"/>
      <c r="C171"/>
      <c r="D171"/>
      <c r="E171"/>
      <c r="F171"/>
    </row>
    <row r="172" spans="1:6" ht="14.4">
      <c r="A172"/>
      <c r="B172"/>
      <c r="C172"/>
      <c r="D172"/>
      <c r="E172"/>
      <c r="F172"/>
    </row>
    <row r="173" spans="1:6" ht="14.4">
      <c r="A173"/>
      <c r="B173"/>
      <c r="C173"/>
      <c r="D173"/>
      <c r="E173"/>
      <c r="F173"/>
    </row>
    <row r="174" spans="1:6" ht="14.4">
      <c r="A174"/>
      <c r="B174"/>
      <c r="C174"/>
      <c r="D174"/>
      <c r="E174"/>
      <c r="F174"/>
    </row>
    <row r="175" spans="1:6" ht="14.4">
      <c r="A175"/>
      <c r="B175"/>
      <c r="C175"/>
      <c r="D175"/>
      <c r="E175"/>
      <c r="F175"/>
    </row>
    <row r="176" spans="1:6" ht="14.4">
      <c r="A176"/>
      <c r="B176"/>
      <c r="C176"/>
      <c r="D176"/>
      <c r="E176"/>
      <c r="F176"/>
    </row>
    <row r="177" spans="1:6" ht="14.4">
      <c r="A177"/>
      <c r="B177"/>
      <c r="C177"/>
      <c r="D177"/>
      <c r="E177"/>
      <c r="F177"/>
    </row>
    <row r="178" spans="1:6" ht="14.4">
      <c r="A178"/>
      <c r="B178"/>
      <c r="C178"/>
      <c r="D178"/>
      <c r="E178"/>
      <c r="F178"/>
    </row>
    <row r="179" spans="1:6" ht="14.4">
      <c r="A179"/>
      <c r="B179"/>
      <c r="C179"/>
      <c r="D179"/>
      <c r="E179"/>
      <c r="F179"/>
    </row>
    <row r="180" spans="1:6" ht="14.4">
      <c r="A180"/>
      <c r="B180"/>
      <c r="C180"/>
      <c r="D180"/>
      <c r="E180"/>
      <c r="F180"/>
    </row>
    <row r="181" spans="1:6" ht="14.4">
      <c r="A181"/>
      <c r="B181"/>
      <c r="C181"/>
      <c r="D181"/>
      <c r="E181"/>
      <c r="F181"/>
    </row>
    <row r="182" spans="1:6" ht="14.4">
      <c r="A182"/>
      <c r="B182"/>
      <c r="C182"/>
      <c r="D182"/>
      <c r="E182"/>
      <c r="F182"/>
    </row>
    <row r="183" spans="1:6" ht="14.4">
      <c r="A183"/>
      <c r="B183"/>
      <c r="C183"/>
      <c r="D183"/>
      <c r="E183"/>
      <c r="F183"/>
    </row>
    <row r="184" spans="1:6" ht="14.4">
      <c r="A184"/>
      <c r="B184"/>
      <c r="C184"/>
      <c r="D184"/>
      <c r="E184"/>
      <c r="F184"/>
    </row>
    <row r="185" spans="1:6" ht="14.4">
      <c r="A185"/>
      <c r="B185"/>
      <c r="C185"/>
      <c r="D185"/>
      <c r="E185"/>
      <c r="F185"/>
    </row>
    <row r="186" spans="1:6" ht="14.4">
      <c r="A186"/>
      <c r="B186"/>
      <c r="C186"/>
      <c r="D186"/>
      <c r="E186"/>
      <c r="F186"/>
    </row>
    <row r="187" spans="1:6" ht="14.4">
      <c r="A187"/>
      <c r="B187"/>
      <c r="C187"/>
      <c r="D187"/>
      <c r="E187"/>
      <c r="F187"/>
    </row>
    <row r="188" spans="1:6" ht="14.4">
      <c r="A188"/>
      <c r="B188"/>
      <c r="C188"/>
      <c r="D188"/>
      <c r="E188"/>
      <c r="F188"/>
    </row>
    <row r="189" spans="1:6" ht="14.4">
      <c r="A189"/>
      <c r="B189"/>
      <c r="C189"/>
      <c r="D189"/>
      <c r="E189"/>
      <c r="F189"/>
    </row>
    <row r="190" spans="1:6" ht="14.4">
      <c r="A190"/>
      <c r="B190"/>
      <c r="C190"/>
      <c r="D190"/>
      <c r="E190"/>
      <c r="F190"/>
    </row>
    <row r="191" spans="1:6" ht="14.4">
      <c r="A191"/>
      <c r="B191"/>
      <c r="C191"/>
      <c r="D191"/>
      <c r="E191"/>
      <c r="F191"/>
    </row>
    <row r="192" spans="1:6" ht="14.4">
      <c r="A192"/>
      <c r="B192"/>
      <c r="C192"/>
      <c r="D192"/>
      <c r="E192"/>
      <c r="F192"/>
    </row>
    <row r="193" spans="1:6" ht="14.4">
      <c r="A193"/>
      <c r="B193"/>
      <c r="C193"/>
      <c r="D193"/>
      <c r="E193"/>
      <c r="F193"/>
    </row>
    <row r="194" spans="1:6" ht="14.4">
      <c r="A194"/>
      <c r="B194"/>
      <c r="C194"/>
      <c r="D194"/>
      <c r="E194"/>
      <c r="F194"/>
    </row>
    <row r="195" spans="1:6" ht="14.4">
      <c r="A195"/>
      <c r="B195"/>
      <c r="C195"/>
      <c r="D195"/>
      <c r="E195"/>
      <c r="F195"/>
    </row>
    <row r="196" spans="1:6" ht="14.4">
      <c r="A196"/>
      <c r="B196"/>
      <c r="C196"/>
      <c r="D196"/>
      <c r="E196"/>
      <c r="F196"/>
    </row>
    <row r="197" spans="1:6" ht="14.4">
      <c r="A197"/>
      <c r="B197"/>
      <c r="C197"/>
      <c r="D197"/>
      <c r="E197"/>
      <c r="F197"/>
    </row>
    <row r="198" spans="1:6" ht="14.4">
      <c r="A198"/>
      <c r="B198"/>
      <c r="C198"/>
      <c r="D198"/>
      <c r="E198"/>
      <c r="F198"/>
    </row>
    <row r="199" spans="1:6" ht="14.4">
      <c r="A199"/>
      <c r="B199"/>
      <c r="C199"/>
      <c r="D199"/>
      <c r="E199"/>
      <c r="F199"/>
    </row>
    <row r="200" spans="1:6" ht="14.4">
      <c r="A200"/>
      <c r="B200"/>
      <c r="C200"/>
      <c r="D200"/>
      <c r="E200"/>
      <c r="F200"/>
    </row>
    <row r="201" spans="1:6" ht="14.4">
      <c r="A201"/>
      <c r="B201"/>
      <c r="C201"/>
      <c r="D201"/>
      <c r="E201"/>
      <c r="F201"/>
    </row>
    <row r="202" spans="1:6" ht="14.4">
      <c r="A202"/>
      <c r="B202"/>
      <c r="C202"/>
      <c r="D202"/>
      <c r="E202"/>
      <c r="F202"/>
    </row>
    <row r="203" spans="1:6" ht="14.4">
      <c r="A203"/>
      <c r="B203"/>
      <c r="C203"/>
      <c r="D203"/>
      <c r="E203"/>
      <c r="F203"/>
    </row>
    <row r="204" spans="1:6" ht="14.4">
      <c r="A204"/>
      <c r="B204"/>
      <c r="C204"/>
      <c r="D204"/>
      <c r="E204"/>
      <c r="F204"/>
    </row>
    <row r="205" spans="1:6" ht="14.4">
      <c r="A205"/>
      <c r="B205"/>
      <c r="C205"/>
      <c r="D205"/>
      <c r="E205"/>
      <c r="F205"/>
    </row>
    <row r="206" spans="1:6" ht="14.4">
      <c r="A206"/>
      <c r="B206"/>
      <c r="C206"/>
      <c r="D206"/>
      <c r="E206"/>
      <c r="F206"/>
    </row>
    <row r="207" spans="1:6" ht="14.4">
      <c r="A207"/>
      <c r="B207"/>
      <c r="C207"/>
      <c r="D207"/>
      <c r="E207"/>
      <c r="F207"/>
    </row>
    <row r="208" spans="1:6" ht="14.4">
      <c r="A208"/>
      <c r="B208"/>
      <c r="C208"/>
      <c r="D208"/>
      <c r="E208"/>
      <c r="F208"/>
    </row>
    <row r="209" spans="1:6" ht="14.4">
      <c r="A209"/>
      <c r="B209"/>
      <c r="C209"/>
      <c r="D209"/>
      <c r="E209"/>
      <c r="F209"/>
    </row>
    <row r="210" spans="1:6" ht="14.4">
      <c r="A210"/>
      <c r="B210"/>
      <c r="C210"/>
      <c r="D210"/>
      <c r="E210"/>
      <c r="F210"/>
    </row>
    <row r="211" spans="1:6" ht="14.4">
      <c r="A211"/>
      <c r="B211"/>
      <c r="C211"/>
      <c r="D211"/>
      <c r="E211"/>
      <c r="F211"/>
    </row>
    <row r="212" spans="1:6" ht="14.4">
      <c r="A212"/>
      <c r="B212"/>
      <c r="C212"/>
      <c r="D212"/>
      <c r="E212"/>
      <c r="F212"/>
    </row>
    <row r="213" spans="1:6" ht="14.4">
      <c r="A213"/>
      <c r="B213"/>
      <c r="C213"/>
      <c r="D213"/>
      <c r="E213"/>
      <c r="F2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0FEF-1D90-474B-8EAA-FC786E216B17}">
  <dimension ref="A1:F190"/>
  <sheetViews>
    <sheetView workbookViewId="0">
      <selection activeCell="F1" sqref="F1"/>
    </sheetView>
  </sheetViews>
  <sheetFormatPr defaultColWidth="8.77734375" defaultRowHeight="15.6"/>
  <cols>
    <col min="1" max="1" width="39.5546875" style="2" bestFit="1" customWidth="1"/>
    <col min="2" max="2" width="16.77734375" style="2" bestFit="1" customWidth="1"/>
    <col min="3" max="3" width="16.77734375" style="3" bestFit="1" customWidth="1"/>
    <col min="4" max="4" width="20.77734375" style="10" bestFit="1" customWidth="1"/>
    <col min="5" max="5" width="14.77734375" style="9" bestFit="1" customWidth="1"/>
    <col min="6" max="6" width="33.109375" style="9" bestFit="1" customWidth="1"/>
    <col min="7" max="86" width="31.5546875" style="2" bestFit="1" customWidth="1"/>
    <col min="87" max="87" width="20" style="2" bestFit="1" customWidth="1"/>
    <col min="88" max="88" width="37.21875" style="2" bestFit="1" customWidth="1"/>
    <col min="89" max="16384" width="8.77734375" style="2"/>
  </cols>
  <sheetData>
    <row r="1" spans="1:6">
      <c r="A1" s="1" t="str">
        <f>[2]Payment!A1</f>
        <v>February 2023 Pass Through Payments</v>
      </c>
      <c r="D1" s="4" t="s">
        <v>0</v>
      </c>
      <c r="E1" s="5"/>
      <c r="F1" s="4"/>
    </row>
    <row r="3" spans="1:6">
      <c r="C3" s="2"/>
      <c r="D3" s="2"/>
      <c r="E3" s="6" t="s">
        <v>1</v>
      </c>
      <c r="F3" s="7"/>
    </row>
    <row r="4" spans="1:6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2" t="s">
        <v>8</v>
      </c>
      <c r="B5" s="2" t="s">
        <v>9</v>
      </c>
      <c r="C5" s="2" t="s">
        <v>10</v>
      </c>
      <c r="D5" s="2" t="s">
        <v>11</v>
      </c>
      <c r="E5" s="11">
        <v>335</v>
      </c>
      <c r="F5" s="8">
        <v>1479.3400000000001</v>
      </c>
    </row>
    <row r="6" spans="1:6">
      <c r="C6" s="2"/>
      <c r="D6" s="2" t="s">
        <v>12</v>
      </c>
      <c r="E6" s="11">
        <v>873</v>
      </c>
      <c r="F6" s="8">
        <v>7195.62</v>
      </c>
    </row>
    <row r="7" spans="1:6">
      <c r="C7" s="2" t="s">
        <v>13</v>
      </c>
      <c r="D7" s="2"/>
      <c r="E7" s="11">
        <v>1208</v>
      </c>
      <c r="F7" s="8">
        <v>8674.9599999999991</v>
      </c>
    </row>
    <row r="8" spans="1:6">
      <c r="B8" s="2" t="s">
        <v>14</v>
      </c>
      <c r="C8" s="2" t="s">
        <v>10</v>
      </c>
      <c r="D8" s="2" t="s">
        <v>11</v>
      </c>
      <c r="E8" s="11">
        <v>21</v>
      </c>
      <c r="F8" s="8">
        <v>93.330000000000013</v>
      </c>
    </row>
    <row r="9" spans="1:6">
      <c r="C9" s="2"/>
      <c r="D9" s="2" t="s">
        <v>12</v>
      </c>
      <c r="E9" s="11">
        <v>84</v>
      </c>
      <c r="F9" s="8">
        <v>714.9</v>
      </c>
    </row>
    <row r="10" spans="1:6">
      <c r="C10" s="2" t="s">
        <v>13</v>
      </c>
      <c r="D10" s="2"/>
      <c r="E10" s="11">
        <v>105</v>
      </c>
      <c r="F10" s="8">
        <v>808.23</v>
      </c>
    </row>
    <row r="11" spans="1:6">
      <c r="B11" s="2" t="s">
        <v>15</v>
      </c>
      <c r="C11" s="2" t="s">
        <v>10</v>
      </c>
      <c r="D11" s="2" t="s">
        <v>11</v>
      </c>
      <c r="E11" s="11">
        <v>14880</v>
      </c>
      <c r="F11" s="8">
        <v>81693.040000000008</v>
      </c>
    </row>
    <row r="12" spans="1:6">
      <c r="C12" s="2"/>
      <c r="D12" s="2" t="s">
        <v>12</v>
      </c>
      <c r="E12" s="11">
        <v>33480</v>
      </c>
      <c r="F12" s="8">
        <v>374585.39999999997</v>
      </c>
    </row>
    <row r="13" spans="1:6">
      <c r="C13" s="2" t="s">
        <v>13</v>
      </c>
      <c r="D13" s="2"/>
      <c r="E13" s="11">
        <v>48360</v>
      </c>
      <c r="F13" s="8">
        <v>456278.43999999994</v>
      </c>
    </row>
    <row r="14" spans="1:6">
      <c r="B14" s="2" t="s">
        <v>16</v>
      </c>
      <c r="C14" s="2" t="s">
        <v>10</v>
      </c>
      <c r="D14" s="2" t="s">
        <v>11</v>
      </c>
      <c r="E14" s="11">
        <v>5282</v>
      </c>
      <c r="F14" s="8">
        <v>27834.469999999998</v>
      </c>
    </row>
    <row r="15" spans="1:6">
      <c r="C15" s="2"/>
      <c r="D15" s="2" t="s">
        <v>12</v>
      </c>
      <c r="E15" s="11">
        <v>12349</v>
      </c>
      <c r="F15" s="8">
        <v>135253.5</v>
      </c>
    </row>
    <row r="16" spans="1:6">
      <c r="C16" s="2" t="s">
        <v>13</v>
      </c>
      <c r="D16" s="2"/>
      <c r="E16" s="11">
        <v>17631</v>
      </c>
      <c r="F16" s="8">
        <v>163087.97</v>
      </c>
    </row>
    <row r="17" spans="1:6">
      <c r="B17" s="2" t="s">
        <v>17</v>
      </c>
      <c r="C17" s="2" t="s">
        <v>10</v>
      </c>
      <c r="D17" s="2" t="s">
        <v>11</v>
      </c>
      <c r="E17" s="11">
        <v>2264</v>
      </c>
      <c r="F17" s="8">
        <v>10132.08</v>
      </c>
    </row>
    <row r="18" spans="1:6">
      <c r="C18" s="2"/>
      <c r="D18" s="2" t="s">
        <v>12</v>
      </c>
      <c r="E18" s="11">
        <v>6593</v>
      </c>
      <c r="F18" s="8">
        <v>62574.869999999995</v>
      </c>
    </row>
    <row r="19" spans="1:6">
      <c r="C19" s="2" t="s">
        <v>13</v>
      </c>
      <c r="D19" s="2"/>
      <c r="E19" s="11">
        <v>8857</v>
      </c>
      <c r="F19" s="8">
        <v>72706.95</v>
      </c>
    </row>
    <row r="20" spans="1:6">
      <c r="B20" s="2" t="s">
        <v>18</v>
      </c>
      <c r="C20" s="2" t="s">
        <v>10</v>
      </c>
      <c r="D20" s="2" t="s">
        <v>11</v>
      </c>
      <c r="E20" s="11">
        <v>812</v>
      </c>
      <c r="F20" s="8">
        <v>3915.2400000000002</v>
      </c>
    </row>
    <row r="21" spans="1:6">
      <c r="C21" s="2"/>
      <c r="D21" s="2" t="s">
        <v>12</v>
      </c>
      <c r="E21" s="11">
        <v>2039</v>
      </c>
      <c r="F21" s="8">
        <v>20128.439999999999</v>
      </c>
    </row>
    <row r="22" spans="1:6">
      <c r="C22" s="2" t="s">
        <v>13</v>
      </c>
      <c r="D22" s="2"/>
      <c r="E22" s="11">
        <v>2851</v>
      </c>
      <c r="F22" s="8">
        <v>24043.68</v>
      </c>
    </row>
    <row r="23" spans="1:6">
      <c r="A23" s="2" t="s">
        <v>19</v>
      </c>
      <c r="C23" s="2"/>
      <c r="D23" s="2"/>
      <c r="E23" s="11">
        <v>79012</v>
      </c>
      <c r="F23" s="8">
        <v>725600.22999999986</v>
      </c>
    </row>
    <row r="24" spans="1:6">
      <c r="A24" s="2" t="s">
        <v>20</v>
      </c>
      <c r="C24" s="2"/>
      <c r="D24" s="2"/>
      <c r="E24" s="11">
        <v>79012</v>
      </c>
      <c r="F24" s="8">
        <v>725600.22999999986</v>
      </c>
    </row>
    <row r="25" spans="1:6">
      <c r="C25" s="2"/>
      <c r="D25" s="2"/>
      <c r="E25" s="2"/>
      <c r="F25" s="2"/>
    </row>
    <row r="26" spans="1:6">
      <c r="C26" s="2"/>
      <c r="D26" s="2"/>
      <c r="E26" s="2"/>
      <c r="F26" s="2"/>
    </row>
    <row r="27" spans="1:6">
      <c r="C27" s="2"/>
      <c r="D27" s="2"/>
      <c r="E27" s="2"/>
      <c r="F27" s="2"/>
    </row>
    <row r="28" spans="1:6">
      <c r="C28" s="2"/>
      <c r="D28" s="2"/>
      <c r="E28" s="2"/>
      <c r="F28" s="2"/>
    </row>
    <row r="29" spans="1:6">
      <c r="C29" s="2"/>
      <c r="D29" s="2"/>
      <c r="E29" s="2"/>
      <c r="F29" s="2"/>
    </row>
    <row r="30" spans="1:6">
      <c r="C30" s="2"/>
      <c r="D30" s="2"/>
      <c r="E30" s="2"/>
      <c r="F30" s="2"/>
    </row>
    <row r="31" spans="1:6">
      <c r="C31" s="2"/>
      <c r="D31" s="2"/>
      <c r="E31" s="2"/>
      <c r="F31" s="2"/>
    </row>
    <row r="32" spans="1:6">
      <c r="C32" s="2"/>
      <c r="D32" s="2"/>
      <c r="E32" s="2"/>
      <c r="F32" s="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pans="6:6" s="2" customFormat="1"/>
    <row r="130" spans="6:6" s="2" customFormat="1"/>
    <row r="131" spans="6:6" s="2" customFormat="1"/>
    <row r="132" spans="6:6" s="2" customFormat="1"/>
    <row r="133" spans="6:6" s="2" customFormat="1"/>
    <row r="134" spans="6:6" s="2" customFormat="1"/>
    <row r="135" spans="6:6" s="2" customFormat="1"/>
    <row r="136" spans="6:6" s="2" customFormat="1"/>
    <row r="137" spans="6:6" s="2" customFormat="1"/>
    <row r="138" spans="6:6" s="2" customFormat="1"/>
    <row r="139" spans="6:6" s="2" customFormat="1"/>
    <row r="140" spans="6:6" s="2" customFormat="1"/>
    <row r="141" spans="6:6" s="2" customFormat="1"/>
    <row r="142" spans="6:6" s="2" customFormat="1"/>
    <row r="143" spans="6:6" s="2" customFormat="1">
      <c r="F143" s="9"/>
    </row>
    <row r="144" spans="6:6" s="2" customFormat="1">
      <c r="F144" s="9"/>
    </row>
    <row r="145" spans="3:5">
      <c r="C145" s="2"/>
      <c r="D145" s="2"/>
      <c r="E145" s="2"/>
    </row>
    <row r="146" spans="3:5">
      <c r="C146" s="2"/>
      <c r="D146" s="2"/>
      <c r="E146" s="2"/>
    </row>
    <row r="147" spans="3:5">
      <c r="C147" s="2"/>
      <c r="D147" s="2"/>
      <c r="E147" s="2"/>
    </row>
    <row r="148" spans="3:5">
      <c r="C148" s="2"/>
      <c r="D148" s="2"/>
      <c r="E148" s="2"/>
    </row>
    <row r="149" spans="3:5">
      <c r="C149" s="2"/>
      <c r="D149" s="2"/>
      <c r="E149" s="2"/>
    </row>
    <row r="150" spans="3:5">
      <c r="C150" s="2"/>
      <c r="D150" s="2"/>
      <c r="E150" s="2"/>
    </row>
    <row r="151" spans="3:5">
      <c r="C151" s="2"/>
      <c r="D151" s="2"/>
      <c r="E151" s="2"/>
    </row>
    <row r="152" spans="3:5">
      <c r="C152" s="2"/>
      <c r="D152" s="2"/>
      <c r="E152" s="2"/>
    </row>
    <row r="153" spans="3:5">
      <c r="C153" s="2"/>
      <c r="D153" s="2"/>
      <c r="E153" s="2"/>
    </row>
    <row r="154" spans="3:5">
      <c r="C154" s="2"/>
      <c r="D154" s="2"/>
      <c r="E154" s="2"/>
    </row>
    <row r="155" spans="3:5">
      <c r="C155" s="2"/>
      <c r="D155" s="2"/>
      <c r="E155" s="2"/>
    </row>
    <row r="156" spans="3:5">
      <c r="C156" s="2"/>
      <c r="D156" s="2"/>
      <c r="E156" s="2"/>
    </row>
    <row r="157" spans="3:5">
      <c r="C157" s="2"/>
      <c r="D157" s="2"/>
      <c r="E157" s="2"/>
    </row>
    <row r="158" spans="3:5">
      <c r="C158" s="2"/>
      <c r="D158" s="2"/>
      <c r="E158" s="2"/>
    </row>
    <row r="159" spans="3:5">
      <c r="C159" s="2"/>
      <c r="D159" s="2"/>
      <c r="E159" s="2"/>
    </row>
    <row r="160" spans="3:5">
      <c r="D160" s="3"/>
      <c r="E160" s="2"/>
    </row>
    <row r="161" spans="4:5">
      <c r="D161" s="3"/>
      <c r="E161" s="2"/>
    </row>
    <row r="162" spans="4:5">
      <c r="D162" s="3"/>
      <c r="E162" s="2"/>
    </row>
    <row r="163" spans="4:5">
      <c r="D163" s="3"/>
      <c r="E163" s="2"/>
    </row>
    <row r="164" spans="4:5">
      <c r="D164" s="3"/>
      <c r="E164" s="2"/>
    </row>
    <row r="165" spans="4:5">
      <c r="D165" s="3"/>
      <c r="E165" s="2"/>
    </row>
    <row r="166" spans="4:5">
      <c r="D166" s="3"/>
      <c r="E166" s="2"/>
    </row>
    <row r="167" spans="4:5">
      <c r="D167" s="3"/>
      <c r="E167" s="2"/>
    </row>
    <row r="168" spans="4:5">
      <c r="D168" s="3"/>
      <c r="E168" s="2"/>
    </row>
    <row r="169" spans="4:5">
      <c r="D169" s="3"/>
      <c r="E169" s="2"/>
    </row>
    <row r="170" spans="4:5">
      <c r="D170" s="3"/>
      <c r="E170" s="2"/>
    </row>
    <row r="171" spans="4:5">
      <c r="D171" s="3"/>
      <c r="E171" s="2"/>
    </row>
    <row r="172" spans="4:5">
      <c r="D172" s="3"/>
      <c r="E172" s="2"/>
    </row>
    <row r="173" spans="4:5">
      <c r="D173" s="3"/>
      <c r="E173" s="2"/>
    </row>
    <row r="174" spans="4:5">
      <c r="D174" s="3"/>
      <c r="E174" s="2"/>
    </row>
    <row r="175" spans="4:5">
      <c r="D175" s="3"/>
      <c r="E175" s="2"/>
    </row>
    <row r="176" spans="4:5">
      <c r="D176" s="3"/>
      <c r="E176" s="2"/>
    </row>
    <row r="177" spans="4:5">
      <c r="D177" s="3"/>
      <c r="E177" s="2"/>
    </row>
    <row r="178" spans="4:5">
      <c r="D178" s="3"/>
      <c r="E178" s="2"/>
    </row>
    <row r="179" spans="4:5">
      <c r="D179" s="3"/>
      <c r="E179" s="2"/>
    </row>
    <row r="180" spans="4:5">
      <c r="D180" s="3"/>
      <c r="E180" s="2"/>
    </row>
    <row r="181" spans="4:5">
      <c r="D181" s="3"/>
      <c r="E181" s="2"/>
    </row>
    <row r="182" spans="4:5">
      <c r="D182" s="3"/>
      <c r="E182" s="2"/>
    </row>
    <row r="183" spans="4:5">
      <c r="D183" s="3"/>
      <c r="E183" s="2"/>
    </row>
    <row r="184" spans="4:5">
      <c r="D184" s="3"/>
      <c r="E184" s="2"/>
    </row>
    <row r="185" spans="4:5">
      <c r="D185" s="3"/>
      <c r="E185" s="2"/>
    </row>
    <row r="186" spans="4:5">
      <c r="D186" s="3"/>
      <c r="E186" s="2"/>
    </row>
    <row r="187" spans="4:5">
      <c r="D187" s="3"/>
      <c r="E187" s="2"/>
    </row>
    <row r="188" spans="4:5">
      <c r="D188" s="3"/>
      <c r="E188" s="2"/>
    </row>
    <row r="189" spans="4:5">
      <c r="D189" s="3"/>
      <c r="E189" s="2"/>
    </row>
    <row r="190" spans="4:5">
      <c r="D190" s="3"/>
      <c r="E190" s="2"/>
    </row>
  </sheetData>
  <pageMargins left="0.7" right="0.7" top="0.75" bottom="0.75" header="0.3" footer="0.3"/>
  <pageSetup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8788-0FBC-4785-8749-7952152680E5}">
  <dimension ref="A1:G213"/>
  <sheetViews>
    <sheetView workbookViewId="0">
      <selection activeCell="N20" sqref="N20"/>
    </sheetView>
  </sheetViews>
  <sheetFormatPr defaultColWidth="9.109375" defaultRowHeight="13.2"/>
  <cols>
    <col min="1" max="1" width="32.33203125" style="43" bestFit="1" customWidth="1"/>
    <col min="2" max="2" width="16.5546875" style="43" bestFit="1" customWidth="1"/>
    <col min="3" max="3" width="17.5546875" style="43" bestFit="1" customWidth="1"/>
    <col min="4" max="4" width="19.5546875" style="43" bestFit="1" customWidth="1"/>
    <col min="5" max="5" width="14.44140625" style="43" bestFit="1" customWidth="1"/>
    <col min="6" max="6" width="32.109375" style="43" bestFit="1" customWidth="1"/>
    <col min="7" max="16384" width="9.109375" style="43"/>
  </cols>
  <sheetData>
    <row r="1" spans="1:7" ht="15">
      <c r="A1" s="66" t="s">
        <v>27</v>
      </c>
      <c r="B1" s="67"/>
      <c r="C1" s="67"/>
      <c r="D1" s="68" t="s">
        <v>0</v>
      </c>
      <c r="E1" s="69"/>
      <c r="F1" s="68"/>
    </row>
    <row r="4" spans="1:7" ht="14.4">
      <c r="A4" s="70"/>
      <c r="B4" s="71"/>
      <c r="C4" s="71"/>
      <c r="D4" s="71"/>
      <c r="E4" s="70" t="s">
        <v>22</v>
      </c>
      <c r="F4" s="72"/>
    </row>
    <row r="5" spans="1:7" s="76" customFormat="1" ht="15.6">
      <c r="A5" s="73" t="s">
        <v>2</v>
      </c>
      <c r="B5" s="73" t="s">
        <v>3</v>
      </c>
      <c r="C5" s="73" t="s">
        <v>4</v>
      </c>
      <c r="D5" s="73" t="s">
        <v>5</v>
      </c>
      <c r="E5" s="73" t="s">
        <v>6</v>
      </c>
      <c r="F5" s="74" t="s">
        <v>7</v>
      </c>
      <c r="G5" s="75"/>
    </row>
    <row r="6" spans="1:7" ht="15.6">
      <c r="A6" s="77" t="s">
        <v>8</v>
      </c>
      <c r="B6" s="77" t="s">
        <v>18</v>
      </c>
      <c r="C6" s="70" t="s">
        <v>10</v>
      </c>
      <c r="D6" s="70" t="s">
        <v>11</v>
      </c>
      <c r="E6" s="79">
        <v>870</v>
      </c>
      <c r="F6" s="80">
        <v>3809.98</v>
      </c>
    </row>
    <row r="7" spans="1:7" ht="15.6">
      <c r="A7" s="82"/>
      <c r="B7" s="82"/>
      <c r="C7" s="93"/>
      <c r="D7" s="94" t="s">
        <v>12</v>
      </c>
      <c r="E7" s="84">
        <v>2257</v>
      </c>
      <c r="F7" s="85">
        <v>19491.88</v>
      </c>
    </row>
    <row r="8" spans="1:7" ht="15.6">
      <c r="A8" s="82"/>
      <c r="B8" s="82"/>
      <c r="C8" s="95" t="s">
        <v>13</v>
      </c>
      <c r="D8" s="96"/>
      <c r="E8" s="87">
        <v>3127</v>
      </c>
      <c r="F8" s="88">
        <v>23301.86</v>
      </c>
    </row>
    <row r="9" spans="1:7" ht="15.6">
      <c r="A9" s="82"/>
      <c r="B9" s="77" t="s">
        <v>9</v>
      </c>
      <c r="C9" s="70" t="s">
        <v>10</v>
      </c>
      <c r="D9" s="70" t="s">
        <v>11</v>
      </c>
      <c r="E9" s="79">
        <v>391</v>
      </c>
      <c r="F9" s="80">
        <v>1657.5800000000002</v>
      </c>
    </row>
    <row r="10" spans="1:7" ht="15.6">
      <c r="A10" s="82"/>
      <c r="B10" s="82"/>
      <c r="C10" s="93"/>
      <c r="D10" s="94" t="s">
        <v>12</v>
      </c>
      <c r="E10" s="84">
        <v>959</v>
      </c>
      <c r="F10" s="85">
        <v>7707.58</v>
      </c>
    </row>
    <row r="11" spans="1:7" ht="15.6">
      <c r="A11" s="82"/>
      <c r="B11" s="82"/>
      <c r="C11" s="95" t="s">
        <v>13</v>
      </c>
      <c r="D11" s="96"/>
      <c r="E11" s="87">
        <v>1350</v>
      </c>
      <c r="F11" s="88">
        <v>9365.16</v>
      </c>
    </row>
    <row r="12" spans="1:7" ht="15.6">
      <c r="A12" s="82"/>
      <c r="B12" s="77" t="s">
        <v>14</v>
      </c>
      <c r="C12" s="70" t="s">
        <v>10</v>
      </c>
      <c r="D12" s="70" t="s">
        <v>11</v>
      </c>
      <c r="E12" s="79">
        <v>22</v>
      </c>
      <c r="F12" s="80">
        <v>90.81</v>
      </c>
    </row>
    <row r="13" spans="1:7" ht="15.6">
      <c r="A13" s="82"/>
      <c r="B13" s="82"/>
      <c r="C13" s="93"/>
      <c r="D13" s="94" t="s">
        <v>12</v>
      </c>
      <c r="E13" s="84">
        <v>81</v>
      </c>
      <c r="F13" s="85">
        <v>658.56</v>
      </c>
    </row>
    <row r="14" spans="1:7" ht="15.6">
      <c r="A14" s="82"/>
      <c r="B14" s="82"/>
      <c r="C14" s="95" t="s">
        <v>13</v>
      </c>
      <c r="D14" s="96"/>
      <c r="E14" s="87">
        <v>103</v>
      </c>
      <c r="F14" s="88">
        <v>749.36999999999989</v>
      </c>
    </row>
    <row r="15" spans="1:7" ht="15.6">
      <c r="A15" s="82"/>
      <c r="B15" s="77" t="s">
        <v>15</v>
      </c>
      <c r="C15" s="70" t="s">
        <v>10</v>
      </c>
      <c r="D15" s="70" t="s">
        <v>11</v>
      </c>
      <c r="E15" s="79">
        <v>16520</v>
      </c>
      <c r="F15" s="80">
        <v>89632.69</v>
      </c>
    </row>
    <row r="16" spans="1:7" ht="15.6">
      <c r="A16" s="82"/>
      <c r="B16" s="82"/>
      <c r="C16" s="93"/>
      <c r="D16" s="94" t="s">
        <v>12</v>
      </c>
      <c r="E16" s="84">
        <v>36195</v>
      </c>
      <c r="F16" s="85">
        <v>400405.5</v>
      </c>
    </row>
    <row r="17" spans="1:6" ht="15.6">
      <c r="A17" s="82"/>
      <c r="B17" s="82"/>
      <c r="C17" s="95" t="s">
        <v>13</v>
      </c>
      <c r="D17" s="96"/>
      <c r="E17" s="87">
        <v>52715</v>
      </c>
      <c r="F17" s="88">
        <v>490038.19</v>
      </c>
    </row>
    <row r="18" spans="1:6" ht="15.6">
      <c r="A18" s="82"/>
      <c r="B18" s="77" t="s">
        <v>16</v>
      </c>
      <c r="C18" s="70" t="s">
        <v>10</v>
      </c>
      <c r="D18" s="70" t="s">
        <v>11</v>
      </c>
      <c r="E18" s="79">
        <v>5582</v>
      </c>
      <c r="F18" s="80">
        <v>29061.31</v>
      </c>
    </row>
    <row r="19" spans="1:6" ht="15.6">
      <c r="A19" s="82"/>
      <c r="B19" s="82"/>
      <c r="C19" s="93"/>
      <c r="D19" s="94" t="s">
        <v>12</v>
      </c>
      <c r="E19" s="84">
        <v>12379</v>
      </c>
      <c r="F19" s="85">
        <v>133786.37</v>
      </c>
    </row>
    <row r="20" spans="1:6" ht="15.6">
      <c r="A20" s="82"/>
      <c r="B20" s="82"/>
      <c r="C20" s="95" t="s">
        <v>13</v>
      </c>
      <c r="D20" s="96"/>
      <c r="E20" s="87">
        <v>17961</v>
      </c>
      <c r="F20" s="88">
        <v>162847.67999999999</v>
      </c>
    </row>
    <row r="21" spans="1:6" ht="15.6">
      <c r="A21" s="82"/>
      <c r="B21" s="77" t="s">
        <v>17</v>
      </c>
      <c r="C21" s="70" t="s">
        <v>10</v>
      </c>
      <c r="D21" s="70" t="s">
        <v>11</v>
      </c>
      <c r="E21" s="79">
        <v>2421</v>
      </c>
      <c r="F21" s="80">
        <v>11113.839999999998</v>
      </c>
    </row>
    <row r="22" spans="1:6" ht="15.6">
      <c r="A22" s="82"/>
      <c r="B22" s="82"/>
      <c r="C22" s="93"/>
      <c r="D22" s="94" t="s">
        <v>12</v>
      </c>
      <c r="E22" s="84">
        <v>7163</v>
      </c>
      <c r="F22" s="85">
        <v>67473.91</v>
      </c>
    </row>
    <row r="23" spans="1:6" ht="15.6">
      <c r="A23" s="82"/>
      <c r="B23" s="82"/>
      <c r="C23" s="95" t="s">
        <v>13</v>
      </c>
      <c r="D23" s="96"/>
      <c r="E23" s="87">
        <v>9584</v>
      </c>
      <c r="F23" s="88">
        <v>78587.75</v>
      </c>
    </row>
    <row r="24" spans="1:6" ht="15.6">
      <c r="A24" s="89" t="s">
        <v>20</v>
      </c>
      <c r="B24" s="90"/>
      <c r="C24" s="90"/>
      <c r="D24" s="90"/>
      <c r="E24" s="91">
        <v>84840</v>
      </c>
      <c r="F24" s="92">
        <v>764890.01</v>
      </c>
    </row>
    <row r="25" spans="1:6" ht="14.4">
      <c r="A25"/>
      <c r="B25"/>
      <c r="C25"/>
      <c r="D25"/>
      <c r="E25"/>
      <c r="F25"/>
    </row>
    <row r="26" spans="1:6" ht="14.4">
      <c r="A26"/>
      <c r="B26"/>
      <c r="C26"/>
      <c r="D26"/>
      <c r="E26"/>
      <c r="F26"/>
    </row>
    <row r="27" spans="1:6" ht="14.4">
      <c r="A27"/>
      <c r="B27"/>
      <c r="C27"/>
      <c r="D27"/>
      <c r="E27"/>
      <c r="F27"/>
    </row>
    <row r="28" spans="1:6" ht="14.4">
      <c r="A28"/>
      <c r="B28"/>
      <c r="C28"/>
      <c r="D28"/>
      <c r="E28"/>
      <c r="F28"/>
    </row>
    <row r="29" spans="1:6" ht="14.4">
      <c r="A29"/>
      <c r="B29"/>
      <c r="C29"/>
      <c r="D29"/>
      <c r="E29"/>
      <c r="F29"/>
    </row>
    <row r="30" spans="1:6" ht="14.4">
      <c r="A30"/>
      <c r="B30"/>
      <c r="C30"/>
      <c r="D30"/>
      <c r="E30"/>
      <c r="F30"/>
    </row>
    <row r="31" spans="1:6" ht="14.4">
      <c r="A31"/>
      <c r="B31"/>
      <c r="C31"/>
      <c r="D31"/>
      <c r="E31"/>
      <c r="F31"/>
    </row>
    <row r="32" spans="1:6" ht="14.4">
      <c r="A32"/>
      <c r="B32"/>
      <c r="C32"/>
      <c r="D32"/>
      <c r="E32"/>
      <c r="F32"/>
    </row>
    <row r="33" spans="1:6" ht="14.4">
      <c r="A33"/>
      <c r="B33"/>
      <c r="C33"/>
      <c r="D33"/>
      <c r="E33"/>
      <c r="F33"/>
    </row>
    <row r="34" spans="1:6" ht="14.4">
      <c r="A34"/>
      <c r="B34"/>
      <c r="C34"/>
      <c r="D34"/>
      <c r="E34"/>
      <c r="F34"/>
    </row>
    <row r="35" spans="1:6" ht="14.4">
      <c r="A35"/>
      <c r="B35"/>
      <c r="C35"/>
      <c r="D35"/>
      <c r="E35"/>
      <c r="F35"/>
    </row>
    <row r="36" spans="1:6" ht="14.4">
      <c r="A36"/>
      <c r="B36"/>
      <c r="C36"/>
      <c r="D36"/>
      <c r="E36"/>
      <c r="F36"/>
    </row>
    <row r="37" spans="1:6" ht="14.4">
      <c r="A37"/>
      <c r="B37"/>
      <c r="C37"/>
      <c r="D37"/>
      <c r="E37"/>
      <c r="F37"/>
    </row>
    <row r="38" spans="1:6" ht="14.4">
      <c r="A38"/>
      <c r="B38"/>
      <c r="C38"/>
      <c r="D38"/>
      <c r="E38"/>
      <c r="F38"/>
    </row>
    <row r="39" spans="1:6" ht="14.4">
      <c r="A39"/>
      <c r="B39"/>
      <c r="C39"/>
      <c r="D39"/>
      <c r="E39"/>
      <c r="F39"/>
    </row>
    <row r="40" spans="1:6" ht="14.4">
      <c r="A40"/>
      <c r="B40"/>
      <c r="C40"/>
      <c r="D40"/>
      <c r="E40"/>
      <c r="F40"/>
    </row>
    <row r="41" spans="1:6" ht="14.4">
      <c r="A41"/>
      <c r="B41"/>
      <c r="C41"/>
      <c r="D41"/>
      <c r="E41"/>
      <c r="F41"/>
    </row>
    <row r="42" spans="1:6" ht="14.4">
      <c r="A42"/>
      <c r="B42"/>
      <c r="C42"/>
      <c r="D42"/>
      <c r="E42"/>
      <c r="F42"/>
    </row>
    <row r="43" spans="1:6" ht="14.4">
      <c r="A43"/>
      <c r="B43"/>
      <c r="C43"/>
      <c r="D43"/>
      <c r="E43"/>
      <c r="F43"/>
    </row>
    <row r="44" spans="1:6" ht="14.4">
      <c r="A44"/>
      <c r="B44"/>
      <c r="C44"/>
      <c r="D44"/>
      <c r="E44"/>
      <c r="F44"/>
    </row>
    <row r="45" spans="1:6" ht="14.4">
      <c r="A45"/>
      <c r="B45"/>
      <c r="C45"/>
      <c r="D45"/>
      <c r="E45"/>
      <c r="F45"/>
    </row>
    <row r="46" spans="1:6" ht="14.4">
      <c r="A46"/>
      <c r="B46"/>
      <c r="C46"/>
      <c r="D46"/>
      <c r="E46"/>
      <c r="F46"/>
    </row>
    <row r="47" spans="1:6" ht="14.4">
      <c r="A47"/>
      <c r="B47"/>
      <c r="C47"/>
      <c r="D47"/>
      <c r="E47"/>
      <c r="F47"/>
    </row>
    <row r="48" spans="1:6" ht="14.4">
      <c r="A48"/>
      <c r="B48"/>
      <c r="C48"/>
      <c r="D48"/>
      <c r="E48"/>
      <c r="F48"/>
    </row>
    <row r="49" spans="1:6" ht="14.4">
      <c r="A49"/>
      <c r="B49"/>
      <c r="C49"/>
      <c r="D49"/>
      <c r="E49"/>
      <c r="F49"/>
    </row>
    <row r="50" spans="1:6" ht="14.4">
      <c r="A50"/>
      <c r="B50"/>
      <c r="C50"/>
      <c r="D50"/>
      <c r="E50"/>
      <c r="F50"/>
    </row>
    <row r="51" spans="1:6" ht="14.4">
      <c r="A51"/>
      <c r="B51"/>
      <c r="C51"/>
      <c r="D51"/>
      <c r="E51"/>
      <c r="F51"/>
    </row>
    <row r="52" spans="1:6" ht="14.4">
      <c r="A52"/>
      <c r="B52"/>
      <c r="C52"/>
      <c r="D52"/>
      <c r="E52"/>
      <c r="F52"/>
    </row>
    <row r="53" spans="1:6" ht="14.4">
      <c r="A53"/>
      <c r="B53"/>
      <c r="C53"/>
      <c r="D53"/>
      <c r="E53"/>
      <c r="F53"/>
    </row>
    <row r="54" spans="1:6" ht="14.4">
      <c r="A54"/>
      <c r="B54"/>
      <c r="C54"/>
      <c r="D54"/>
      <c r="E54"/>
      <c r="F54"/>
    </row>
    <row r="55" spans="1:6" ht="14.4">
      <c r="A55"/>
      <c r="B55"/>
      <c r="C55"/>
      <c r="D55"/>
      <c r="E55"/>
      <c r="F55"/>
    </row>
    <row r="56" spans="1:6" ht="14.4">
      <c r="A56"/>
      <c r="B56"/>
      <c r="C56"/>
      <c r="D56"/>
      <c r="E56"/>
      <c r="F56"/>
    </row>
    <row r="57" spans="1:6" ht="14.4">
      <c r="A57"/>
      <c r="B57"/>
      <c r="C57"/>
      <c r="D57"/>
      <c r="E57"/>
      <c r="F57"/>
    </row>
    <row r="58" spans="1:6" ht="14.4">
      <c r="A58"/>
      <c r="B58"/>
      <c r="C58"/>
      <c r="D58"/>
      <c r="E58"/>
      <c r="F58"/>
    </row>
    <row r="59" spans="1:6" ht="14.4">
      <c r="A59"/>
      <c r="B59"/>
      <c r="C59"/>
      <c r="D59"/>
      <c r="E59"/>
      <c r="F59"/>
    </row>
    <row r="60" spans="1:6" ht="14.4">
      <c r="A60"/>
      <c r="B60"/>
      <c r="C60"/>
      <c r="D60"/>
      <c r="E60"/>
      <c r="F60"/>
    </row>
    <row r="61" spans="1:6" ht="14.4">
      <c r="A61"/>
      <c r="B61"/>
      <c r="C61"/>
      <c r="D61"/>
      <c r="E61"/>
      <c r="F61"/>
    </row>
    <row r="62" spans="1:6" ht="14.4">
      <c r="A62"/>
      <c r="B62"/>
      <c r="C62"/>
      <c r="D62"/>
      <c r="E62"/>
      <c r="F62"/>
    </row>
    <row r="63" spans="1:6" ht="14.4">
      <c r="A63"/>
      <c r="B63"/>
      <c r="C63"/>
      <c r="D63"/>
      <c r="E63"/>
      <c r="F63"/>
    </row>
    <row r="64" spans="1:6" ht="14.4">
      <c r="A64"/>
      <c r="B64"/>
      <c r="C64"/>
      <c r="D64"/>
      <c r="E64"/>
      <c r="F64"/>
    </row>
    <row r="65" spans="1:6" ht="14.4">
      <c r="A65"/>
      <c r="B65"/>
      <c r="C65"/>
      <c r="D65"/>
      <c r="E65"/>
      <c r="F65"/>
    </row>
    <row r="66" spans="1:6" ht="14.4">
      <c r="A66"/>
      <c r="B66"/>
      <c r="C66"/>
      <c r="D66"/>
      <c r="E66"/>
      <c r="F66"/>
    </row>
    <row r="67" spans="1:6" ht="14.4">
      <c r="A67"/>
      <c r="B67"/>
      <c r="C67"/>
      <c r="D67"/>
      <c r="E67"/>
      <c r="F67"/>
    </row>
    <row r="68" spans="1:6" ht="14.4">
      <c r="A68"/>
      <c r="B68"/>
      <c r="C68"/>
      <c r="D68"/>
      <c r="E68"/>
      <c r="F68"/>
    </row>
    <row r="69" spans="1:6" ht="14.4">
      <c r="A69"/>
      <c r="B69"/>
      <c r="C69"/>
      <c r="D69"/>
      <c r="E69"/>
      <c r="F69"/>
    </row>
    <row r="70" spans="1:6" ht="14.4">
      <c r="A70"/>
      <c r="B70"/>
      <c r="C70"/>
      <c r="D70"/>
      <c r="E70"/>
      <c r="F70"/>
    </row>
    <row r="71" spans="1:6" ht="14.4">
      <c r="A71"/>
      <c r="B71"/>
      <c r="C71"/>
      <c r="D71"/>
      <c r="E71"/>
      <c r="F71"/>
    </row>
    <row r="72" spans="1:6" ht="14.4">
      <c r="A72"/>
      <c r="B72"/>
      <c r="C72"/>
      <c r="D72"/>
      <c r="E72"/>
      <c r="F72"/>
    </row>
    <row r="73" spans="1:6" ht="14.4">
      <c r="A73"/>
      <c r="B73"/>
      <c r="C73"/>
      <c r="D73"/>
      <c r="E73"/>
      <c r="F73"/>
    </row>
    <row r="74" spans="1:6" ht="14.4">
      <c r="A74"/>
      <c r="B74"/>
      <c r="C74"/>
      <c r="D74"/>
      <c r="E74"/>
      <c r="F74"/>
    </row>
    <row r="75" spans="1:6" ht="14.4">
      <c r="A75"/>
      <c r="B75"/>
      <c r="C75"/>
      <c r="D75"/>
      <c r="E75"/>
      <c r="F75"/>
    </row>
    <row r="76" spans="1:6" ht="14.4">
      <c r="A76"/>
      <c r="B76"/>
      <c r="C76"/>
      <c r="D76"/>
      <c r="E76"/>
      <c r="F76"/>
    </row>
    <row r="77" spans="1:6" ht="14.4">
      <c r="A77"/>
      <c r="B77"/>
      <c r="C77"/>
      <c r="D77"/>
      <c r="E77"/>
      <c r="F77"/>
    </row>
    <row r="78" spans="1:6" ht="14.4">
      <c r="A78"/>
      <c r="B78"/>
      <c r="C78"/>
      <c r="D78"/>
      <c r="E78"/>
      <c r="F78"/>
    </row>
    <row r="79" spans="1:6" ht="14.4">
      <c r="A79"/>
      <c r="B79"/>
      <c r="C79"/>
      <c r="D79"/>
      <c r="E79"/>
      <c r="F79"/>
    </row>
    <row r="80" spans="1:6" ht="14.4">
      <c r="A80"/>
      <c r="B80"/>
      <c r="C80"/>
      <c r="D80"/>
      <c r="E80"/>
      <c r="F80"/>
    </row>
    <row r="81" spans="1:6" ht="14.4">
      <c r="A81"/>
      <c r="B81"/>
      <c r="C81"/>
      <c r="D81"/>
      <c r="E81"/>
      <c r="F81"/>
    </row>
    <row r="82" spans="1:6" ht="14.4">
      <c r="A82"/>
      <c r="B82"/>
      <c r="C82"/>
      <c r="D82"/>
      <c r="E82"/>
      <c r="F82"/>
    </row>
    <row r="83" spans="1:6" ht="14.4">
      <c r="A83"/>
      <c r="B83"/>
      <c r="C83"/>
      <c r="D83"/>
      <c r="E83"/>
      <c r="F83"/>
    </row>
    <row r="84" spans="1:6" ht="14.4">
      <c r="A84"/>
      <c r="B84"/>
      <c r="C84"/>
      <c r="D84"/>
      <c r="E84"/>
      <c r="F84"/>
    </row>
    <row r="85" spans="1:6" ht="14.4">
      <c r="A85"/>
      <c r="B85"/>
      <c r="C85"/>
      <c r="D85"/>
      <c r="E85"/>
      <c r="F85"/>
    </row>
    <row r="86" spans="1:6" ht="14.4">
      <c r="A86"/>
      <c r="B86"/>
      <c r="C86"/>
      <c r="D86"/>
      <c r="E86"/>
      <c r="F86"/>
    </row>
    <row r="87" spans="1:6" ht="14.4">
      <c r="A87"/>
      <c r="B87"/>
      <c r="C87"/>
      <c r="D87"/>
      <c r="E87"/>
      <c r="F87"/>
    </row>
    <row r="88" spans="1:6" ht="14.4">
      <c r="A88"/>
      <c r="B88"/>
      <c r="C88"/>
      <c r="D88"/>
      <c r="E88"/>
      <c r="F88"/>
    </row>
    <row r="89" spans="1:6" ht="14.4">
      <c r="A89"/>
      <c r="B89"/>
      <c r="C89"/>
      <c r="D89"/>
      <c r="E89"/>
      <c r="F89"/>
    </row>
    <row r="90" spans="1:6" ht="14.4">
      <c r="A90"/>
      <c r="B90"/>
      <c r="C90"/>
      <c r="D90"/>
      <c r="E90"/>
      <c r="F90"/>
    </row>
    <row r="91" spans="1:6" ht="14.4">
      <c r="A91"/>
      <c r="B91"/>
      <c r="C91"/>
      <c r="D91"/>
      <c r="E91"/>
      <c r="F91"/>
    </row>
    <row r="92" spans="1:6" ht="14.4">
      <c r="A92"/>
      <c r="B92"/>
      <c r="C92"/>
      <c r="D92"/>
      <c r="E92"/>
      <c r="F92"/>
    </row>
    <row r="93" spans="1:6" ht="14.4">
      <c r="A93"/>
      <c r="B93"/>
      <c r="C93"/>
      <c r="D93"/>
      <c r="E93"/>
      <c r="F93"/>
    </row>
    <row r="94" spans="1:6" ht="14.4">
      <c r="A94"/>
      <c r="B94"/>
      <c r="C94"/>
      <c r="D94"/>
      <c r="E94"/>
      <c r="F94"/>
    </row>
    <row r="95" spans="1:6" ht="14.4">
      <c r="A95"/>
      <c r="B95"/>
      <c r="C95"/>
      <c r="D95"/>
      <c r="E95"/>
      <c r="F95"/>
    </row>
    <row r="96" spans="1:6" ht="14.4">
      <c r="A96"/>
      <c r="B96"/>
      <c r="C96"/>
      <c r="D96"/>
      <c r="E96"/>
      <c r="F96"/>
    </row>
    <row r="97" spans="1:6" ht="14.4">
      <c r="A97"/>
      <c r="B97"/>
      <c r="C97"/>
      <c r="D97"/>
      <c r="E97"/>
      <c r="F97"/>
    </row>
    <row r="98" spans="1:6" ht="14.4">
      <c r="A98"/>
      <c r="B98"/>
      <c r="C98"/>
      <c r="D98"/>
      <c r="E98"/>
      <c r="F98"/>
    </row>
    <row r="99" spans="1:6" ht="14.4">
      <c r="A99"/>
      <c r="B99"/>
      <c r="C99"/>
      <c r="D99"/>
      <c r="E99"/>
      <c r="F99"/>
    </row>
    <row r="100" spans="1:6" ht="14.4">
      <c r="A100"/>
      <c r="B100"/>
      <c r="C100"/>
      <c r="D100"/>
      <c r="E100"/>
      <c r="F100"/>
    </row>
    <row r="101" spans="1:6" ht="14.4">
      <c r="A101"/>
      <c r="B101"/>
      <c r="C101"/>
      <c r="D101"/>
      <c r="E101"/>
      <c r="F101"/>
    </row>
    <row r="102" spans="1:6" ht="14.4">
      <c r="A102"/>
      <c r="B102"/>
      <c r="C102"/>
      <c r="D102"/>
      <c r="E102"/>
      <c r="F102"/>
    </row>
    <row r="103" spans="1:6" ht="14.4">
      <c r="A103"/>
      <c r="B103"/>
      <c r="C103"/>
      <c r="D103"/>
      <c r="E103"/>
      <c r="F103"/>
    </row>
    <row r="104" spans="1:6" ht="14.4">
      <c r="A104"/>
      <c r="B104"/>
      <c r="C104"/>
      <c r="D104"/>
      <c r="E104"/>
      <c r="F104"/>
    </row>
    <row r="105" spans="1:6" ht="14.4">
      <c r="A105"/>
      <c r="B105"/>
      <c r="C105"/>
      <c r="D105"/>
      <c r="E105"/>
      <c r="F105"/>
    </row>
    <row r="106" spans="1:6" ht="14.4">
      <c r="A106"/>
      <c r="B106"/>
      <c r="C106"/>
      <c r="D106"/>
      <c r="E106"/>
      <c r="F106"/>
    </row>
    <row r="107" spans="1:6" ht="14.4">
      <c r="A107"/>
      <c r="B107"/>
      <c r="C107"/>
      <c r="D107"/>
      <c r="E107"/>
      <c r="F107"/>
    </row>
    <row r="108" spans="1:6" ht="14.4">
      <c r="A108"/>
      <c r="B108"/>
      <c r="C108"/>
      <c r="D108"/>
      <c r="E108"/>
      <c r="F108"/>
    </row>
    <row r="109" spans="1:6" ht="14.4">
      <c r="A109"/>
      <c r="B109"/>
      <c r="C109"/>
      <c r="D109"/>
      <c r="E109"/>
      <c r="F109"/>
    </row>
    <row r="110" spans="1:6" ht="14.4">
      <c r="A110"/>
      <c r="B110"/>
      <c r="C110"/>
      <c r="D110"/>
      <c r="E110"/>
      <c r="F110"/>
    </row>
    <row r="111" spans="1:6" ht="14.4">
      <c r="A111"/>
      <c r="B111"/>
      <c r="C111"/>
      <c r="D111"/>
      <c r="E111"/>
      <c r="F111"/>
    </row>
    <row r="112" spans="1:6" ht="14.4">
      <c r="A112"/>
      <c r="B112"/>
      <c r="C112"/>
      <c r="D112"/>
      <c r="E112"/>
      <c r="F112"/>
    </row>
    <row r="113" spans="1:6" ht="14.4">
      <c r="A113"/>
      <c r="B113"/>
      <c r="C113"/>
      <c r="D113"/>
      <c r="E113"/>
      <c r="F113"/>
    </row>
    <row r="114" spans="1:6" ht="14.4">
      <c r="A114"/>
      <c r="B114"/>
      <c r="C114"/>
      <c r="D114"/>
      <c r="E114"/>
      <c r="F114"/>
    </row>
    <row r="115" spans="1:6" ht="14.4">
      <c r="A115"/>
      <c r="B115"/>
      <c r="C115"/>
      <c r="D115"/>
      <c r="E115"/>
      <c r="F115"/>
    </row>
    <row r="116" spans="1:6" ht="14.4">
      <c r="A116"/>
      <c r="B116"/>
      <c r="C116"/>
      <c r="D116"/>
      <c r="E116"/>
      <c r="F116"/>
    </row>
    <row r="117" spans="1:6" ht="14.4">
      <c r="A117"/>
      <c r="B117"/>
      <c r="C117"/>
      <c r="D117"/>
      <c r="E117"/>
      <c r="F117"/>
    </row>
    <row r="118" spans="1:6" ht="14.4">
      <c r="A118"/>
      <c r="B118"/>
      <c r="C118"/>
      <c r="D118"/>
      <c r="E118"/>
      <c r="F118"/>
    </row>
    <row r="119" spans="1:6" ht="14.4">
      <c r="A119"/>
      <c r="B119"/>
      <c r="C119"/>
      <c r="D119"/>
      <c r="E119"/>
      <c r="F119"/>
    </row>
    <row r="120" spans="1:6" ht="14.4">
      <c r="A120"/>
      <c r="B120"/>
      <c r="C120"/>
      <c r="D120"/>
      <c r="E120"/>
      <c r="F120"/>
    </row>
    <row r="121" spans="1:6" ht="14.4">
      <c r="A121"/>
      <c r="B121"/>
      <c r="C121"/>
      <c r="D121"/>
      <c r="E121"/>
      <c r="F121"/>
    </row>
    <row r="122" spans="1:6" ht="14.4">
      <c r="A122"/>
      <c r="B122"/>
      <c r="C122"/>
      <c r="D122"/>
      <c r="E122"/>
      <c r="F122"/>
    </row>
    <row r="123" spans="1:6" ht="14.4">
      <c r="A123"/>
      <c r="B123"/>
      <c r="C123"/>
      <c r="D123"/>
      <c r="E123"/>
      <c r="F123"/>
    </row>
    <row r="124" spans="1:6" ht="14.4">
      <c r="A124"/>
      <c r="B124"/>
      <c r="C124"/>
      <c r="D124"/>
      <c r="E124"/>
      <c r="F124"/>
    </row>
    <row r="125" spans="1:6" ht="14.4">
      <c r="A125"/>
      <c r="B125"/>
      <c r="C125"/>
      <c r="D125"/>
      <c r="E125"/>
      <c r="F125"/>
    </row>
    <row r="126" spans="1:6" ht="14.4">
      <c r="A126"/>
      <c r="B126"/>
      <c r="C126"/>
      <c r="D126"/>
      <c r="E126"/>
      <c r="F126"/>
    </row>
    <row r="127" spans="1:6" ht="14.4">
      <c r="A127"/>
      <c r="B127"/>
      <c r="C127"/>
      <c r="D127"/>
      <c r="E127"/>
      <c r="F127"/>
    </row>
    <row r="128" spans="1:6" ht="14.4">
      <c r="A128"/>
      <c r="B128"/>
      <c r="C128"/>
      <c r="D128"/>
      <c r="E128"/>
      <c r="F128"/>
    </row>
    <row r="129" spans="1:6" ht="14.4">
      <c r="A129"/>
      <c r="B129"/>
      <c r="C129"/>
      <c r="D129"/>
      <c r="E129"/>
      <c r="F129"/>
    </row>
    <row r="130" spans="1:6" ht="14.4">
      <c r="A130"/>
      <c r="B130"/>
      <c r="C130"/>
      <c r="D130"/>
      <c r="E130"/>
      <c r="F130"/>
    </row>
    <row r="131" spans="1:6" ht="14.4">
      <c r="A131"/>
      <c r="B131"/>
      <c r="C131"/>
      <c r="D131"/>
      <c r="E131"/>
      <c r="F131"/>
    </row>
    <row r="132" spans="1:6" ht="14.4">
      <c r="A132"/>
      <c r="B132"/>
      <c r="C132"/>
      <c r="D132"/>
      <c r="E132"/>
      <c r="F132"/>
    </row>
    <row r="133" spans="1:6" ht="14.4">
      <c r="A133"/>
      <c r="B133"/>
      <c r="C133"/>
      <c r="D133"/>
      <c r="E133"/>
      <c r="F133"/>
    </row>
    <row r="134" spans="1:6" ht="14.4">
      <c r="A134"/>
      <c r="B134"/>
      <c r="C134"/>
      <c r="D134"/>
      <c r="E134"/>
      <c r="F134"/>
    </row>
    <row r="135" spans="1:6" ht="14.4">
      <c r="A135"/>
      <c r="B135"/>
      <c r="C135"/>
      <c r="D135"/>
      <c r="E135"/>
      <c r="F135"/>
    </row>
    <row r="136" spans="1:6" ht="14.4">
      <c r="A136"/>
      <c r="B136"/>
      <c r="C136"/>
      <c r="D136"/>
      <c r="E136"/>
      <c r="F136"/>
    </row>
    <row r="137" spans="1:6" ht="14.4">
      <c r="A137"/>
      <c r="B137"/>
      <c r="C137"/>
      <c r="D137"/>
      <c r="E137"/>
      <c r="F137"/>
    </row>
    <row r="138" spans="1:6" ht="14.4">
      <c r="A138"/>
      <c r="B138"/>
      <c r="C138"/>
      <c r="D138"/>
      <c r="E138"/>
      <c r="F138"/>
    </row>
    <row r="139" spans="1:6" ht="14.4">
      <c r="A139"/>
      <c r="B139"/>
      <c r="C139"/>
      <c r="D139"/>
      <c r="E139"/>
      <c r="F139"/>
    </row>
    <row r="140" spans="1:6" ht="14.4">
      <c r="A140"/>
      <c r="B140"/>
      <c r="C140"/>
      <c r="D140"/>
      <c r="E140"/>
      <c r="F140"/>
    </row>
    <row r="141" spans="1:6" ht="14.4">
      <c r="A141"/>
      <c r="B141"/>
      <c r="C141"/>
      <c r="D141"/>
      <c r="E141"/>
      <c r="F141"/>
    </row>
    <row r="142" spans="1:6" ht="14.4">
      <c r="A142"/>
      <c r="B142"/>
      <c r="C142"/>
      <c r="D142"/>
      <c r="E142"/>
      <c r="F142"/>
    </row>
    <row r="143" spans="1:6" ht="14.4">
      <c r="A143"/>
      <c r="B143"/>
      <c r="C143"/>
      <c r="D143"/>
      <c r="E143"/>
      <c r="F143"/>
    </row>
    <row r="144" spans="1:6" ht="14.4">
      <c r="A144"/>
      <c r="B144"/>
      <c r="C144"/>
      <c r="D144"/>
      <c r="E144"/>
      <c r="F144"/>
    </row>
    <row r="145" spans="1:6" ht="14.4">
      <c r="A145"/>
      <c r="B145"/>
      <c r="C145"/>
      <c r="D145"/>
      <c r="E145"/>
      <c r="F145"/>
    </row>
    <row r="146" spans="1:6" ht="14.4">
      <c r="A146"/>
      <c r="B146"/>
      <c r="C146"/>
      <c r="D146"/>
      <c r="E146"/>
      <c r="F146"/>
    </row>
    <row r="147" spans="1:6" ht="14.4">
      <c r="A147"/>
      <c r="B147"/>
      <c r="C147"/>
      <c r="D147"/>
      <c r="E147"/>
      <c r="F147"/>
    </row>
    <row r="148" spans="1:6" ht="14.4">
      <c r="A148"/>
      <c r="B148"/>
      <c r="C148"/>
      <c r="D148"/>
      <c r="E148"/>
      <c r="F148"/>
    </row>
    <row r="149" spans="1:6" ht="14.4">
      <c r="A149"/>
      <c r="B149"/>
      <c r="C149"/>
      <c r="D149"/>
      <c r="E149"/>
      <c r="F149"/>
    </row>
    <row r="150" spans="1:6" ht="14.4">
      <c r="A150"/>
      <c r="B150"/>
      <c r="C150"/>
      <c r="D150"/>
      <c r="E150"/>
      <c r="F150"/>
    </row>
    <row r="151" spans="1:6" ht="14.4">
      <c r="A151"/>
      <c r="B151"/>
      <c r="C151"/>
      <c r="D151"/>
      <c r="E151"/>
      <c r="F151"/>
    </row>
    <row r="152" spans="1:6" ht="14.4">
      <c r="A152"/>
      <c r="B152"/>
      <c r="C152"/>
      <c r="D152"/>
      <c r="E152"/>
      <c r="F152"/>
    </row>
    <row r="153" spans="1:6" ht="14.4">
      <c r="A153"/>
      <c r="B153"/>
      <c r="C153"/>
      <c r="D153"/>
      <c r="E153"/>
      <c r="F153"/>
    </row>
    <row r="154" spans="1:6" ht="14.4">
      <c r="A154"/>
      <c r="B154"/>
      <c r="C154"/>
      <c r="D154"/>
      <c r="E154"/>
      <c r="F154"/>
    </row>
    <row r="155" spans="1:6" ht="14.4">
      <c r="A155"/>
      <c r="B155"/>
      <c r="C155"/>
      <c r="D155"/>
      <c r="E155"/>
      <c r="F155"/>
    </row>
    <row r="156" spans="1:6" ht="14.4">
      <c r="A156"/>
      <c r="B156"/>
      <c r="C156"/>
      <c r="D156"/>
      <c r="E156"/>
      <c r="F156"/>
    </row>
    <row r="157" spans="1:6" ht="14.4">
      <c r="A157"/>
      <c r="B157"/>
      <c r="C157"/>
      <c r="D157"/>
      <c r="E157"/>
      <c r="F157"/>
    </row>
    <row r="158" spans="1:6" ht="14.4">
      <c r="A158"/>
      <c r="B158"/>
      <c r="C158"/>
      <c r="D158"/>
      <c r="E158"/>
      <c r="F158"/>
    </row>
    <row r="159" spans="1:6" ht="14.4">
      <c r="A159"/>
      <c r="B159"/>
      <c r="C159"/>
      <c r="D159"/>
      <c r="E159"/>
      <c r="F159"/>
    </row>
    <row r="160" spans="1:6" ht="14.4">
      <c r="A160"/>
      <c r="B160"/>
      <c r="C160"/>
      <c r="D160"/>
      <c r="E160"/>
      <c r="F160"/>
    </row>
    <row r="161" spans="1:6" ht="14.4">
      <c r="A161"/>
      <c r="B161"/>
      <c r="C161"/>
      <c r="D161"/>
      <c r="E161"/>
      <c r="F161"/>
    </row>
    <row r="162" spans="1:6" ht="14.4">
      <c r="A162"/>
      <c r="B162"/>
      <c r="C162"/>
      <c r="D162"/>
      <c r="E162"/>
      <c r="F162"/>
    </row>
    <row r="163" spans="1:6" ht="14.4">
      <c r="A163"/>
      <c r="B163"/>
      <c r="C163"/>
      <c r="D163"/>
      <c r="E163"/>
      <c r="F163"/>
    </row>
    <row r="164" spans="1:6" ht="14.4">
      <c r="A164"/>
      <c r="B164"/>
      <c r="C164"/>
      <c r="D164"/>
      <c r="E164"/>
      <c r="F164"/>
    </row>
    <row r="165" spans="1:6" ht="14.4">
      <c r="A165"/>
      <c r="B165"/>
      <c r="C165"/>
      <c r="D165"/>
      <c r="E165"/>
      <c r="F165"/>
    </row>
    <row r="166" spans="1:6" ht="14.4">
      <c r="A166"/>
      <c r="B166"/>
      <c r="C166"/>
      <c r="D166"/>
      <c r="E166"/>
      <c r="F166"/>
    </row>
    <row r="167" spans="1:6" ht="14.4">
      <c r="A167"/>
      <c r="B167"/>
      <c r="C167"/>
      <c r="D167"/>
      <c r="E167"/>
      <c r="F167"/>
    </row>
    <row r="168" spans="1:6" ht="14.4">
      <c r="A168"/>
      <c r="B168"/>
      <c r="C168"/>
      <c r="D168"/>
      <c r="E168"/>
      <c r="F168"/>
    </row>
    <row r="169" spans="1:6" ht="14.4">
      <c r="A169"/>
      <c r="B169"/>
      <c r="C169"/>
      <c r="D169"/>
      <c r="E169"/>
      <c r="F169"/>
    </row>
    <row r="170" spans="1:6" ht="14.4">
      <c r="A170"/>
      <c r="B170"/>
      <c r="C170"/>
      <c r="D170"/>
      <c r="E170"/>
      <c r="F170"/>
    </row>
    <row r="171" spans="1:6" ht="14.4">
      <c r="A171"/>
      <c r="B171"/>
      <c r="C171"/>
      <c r="D171"/>
      <c r="E171"/>
      <c r="F171"/>
    </row>
    <row r="172" spans="1:6" ht="14.4">
      <c r="A172"/>
      <c r="B172"/>
      <c r="C172"/>
      <c r="D172"/>
      <c r="E172"/>
      <c r="F172"/>
    </row>
    <row r="173" spans="1:6" ht="14.4">
      <c r="A173"/>
      <c r="B173"/>
      <c r="C173"/>
      <c r="D173"/>
      <c r="E173"/>
      <c r="F173"/>
    </row>
    <row r="174" spans="1:6" ht="14.4">
      <c r="A174"/>
      <c r="B174"/>
      <c r="C174"/>
      <c r="D174"/>
      <c r="E174"/>
      <c r="F174"/>
    </row>
    <row r="175" spans="1:6" ht="14.4">
      <c r="A175"/>
      <c r="B175"/>
      <c r="C175"/>
      <c r="D175"/>
      <c r="E175"/>
      <c r="F175"/>
    </row>
    <row r="176" spans="1:6" ht="14.4">
      <c r="A176"/>
      <c r="B176"/>
      <c r="C176"/>
      <c r="D176"/>
      <c r="E176"/>
      <c r="F176"/>
    </row>
    <row r="177" spans="1:6" ht="14.4">
      <c r="A177"/>
      <c r="B177"/>
      <c r="C177"/>
      <c r="D177"/>
      <c r="E177"/>
      <c r="F177"/>
    </row>
    <row r="178" spans="1:6" ht="14.4">
      <c r="A178"/>
      <c r="B178"/>
      <c r="C178"/>
      <c r="D178"/>
      <c r="E178"/>
      <c r="F178"/>
    </row>
    <row r="179" spans="1:6" ht="14.4">
      <c r="A179"/>
      <c r="B179"/>
      <c r="C179"/>
      <c r="D179"/>
      <c r="E179"/>
      <c r="F179"/>
    </row>
    <row r="180" spans="1:6" ht="14.4">
      <c r="A180"/>
      <c r="B180"/>
      <c r="C180"/>
      <c r="D180"/>
      <c r="E180"/>
      <c r="F180"/>
    </row>
    <row r="181" spans="1:6" ht="14.4">
      <c r="A181"/>
      <c r="B181"/>
      <c r="C181"/>
      <c r="D181"/>
      <c r="E181"/>
      <c r="F181"/>
    </row>
    <row r="182" spans="1:6" ht="14.4">
      <c r="A182"/>
      <c r="B182"/>
      <c r="C182"/>
      <c r="D182"/>
      <c r="E182"/>
      <c r="F182"/>
    </row>
    <row r="183" spans="1:6" ht="14.4">
      <c r="A183"/>
      <c r="B183"/>
      <c r="C183"/>
      <c r="D183"/>
      <c r="E183"/>
      <c r="F183"/>
    </row>
    <row r="184" spans="1:6" ht="14.4">
      <c r="A184"/>
      <c r="B184"/>
      <c r="C184"/>
      <c r="D184"/>
      <c r="E184"/>
      <c r="F184"/>
    </row>
    <row r="185" spans="1:6" ht="14.4">
      <c r="A185"/>
      <c r="B185"/>
      <c r="C185"/>
      <c r="D185"/>
      <c r="E185"/>
      <c r="F185"/>
    </row>
    <row r="186" spans="1:6" ht="14.4">
      <c r="A186"/>
      <c r="B186"/>
      <c r="C186"/>
      <c r="D186"/>
      <c r="E186"/>
      <c r="F186"/>
    </row>
    <row r="187" spans="1:6" ht="14.4">
      <c r="A187"/>
      <c r="B187"/>
      <c r="C187"/>
      <c r="D187"/>
      <c r="E187"/>
      <c r="F187"/>
    </row>
    <row r="188" spans="1:6" ht="14.4">
      <c r="A188"/>
      <c r="B188"/>
      <c r="C188"/>
      <c r="D188"/>
      <c r="E188"/>
      <c r="F188"/>
    </row>
    <row r="189" spans="1:6" ht="14.4">
      <c r="A189"/>
      <c r="B189"/>
      <c r="C189"/>
      <c r="D189"/>
      <c r="E189"/>
      <c r="F189"/>
    </row>
    <row r="190" spans="1:6" ht="14.4">
      <c r="A190"/>
      <c r="B190"/>
      <c r="C190"/>
      <c r="D190"/>
      <c r="E190"/>
      <c r="F190"/>
    </row>
    <row r="191" spans="1:6" ht="14.4">
      <c r="A191"/>
      <c r="B191"/>
      <c r="C191"/>
      <c r="D191"/>
      <c r="E191"/>
      <c r="F191"/>
    </row>
    <row r="192" spans="1:6" ht="14.4">
      <c r="A192"/>
      <c r="B192"/>
      <c r="C192"/>
      <c r="D192"/>
      <c r="E192"/>
      <c r="F192"/>
    </row>
    <row r="193" spans="1:6" ht="14.4">
      <c r="A193"/>
      <c r="B193"/>
      <c r="C193"/>
      <c r="D193"/>
      <c r="E193"/>
      <c r="F193"/>
    </row>
    <row r="194" spans="1:6" ht="14.4">
      <c r="A194"/>
      <c r="B194"/>
      <c r="C194"/>
      <c r="D194"/>
      <c r="E194"/>
      <c r="F194"/>
    </row>
    <row r="195" spans="1:6" ht="14.4">
      <c r="A195"/>
      <c r="B195"/>
      <c r="C195"/>
      <c r="D195"/>
      <c r="E195"/>
      <c r="F195"/>
    </row>
    <row r="196" spans="1:6" ht="14.4">
      <c r="A196"/>
      <c r="B196"/>
      <c r="C196"/>
      <c r="D196"/>
      <c r="E196"/>
      <c r="F196"/>
    </row>
    <row r="197" spans="1:6" ht="14.4">
      <c r="A197"/>
      <c r="B197"/>
      <c r="C197"/>
      <c r="D197"/>
      <c r="E197"/>
      <c r="F197"/>
    </row>
    <row r="198" spans="1:6" ht="14.4">
      <c r="A198"/>
      <c r="B198"/>
      <c r="C198"/>
      <c r="D198"/>
      <c r="E198"/>
      <c r="F198"/>
    </row>
    <row r="199" spans="1:6" ht="14.4">
      <c r="A199"/>
      <c r="B199"/>
      <c r="C199"/>
      <c r="D199"/>
      <c r="E199"/>
      <c r="F199"/>
    </row>
    <row r="200" spans="1:6" ht="14.4">
      <c r="A200"/>
      <c r="B200"/>
      <c r="C200"/>
      <c r="D200"/>
      <c r="E200"/>
      <c r="F200"/>
    </row>
    <row r="201" spans="1:6" ht="14.4">
      <c r="A201"/>
      <c r="B201"/>
      <c r="C201"/>
      <c r="D201"/>
      <c r="E201"/>
      <c r="F201"/>
    </row>
    <row r="202" spans="1:6" ht="14.4">
      <c r="A202"/>
      <c r="B202"/>
      <c r="C202"/>
      <c r="D202"/>
      <c r="E202"/>
      <c r="F202"/>
    </row>
    <row r="203" spans="1:6" ht="14.4">
      <c r="A203"/>
      <c r="B203"/>
      <c r="C203"/>
      <c r="D203"/>
      <c r="E203"/>
      <c r="F203"/>
    </row>
    <row r="204" spans="1:6" ht="14.4">
      <c r="A204"/>
      <c r="B204"/>
      <c r="C204"/>
      <c r="D204"/>
      <c r="E204"/>
      <c r="F204"/>
    </row>
    <row r="205" spans="1:6" ht="14.4">
      <c r="A205"/>
      <c r="B205"/>
      <c r="C205"/>
      <c r="D205"/>
      <c r="E205"/>
      <c r="F205"/>
    </row>
    <row r="206" spans="1:6" ht="14.4">
      <c r="A206"/>
      <c r="B206"/>
      <c r="C206"/>
      <c r="D206"/>
      <c r="E206"/>
      <c r="F206"/>
    </row>
    <row r="207" spans="1:6" ht="14.4">
      <c r="A207"/>
      <c r="B207"/>
      <c r="C207"/>
      <c r="D207"/>
      <c r="E207"/>
      <c r="F207"/>
    </row>
    <row r="208" spans="1:6" ht="14.4">
      <c r="A208"/>
      <c r="B208"/>
      <c r="C208"/>
      <c r="D208"/>
      <c r="E208"/>
      <c r="F208"/>
    </row>
    <row r="209" spans="1:6" ht="14.4">
      <c r="A209"/>
      <c r="B209"/>
      <c r="C209"/>
      <c r="D209"/>
      <c r="E209"/>
      <c r="F209"/>
    </row>
    <row r="210" spans="1:6" ht="14.4">
      <c r="A210"/>
      <c r="B210"/>
      <c r="C210"/>
      <c r="D210"/>
      <c r="E210"/>
      <c r="F210"/>
    </row>
    <row r="211" spans="1:6" ht="14.4">
      <c r="A211"/>
      <c r="B211"/>
      <c r="C211"/>
      <c r="D211"/>
      <c r="E211"/>
      <c r="F211"/>
    </row>
    <row r="212" spans="1:6" ht="14.4">
      <c r="A212"/>
      <c r="B212"/>
      <c r="C212"/>
      <c r="D212"/>
      <c r="E212"/>
      <c r="F212"/>
    </row>
    <row r="213" spans="1:6" ht="14.4">
      <c r="A213"/>
      <c r="B213"/>
      <c r="C213"/>
      <c r="D213"/>
      <c r="E213"/>
      <c r="F21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A6F8-FB2D-4854-B211-A890EBCB7CF8}">
  <dimension ref="A1:G213"/>
  <sheetViews>
    <sheetView workbookViewId="0">
      <selection activeCell="N20" sqref="N20"/>
    </sheetView>
  </sheetViews>
  <sheetFormatPr defaultColWidth="9.109375" defaultRowHeight="13.2"/>
  <cols>
    <col min="1" max="1" width="32.33203125" style="43" bestFit="1" customWidth="1"/>
    <col min="2" max="2" width="16.5546875" style="43" bestFit="1" customWidth="1"/>
    <col min="3" max="3" width="17.5546875" style="43" bestFit="1" customWidth="1"/>
    <col min="4" max="4" width="19.5546875" style="43" bestFit="1" customWidth="1"/>
    <col min="5" max="5" width="14.44140625" style="43" bestFit="1" customWidth="1"/>
    <col min="6" max="6" width="32.109375" style="43" bestFit="1" customWidth="1"/>
    <col min="7" max="16384" width="9.109375" style="43"/>
  </cols>
  <sheetData>
    <row r="1" spans="1:7" ht="15">
      <c r="A1" s="66" t="s">
        <v>28</v>
      </c>
      <c r="B1" s="67"/>
      <c r="C1" s="67"/>
      <c r="D1" s="68" t="s">
        <v>0</v>
      </c>
      <c r="E1" s="69"/>
      <c r="F1" s="68"/>
    </row>
    <row r="4" spans="1:7" ht="14.4">
      <c r="A4" s="70"/>
      <c r="B4" s="71"/>
      <c r="C4" s="71"/>
      <c r="D4" s="71"/>
      <c r="E4" s="70" t="s">
        <v>22</v>
      </c>
      <c r="F4" s="72"/>
    </row>
    <row r="5" spans="1:7" s="76" customFormat="1" ht="15.6">
      <c r="A5" s="73" t="s">
        <v>2</v>
      </c>
      <c r="B5" s="73" t="s">
        <v>3</v>
      </c>
      <c r="C5" s="73" t="s">
        <v>4</v>
      </c>
      <c r="D5" s="73" t="s">
        <v>5</v>
      </c>
      <c r="E5" s="73" t="s">
        <v>6</v>
      </c>
      <c r="F5" s="74" t="s">
        <v>7</v>
      </c>
      <c r="G5" s="75"/>
    </row>
    <row r="6" spans="1:7" ht="15.6">
      <c r="A6" s="77" t="s">
        <v>8</v>
      </c>
      <c r="B6" s="77" t="s">
        <v>18</v>
      </c>
      <c r="C6" s="70" t="s">
        <v>10</v>
      </c>
      <c r="D6" s="70" t="s">
        <v>11</v>
      </c>
      <c r="E6" s="79">
        <v>875</v>
      </c>
      <c r="F6" s="80">
        <v>3780.81</v>
      </c>
    </row>
    <row r="7" spans="1:7" ht="15.6">
      <c r="A7" s="82"/>
      <c r="B7" s="82"/>
      <c r="C7" s="93"/>
      <c r="D7" s="94" t="s">
        <v>12</v>
      </c>
      <c r="E7" s="84">
        <v>2257</v>
      </c>
      <c r="F7" s="85">
        <v>19432.179999999997</v>
      </c>
    </row>
    <row r="8" spans="1:7" ht="15.6">
      <c r="A8" s="82"/>
      <c r="B8" s="82"/>
      <c r="C8" s="95" t="s">
        <v>13</v>
      </c>
      <c r="D8" s="96"/>
      <c r="E8" s="87">
        <v>3132</v>
      </c>
      <c r="F8" s="88">
        <v>23212.989999999998</v>
      </c>
    </row>
    <row r="9" spans="1:7" ht="15.6">
      <c r="A9" s="82"/>
      <c r="B9" s="77" t="s">
        <v>9</v>
      </c>
      <c r="C9" s="70" t="s">
        <v>10</v>
      </c>
      <c r="D9" s="70" t="s">
        <v>11</v>
      </c>
      <c r="E9" s="79">
        <v>434</v>
      </c>
      <c r="F9" s="80">
        <v>1841.47</v>
      </c>
    </row>
    <row r="10" spans="1:7" ht="15.6">
      <c r="A10" s="82"/>
      <c r="B10" s="82"/>
      <c r="C10" s="93"/>
      <c r="D10" s="94" t="s">
        <v>12</v>
      </c>
      <c r="E10" s="84">
        <v>1012</v>
      </c>
      <c r="F10" s="85">
        <v>8228.58</v>
      </c>
    </row>
    <row r="11" spans="1:7" ht="15.6">
      <c r="A11" s="82"/>
      <c r="B11" s="82"/>
      <c r="C11" s="95" t="s">
        <v>13</v>
      </c>
      <c r="D11" s="96"/>
      <c r="E11" s="87">
        <v>1446</v>
      </c>
      <c r="F11" s="88">
        <v>10070.049999999999</v>
      </c>
    </row>
    <row r="12" spans="1:7" ht="15.6">
      <c r="A12" s="82"/>
      <c r="B12" s="77" t="s">
        <v>14</v>
      </c>
      <c r="C12" s="70" t="s">
        <v>10</v>
      </c>
      <c r="D12" s="70" t="s">
        <v>11</v>
      </c>
      <c r="E12" s="79">
        <v>22</v>
      </c>
      <c r="F12" s="80">
        <v>90.81</v>
      </c>
    </row>
    <row r="13" spans="1:7" ht="15.6">
      <c r="A13" s="82"/>
      <c r="B13" s="82"/>
      <c r="C13" s="93"/>
      <c r="D13" s="94" t="s">
        <v>12</v>
      </c>
      <c r="E13" s="84">
        <v>79</v>
      </c>
      <c r="F13" s="85">
        <v>664.86000000000013</v>
      </c>
    </row>
    <row r="14" spans="1:7" ht="15.6">
      <c r="A14" s="82"/>
      <c r="B14" s="82"/>
      <c r="C14" s="95" t="s">
        <v>13</v>
      </c>
      <c r="D14" s="96"/>
      <c r="E14" s="87">
        <v>101</v>
      </c>
      <c r="F14" s="88">
        <v>755.67000000000007</v>
      </c>
    </row>
    <row r="15" spans="1:7" ht="15.6">
      <c r="A15" s="82"/>
      <c r="B15" s="77" t="s">
        <v>15</v>
      </c>
      <c r="C15" s="70" t="s">
        <v>10</v>
      </c>
      <c r="D15" s="70" t="s">
        <v>11</v>
      </c>
      <c r="E15" s="79">
        <v>16703</v>
      </c>
      <c r="F15" s="80">
        <v>90406.640000000014</v>
      </c>
    </row>
    <row r="16" spans="1:7" ht="15.6">
      <c r="A16" s="82"/>
      <c r="B16" s="82"/>
      <c r="C16" s="93"/>
      <c r="D16" s="94" t="s">
        <v>12</v>
      </c>
      <c r="E16" s="84">
        <v>36306</v>
      </c>
      <c r="F16" s="85">
        <v>401073.77999999991</v>
      </c>
    </row>
    <row r="17" spans="1:6" ht="15.6">
      <c r="A17" s="82"/>
      <c r="B17" s="82"/>
      <c r="C17" s="95" t="s">
        <v>13</v>
      </c>
      <c r="D17" s="96"/>
      <c r="E17" s="87">
        <v>53009</v>
      </c>
      <c r="F17" s="88">
        <v>491480.41999999993</v>
      </c>
    </row>
    <row r="18" spans="1:6" ht="15.6">
      <c r="A18" s="82"/>
      <c r="B18" s="77" t="s">
        <v>16</v>
      </c>
      <c r="C18" s="70" t="s">
        <v>10</v>
      </c>
      <c r="D18" s="70" t="s">
        <v>11</v>
      </c>
      <c r="E18" s="79">
        <v>5777</v>
      </c>
      <c r="F18" s="80">
        <v>30303.81</v>
      </c>
    </row>
    <row r="19" spans="1:6" ht="15.6">
      <c r="A19" s="82"/>
      <c r="B19" s="82"/>
      <c r="C19" s="93"/>
      <c r="D19" s="94" t="s">
        <v>12</v>
      </c>
      <c r="E19" s="84">
        <v>12475</v>
      </c>
      <c r="F19" s="85">
        <v>135411.74</v>
      </c>
    </row>
    <row r="20" spans="1:6" ht="15.6">
      <c r="A20" s="82"/>
      <c r="B20" s="82"/>
      <c r="C20" s="95" t="s">
        <v>13</v>
      </c>
      <c r="D20" s="96"/>
      <c r="E20" s="87">
        <v>18252</v>
      </c>
      <c r="F20" s="88">
        <v>165715.54999999999</v>
      </c>
    </row>
    <row r="21" spans="1:6" ht="15.6">
      <c r="A21" s="82"/>
      <c r="B21" s="77" t="s">
        <v>17</v>
      </c>
      <c r="C21" s="70" t="s">
        <v>10</v>
      </c>
      <c r="D21" s="70" t="s">
        <v>11</v>
      </c>
      <c r="E21" s="79">
        <v>2443</v>
      </c>
      <c r="F21" s="80">
        <v>11120.08</v>
      </c>
    </row>
    <row r="22" spans="1:6" ht="15.6">
      <c r="A22" s="82"/>
      <c r="B22" s="82"/>
      <c r="C22" s="93"/>
      <c r="D22" s="94" t="s">
        <v>12</v>
      </c>
      <c r="E22" s="84">
        <v>7186</v>
      </c>
      <c r="F22" s="85">
        <v>67095.94</v>
      </c>
    </row>
    <row r="23" spans="1:6" ht="15.6">
      <c r="A23" s="82"/>
      <c r="B23" s="82"/>
      <c r="C23" s="95" t="s">
        <v>13</v>
      </c>
      <c r="D23" s="96"/>
      <c r="E23" s="87">
        <v>9629</v>
      </c>
      <c r="F23" s="88">
        <v>78216.02</v>
      </c>
    </row>
    <row r="24" spans="1:6" ht="15.6">
      <c r="A24" s="89" t="s">
        <v>20</v>
      </c>
      <c r="B24" s="90"/>
      <c r="C24" s="90"/>
      <c r="D24" s="90"/>
      <c r="E24" s="91">
        <v>85569</v>
      </c>
      <c r="F24" s="92">
        <v>769450.7</v>
      </c>
    </row>
    <row r="25" spans="1:6" ht="14.4">
      <c r="A25"/>
      <c r="B25"/>
      <c r="C25"/>
      <c r="D25"/>
      <c r="E25"/>
      <c r="F25"/>
    </row>
    <row r="26" spans="1:6" ht="14.4">
      <c r="A26"/>
      <c r="B26"/>
      <c r="C26"/>
      <c r="D26"/>
      <c r="E26"/>
      <c r="F26"/>
    </row>
    <row r="27" spans="1:6" ht="14.4">
      <c r="A27"/>
      <c r="B27"/>
      <c r="C27"/>
      <c r="D27"/>
      <c r="E27"/>
      <c r="F27"/>
    </row>
    <row r="28" spans="1:6" ht="14.4">
      <c r="A28"/>
      <c r="B28"/>
      <c r="C28"/>
      <c r="D28"/>
      <c r="E28"/>
      <c r="F28"/>
    </row>
    <row r="29" spans="1:6" ht="14.4">
      <c r="A29"/>
      <c r="B29"/>
      <c r="C29"/>
      <c r="D29"/>
      <c r="E29"/>
      <c r="F29"/>
    </row>
    <row r="30" spans="1:6" ht="14.4">
      <c r="A30"/>
      <c r="B30"/>
      <c r="C30"/>
      <c r="D30"/>
      <c r="E30"/>
      <c r="F30"/>
    </row>
    <row r="31" spans="1:6" ht="14.4">
      <c r="A31"/>
      <c r="B31"/>
      <c r="C31"/>
      <c r="D31"/>
      <c r="E31"/>
      <c r="F31"/>
    </row>
    <row r="32" spans="1:6" ht="14.4">
      <c r="A32"/>
      <c r="B32"/>
      <c r="C32"/>
      <c r="D32"/>
      <c r="E32"/>
      <c r="F32"/>
    </row>
    <row r="33" spans="1:6" ht="14.4">
      <c r="A33"/>
      <c r="B33"/>
      <c r="C33"/>
      <c r="D33"/>
      <c r="E33"/>
      <c r="F33"/>
    </row>
    <row r="34" spans="1:6" ht="14.4">
      <c r="A34"/>
      <c r="B34"/>
      <c r="C34"/>
      <c r="D34"/>
      <c r="E34"/>
      <c r="F34"/>
    </row>
    <row r="35" spans="1:6" ht="14.4">
      <c r="A35"/>
      <c r="B35"/>
      <c r="C35"/>
      <c r="D35"/>
      <c r="E35"/>
      <c r="F35"/>
    </row>
    <row r="36" spans="1:6" ht="14.4">
      <c r="A36"/>
      <c r="B36"/>
      <c r="C36"/>
      <c r="D36"/>
      <c r="E36"/>
      <c r="F36"/>
    </row>
    <row r="37" spans="1:6" ht="14.4">
      <c r="A37"/>
      <c r="B37"/>
      <c r="C37"/>
      <c r="D37"/>
      <c r="E37"/>
      <c r="F37"/>
    </row>
    <row r="38" spans="1:6" ht="14.4">
      <c r="A38"/>
      <c r="B38"/>
      <c r="C38"/>
      <c r="D38"/>
      <c r="E38"/>
      <c r="F38"/>
    </row>
    <row r="39" spans="1:6" ht="14.4">
      <c r="A39"/>
      <c r="B39"/>
      <c r="C39"/>
      <c r="D39"/>
      <c r="E39"/>
      <c r="F39"/>
    </row>
    <row r="40" spans="1:6" ht="14.4">
      <c r="A40"/>
      <c r="B40"/>
      <c r="C40"/>
      <c r="D40"/>
      <c r="E40"/>
      <c r="F40"/>
    </row>
    <row r="41" spans="1:6" ht="14.4">
      <c r="A41"/>
      <c r="B41"/>
      <c r="C41"/>
      <c r="D41"/>
      <c r="E41"/>
      <c r="F41"/>
    </row>
    <row r="42" spans="1:6" ht="14.4">
      <c r="A42"/>
      <c r="B42"/>
      <c r="C42"/>
      <c r="D42"/>
      <c r="E42"/>
      <c r="F42"/>
    </row>
    <row r="43" spans="1:6" ht="14.4">
      <c r="A43"/>
      <c r="B43"/>
      <c r="C43"/>
      <c r="D43"/>
      <c r="E43"/>
      <c r="F43"/>
    </row>
    <row r="44" spans="1:6" ht="14.4">
      <c r="A44"/>
      <c r="B44"/>
      <c r="C44"/>
      <c r="D44"/>
      <c r="E44"/>
      <c r="F44"/>
    </row>
    <row r="45" spans="1:6" ht="14.4">
      <c r="A45"/>
      <c r="B45"/>
      <c r="C45"/>
      <c r="D45"/>
      <c r="E45"/>
      <c r="F45"/>
    </row>
    <row r="46" spans="1:6" ht="14.4">
      <c r="A46"/>
      <c r="B46"/>
      <c r="C46"/>
      <c r="D46"/>
      <c r="E46"/>
      <c r="F46"/>
    </row>
    <row r="47" spans="1:6" ht="14.4">
      <c r="A47"/>
      <c r="B47"/>
      <c r="C47"/>
      <c r="D47"/>
      <c r="E47"/>
      <c r="F47"/>
    </row>
    <row r="48" spans="1:6" ht="14.4">
      <c r="A48"/>
      <c r="B48"/>
      <c r="C48"/>
      <c r="D48"/>
      <c r="E48"/>
      <c r="F48"/>
    </row>
    <row r="49" spans="1:6" ht="14.4">
      <c r="A49"/>
      <c r="B49"/>
      <c r="C49"/>
      <c r="D49"/>
      <c r="E49"/>
      <c r="F49"/>
    </row>
    <row r="50" spans="1:6" ht="14.4">
      <c r="A50"/>
      <c r="B50"/>
      <c r="C50"/>
      <c r="D50"/>
      <c r="E50"/>
      <c r="F50"/>
    </row>
    <row r="51" spans="1:6" ht="14.4">
      <c r="A51"/>
      <c r="B51"/>
      <c r="C51"/>
      <c r="D51"/>
      <c r="E51"/>
      <c r="F51"/>
    </row>
    <row r="52" spans="1:6" ht="14.4">
      <c r="A52"/>
      <c r="B52"/>
      <c r="C52"/>
      <c r="D52"/>
      <c r="E52"/>
      <c r="F52"/>
    </row>
    <row r="53" spans="1:6" ht="14.4">
      <c r="A53"/>
      <c r="B53"/>
      <c r="C53"/>
      <c r="D53"/>
      <c r="E53"/>
      <c r="F53"/>
    </row>
    <row r="54" spans="1:6" ht="14.4">
      <c r="A54"/>
      <c r="B54"/>
      <c r="C54"/>
      <c r="D54"/>
      <c r="E54"/>
      <c r="F54"/>
    </row>
    <row r="55" spans="1:6" ht="14.4">
      <c r="A55"/>
      <c r="B55"/>
      <c r="C55"/>
      <c r="D55"/>
      <c r="E55"/>
      <c r="F55"/>
    </row>
    <row r="56" spans="1:6" ht="14.4">
      <c r="A56"/>
      <c r="B56"/>
      <c r="C56"/>
      <c r="D56"/>
      <c r="E56"/>
      <c r="F56"/>
    </row>
    <row r="57" spans="1:6" ht="14.4">
      <c r="A57"/>
      <c r="B57"/>
      <c r="C57"/>
      <c r="D57"/>
      <c r="E57"/>
      <c r="F57"/>
    </row>
    <row r="58" spans="1:6" ht="14.4">
      <c r="A58"/>
      <c r="B58"/>
      <c r="C58"/>
      <c r="D58"/>
      <c r="E58"/>
      <c r="F58"/>
    </row>
    <row r="59" spans="1:6" ht="14.4">
      <c r="A59"/>
      <c r="B59"/>
      <c r="C59"/>
      <c r="D59"/>
      <c r="E59"/>
      <c r="F59"/>
    </row>
    <row r="60" spans="1:6" ht="14.4">
      <c r="A60"/>
      <c r="B60"/>
      <c r="C60"/>
      <c r="D60"/>
      <c r="E60"/>
      <c r="F60"/>
    </row>
    <row r="61" spans="1:6" ht="14.4">
      <c r="A61"/>
      <c r="B61"/>
      <c r="C61"/>
      <c r="D61"/>
      <c r="E61"/>
      <c r="F61"/>
    </row>
    <row r="62" spans="1:6" ht="14.4">
      <c r="A62"/>
      <c r="B62"/>
      <c r="C62"/>
      <c r="D62"/>
      <c r="E62"/>
      <c r="F62"/>
    </row>
    <row r="63" spans="1:6" ht="14.4">
      <c r="A63"/>
      <c r="B63"/>
      <c r="C63"/>
      <c r="D63"/>
      <c r="E63"/>
      <c r="F63"/>
    </row>
    <row r="64" spans="1:6" ht="14.4">
      <c r="A64"/>
      <c r="B64"/>
      <c r="C64"/>
      <c r="D64"/>
      <c r="E64"/>
      <c r="F64"/>
    </row>
    <row r="65" spans="1:6" ht="14.4">
      <c r="A65"/>
      <c r="B65"/>
      <c r="C65"/>
      <c r="D65"/>
      <c r="E65"/>
      <c r="F65"/>
    </row>
    <row r="66" spans="1:6" ht="14.4">
      <c r="A66"/>
      <c r="B66"/>
      <c r="C66"/>
      <c r="D66"/>
      <c r="E66"/>
      <c r="F66"/>
    </row>
    <row r="67" spans="1:6" ht="14.4">
      <c r="A67"/>
      <c r="B67"/>
      <c r="C67"/>
      <c r="D67"/>
      <c r="E67"/>
      <c r="F67"/>
    </row>
    <row r="68" spans="1:6" ht="14.4">
      <c r="A68"/>
      <c r="B68"/>
      <c r="C68"/>
      <c r="D68"/>
      <c r="E68"/>
      <c r="F68"/>
    </row>
    <row r="69" spans="1:6" ht="14.4">
      <c r="A69"/>
      <c r="B69"/>
      <c r="C69"/>
      <c r="D69"/>
      <c r="E69"/>
      <c r="F69"/>
    </row>
    <row r="70" spans="1:6" ht="14.4">
      <c r="A70"/>
      <c r="B70"/>
      <c r="C70"/>
      <c r="D70"/>
      <c r="E70"/>
      <c r="F70"/>
    </row>
    <row r="71" spans="1:6" ht="14.4">
      <c r="A71"/>
      <c r="B71"/>
      <c r="C71"/>
      <c r="D71"/>
      <c r="E71"/>
      <c r="F71"/>
    </row>
    <row r="72" spans="1:6" ht="14.4">
      <c r="A72"/>
      <c r="B72"/>
      <c r="C72"/>
      <c r="D72"/>
      <c r="E72"/>
      <c r="F72"/>
    </row>
    <row r="73" spans="1:6" ht="14.4">
      <c r="A73"/>
      <c r="B73"/>
      <c r="C73"/>
      <c r="D73"/>
      <c r="E73"/>
      <c r="F73"/>
    </row>
    <row r="74" spans="1:6" ht="14.4">
      <c r="A74"/>
      <c r="B74"/>
      <c r="C74"/>
      <c r="D74"/>
      <c r="E74"/>
      <c r="F74"/>
    </row>
    <row r="75" spans="1:6" ht="14.4">
      <c r="A75"/>
      <c r="B75"/>
      <c r="C75"/>
      <c r="D75"/>
      <c r="E75"/>
      <c r="F75"/>
    </row>
    <row r="76" spans="1:6" ht="14.4">
      <c r="A76"/>
      <c r="B76"/>
      <c r="C76"/>
      <c r="D76"/>
      <c r="E76"/>
      <c r="F76"/>
    </row>
    <row r="77" spans="1:6" ht="14.4">
      <c r="A77"/>
      <c r="B77"/>
      <c r="C77"/>
      <c r="D77"/>
      <c r="E77"/>
      <c r="F77"/>
    </row>
    <row r="78" spans="1:6" ht="14.4">
      <c r="A78"/>
      <c r="B78"/>
      <c r="C78"/>
      <c r="D78"/>
      <c r="E78"/>
      <c r="F78"/>
    </row>
    <row r="79" spans="1:6" ht="14.4">
      <c r="A79"/>
      <c r="B79"/>
      <c r="C79"/>
      <c r="D79"/>
      <c r="E79"/>
      <c r="F79"/>
    </row>
    <row r="80" spans="1:6" ht="14.4">
      <c r="A80"/>
      <c r="B80"/>
      <c r="C80"/>
      <c r="D80"/>
      <c r="E80"/>
      <c r="F80"/>
    </row>
    <row r="81" spans="1:6" ht="14.4">
      <c r="A81"/>
      <c r="B81"/>
      <c r="C81"/>
      <c r="D81"/>
      <c r="E81"/>
      <c r="F81"/>
    </row>
    <row r="82" spans="1:6" ht="14.4">
      <c r="A82"/>
      <c r="B82"/>
      <c r="C82"/>
      <c r="D82"/>
      <c r="E82"/>
      <c r="F82"/>
    </row>
    <row r="83" spans="1:6" ht="14.4">
      <c r="A83"/>
      <c r="B83"/>
      <c r="C83"/>
      <c r="D83"/>
      <c r="E83"/>
      <c r="F83"/>
    </row>
    <row r="84" spans="1:6" ht="14.4">
      <c r="A84"/>
      <c r="B84"/>
      <c r="C84"/>
      <c r="D84"/>
      <c r="E84"/>
      <c r="F84"/>
    </row>
    <row r="85" spans="1:6" ht="14.4">
      <c r="A85"/>
      <c r="B85"/>
      <c r="C85"/>
      <c r="D85"/>
      <c r="E85"/>
      <c r="F85"/>
    </row>
    <row r="86" spans="1:6" ht="14.4">
      <c r="A86"/>
      <c r="B86"/>
      <c r="C86"/>
      <c r="D86"/>
      <c r="E86"/>
      <c r="F86"/>
    </row>
    <row r="87" spans="1:6" ht="14.4">
      <c r="A87"/>
      <c r="B87"/>
      <c r="C87"/>
      <c r="D87"/>
      <c r="E87"/>
      <c r="F87"/>
    </row>
    <row r="88" spans="1:6" ht="14.4">
      <c r="A88"/>
      <c r="B88"/>
      <c r="C88"/>
      <c r="D88"/>
      <c r="E88"/>
      <c r="F88"/>
    </row>
    <row r="89" spans="1:6" ht="14.4">
      <c r="A89"/>
      <c r="B89"/>
      <c r="C89"/>
      <c r="D89"/>
      <c r="E89"/>
      <c r="F89"/>
    </row>
    <row r="90" spans="1:6" ht="14.4">
      <c r="A90"/>
      <c r="B90"/>
      <c r="C90"/>
      <c r="D90"/>
      <c r="E90"/>
      <c r="F90"/>
    </row>
    <row r="91" spans="1:6" ht="14.4">
      <c r="A91"/>
      <c r="B91"/>
      <c r="C91"/>
      <c r="D91"/>
      <c r="E91"/>
      <c r="F91"/>
    </row>
    <row r="92" spans="1:6" ht="14.4">
      <c r="A92"/>
      <c r="B92"/>
      <c r="C92"/>
      <c r="D92"/>
      <c r="E92"/>
      <c r="F92"/>
    </row>
    <row r="93" spans="1:6" ht="14.4">
      <c r="A93"/>
      <c r="B93"/>
      <c r="C93"/>
      <c r="D93"/>
      <c r="E93"/>
      <c r="F93"/>
    </row>
    <row r="94" spans="1:6" ht="14.4">
      <c r="A94"/>
      <c r="B94"/>
      <c r="C94"/>
      <c r="D94"/>
      <c r="E94"/>
      <c r="F94"/>
    </row>
    <row r="95" spans="1:6" ht="14.4">
      <c r="A95"/>
      <c r="B95"/>
      <c r="C95"/>
      <c r="D95"/>
      <c r="E95"/>
      <c r="F95"/>
    </row>
    <row r="96" spans="1:6" ht="14.4">
      <c r="A96"/>
      <c r="B96"/>
      <c r="C96"/>
      <c r="D96"/>
      <c r="E96"/>
      <c r="F96"/>
    </row>
    <row r="97" spans="1:6" ht="14.4">
      <c r="A97"/>
      <c r="B97"/>
      <c r="C97"/>
      <c r="D97"/>
      <c r="E97"/>
      <c r="F97"/>
    </row>
    <row r="98" spans="1:6" ht="14.4">
      <c r="A98"/>
      <c r="B98"/>
      <c r="C98"/>
      <c r="D98"/>
      <c r="E98"/>
      <c r="F98"/>
    </row>
    <row r="99" spans="1:6" ht="14.4">
      <c r="A99"/>
      <c r="B99"/>
      <c r="C99"/>
      <c r="D99"/>
      <c r="E99"/>
      <c r="F99"/>
    </row>
    <row r="100" spans="1:6" ht="14.4">
      <c r="A100"/>
      <c r="B100"/>
      <c r="C100"/>
      <c r="D100"/>
      <c r="E100"/>
      <c r="F100"/>
    </row>
    <row r="101" spans="1:6" ht="14.4">
      <c r="A101"/>
      <c r="B101"/>
      <c r="C101"/>
      <c r="D101"/>
      <c r="E101"/>
      <c r="F101"/>
    </row>
    <row r="102" spans="1:6" ht="14.4">
      <c r="A102"/>
      <c r="B102"/>
      <c r="C102"/>
      <c r="D102"/>
      <c r="E102"/>
      <c r="F102"/>
    </row>
    <row r="103" spans="1:6" ht="14.4">
      <c r="A103"/>
      <c r="B103"/>
      <c r="C103"/>
      <c r="D103"/>
      <c r="E103"/>
      <c r="F103"/>
    </row>
    <row r="104" spans="1:6" ht="14.4">
      <c r="A104"/>
      <c r="B104"/>
      <c r="C104"/>
      <c r="D104"/>
      <c r="E104"/>
      <c r="F104"/>
    </row>
    <row r="105" spans="1:6" ht="14.4">
      <c r="A105"/>
      <c r="B105"/>
      <c r="C105"/>
      <c r="D105"/>
      <c r="E105"/>
      <c r="F105"/>
    </row>
    <row r="106" spans="1:6" ht="14.4">
      <c r="A106"/>
      <c r="B106"/>
      <c r="C106"/>
      <c r="D106"/>
      <c r="E106"/>
      <c r="F106"/>
    </row>
    <row r="107" spans="1:6" ht="14.4">
      <c r="A107"/>
      <c r="B107"/>
      <c r="C107"/>
      <c r="D107"/>
      <c r="E107"/>
      <c r="F107"/>
    </row>
    <row r="108" spans="1:6" ht="14.4">
      <c r="A108"/>
      <c r="B108"/>
      <c r="C108"/>
      <c r="D108"/>
      <c r="E108"/>
      <c r="F108"/>
    </row>
    <row r="109" spans="1:6" ht="14.4">
      <c r="A109"/>
      <c r="B109"/>
      <c r="C109"/>
      <c r="D109"/>
      <c r="E109"/>
      <c r="F109"/>
    </row>
    <row r="110" spans="1:6" ht="14.4">
      <c r="A110"/>
      <c r="B110"/>
      <c r="C110"/>
      <c r="D110"/>
      <c r="E110"/>
      <c r="F110"/>
    </row>
    <row r="111" spans="1:6" ht="14.4">
      <c r="A111"/>
      <c r="B111"/>
      <c r="C111"/>
      <c r="D111"/>
      <c r="E111"/>
      <c r="F111"/>
    </row>
    <row r="112" spans="1:6" ht="14.4">
      <c r="A112"/>
      <c r="B112"/>
      <c r="C112"/>
      <c r="D112"/>
      <c r="E112"/>
      <c r="F112"/>
    </row>
    <row r="113" spans="1:6" ht="14.4">
      <c r="A113"/>
      <c r="B113"/>
      <c r="C113"/>
      <c r="D113"/>
      <c r="E113"/>
      <c r="F113"/>
    </row>
    <row r="114" spans="1:6" ht="14.4">
      <c r="A114"/>
      <c r="B114"/>
      <c r="C114"/>
      <c r="D114"/>
      <c r="E114"/>
      <c r="F114"/>
    </row>
    <row r="115" spans="1:6" ht="14.4">
      <c r="A115"/>
      <c r="B115"/>
      <c r="C115"/>
      <c r="D115"/>
      <c r="E115"/>
      <c r="F115"/>
    </row>
    <row r="116" spans="1:6" ht="14.4">
      <c r="A116"/>
      <c r="B116"/>
      <c r="C116"/>
      <c r="D116"/>
      <c r="E116"/>
      <c r="F116"/>
    </row>
    <row r="117" spans="1:6" ht="14.4">
      <c r="A117"/>
      <c r="B117"/>
      <c r="C117"/>
      <c r="D117"/>
      <c r="E117"/>
      <c r="F117"/>
    </row>
    <row r="118" spans="1:6" ht="14.4">
      <c r="A118"/>
      <c r="B118"/>
      <c r="C118"/>
      <c r="D118"/>
      <c r="E118"/>
      <c r="F118"/>
    </row>
    <row r="119" spans="1:6" ht="14.4">
      <c r="A119"/>
      <c r="B119"/>
      <c r="C119"/>
      <c r="D119"/>
      <c r="E119"/>
      <c r="F119"/>
    </row>
    <row r="120" spans="1:6" ht="14.4">
      <c r="A120"/>
      <c r="B120"/>
      <c r="C120"/>
      <c r="D120"/>
      <c r="E120"/>
      <c r="F120"/>
    </row>
    <row r="121" spans="1:6" ht="14.4">
      <c r="A121"/>
      <c r="B121"/>
      <c r="C121"/>
      <c r="D121"/>
      <c r="E121"/>
      <c r="F121"/>
    </row>
    <row r="122" spans="1:6" ht="14.4">
      <c r="A122"/>
      <c r="B122"/>
      <c r="C122"/>
      <c r="D122"/>
      <c r="E122"/>
      <c r="F122"/>
    </row>
    <row r="123" spans="1:6" ht="14.4">
      <c r="A123"/>
      <c r="B123"/>
      <c r="C123"/>
      <c r="D123"/>
      <c r="E123"/>
      <c r="F123"/>
    </row>
    <row r="124" spans="1:6" ht="14.4">
      <c r="A124"/>
      <c r="B124"/>
      <c r="C124"/>
      <c r="D124"/>
      <c r="E124"/>
      <c r="F124"/>
    </row>
    <row r="125" spans="1:6" ht="14.4">
      <c r="A125"/>
      <c r="B125"/>
      <c r="C125"/>
      <c r="D125"/>
      <c r="E125"/>
      <c r="F125"/>
    </row>
    <row r="126" spans="1:6" ht="14.4">
      <c r="A126"/>
      <c r="B126"/>
      <c r="C126"/>
      <c r="D126"/>
      <c r="E126"/>
      <c r="F126"/>
    </row>
    <row r="127" spans="1:6" ht="14.4">
      <c r="A127"/>
      <c r="B127"/>
      <c r="C127"/>
      <c r="D127"/>
      <c r="E127"/>
      <c r="F127"/>
    </row>
    <row r="128" spans="1:6" ht="14.4">
      <c r="A128"/>
      <c r="B128"/>
      <c r="C128"/>
      <c r="D128"/>
      <c r="E128"/>
      <c r="F128"/>
    </row>
    <row r="129" spans="1:6" ht="14.4">
      <c r="A129"/>
      <c r="B129"/>
      <c r="C129"/>
      <c r="D129"/>
      <c r="E129"/>
      <c r="F129"/>
    </row>
    <row r="130" spans="1:6" ht="14.4">
      <c r="A130"/>
      <c r="B130"/>
      <c r="C130"/>
      <c r="D130"/>
      <c r="E130"/>
      <c r="F130"/>
    </row>
    <row r="131" spans="1:6" ht="14.4">
      <c r="A131"/>
      <c r="B131"/>
      <c r="C131"/>
      <c r="D131"/>
      <c r="E131"/>
      <c r="F131"/>
    </row>
    <row r="132" spans="1:6" ht="14.4">
      <c r="A132"/>
      <c r="B132"/>
      <c r="C132"/>
      <c r="D132"/>
      <c r="E132"/>
      <c r="F132"/>
    </row>
    <row r="133" spans="1:6" ht="14.4">
      <c r="A133"/>
      <c r="B133"/>
      <c r="C133"/>
      <c r="D133"/>
      <c r="E133"/>
      <c r="F133"/>
    </row>
    <row r="134" spans="1:6" ht="14.4">
      <c r="A134"/>
      <c r="B134"/>
      <c r="C134"/>
      <c r="D134"/>
      <c r="E134"/>
      <c r="F134"/>
    </row>
    <row r="135" spans="1:6" ht="14.4">
      <c r="A135"/>
      <c r="B135"/>
      <c r="C135"/>
      <c r="D135"/>
      <c r="E135"/>
      <c r="F135"/>
    </row>
    <row r="136" spans="1:6" ht="14.4">
      <c r="A136"/>
      <c r="B136"/>
      <c r="C136"/>
      <c r="D136"/>
      <c r="E136"/>
      <c r="F136"/>
    </row>
    <row r="137" spans="1:6" ht="14.4">
      <c r="A137"/>
      <c r="B137"/>
      <c r="C137"/>
      <c r="D137"/>
      <c r="E137"/>
      <c r="F137"/>
    </row>
    <row r="138" spans="1:6" ht="14.4">
      <c r="A138"/>
      <c r="B138"/>
      <c r="C138"/>
      <c r="D138"/>
      <c r="E138"/>
      <c r="F138"/>
    </row>
    <row r="139" spans="1:6" ht="14.4">
      <c r="A139"/>
      <c r="B139"/>
      <c r="C139"/>
      <c r="D139"/>
      <c r="E139"/>
      <c r="F139"/>
    </row>
    <row r="140" spans="1:6" ht="14.4">
      <c r="A140"/>
      <c r="B140"/>
      <c r="C140"/>
      <c r="D140"/>
      <c r="E140"/>
      <c r="F140"/>
    </row>
    <row r="141" spans="1:6" ht="14.4">
      <c r="A141"/>
      <c r="B141"/>
      <c r="C141"/>
      <c r="D141"/>
      <c r="E141"/>
      <c r="F141"/>
    </row>
    <row r="142" spans="1:6" ht="14.4">
      <c r="A142"/>
      <c r="B142"/>
      <c r="C142"/>
      <c r="D142"/>
      <c r="E142"/>
      <c r="F142"/>
    </row>
    <row r="143" spans="1:6" ht="14.4">
      <c r="A143"/>
      <c r="B143"/>
      <c r="C143"/>
      <c r="D143"/>
      <c r="E143"/>
      <c r="F143"/>
    </row>
    <row r="144" spans="1:6" ht="14.4">
      <c r="A144"/>
      <c r="B144"/>
      <c r="C144"/>
      <c r="D144"/>
      <c r="E144"/>
      <c r="F144"/>
    </row>
    <row r="145" spans="1:6" ht="14.4">
      <c r="A145"/>
      <c r="B145"/>
      <c r="C145"/>
      <c r="D145"/>
      <c r="E145"/>
      <c r="F145"/>
    </row>
    <row r="146" spans="1:6" ht="14.4">
      <c r="A146"/>
      <c r="B146"/>
      <c r="C146"/>
      <c r="D146"/>
      <c r="E146"/>
      <c r="F146"/>
    </row>
    <row r="147" spans="1:6" ht="14.4">
      <c r="A147"/>
      <c r="B147"/>
      <c r="C147"/>
      <c r="D147"/>
      <c r="E147"/>
      <c r="F147"/>
    </row>
    <row r="148" spans="1:6" ht="14.4">
      <c r="A148"/>
      <c r="B148"/>
      <c r="C148"/>
      <c r="D148"/>
      <c r="E148"/>
      <c r="F148"/>
    </row>
    <row r="149" spans="1:6" ht="14.4">
      <c r="A149"/>
      <c r="B149"/>
      <c r="C149"/>
      <c r="D149"/>
      <c r="E149"/>
      <c r="F149"/>
    </row>
    <row r="150" spans="1:6" ht="14.4">
      <c r="A150"/>
      <c r="B150"/>
      <c r="C150"/>
      <c r="D150"/>
      <c r="E150"/>
      <c r="F150"/>
    </row>
    <row r="151" spans="1:6" ht="14.4">
      <c r="A151"/>
      <c r="B151"/>
      <c r="C151"/>
      <c r="D151"/>
      <c r="E151"/>
      <c r="F151"/>
    </row>
    <row r="152" spans="1:6" ht="14.4">
      <c r="A152"/>
      <c r="B152"/>
      <c r="C152"/>
      <c r="D152"/>
      <c r="E152"/>
      <c r="F152"/>
    </row>
    <row r="153" spans="1:6" ht="14.4">
      <c r="A153"/>
      <c r="B153"/>
      <c r="C153"/>
      <c r="D153"/>
      <c r="E153"/>
      <c r="F153"/>
    </row>
    <row r="154" spans="1:6" ht="14.4">
      <c r="A154"/>
      <c r="B154"/>
      <c r="C154"/>
      <c r="D154"/>
      <c r="E154"/>
      <c r="F154"/>
    </row>
    <row r="155" spans="1:6" ht="14.4">
      <c r="A155"/>
      <c r="B155"/>
      <c r="C155"/>
      <c r="D155"/>
      <c r="E155"/>
      <c r="F155"/>
    </row>
    <row r="156" spans="1:6" ht="14.4">
      <c r="A156"/>
      <c r="B156"/>
      <c r="C156"/>
      <c r="D156"/>
      <c r="E156"/>
      <c r="F156"/>
    </row>
    <row r="157" spans="1:6" ht="14.4">
      <c r="A157"/>
      <c r="B157"/>
      <c r="C157"/>
      <c r="D157"/>
      <c r="E157"/>
      <c r="F157"/>
    </row>
    <row r="158" spans="1:6" ht="14.4">
      <c r="A158"/>
      <c r="B158"/>
      <c r="C158"/>
      <c r="D158"/>
      <c r="E158"/>
      <c r="F158"/>
    </row>
    <row r="159" spans="1:6" ht="14.4">
      <c r="A159"/>
      <c r="B159"/>
      <c r="C159"/>
      <c r="D159"/>
      <c r="E159"/>
      <c r="F159"/>
    </row>
    <row r="160" spans="1:6" ht="14.4">
      <c r="A160"/>
      <c r="B160"/>
      <c r="C160"/>
      <c r="D160"/>
      <c r="E160"/>
      <c r="F160"/>
    </row>
    <row r="161" spans="1:6" ht="14.4">
      <c r="A161"/>
      <c r="B161"/>
      <c r="C161"/>
      <c r="D161"/>
      <c r="E161"/>
      <c r="F161"/>
    </row>
    <row r="162" spans="1:6" ht="14.4">
      <c r="A162"/>
      <c r="B162"/>
      <c r="C162"/>
      <c r="D162"/>
      <c r="E162"/>
      <c r="F162"/>
    </row>
    <row r="163" spans="1:6" ht="14.4">
      <c r="A163"/>
      <c r="B163"/>
      <c r="C163"/>
      <c r="D163"/>
      <c r="E163"/>
      <c r="F163"/>
    </row>
    <row r="164" spans="1:6" ht="14.4">
      <c r="A164"/>
      <c r="B164"/>
      <c r="C164"/>
      <c r="D164"/>
      <c r="E164"/>
      <c r="F164"/>
    </row>
    <row r="165" spans="1:6" ht="14.4">
      <c r="A165"/>
      <c r="B165"/>
      <c r="C165"/>
      <c r="D165"/>
      <c r="E165"/>
      <c r="F165"/>
    </row>
    <row r="166" spans="1:6" ht="14.4">
      <c r="A166"/>
      <c r="B166"/>
      <c r="C166"/>
      <c r="D166"/>
      <c r="E166"/>
      <c r="F166"/>
    </row>
    <row r="167" spans="1:6" ht="14.4">
      <c r="A167"/>
      <c r="B167"/>
      <c r="C167"/>
      <c r="D167"/>
      <c r="E167"/>
      <c r="F167"/>
    </row>
    <row r="168" spans="1:6" ht="14.4">
      <c r="A168"/>
      <c r="B168"/>
      <c r="C168"/>
      <c r="D168"/>
      <c r="E168"/>
      <c r="F168"/>
    </row>
    <row r="169" spans="1:6" ht="14.4">
      <c r="A169"/>
      <c r="B169"/>
      <c r="C169"/>
      <c r="D169"/>
      <c r="E169"/>
      <c r="F169"/>
    </row>
    <row r="170" spans="1:6" ht="14.4">
      <c r="A170"/>
      <c r="B170"/>
      <c r="C170"/>
      <c r="D170"/>
      <c r="E170"/>
      <c r="F170"/>
    </row>
    <row r="171" spans="1:6" ht="14.4">
      <c r="A171"/>
      <c r="B171"/>
      <c r="C171"/>
      <c r="D171"/>
      <c r="E171"/>
      <c r="F171"/>
    </row>
    <row r="172" spans="1:6" ht="14.4">
      <c r="A172"/>
      <c r="B172"/>
      <c r="C172"/>
      <c r="D172"/>
      <c r="E172"/>
      <c r="F172"/>
    </row>
    <row r="173" spans="1:6" ht="14.4">
      <c r="A173"/>
      <c r="B173"/>
      <c r="C173"/>
      <c r="D173"/>
      <c r="E173"/>
      <c r="F173"/>
    </row>
    <row r="174" spans="1:6" ht="14.4">
      <c r="A174"/>
      <c r="B174"/>
      <c r="C174"/>
      <c r="D174"/>
      <c r="E174"/>
      <c r="F174"/>
    </row>
    <row r="175" spans="1:6" ht="14.4">
      <c r="A175"/>
      <c r="B175"/>
      <c r="C175"/>
      <c r="D175"/>
      <c r="E175"/>
      <c r="F175"/>
    </row>
    <row r="176" spans="1:6" ht="14.4">
      <c r="A176"/>
      <c r="B176"/>
      <c r="C176"/>
      <c r="D176"/>
      <c r="E176"/>
      <c r="F176"/>
    </row>
    <row r="177" spans="1:6" ht="14.4">
      <c r="A177"/>
      <c r="B177"/>
      <c r="C177"/>
      <c r="D177"/>
      <c r="E177"/>
      <c r="F177"/>
    </row>
    <row r="178" spans="1:6" ht="14.4">
      <c r="A178"/>
      <c r="B178"/>
      <c r="C178"/>
      <c r="D178"/>
      <c r="E178"/>
      <c r="F178"/>
    </row>
    <row r="179" spans="1:6" ht="14.4">
      <c r="A179"/>
      <c r="B179"/>
      <c r="C179"/>
      <c r="D179"/>
      <c r="E179"/>
      <c r="F179"/>
    </row>
    <row r="180" spans="1:6" ht="14.4">
      <c r="A180"/>
      <c r="B180"/>
      <c r="C180"/>
      <c r="D180"/>
      <c r="E180"/>
      <c r="F180"/>
    </row>
    <row r="181" spans="1:6" ht="14.4">
      <c r="A181"/>
      <c r="B181"/>
      <c r="C181"/>
      <c r="D181"/>
      <c r="E181"/>
      <c r="F181"/>
    </row>
    <row r="182" spans="1:6" ht="14.4">
      <c r="A182"/>
      <c r="B182"/>
      <c r="C182"/>
      <c r="D182"/>
      <c r="E182"/>
      <c r="F182"/>
    </row>
    <row r="183" spans="1:6" ht="14.4">
      <c r="A183"/>
      <c r="B183"/>
      <c r="C183"/>
      <c r="D183"/>
      <c r="E183"/>
      <c r="F183"/>
    </row>
    <row r="184" spans="1:6" ht="14.4">
      <c r="A184"/>
      <c r="B184"/>
      <c r="C184"/>
      <c r="D184"/>
      <c r="E184"/>
      <c r="F184"/>
    </row>
    <row r="185" spans="1:6" ht="14.4">
      <c r="A185"/>
      <c r="B185"/>
      <c r="C185"/>
      <c r="D185"/>
      <c r="E185"/>
      <c r="F185"/>
    </row>
    <row r="186" spans="1:6" ht="14.4">
      <c r="A186"/>
      <c r="B186"/>
      <c r="C186"/>
      <c r="D186"/>
      <c r="E186"/>
      <c r="F186"/>
    </row>
    <row r="187" spans="1:6" ht="14.4">
      <c r="A187"/>
      <c r="B187"/>
      <c r="C187"/>
      <c r="D187"/>
      <c r="E187"/>
      <c r="F187"/>
    </row>
    <row r="188" spans="1:6" ht="14.4">
      <c r="A188"/>
      <c r="B188"/>
      <c r="C188"/>
      <c r="D188"/>
      <c r="E188"/>
      <c r="F188"/>
    </row>
    <row r="189" spans="1:6" ht="14.4">
      <c r="A189"/>
      <c r="B189"/>
      <c r="C189"/>
      <c r="D189"/>
      <c r="E189"/>
      <c r="F189"/>
    </row>
    <row r="190" spans="1:6" ht="14.4">
      <c r="A190"/>
      <c r="B190"/>
      <c r="C190"/>
      <c r="D190"/>
      <c r="E190"/>
      <c r="F190"/>
    </row>
    <row r="191" spans="1:6" ht="14.4">
      <c r="A191"/>
      <c r="B191"/>
      <c r="C191"/>
      <c r="D191"/>
      <c r="E191"/>
      <c r="F191"/>
    </row>
    <row r="192" spans="1:6" ht="14.4">
      <c r="A192"/>
      <c r="B192"/>
      <c r="C192"/>
      <c r="D192"/>
      <c r="E192"/>
      <c r="F192"/>
    </row>
    <row r="193" spans="1:6" ht="14.4">
      <c r="A193"/>
      <c r="B193"/>
      <c r="C193"/>
      <c r="D193"/>
      <c r="E193"/>
      <c r="F193"/>
    </row>
    <row r="194" spans="1:6" ht="14.4">
      <c r="A194"/>
      <c r="B194"/>
      <c r="C194"/>
      <c r="D194"/>
      <c r="E194"/>
      <c r="F194"/>
    </row>
    <row r="195" spans="1:6" ht="14.4">
      <c r="A195"/>
      <c r="B195"/>
      <c r="C195"/>
      <c r="D195"/>
      <c r="E195"/>
      <c r="F195"/>
    </row>
    <row r="196" spans="1:6" ht="14.4">
      <c r="A196"/>
      <c r="B196"/>
      <c r="C196"/>
      <c r="D196"/>
      <c r="E196"/>
      <c r="F196"/>
    </row>
    <row r="197" spans="1:6" ht="14.4">
      <c r="A197"/>
      <c r="B197"/>
      <c r="C197"/>
      <c r="D197"/>
      <c r="E197"/>
      <c r="F197"/>
    </row>
    <row r="198" spans="1:6" ht="14.4">
      <c r="A198"/>
      <c r="B198"/>
      <c r="C198"/>
      <c r="D198"/>
      <c r="E198"/>
      <c r="F198"/>
    </row>
    <row r="199" spans="1:6" ht="14.4">
      <c r="A199"/>
      <c r="B199"/>
      <c r="C199"/>
      <c r="D199"/>
      <c r="E199"/>
      <c r="F199"/>
    </row>
    <row r="200" spans="1:6" ht="14.4">
      <c r="A200"/>
      <c r="B200"/>
      <c r="C200"/>
      <c r="D200"/>
      <c r="E200"/>
      <c r="F200"/>
    </row>
    <row r="201" spans="1:6" ht="14.4">
      <c r="A201"/>
      <c r="B201"/>
      <c r="C201"/>
      <c r="D201"/>
      <c r="E201"/>
      <c r="F201"/>
    </row>
    <row r="202" spans="1:6" ht="14.4">
      <c r="A202"/>
      <c r="B202"/>
      <c r="C202"/>
      <c r="D202"/>
      <c r="E202"/>
      <c r="F202"/>
    </row>
    <row r="203" spans="1:6" ht="14.4">
      <c r="A203"/>
      <c r="B203"/>
      <c r="C203"/>
      <c r="D203"/>
      <c r="E203"/>
      <c r="F203"/>
    </row>
    <row r="204" spans="1:6" ht="14.4">
      <c r="A204"/>
      <c r="B204"/>
      <c r="C204"/>
      <c r="D204"/>
      <c r="E204"/>
      <c r="F204"/>
    </row>
    <row r="205" spans="1:6" ht="14.4">
      <c r="A205"/>
      <c r="B205"/>
      <c r="C205"/>
      <c r="D205"/>
      <c r="E205"/>
      <c r="F205"/>
    </row>
    <row r="206" spans="1:6" ht="14.4">
      <c r="A206"/>
      <c r="B206"/>
      <c r="C206"/>
      <c r="D206"/>
      <c r="E206"/>
      <c r="F206"/>
    </row>
    <row r="207" spans="1:6" ht="14.4">
      <c r="A207"/>
      <c r="B207"/>
      <c r="C207"/>
      <c r="D207"/>
      <c r="E207"/>
      <c r="F207"/>
    </row>
    <row r="208" spans="1:6" ht="14.4">
      <c r="A208"/>
      <c r="B208"/>
      <c r="C208"/>
      <c r="D208"/>
      <c r="E208"/>
      <c r="F208"/>
    </row>
    <row r="209" spans="1:6" ht="14.4">
      <c r="A209"/>
      <c r="B209"/>
      <c r="C209"/>
      <c r="D209"/>
      <c r="E209"/>
      <c r="F209"/>
    </row>
    <row r="210" spans="1:6" ht="14.4">
      <c r="A210"/>
      <c r="B210"/>
      <c r="C210"/>
      <c r="D210"/>
      <c r="E210"/>
      <c r="F210"/>
    </row>
    <row r="211" spans="1:6" ht="14.4">
      <c r="A211"/>
      <c r="B211"/>
      <c r="C211"/>
      <c r="D211"/>
      <c r="E211"/>
      <c r="F211"/>
    </row>
    <row r="212" spans="1:6" ht="14.4">
      <c r="A212"/>
      <c r="B212"/>
      <c r="C212"/>
      <c r="D212"/>
      <c r="E212"/>
      <c r="F212"/>
    </row>
    <row r="213" spans="1:6" ht="14.4">
      <c r="A213"/>
      <c r="B213"/>
      <c r="C213"/>
      <c r="D213"/>
      <c r="E213"/>
      <c r="F21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1057-0D9F-4409-B25E-C86201174B84}">
  <dimension ref="A1:G213"/>
  <sheetViews>
    <sheetView workbookViewId="0">
      <selection activeCell="N20" sqref="N20"/>
    </sheetView>
  </sheetViews>
  <sheetFormatPr defaultColWidth="9.109375" defaultRowHeight="13.2"/>
  <cols>
    <col min="1" max="1" width="32.33203125" style="43" bestFit="1" customWidth="1"/>
    <col min="2" max="2" width="16.5546875" style="43" bestFit="1" customWidth="1"/>
    <col min="3" max="3" width="17.5546875" style="43" bestFit="1" customWidth="1"/>
    <col min="4" max="4" width="19.5546875" style="43" bestFit="1" customWidth="1"/>
    <col min="5" max="5" width="14.44140625" style="43" bestFit="1" customWidth="1"/>
    <col min="6" max="6" width="32.109375" style="43" bestFit="1" customWidth="1"/>
    <col min="7" max="16384" width="9.109375" style="43"/>
  </cols>
  <sheetData>
    <row r="1" spans="1:7" ht="15">
      <c r="A1" s="66" t="s">
        <v>28</v>
      </c>
      <c r="B1" s="67"/>
      <c r="C1" s="67"/>
      <c r="D1" s="68" t="s">
        <v>0</v>
      </c>
      <c r="E1" s="69"/>
      <c r="F1" s="68"/>
    </row>
    <row r="4" spans="1:7" ht="14.4">
      <c r="A4" s="70"/>
      <c r="B4" s="71"/>
      <c r="C4" s="71"/>
      <c r="D4" s="71"/>
      <c r="E4" s="70" t="s">
        <v>22</v>
      </c>
      <c r="F4" s="72"/>
    </row>
    <row r="5" spans="1:7" s="76" customFormat="1" ht="15.6">
      <c r="A5" s="73" t="s">
        <v>2</v>
      </c>
      <c r="B5" s="73" t="s">
        <v>3</v>
      </c>
      <c r="C5" s="73" t="s">
        <v>4</v>
      </c>
      <c r="D5" s="73" t="s">
        <v>5</v>
      </c>
      <c r="E5" s="73" t="s">
        <v>6</v>
      </c>
      <c r="F5" s="74" t="s">
        <v>7</v>
      </c>
      <c r="G5" s="75"/>
    </row>
    <row r="6" spans="1:7" ht="15.6">
      <c r="A6" s="77" t="s">
        <v>8</v>
      </c>
      <c r="B6" s="77" t="s">
        <v>18</v>
      </c>
      <c r="C6" s="70" t="s">
        <v>10</v>
      </c>
      <c r="D6" s="70" t="s">
        <v>11</v>
      </c>
      <c r="E6" s="79">
        <v>891</v>
      </c>
      <c r="F6" s="80">
        <v>3855.5</v>
      </c>
    </row>
    <row r="7" spans="1:7" ht="15.6">
      <c r="A7" s="82"/>
      <c r="B7" s="82"/>
      <c r="C7" s="93"/>
      <c r="D7" s="94" t="s">
        <v>12</v>
      </c>
      <c r="E7" s="84">
        <v>2252</v>
      </c>
      <c r="F7" s="85">
        <v>19402.96</v>
      </c>
    </row>
    <row r="8" spans="1:7" ht="15.6">
      <c r="A8" s="82"/>
      <c r="B8" s="82"/>
      <c r="C8" s="95" t="s">
        <v>13</v>
      </c>
      <c r="D8" s="96"/>
      <c r="E8" s="87">
        <v>3143</v>
      </c>
      <c r="F8" s="88">
        <v>23258.46</v>
      </c>
    </row>
    <row r="9" spans="1:7" ht="15.6">
      <c r="A9" s="82"/>
      <c r="B9" s="77" t="s">
        <v>9</v>
      </c>
      <c r="C9" s="70" t="s">
        <v>10</v>
      </c>
      <c r="D9" s="70" t="s">
        <v>11</v>
      </c>
      <c r="E9" s="79">
        <v>446</v>
      </c>
      <c r="F9" s="80">
        <v>1920.01</v>
      </c>
    </row>
    <row r="10" spans="1:7" ht="15.6">
      <c r="A10" s="82"/>
      <c r="B10" s="82"/>
      <c r="C10" s="93"/>
      <c r="D10" s="94" t="s">
        <v>12</v>
      </c>
      <c r="E10" s="84">
        <v>1034</v>
      </c>
      <c r="F10" s="85">
        <v>8383.0399999999991</v>
      </c>
    </row>
    <row r="11" spans="1:7" ht="15.6">
      <c r="A11" s="82"/>
      <c r="B11" s="82"/>
      <c r="C11" s="95" t="s">
        <v>13</v>
      </c>
      <c r="D11" s="96"/>
      <c r="E11" s="87">
        <v>1480</v>
      </c>
      <c r="F11" s="88">
        <v>10303.049999999999</v>
      </c>
    </row>
    <row r="12" spans="1:7" ht="15.6">
      <c r="A12" s="82"/>
      <c r="B12" s="77" t="s">
        <v>14</v>
      </c>
      <c r="C12" s="70" t="s">
        <v>10</v>
      </c>
      <c r="D12" s="70" t="s">
        <v>11</v>
      </c>
      <c r="E12" s="79">
        <v>22</v>
      </c>
      <c r="F12" s="80">
        <v>90.81</v>
      </c>
    </row>
    <row r="13" spans="1:7" ht="15.6">
      <c r="A13" s="82"/>
      <c r="B13" s="82"/>
      <c r="C13" s="93"/>
      <c r="D13" s="94" t="s">
        <v>12</v>
      </c>
      <c r="E13" s="84">
        <v>79</v>
      </c>
      <c r="F13" s="85">
        <v>664.8599999999999</v>
      </c>
    </row>
    <row r="14" spans="1:7" ht="15.6">
      <c r="A14" s="82"/>
      <c r="B14" s="82"/>
      <c r="C14" s="95" t="s">
        <v>13</v>
      </c>
      <c r="D14" s="96"/>
      <c r="E14" s="87">
        <v>101</v>
      </c>
      <c r="F14" s="88">
        <v>755.66999999999985</v>
      </c>
    </row>
    <row r="15" spans="1:7" ht="15.6">
      <c r="A15" s="82"/>
      <c r="B15" s="77" t="s">
        <v>15</v>
      </c>
      <c r="C15" s="70" t="s">
        <v>10</v>
      </c>
      <c r="D15" s="70" t="s">
        <v>11</v>
      </c>
      <c r="E15" s="79">
        <v>16847</v>
      </c>
      <c r="F15" s="80">
        <v>91112.87999999999</v>
      </c>
    </row>
    <row r="16" spans="1:7" ht="15.6">
      <c r="A16" s="82"/>
      <c r="B16" s="82"/>
      <c r="C16" s="93"/>
      <c r="D16" s="94" t="s">
        <v>12</v>
      </c>
      <c r="E16" s="84">
        <v>36414</v>
      </c>
      <c r="F16" s="85">
        <v>402138.10000000003</v>
      </c>
    </row>
    <row r="17" spans="1:6" ht="15.6">
      <c r="A17" s="82"/>
      <c r="B17" s="82"/>
      <c r="C17" s="95" t="s">
        <v>13</v>
      </c>
      <c r="D17" s="96"/>
      <c r="E17" s="87">
        <v>53261</v>
      </c>
      <c r="F17" s="88">
        <v>493250.98000000004</v>
      </c>
    </row>
    <row r="18" spans="1:6" ht="15.6">
      <c r="A18" s="82"/>
      <c r="B18" s="77" t="s">
        <v>16</v>
      </c>
      <c r="C18" s="70" t="s">
        <v>10</v>
      </c>
      <c r="D18" s="70" t="s">
        <v>11</v>
      </c>
      <c r="E18" s="79">
        <v>5840</v>
      </c>
      <c r="F18" s="80">
        <v>30181.43</v>
      </c>
    </row>
    <row r="19" spans="1:6" ht="15.6">
      <c r="A19" s="82"/>
      <c r="B19" s="82"/>
      <c r="C19" s="93"/>
      <c r="D19" s="94" t="s">
        <v>12</v>
      </c>
      <c r="E19" s="84">
        <v>12577</v>
      </c>
      <c r="F19" s="85">
        <v>136141.84</v>
      </c>
    </row>
    <row r="20" spans="1:6" ht="15.6">
      <c r="A20" s="82"/>
      <c r="B20" s="82"/>
      <c r="C20" s="95" t="s">
        <v>13</v>
      </c>
      <c r="D20" s="96"/>
      <c r="E20" s="87">
        <v>18417</v>
      </c>
      <c r="F20" s="88">
        <v>166323.26999999999</v>
      </c>
    </row>
    <row r="21" spans="1:6" ht="15.6">
      <c r="A21" s="82"/>
      <c r="B21" s="77" t="s">
        <v>17</v>
      </c>
      <c r="C21" s="70" t="s">
        <v>10</v>
      </c>
      <c r="D21" s="70" t="s">
        <v>11</v>
      </c>
      <c r="E21" s="79">
        <v>2447</v>
      </c>
      <c r="F21" s="80">
        <v>11195.96</v>
      </c>
    </row>
    <row r="22" spans="1:6" ht="15.6">
      <c r="A22" s="82"/>
      <c r="B22" s="82"/>
      <c r="C22" s="93"/>
      <c r="D22" s="94" t="s">
        <v>12</v>
      </c>
      <c r="E22" s="84">
        <v>7151</v>
      </c>
      <c r="F22" s="85">
        <v>67306.41</v>
      </c>
    </row>
    <row r="23" spans="1:6" ht="15.6">
      <c r="A23" s="82"/>
      <c r="B23" s="82"/>
      <c r="C23" s="95" t="s">
        <v>13</v>
      </c>
      <c r="D23" s="96"/>
      <c r="E23" s="87">
        <v>9598</v>
      </c>
      <c r="F23" s="88">
        <v>78502.37</v>
      </c>
    </row>
    <row r="24" spans="1:6" ht="15.6">
      <c r="A24" s="77" t="s">
        <v>23</v>
      </c>
      <c r="B24" s="77" t="s">
        <v>23</v>
      </c>
      <c r="C24" s="70" t="s">
        <v>23</v>
      </c>
      <c r="D24" s="70" t="s">
        <v>23</v>
      </c>
      <c r="E24" s="79"/>
      <c r="F24" s="80"/>
    </row>
    <row r="25" spans="1:6" ht="15.6">
      <c r="A25" s="82"/>
      <c r="B25" s="82"/>
      <c r="C25" s="95" t="s">
        <v>24</v>
      </c>
      <c r="D25" s="96"/>
      <c r="E25" s="87"/>
      <c r="F25" s="88"/>
    </row>
    <row r="26" spans="1:6" ht="15.6">
      <c r="A26" s="89" t="s">
        <v>20</v>
      </c>
      <c r="B26" s="90"/>
      <c r="C26" s="90"/>
      <c r="D26" s="90"/>
      <c r="E26" s="91">
        <v>86000</v>
      </c>
      <c r="F26" s="92">
        <v>772393.8</v>
      </c>
    </row>
    <row r="27" spans="1:6" ht="14.4">
      <c r="A27"/>
      <c r="B27"/>
      <c r="C27"/>
      <c r="D27"/>
      <c r="E27"/>
      <c r="F27"/>
    </row>
    <row r="28" spans="1:6" ht="14.4">
      <c r="A28"/>
      <c r="B28"/>
      <c r="C28"/>
      <c r="D28"/>
      <c r="E28"/>
      <c r="F28"/>
    </row>
    <row r="29" spans="1:6" ht="14.4">
      <c r="A29"/>
      <c r="B29"/>
      <c r="C29"/>
      <c r="D29"/>
      <c r="E29"/>
      <c r="F29"/>
    </row>
    <row r="30" spans="1:6" ht="14.4">
      <c r="A30"/>
      <c r="B30"/>
      <c r="C30"/>
      <c r="D30"/>
      <c r="E30"/>
      <c r="F30"/>
    </row>
    <row r="31" spans="1:6" ht="14.4">
      <c r="A31"/>
      <c r="B31"/>
      <c r="C31"/>
      <c r="D31"/>
      <c r="E31"/>
      <c r="F31"/>
    </row>
    <row r="32" spans="1:6" ht="14.4">
      <c r="A32"/>
      <c r="B32"/>
      <c r="C32"/>
      <c r="D32"/>
      <c r="E32"/>
      <c r="F32"/>
    </row>
    <row r="33" spans="1:6" ht="14.4">
      <c r="A33"/>
      <c r="B33"/>
      <c r="C33"/>
      <c r="D33"/>
      <c r="E33"/>
      <c r="F33"/>
    </row>
    <row r="34" spans="1:6" ht="14.4">
      <c r="A34"/>
      <c r="B34"/>
      <c r="C34"/>
      <c r="D34"/>
      <c r="E34"/>
      <c r="F34"/>
    </row>
    <row r="35" spans="1:6" ht="14.4">
      <c r="A35"/>
      <c r="B35"/>
      <c r="C35"/>
      <c r="D35"/>
      <c r="E35"/>
      <c r="F35"/>
    </row>
    <row r="36" spans="1:6" ht="14.4">
      <c r="A36"/>
      <c r="B36"/>
      <c r="C36"/>
      <c r="D36"/>
      <c r="E36"/>
      <c r="F36"/>
    </row>
    <row r="37" spans="1:6" ht="14.4">
      <c r="A37"/>
      <c r="B37"/>
      <c r="C37"/>
      <c r="D37"/>
      <c r="E37"/>
      <c r="F37"/>
    </row>
    <row r="38" spans="1:6" ht="14.4">
      <c r="A38"/>
      <c r="B38"/>
      <c r="C38"/>
      <c r="D38"/>
      <c r="E38"/>
      <c r="F38"/>
    </row>
    <row r="39" spans="1:6" ht="14.4">
      <c r="A39"/>
      <c r="B39"/>
      <c r="C39"/>
      <c r="D39"/>
      <c r="E39"/>
      <c r="F39"/>
    </row>
    <row r="40" spans="1:6" ht="14.4">
      <c r="A40"/>
      <c r="B40"/>
      <c r="C40"/>
      <c r="D40"/>
      <c r="E40"/>
      <c r="F40"/>
    </row>
    <row r="41" spans="1:6" ht="14.4">
      <c r="A41"/>
      <c r="B41"/>
      <c r="C41"/>
      <c r="D41"/>
      <c r="E41"/>
      <c r="F41"/>
    </row>
    <row r="42" spans="1:6" ht="14.4">
      <c r="A42"/>
      <c r="B42"/>
      <c r="C42"/>
      <c r="D42"/>
      <c r="E42"/>
      <c r="F42"/>
    </row>
    <row r="43" spans="1:6" ht="14.4">
      <c r="A43"/>
      <c r="B43"/>
      <c r="C43"/>
      <c r="D43"/>
      <c r="E43"/>
      <c r="F43"/>
    </row>
    <row r="44" spans="1:6" ht="14.4">
      <c r="A44"/>
      <c r="B44"/>
      <c r="C44"/>
      <c r="D44"/>
      <c r="E44"/>
      <c r="F44"/>
    </row>
    <row r="45" spans="1:6" ht="14.4">
      <c r="A45"/>
      <c r="B45"/>
      <c r="C45"/>
      <c r="D45"/>
      <c r="E45"/>
      <c r="F45"/>
    </row>
    <row r="46" spans="1:6" ht="14.4">
      <c r="A46"/>
      <c r="B46"/>
      <c r="C46"/>
      <c r="D46"/>
      <c r="E46"/>
      <c r="F46"/>
    </row>
    <row r="47" spans="1:6" ht="14.4">
      <c r="A47"/>
      <c r="B47"/>
      <c r="C47"/>
      <c r="D47"/>
      <c r="E47"/>
      <c r="F47"/>
    </row>
    <row r="48" spans="1:6" ht="14.4">
      <c r="A48"/>
      <c r="B48"/>
      <c r="C48"/>
      <c r="D48"/>
      <c r="E48"/>
      <c r="F48"/>
    </row>
    <row r="49" spans="1:6" ht="14.4">
      <c r="A49"/>
      <c r="B49"/>
      <c r="C49"/>
      <c r="D49"/>
      <c r="E49"/>
      <c r="F49"/>
    </row>
    <row r="50" spans="1:6" ht="14.4">
      <c r="A50"/>
      <c r="B50"/>
      <c r="C50"/>
      <c r="D50"/>
      <c r="E50"/>
      <c r="F50"/>
    </row>
    <row r="51" spans="1:6" ht="14.4">
      <c r="A51"/>
      <c r="B51"/>
      <c r="C51"/>
      <c r="D51"/>
      <c r="E51"/>
      <c r="F51"/>
    </row>
    <row r="52" spans="1:6" ht="14.4">
      <c r="A52"/>
      <c r="B52"/>
      <c r="C52"/>
      <c r="D52"/>
      <c r="E52"/>
      <c r="F52"/>
    </row>
    <row r="53" spans="1:6" ht="14.4">
      <c r="A53"/>
      <c r="B53"/>
      <c r="C53"/>
      <c r="D53"/>
      <c r="E53"/>
      <c r="F53"/>
    </row>
    <row r="54" spans="1:6" ht="14.4">
      <c r="A54"/>
      <c r="B54"/>
      <c r="C54"/>
      <c r="D54"/>
      <c r="E54"/>
      <c r="F54"/>
    </row>
    <row r="55" spans="1:6" ht="14.4">
      <c r="A55"/>
      <c r="B55"/>
      <c r="C55"/>
      <c r="D55"/>
      <c r="E55"/>
      <c r="F55"/>
    </row>
    <row r="56" spans="1:6" ht="14.4">
      <c r="A56"/>
      <c r="B56"/>
      <c r="C56"/>
      <c r="D56"/>
      <c r="E56"/>
      <c r="F56"/>
    </row>
    <row r="57" spans="1:6" ht="14.4">
      <c r="A57"/>
      <c r="B57"/>
      <c r="C57"/>
      <c r="D57"/>
      <c r="E57"/>
      <c r="F57"/>
    </row>
    <row r="58" spans="1:6" ht="14.4">
      <c r="A58"/>
      <c r="B58"/>
      <c r="C58"/>
      <c r="D58"/>
      <c r="E58"/>
      <c r="F58"/>
    </row>
    <row r="59" spans="1:6" ht="14.4">
      <c r="A59"/>
      <c r="B59"/>
      <c r="C59"/>
      <c r="D59"/>
      <c r="E59"/>
      <c r="F59"/>
    </row>
    <row r="60" spans="1:6" ht="14.4">
      <c r="A60"/>
      <c r="B60"/>
      <c r="C60"/>
      <c r="D60"/>
      <c r="E60"/>
      <c r="F60"/>
    </row>
    <row r="61" spans="1:6" ht="14.4">
      <c r="A61"/>
      <c r="B61"/>
      <c r="C61"/>
      <c r="D61"/>
      <c r="E61"/>
      <c r="F61"/>
    </row>
    <row r="62" spans="1:6" ht="14.4">
      <c r="A62"/>
      <c r="B62"/>
      <c r="C62"/>
      <c r="D62"/>
      <c r="E62"/>
      <c r="F62"/>
    </row>
    <row r="63" spans="1:6" ht="14.4">
      <c r="A63"/>
      <c r="B63"/>
      <c r="C63"/>
      <c r="D63"/>
      <c r="E63"/>
      <c r="F63"/>
    </row>
    <row r="64" spans="1:6" ht="14.4">
      <c r="A64"/>
      <c r="B64"/>
      <c r="C64"/>
      <c r="D64"/>
      <c r="E64"/>
      <c r="F64"/>
    </row>
    <row r="65" spans="1:6" ht="14.4">
      <c r="A65"/>
      <c r="B65"/>
      <c r="C65"/>
      <c r="D65"/>
      <c r="E65"/>
      <c r="F65"/>
    </row>
    <row r="66" spans="1:6" ht="14.4">
      <c r="A66"/>
      <c r="B66"/>
      <c r="C66"/>
      <c r="D66"/>
      <c r="E66"/>
      <c r="F66"/>
    </row>
    <row r="67" spans="1:6" ht="14.4">
      <c r="A67"/>
      <c r="B67"/>
      <c r="C67"/>
      <c r="D67"/>
      <c r="E67"/>
      <c r="F67"/>
    </row>
    <row r="68" spans="1:6" ht="14.4">
      <c r="A68"/>
      <c r="B68"/>
      <c r="C68"/>
      <c r="D68"/>
      <c r="E68"/>
      <c r="F68"/>
    </row>
    <row r="69" spans="1:6" ht="14.4">
      <c r="A69"/>
      <c r="B69"/>
      <c r="C69"/>
      <c r="D69"/>
      <c r="E69"/>
      <c r="F69"/>
    </row>
    <row r="70" spans="1:6" ht="14.4">
      <c r="A70"/>
      <c r="B70"/>
      <c r="C70"/>
      <c r="D70"/>
      <c r="E70"/>
      <c r="F70"/>
    </row>
    <row r="71" spans="1:6" ht="14.4">
      <c r="A71"/>
      <c r="B71"/>
      <c r="C71"/>
      <c r="D71"/>
      <c r="E71"/>
      <c r="F71"/>
    </row>
    <row r="72" spans="1:6" ht="14.4">
      <c r="A72"/>
      <c r="B72"/>
      <c r="C72"/>
      <c r="D72"/>
      <c r="E72"/>
      <c r="F72"/>
    </row>
    <row r="73" spans="1:6" ht="14.4">
      <c r="A73"/>
      <c r="B73"/>
      <c r="C73"/>
      <c r="D73"/>
      <c r="E73"/>
      <c r="F73"/>
    </row>
    <row r="74" spans="1:6" ht="14.4">
      <c r="A74"/>
      <c r="B74"/>
      <c r="C74"/>
      <c r="D74"/>
      <c r="E74"/>
      <c r="F74"/>
    </row>
    <row r="75" spans="1:6" ht="14.4">
      <c r="A75"/>
      <c r="B75"/>
      <c r="C75"/>
      <c r="D75"/>
      <c r="E75"/>
      <c r="F75"/>
    </row>
    <row r="76" spans="1:6" ht="14.4">
      <c r="A76"/>
      <c r="B76"/>
      <c r="C76"/>
      <c r="D76"/>
      <c r="E76"/>
      <c r="F76"/>
    </row>
    <row r="77" spans="1:6" ht="14.4">
      <c r="A77"/>
      <c r="B77"/>
      <c r="C77"/>
      <c r="D77"/>
      <c r="E77"/>
      <c r="F77"/>
    </row>
    <row r="78" spans="1:6" ht="14.4">
      <c r="A78"/>
      <c r="B78"/>
      <c r="C78"/>
      <c r="D78"/>
      <c r="E78"/>
      <c r="F78"/>
    </row>
    <row r="79" spans="1:6" ht="14.4">
      <c r="A79"/>
      <c r="B79"/>
      <c r="C79"/>
      <c r="D79"/>
      <c r="E79"/>
      <c r="F79"/>
    </row>
    <row r="80" spans="1:6" ht="14.4">
      <c r="A80"/>
      <c r="B80"/>
      <c r="C80"/>
      <c r="D80"/>
      <c r="E80"/>
      <c r="F80"/>
    </row>
    <row r="81" spans="1:6" ht="14.4">
      <c r="A81"/>
      <c r="B81"/>
      <c r="C81"/>
      <c r="D81"/>
      <c r="E81"/>
      <c r="F81"/>
    </row>
    <row r="82" spans="1:6" ht="14.4">
      <c r="A82"/>
      <c r="B82"/>
      <c r="C82"/>
      <c r="D82"/>
      <c r="E82"/>
      <c r="F82"/>
    </row>
    <row r="83" spans="1:6" ht="14.4">
      <c r="A83"/>
      <c r="B83"/>
      <c r="C83"/>
      <c r="D83"/>
      <c r="E83"/>
      <c r="F83"/>
    </row>
    <row r="84" spans="1:6" ht="14.4">
      <c r="A84"/>
      <c r="B84"/>
      <c r="C84"/>
      <c r="D84"/>
      <c r="E84"/>
      <c r="F84"/>
    </row>
    <row r="85" spans="1:6" ht="14.4">
      <c r="A85"/>
      <c r="B85"/>
      <c r="C85"/>
      <c r="D85"/>
      <c r="E85"/>
      <c r="F85"/>
    </row>
    <row r="86" spans="1:6" ht="14.4">
      <c r="A86"/>
      <c r="B86"/>
      <c r="C86"/>
      <c r="D86"/>
      <c r="E86"/>
      <c r="F86"/>
    </row>
    <row r="87" spans="1:6" ht="14.4">
      <c r="A87"/>
      <c r="B87"/>
      <c r="C87"/>
      <c r="D87"/>
      <c r="E87"/>
      <c r="F87"/>
    </row>
    <row r="88" spans="1:6" ht="14.4">
      <c r="A88"/>
      <c r="B88"/>
      <c r="C88"/>
      <c r="D88"/>
      <c r="E88"/>
      <c r="F88"/>
    </row>
    <row r="89" spans="1:6" ht="14.4">
      <c r="A89"/>
      <c r="B89"/>
      <c r="C89"/>
      <c r="D89"/>
      <c r="E89"/>
      <c r="F89"/>
    </row>
    <row r="90" spans="1:6" ht="14.4">
      <c r="A90"/>
      <c r="B90"/>
      <c r="C90"/>
      <c r="D90"/>
      <c r="E90"/>
      <c r="F90"/>
    </row>
    <row r="91" spans="1:6" ht="14.4">
      <c r="A91"/>
      <c r="B91"/>
      <c r="C91"/>
      <c r="D91"/>
      <c r="E91"/>
      <c r="F91"/>
    </row>
    <row r="92" spans="1:6" ht="14.4">
      <c r="A92"/>
      <c r="B92"/>
      <c r="C92"/>
      <c r="D92"/>
      <c r="E92"/>
      <c r="F92"/>
    </row>
    <row r="93" spans="1:6" ht="14.4">
      <c r="A93"/>
      <c r="B93"/>
      <c r="C93"/>
      <c r="D93"/>
      <c r="E93"/>
      <c r="F93"/>
    </row>
    <row r="94" spans="1:6" ht="14.4">
      <c r="A94"/>
      <c r="B94"/>
      <c r="C94"/>
      <c r="D94"/>
      <c r="E94"/>
      <c r="F94"/>
    </row>
    <row r="95" spans="1:6" ht="14.4">
      <c r="A95"/>
      <c r="B95"/>
      <c r="C95"/>
      <c r="D95"/>
      <c r="E95"/>
      <c r="F95"/>
    </row>
    <row r="96" spans="1:6" ht="14.4">
      <c r="A96"/>
      <c r="B96"/>
      <c r="C96"/>
      <c r="D96"/>
      <c r="E96"/>
      <c r="F96"/>
    </row>
    <row r="97" spans="1:6" ht="14.4">
      <c r="A97"/>
      <c r="B97"/>
      <c r="C97"/>
      <c r="D97"/>
      <c r="E97"/>
      <c r="F97"/>
    </row>
    <row r="98" spans="1:6" ht="14.4">
      <c r="A98"/>
      <c r="B98"/>
      <c r="C98"/>
      <c r="D98"/>
      <c r="E98"/>
      <c r="F98"/>
    </row>
    <row r="99" spans="1:6" ht="14.4">
      <c r="A99"/>
      <c r="B99"/>
      <c r="C99"/>
      <c r="D99"/>
      <c r="E99"/>
      <c r="F99"/>
    </row>
    <row r="100" spans="1:6" ht="14.4">
      <c r="A100"/>
      <c r="B100"/>
      <c r="C100"/>
      <c r="D100"/>
      <c r="E100"/>
      <c r="F100"/>
    </row>
    <row r="101" spans="1:6" ht="14.4">
      <c r="A101"/>
      <c r="B101"/>
      <c r="C101"/>
      <c r="D101"/>
      <c r="E101"/>
      <c r="F101"/>
    </row>
    <row r="102" spans="1:6" ht="14.4">
      <c r="A102"/>
      <c r="B102"/>
      <c r="C102"/>
      <c r="D102"/>
      <c r="E102"/>
      <c r="F102"/>
    </row>
    <row r="103" spans="1:6" ht="14.4">
      <c r="A103"/>
      <c r="B103"/>
      <c r="C103"/>
      <c r="D103"/>
      <c r="E103"/>
      <c r="F103"/>
    </row>
    <row r="104" spans="1:6" ht="14.4">
      <c r="A104"/>
      <c r="B104"/>
      <c r="C104"/>
      <c r="D104"/>
      <c r="E104"/>
      <c r="F104"/>
    </row>
    <row r="105" spans="1:6" ht="14.4">
      <c r="A105"/>
      <c r="B105"/>
      <c r="C105"/>
      <c r="D105"/>
      <c r="E105"/>
      <c r="F105"/>
    </row>
    <row r="106" spans="1:6" ht="14.4">
      <c r="A106"/>
      <c r="B106"/>
      <c r="C106"/>
      <c r="D106"/>
      <c r="E106"/>
      <c r="F106"/>
    </row>
    <row r="107" spans="1:6" ht="14.4">
      <c r="A107"/>
      <c r="B107"/>
      <c r="C107"/>
      <c r="D107"/>
      <c r="E107"/>
      <c r="F107"/>
    </row>
    <row r="108" spans="1:6" ht="14.4">
      <c r="A108"/>
      <c r="B108"/>
      <c r="C108"/>
      <c r="D108"/>
      <c r="E108"/>
      <c r="F108"/>
    </row>
    <row r="109" spans="1:6" ht="14.4">
      <c r="A109"/>
      <c r="B109"/>
      <c r="C109"/>
      <c r="D109"/>
      <c r="E109"/>
      <c r="F109"/>
    </row>
    <row r="110" spans="1:6" ht="14.4">
      <c r="A110"/>
      <c r="B110"/>
      <c r="C110"/>
      <c r="D110"/>
      <c r="E110"/>
      <c r="F110"/>
    </row>
    <row r="111" spans="1:6" ht="14.4">
      <c r="A111"/>
      <c r="B111"/>
      <c r="C111"/>
      <c r="D111"/>
      <c r="E111"/>
      <c r="F111"/>
    </row>
    <row r="112" spans="1:6" ht="14.4">
      <c r="A112"/>
      <c r="B112"/>
      <c r="C112"/>
      <c r="D112"/>
      <c r="E112"/>
      <c r="F112"/>
    </row>
    <row r="113" spans="1:6" ht="14.4">
      <c r="A113"/>
      <c r="B113"/>
      <c r="C113"/>
      <c r="D113"/>
      <c r="E113"/>
      <c r="F113"/>
    </row>
    <row r="114" spans="1:6" ht="14.4">
      <c r="A114"/>
      <c r="B114"/>
      <c r="C114"/>
      <c r="D114"/>
      <c r="E114"/>
      <c r="F114"/>
    </row>
    <row r="115" spans="1:6" ht="14.4">
      <c r="A115"/>
      <c r="B115"/>
      <c r="C115"/>
      <c r="D115"/>
      <c r="E115"/>
      <c r="F115"/>
    </row>
    <row r="116" spans="1:6" ht="14.4">
      <c r="A116"/>
      <c r="B116"/>
      <c r="C116"/>
      <c r="D116"/>
      <c r="E116"/>
      <c r="F116"/>
    </row>
    <row r="117" spans="1:6" ht="14.4">
      <c r="A117"/>
      <c r="B117"/>
      <c r="C117"/>
      <c r="D117"/>
      <c r="E117"/>
      <c r="F117"/>
    </row>
    <row r="118" spans="1:6" ht="14.4">
      <c r="A118"/>
      <c r="B118"/>
      <c r="C118"/>
      <c r="D118"/>
      <c r="E118"/>
      <c r="F118"/>
    </row>
    <row r="119" spans="1:6" ht="14.4">
      <c r="A119"/>
      <c r="B119"/>
      <c r="C119"/>
      <c r="D119"/>
      <c r="E119"/>
      <c r="F119"/>
    </row>
    <row r="120" spans="1:6" ht="14.4">
      <c r="A120"/>
      <c r="B120"/>
      <c r="C120"/>
      <c r="D120"/>
      <c r="E120"/>
      <c r="F120"/>
    </row>
    <row r="121" spans="1:6" ht="14.4">
      <c r="A121"/>
      <c r="B121"/>
      <c r="C121"/>
      <c r="D121"/>
      <c r="E121"/>
      <c r="F121"/>
    </row>
    <row r="122" spans="1:6" ht="14.4">
      <c r="A122"/>
      <c r="B122"/>
      <c r="C122"/>
      <c r="D122"/>
      <c r="E122"/>
      <c r="F122"/>
    </row>
    <row r="123" spans="1:6" ht="14.4">
      <c r="A123"/>
      <c r="B123"/>
      <c r="C123"/>
      <c r="D123"/>
      <c r="E123"/>
      <c r="F123"/>
    </row>
    <row r="124" spans="1:6" ht="14.4">
      <c r="A124"/>
      <c r="B124"/>
      <c r="C124"/>
      <c r="D124"/>
      <c r="E124"/>
      <c r="F124"/>
    </row>
    <row r="125" spans="1:6" ht="14.4">
      <c r="A125"/>
      <c r="B125"/>
      <c r="C125"/>
      <c r="D125"/>
      <c r="E125"/>
      <c r="F125"/>
    </row>
    <row r="126" spans="1:6" ht="14.4">
      <c r="A126"/>
      <c r="B126"/>
      <c r="C126"/>
      <c r="D126"/>
      <c r="E126"/>
      <c r="F126"/>
    </row>
    <row r="127" spans="1:6" ht="14.4">
      <c r="A127"/>
      <c r="B127"/>
      <c r="C127"/>
      <c r="D127"/>
      <c r="E127"/>
      <c r="F127"/>
    </row>
    <row r="128" spans="1:6" ht="14.4">
      <c r="A128"/>
      <c r="B128"/>
      <c r="C128"/>
      <c r="D128"/>
      <c r="E128"/>
      <c r="F128"/>
    </row>
    <row r="129" spans="1:6" ht="14.4">
      <c r="A129"/>
      <c r="B129"/>
      <c r="C129"/>
      <c r="D129"/>
      <c r="E129"/>
      <c r="F129"/>
    </row>
    <row r="130" spans="1:6" ht="14.4">
      <c r="A130"/>
      <c r="B130"/>
      <c r="C130"/>
      <c r="D130"/>
      <c r="E130"/>
      <c r="F130"/>
    </row>
    <row r="131" spans="1:6" ht="14.4">
      <c r="A131"/>
      <c r="B131"/>
      <c r="C131"/>
      <c r="D131"/>
      <c r="E131"/>
      <c r="F131"/>
    </row>
    <row r="132" spans="1:6" ht="14.4">
      <c r="A132"/>
      <c r="B132"/>
      <c r="C132"/>
      <c r="D132"/>
      <c r="E132"/>
      <c r="F132"/>
    </row>
    <row r="133" spans="1:6" ht="14.4">
      <c r="A133"/>
      <c r="B133"/>
      <c r="C133"/>
      <c r="D133"/>
      <c r="E133"/>
      <c r="F133"/>
    </row>
    <row r="134" spans="1:6" ht="14.4">
      <c r="A134"/>
      <c r="B134"/>
      <c r="C134"/>
      <c r="D134"/>
      <c r="E134"/>
      <c r="F134"/>
    </row>
    <row r="135" spans="1:6" ht="14.4">
      <c r="A135"/>
      <c r="B135"/>
      <c r="C135"/>
      <c r="D135"/>
      <c r="E135"/>
      <c r="F135"/>
    </row>
    <row r="136" spans="1:6" ht="14.4">
      <c r="A136"/>
      <c r="B136"/>
      <c r="C136"/>
      <c r="D136"/>
      <c r="E136"/>
      <c r="F136"/>
    </row>
    <row r="137" spans="1:6" ht="14.4">
      <c r="A137"/>
      <c r="B137"/>
      <c r="C137"/>
      <c r="D137"/>
      <c r="E137"/>
      <c r="F137"/>
    </row>
    <row r="138" spans="1:6" ht="14.4">
      <c r="A138"/>
      <c r="B138"/>
      <c r="C138"/>
      <c r="D138"/>
      <c r="E138"/>
      <c r="F138"/>
    </row>
    <row r="139" spans="1:6" ht="14.4">
      <c r="A139"/>
      <c r="B139"/>
      <c r="C139"/>
      <c r="D139"/>
      <c r="E139"/>
      <c r="F139"/>
    </row>
    <row r="140" spans="1:6" ht="14.4">
      <c r="A140"/>
      <c r="B140"/>
      <c r="C140"/>
      <c r="D140"/>
      <c r="E140"/>
      <c r="F140"/>
    </row>
    <row r="141" spans="1:6" ht="14.4">
      <c r="A141"/>
      <c r="B141"/>
      <c r="C141"/>
      <c r="D141"/>
      <c r="E141"/>
      <c r="F141"/>
    </row>
    <row r="142" spans="1:6" ht="14.4">
      <c r="A142"/>
      <c r="B142"/>
      <c r="C142"/>
      <c r="D142"/>
      <c r="E142"/>
      <c r="F142"/>
    </row>
    <row r="143" spans="1:6" ht="14.4">
      <c r="A143"/>
      <c r="B143"/>
      <c r="C143"/>
      <c r="D143"/>
      <c r="E143"/>
      <c r="F143"/>
    </row>
    <row r="144" spans="1:6" ht="14.4">
      <c r="A144"/>
      <c r="B144"/>
      <c r="C144"/>
      <c r="D144"/>
      <c r="E144"/>
      <c r="F144"/>
    </row>
    <row r="145" spans="1:6" ht="14.4">
      <c r="A145"/>
      <c r="B145"/>
      <c r="C145"/>
      <c r="D145"/>
      <c r="E145"/>
      <c r="F145"/>
    </row>
    <row r="146" spans="1:6" ht="14.4">
      <c r="A146"/>
      <c r="B146"/>
      <c r="C146"/>
      <c r="D146"/>
      <c r="E146"/>
      <c r="F146"/>
    </row>
    <row r="147" spans="1:6" ht="14.4">
      <c r="A147"/>
      <c r="B147"/>
      <c r="C147"/>
      <c r="D147"/>
      <c r="E147"/>
      <c r="F147"/>
    </row>
    <row r="148" spans="1:6" ht="14.4">
      <c r="A148"/>
      <c r="B148"/>
      <c r="C148"/>
      <c r="D148"/>
      <c r="E148"/>
      <c r="F148"/>
    </row>
    <row r="149" spans="1:6" ht="14.4">
      <c r="A149"/>
      <c r="B149"/>
      <c r="C149"/>
      <c r="D149"/>
      <c r="E149"/>
      <c r="F149"/>
    </row>
    <row r="150" spans="1:6" ht="14.4">
      <c r="A150"/>
      <c r="B150"/>
      <c r="C150"/>
      <c r="D150"/>
      <c r="E150"/>
      <c r="F150"/>
    </row>
    <row r="151" spans="1:6" ht="14.4">
      <c r="A151"/>
      <c r="B151"/>
      <c r="C151"/>
      <c r="D151"/>
      <c r="E151"/>
      <c r="F151"/>
    </row>
    <row r="152" spans="1:6" ht="14.4">
      <c r="A152"/>
      <c r="B152"/>
      <c r="C152"/>
      <c r="D152"/>
      <c r="E152"/>
      <c r="F152"/>
    </row>
    <row r="153" spans="1:6" ht="14.4">
      <c r="A153"/>
      <c r="B153"/>
      <c r="C153"/>
      <c r="D153"/>
      <c r="E153"/>
      <c r="F153"/>
    </row>
    <row r="154" spans="1:6" ht="14.4">
      <c r="A154"/>
      <c r="B154"/>
      <c r="C154"/>
      <c r="D154"/>
      <c r="E154"/>
      <c r="F154"/>
    </row>
    <row r="155" spans="1:6" ht="14.4">
      <c r="A155"/>
      <c r="B155"/>
      <c r="C155"/>
      <c r="D155"/>
      <c r="E155"/>
      <c r="F155"/>
    </row>
    <row r="156" spans="1:6" ht="14.4">
      <c r="A156"/>
      <c r="B156"/>
      <c r="C156"/>
      <c r="D156"/>
      <c r="E156"/>
      <c r="F156"/>
    </row>
    <row r="157" spans="1:6" ht="14.4">
      <c r="A157"/>
      <c r="B157"/>
      <c r="C157"/>
      <c r="D157"/>
      <c r="E157"/>
      <c r="F157"/>
    </row>
    <row r="158" spans="1:6" ht="14.4">
      <c r="A158"/>
      <c r="B158"/>
      <c r="C158"/>
      <c r="D158"/>
      <c r="E158"/>
      <c r="F158"/>
    </row>
    <row r="159" spans="1:6" ht="14.4">
      <c r="A159"/>
      <c r="B159"/>
      <c r="C159"/>
      <c r="D159"/>
      <c r="E159"/>
      <c r="F159"/>
    </row>
    <row r="160" spans="1:6" ht="14.4">
      <c r="A160"/>
      <c r="B160"/>
      <c r="C160"/>
      <c r="D160"/>
      <c r="E160"/>
      <c r="F160"/>
    </row>
    <row r="161" spans="1:6" ht="14.4">
      <c r="A161"/>
      <c r="B161"/>
      <c r="C161"/>
      <c r="D161"/>
      <c r="E161"/>
      <c r="F161"/>
    </row>
    <row r="162" spans="1:6" ht="14.4">
      <c r="A162"/>
      <c r="B162"/>
      <c r="C162"/>
      <c r="D162"/>
      <c r="E162"/>
      <c r="F162"/>
    </row>
    <row r="163" spans="1:6" ht="14.4">
      <c r="A163"/>
      <c r="B163"/>
      <c r="C163"/>
      <c r="D163"/>
      <c r="E163"/>
      <c r="F163"/>
    </row>
    <row r="164" spans="1:6" ht="14.4">
      <c r="A164"/>
      <c r="B164"/>
      <c r="C164"/>
      <c r="D164"/>
      <c r="E164"/>
      <c r="F164"/>
    </row>
    <row r="165" spans="1:6" ht="14.4">
      <c r="A165"/>
      <c r="B165"/>
      <c r="C165"/>
      <c r="D165"/>
      <c r="E165"/>
      <c r="F165"/>
    </row>
    <row r="166" spans="1:6" ht="14.4">
      <c r="A166"/>
      <c r="B166"/>
      <c r="C166"/>
      <c r="D166"/>
      <c r="E166"/>
      <c r="F166"/>
    </row>
    <row r="167" spans="1:6" ht="14.4">
      <c r="A167"/>
      <c r="B167"/>
      <c r="C167"/>
      <c r="D167"/>
      <c r="E167"/>
      <c r="F167"/>
    </row>
    <row r="168" spans="1:6" ht="14.4">
      <c r="A168"/>
      <c r="B168"/>
      <c r="C168"/>
      <c r="D168"/>
      <c r="E168"/>
      <c r="F168"/>
    </row>
    <row r="169" spans="1:6" ht="14.4">
      <c r="A169"/>
      <c r="B169"/>
      <c r="C169"/>
      <c r="D169"/>
      <c r="E169"/>
      <c r="F169"/>
    </row>
    <row r="170" spans="1:6" ht="14.4">
      <c r="A170"/>
      <c r="B170"/>
      <c r="C170"/>
      <c r="D170"/>
      <c r="E170"/>
      <c r="F170"/>
    </row>
    <row r="171" spans="1:6" ht="14.4">
      <c r="A171"/>
      <c r="B171"/>
      <c r="C171"/>
      <c r="D171"/>
      <c r="E171"/>
      <c r="F171"/>
    </row>
    <row r="172" spans="1:6" ht="14.4">
      <c r="A172"/>
      <c r="B172"/>
      <c r="C172"/>
      <c r="D172"/>
      <c r="E172"/>
      <c r="F172"/>
    </row>
    <row r="173" spans="1:6" ht="14.4">
      <c r="A173"/>
      <c r="B173"/>
      <c r="C173"/>
      <c r="D173"/>
      <c r="E173"/>
      <c r="F173"/>
    </row>
    <row r="174" spans="1:6" ht="14.4">
      <c r="A174"/>
      <c r="B174"/>
      <c r="C174"/>
      <c r="D174"/>
      <c r="E174"/>
      <c r="F174"/>
    </row>
    <row r="175" spans="1:6" ht="14.4">
      <c r="A175"/>
      <c r="B175"/>
      <c r="C175"/>
      <c r="D175"/>
      <c r="E175"/>
      <c r="F175"/>
    </row>
    <row r="176" spans="1:6" ht="14.4">
      <c r="A176"/>
      <c r="B176"/>
      <c r="C176"/>
      <c r="D176"/>
      <c r="E176"/>
      <c r="F176"/>
    </row>
    <row r="177" spans="1:6" ht="14.4">
      <c r="A177"/>
      <c r="B177"/>
      <c r="C177"/>
      <c r="D177"/>
      <c r="E177"/>
      <c r="F177"/>
    </row>
    <row r="178" spans="1:6" ht="14.4">
      <c r="A178"/>
      <c r="B178"/>
      <c r="C178"/>
      <c r="D178"/>
      <c r="E178"/>
      <c r="F178"/>
    </row>
    <row r="179" spans="1:6" ht="14.4">
      <c r="A179"/>
      <c r="B179"/>
      <c r="C179"/>
      <c r="D179"/>
      <c r="E179"/>
      <c r="F179"/>
    </row>
    <row r="180" spans="1:6" ht="14.4">
      <c r="A180"/>
      <c r="B180"/>
      <c r="C180"/>
      <c r="D180"/>
      <c r="E180"/>
      <c r="F180"/>
    </row>
    <row r="181" spans="1:6" ht="14.4">
      <c r="A181"/>
      <c r="B181"/>
      <c r="C181"/>
      <c r="D181"/>
      <c r="E181"/>
      <c r="F181"/>
    </row>
    <row r="182" spans="1:6" ht="14.4">
      <c r="A182"/>
      <c r="B182"/>
      <c r="C182"/>
      <c r="D182"/>
      <c r="E182"/>
      <c r="F182"/>
    </row>
    <row r="183" spans="1:6" ht="14.4">
      <c r="A183"/>
      <c r="B183"/>
      <c r="C183"/>
      <c r="D183"/>
      <c r="E183"/>
      <c r="F183"/>
    </row>
    <row r="184" spans="1:6" ht="14.4">
      <c r="A184"/>
      <c r="B184"/>
      <c r="C184"/>
      <c r="D184"/>
      <c r="E184"/>
      <c r="F184"/>
    </row>
    <row r="185" spans="1:6" ht="14.4">
      <c r="A185"/>
      <c r="B185"/>
      <c r="C185"/>
      <c r="D185"/>
      <c r="E185"/>
      <c r="F185"/>
    </row>
    <row r="186" spans="1:6" ht="14.4">
      <c r="A186"/>
      <c r="B186"/>
      <c r="C186"/>
      <c r="D186"/>
      <c r="E186"/>
      <c r="F186"/>
    </row>
    <row r="187" spans="1:6" ht="14.4">
      <c r="A187"/>
      <c r="B187"/>
      <c r="C187"/>
      <c r="D187"/>
      <c r="E187"/>
      <c r="F187"/>
    </row>
    <row r="188" spans="1:6" ht="14.4">
      <c r="A188"/>
      <c r="B188"/>
      <c r="C188"/>
      <c r="D188"/>
      <c r="E188"/>
      <c r="F188"/>
    </row>
    <row r="189" spans="1:6" ht="14.4">
      <c r="A189"/>
      <c r="B189"/>
      <c r="C189"/>
      <c r="D189"/>
      <c r="E189"/>
      <c r="F189"/>
    </row>
    <row r="190" spans="1:6" ht="14.4">
      <c r="A190"/>
      <c r="B190"/>
      <c r="C190"/>
      <c r="D190"/>
      <c r="E190"/>
      <c r="F190"/>
    </row>
    <row r="191" spans="1:6" ht="14.4">
      <c r="A191"/>
      <c r="B191"/>
      <c r="C191"/>
      <c r="D191"/>
      <c r="E191"/>
      <c r="F191"/>
    </row>
    <row r="192" spans="1:6" ht="14.4">
      <c r="A192"/>
      <c r="B192"/>
      <c r="C192"/>
      <c r="D192"/>
      <c r="E192"/>
      <c r="F192"/>
    </row>
    <row r="193" spans="1:6" ht="14.4">
      <c r="A193"/>
      <c r="B193"/>
      <c r="C193"/>
      <c r="D193"/>
      <c r="E193"/>
      <c r="F193"/>
    </row>
    <row r="194" spans="1:6" ht="14.4">
      <c r="A194"/>
      <c r="B194"/>
      <c r="C194"/>
      <c r="D194"/>
      <c r="E194"/>
      <c r="F194"/>
    </row>
    <row r="195" spans="1:6" ht="14.4">
      <c r="A195"/>
      <c r="B195"/>
      <c r="C195"/>
      <c r="D195"/>
      <c r="E195"/>
      <c r="F195"/>
    </row>
    <row r="196" spans="1:6" ht="14.4">
      <c r="A196"/>
      <c r="B196"/>
      <c r="C196"/>
      <c r="D196"/>
      <c r="E196"/>
      <c r="F196"/>
    </row>
    <row r="197" spans="1:6" ht="14.4">
      <c r="A197"/>
      <c r="B197"/>
      <c r="C197"/>
      <c r="D197"/>
      <c r="E197"/>
      <c r="F197"/>
    </row>
    <row r="198" spans="1:6" ht="14.4">
      <c r="A198"/>
      <c r="B198"/>
      <c r="C198"/>
      <c r="D198"/>
      <c r="E198"/>
      <c r="F198"/>
    </row>
    <row r="199" spans="1:6" ht="14.4">
      <c r="A199"/>
      <c r="B199"/>
      <c r="C199"/>
      <c r="D199"/>
      <c r="E199"/>
      <c r="F199"/>
    </row>
    <row r="200" spans="1:6" ht="14.4">
      <c r="A200"/>
      <c r="B200"/>
      <c r="C200"/>
      <c r="D200"/>
      <c r="E200"/>
      <c r="F200"/>
    </row>
    <row r="201" spans="1:6" ht="14.4">
      <c r="A201"/>
      <c r="B201"/>
      <c r="C201"/>
      <c r="D201"/>
      <c r="E201"/>
      <c r="F201"/>
    </row>
    <row r="202" spans="1:6" ht="14.4">
      <c r="A202"/>
      <c r="B202"/>
      <c r="C202"/>
      <c r="D202"/>
      <c r="E202"/>
      <c r="F202"/>
    </row>
    <row r="203" spans="1:6" ht="14.4">
      <c r="A203"/>
      <c r="B203"/>
      <c r="C203"/>
      <c r="D203"/>
      <c r="E203"/>
      <c r="F203"/>
    </row>
    <row r="204" spans="1:6" ht="14.4">
      <c r="A204"/>
      <c r="B204"/>
      <c r="C204"/>
      <c r="D204"/>
      <c r="E204"/>
      <c r="F204"/>
    </row>
    <row r="205" spans="1:6" ht="14.4">
      <c r="A205"/>
      <c r="B205"/>
      <c r="C205"/>
      <c r="D205"/>
      <c r="E205"/>
      <c r="F205"/>
    </row>
    <row r="206" spans="1:6" ht="14.4">
      <c r="A206"/>
      <c r="B206"/>
      <c r="C206"/>
      <c r="D206"/>
      <c r="E206"/>
      <c r="F206"/>
    </row>
    <row r="207" spans="1:6" ht="14.4">
      <c r="A207"/>
      <c r="B207"/>
      <c r="C207"/>
      <c r="D207"/>
      <c r="E207"/>
      <c r="F207"/>
    </row>
    <row r="208" spans="1:6" ht="14.4">
      <c r="A208"/>
      <c r="B208"/>
      <c r="C208"/>
      <c r="D208"/>
      <c r="E208"/>
      <c r="F208"/>
    </row>
    <row r="209" spans="1:6" ht="14.4">
      <c r="A209"/>
      <c r="B209"/>
      <c r="C209"/>
      <c r="D209"/>
      <c r="E209"/>
      <c r="F209"/>
    </row>
    <row r="210" spans="1:6" ht="14.4">
      <c r="A210"/>
      <c r="B210"/>
      <c r="C210"/>
      <c r="D210"/>
      <c r="E210"/>
      <c r="F210"/>
    </row>
    <row r="211" spans="1:6" ht="14.4">
      <c r="A211"/>
      <c r="B211"/>
      <c r="C211"/>
      <c r="D211"/>
      <c r="E211"/>
      <c r="F211"/>
    </row>
    <row r="212" spans="1:6" ht="14.4">
      <c r="A212"/>
      <c r="B212"/>
      <c r="C212"/>
      <c r="D212"/>
      <c r="E212"/>
      <c r="F212"/>
    </row>
    <row r="213" spans="1:6" ht="14.4">
      <c r="A213"/>
      <c r="B213"/>
      <c r="C213"/>
      <c r="D213"/>
      <c r="E213"/>
      <c r="F21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89B0-B977-4456-8378-C05B2AEE407A}">
  <dimension ref="A1:F23"/>
  <sheetViews>
    <sheetView topLeftCell="A3" workbookViewId="0">
      <selection activeCell="H7" sqref="H7"/>
    </sheetView>
  </sheetViews>
  <sheetFormatPr defaultRowHeight="13.2"/>
  <cols>
    <col min="1" max="1" width="25.44140625" style="43" customWidth="1"/>
    <col min="2" max="2" width="13.109375" style="43" bestFit="1" customWidth="1"/>
    <col min="3" max="3" width="19.5546875" style="43" customWidth="1"/>
    <col min="4" max="4" width="17" style="43" bestFit="1" customWidth="1"/>
    <col min="5" max="5" width="13.44140625" style="43" bestFit="1" customWidth="1"/>
    <col min="6" max="6" width="29.88671875" style="43" bestFit="1" customWidth="1"/>
    <col min="7" max="256" width="8.88671875" style="43"/>
    <col min="257" max="257" width="25.44140625" style="43" customWidth="1"/>
    <col min="258" max="258" width="13.109375" style="43" bestFit="1" customWidth="1"/>
    <col min="259" max="259" width="19.5546875" style="43" customWidth="1"/>
    <col min="260" max="260" width="17" style="43" bestFit="1" customWidth="1"/>
    <col min="261" max="261" width="13.44140625" style="43" bestFit="1" customWidth="1"/>
    <col min="262" max="262" width="29.88671875" style="43" bestFit="1" customWidth="1"/>
    <col min="263" max="512" width="8.88671875" style="43"/>
    <col min="513" max="513" width="25.44140625" style="43" customWidth="1"/>
    <col min="514" max="514" width="13.109375" style="43" bestFit="1" customWidth="1"/>
    <col min="515" max="515" width="19.5546875" style="43" customWidth="1"/>
    <col min="516" max="516" width="17" style="43" bestFit="1" customWidth="1"/>
    <col min="517" max="517" width="13.44140625" style="43" bestFit="1" customWidth="1"/>
    <col min="518" max="518" width="29.88671875" style="43" bestFit="1" customWidth="1"/>
    <col min="519" max="768" width="8.88671875" style="43"/>
    <col min="769" max="769" width="25.44140625" style="43" customWidth="1"/>
    <col min="770" max="770" width="13.109375" style="43" bestFit="1" customWidth="1"/>
    <col min="771" max="771" width="19.5546875" style="43" customWidth="1"/>
    <col min="772" max="772" width="17" style="43" bestFit="1" customWidth="1"/>
    <col min="773" max="773" width="13.44140625" style="43" bestFit="1" customWidth="1"/>
    <col min="774" max="774" width="29.88671875" style="43" bestFit="1" customWidth="1"/>
    <col min="775" max="1024" width="8.88671875" style="43"/>
    <col min="1025" max="1025" width="25.44140625" style="43" customWidth="1"/>
    <col min="1026" max="1026" width="13.109375" style="43" bestFit="1" customWidth="1"/>
    <col min="1027" max="1027" width="19.5546875" style="43" customWidth="1"/>
    <col min="1028" max="1028" width="17" style="43" bestFit="1" customWidth="1"/>
    <col min="1029" max="1029" width="13.44140625" style="43" bestFit="1" customWidth="1"/>
    <col min="1030" max="1030" width="29.88671875" style="43" bestFit="1" customWidth="1"/>
    <col min="1031" max="1280" width="8.88671875" style="43"/>
    <col min="1281" max="1281" width="25.44140625" style="43" customWidth="1"/>
    <col min="1282" max="1282" width="13.109375" style="43" bestFit="1" customWidth="1"/>
    <col min="1283" max="1283" width="19.5546875" style="43" customWidth="1"/>
    <col min="1284" max="1284" width="17" style="43" bestFit="1" customWidth="1"/>
    <col min="1285" max="1285" width="13.44140625" style="43" bestFit="1" customWidth="1"/>
    <col min="1286" max="1286" width="29.88671875" style="43" bestFit="1" customWidth="1"/>
    <col min="1287" max="1536" width="8.88671875" style="43"/>
    <col min="1537" max="1537" width="25.44140625" style="43" customWidth="1"/>
    <col min="1538" max="1538" width="13.109375" style="43" bestFit="1" customWidth="1"/>
    <col min="1539" max="1539" width="19.5546875" style="43" customWidth="1"/>
    <col min="1540" max="1540" width="17" style="43" bestFit="1" customWidth="1"/>
    <col min="1541" max="1541" width="13.44140625" style="43" bestFit="1" customWidth="1"/>
    <col min="1542" max="1542" width="29.88671875" style="43" bestFit="1" customWidth="1"/>
    <col min="1543" max="1792" width="8.88671875" style="43"/>
    <col min="1793" max="1793" width="25.44140625" style="43" customWidth="1"/>
    <col min="1794" max="1794" width="13.109375" style="43" bestFit="1" customWidth="1"/>
    <col min="1795" max="1795" width="19.5546875" style="43" customWidth="1"/>
    <col min="1796" max="1796" width="17" style="43" bestFit="1" customWidth="1"/>
    <col min="1797" max="1797" width="13.44140625" style="43" bestFit="1" customWidth="1"/>
    <col min="1798" max="1798" width="29.88671875" style="43" bestFit="1" customWidth="1"/>
    <col min="1799" max="2048" width="8.88671875" style="43"/>
    <col min="2049" max="2049" width="25.44140625" style="43" customWidth="1"/>
    <col min="2050" max="2050" width="13.109375" style="43" bestFit="1" customWidth="1"/>
    <col min="2051" max="2051" width="19.5546875" style="43" customWidth="1"/>
    <col min="2052" max="2052" width="17" style="43" bestFit="1" customWidth="1"/>
    <col min="2053" max="2053" width="13.44140625" style="43" bestFit="1" customWidth="1"/>
    <col min="2054" max="2054" width="29.88671875" style="43" bestFit="1" customWidth="1"/>
    <col min="2055" max="2304" width="8.88671875" style="43"/>
    <col min="2305" max="2305" width="25.44140625" style="43" customWidth="1"/>
    <col min="2306" max="2306" width="13.109375" style="43" bestFit="1" customWidth="1"/>
    <col min="2307" max="2307" width="19.5546875" style="43" customWidth="1"/>
    <col min="2308" max="2308" width="17" style="43" bestFit="1" customWidth="1"/>
    <col min="2309" max="2309" width="13.44140625" style="43" bestFit="1" customWidth="1"/>
    <col min="2310" max="2310" width="29.88671875" style="43" bestFit="1" customWidth="1"/>
    <col min="2311" max="2560" width="8.88671875" style="43"/>
    <col min="2561" max="2561" width="25.44140625" style="43" customWidth="1"/>
    <col min="2562" max="2562" width="13.109375" style="43" bestFit="1" customWidth="1"/>
    <col min="2563" max="2563" width="19.5546875" style="43" customWidth="1"/>
    <col min="2564" max="2564" width="17" style="43" bestFit="1" customWidth="1"/>
    <col min="2565" max="2565" width="13.44140625" style="43" bestFit="1" customWidth="1"/>
    <col min="2566" max="2566" width="29.88671875" style="43" bestFit="1" customWidth="1"/>
    <col min="2567" max="2816" width="8.88671875" style="43"/>
    <col min="2817" max="2817" width="25.44140625" style="43" customWidth="1"/>
    <col min="2818" max="2818" width="13.109375" style="43" bestFit="1" customWidth="1"/>
    <col min="2819" max="2819" width="19.5546875" style="43" customWidth="1"/>
    <col min="2820" max="2820" width="17" style="43" bestFit="1" customWidth="1"/>
    <col min="2821" max="2821" width="13.44140625" style="43" bestFit="1" customWidth="1"/>
    <col min="2822" max="2822" width="29.88671875" style="43" bestFit="1" customWidth="1"/>
    <col min="2823" max="3072" width="8.88671875" style="43"/>
    <col min="3073" max="3073" width="25.44140625" style="43" customWidth="1"/>
    <col min="3074" max="3074" width="13.109375" style="43" bestFit="1" customWidth="1"/>
    <col min="3075" max="3075" width="19.5546875" style="43" customWidth="1"/>
    <col min="3076" max="3076" width="17" style="43" bestFit="1" customWidth="1"/>
    <col min="3077" max="3077" width="13.44140625" style="43" bestFit="1" customWidth="1"/>
    <col min="3078" max="3078" width="29.88671875" style="43" bestFit="1" customWidth="1"/>
    <col min="3079" max="3328" width="8.88671875" style="43"/>
    <col min="3329" max="3329" width="25.44140625" style="43" customWidth="1"/>
    <col min="3330" max="3330" width="13.109375" style="43" bestFit="1" customWidth="1"/>
    <col min="3331" max="3331" width="19.5546875" style="43" customWidth="1"/>
    <col min="3332" max="3332" width="17" style="43" bestFit="1" customWidth="1"/>
    <col min="3333" max="3333" width="13.44140625" style="43" bestFit="1" customWidth="1"/>
    <col min="3334" max="3334" width="29.88671875" style="43" bestFit="1" customWidth="1"/>
    <col min="3335" max="3584" width="8.88671875" style="43"/>
    <col min="3585" max="3585" width="25.44140625" style="43" customWidth="1"/>
    <col min="3586" max="3586" width="13.109375" style="43" bestFit="1" customWidth="1"/>
    <col min="3587" max="3587" width="19.5546875" style="43" customWidth="1"/>
    <col min="3588" max="3588" width="17" style="43" bestFit="1" customWidth="1"/>
    <col min="3589" max="3589" width="13.44140625" style="43" bestFit="1" customWidth="1"/>
    <col min="3590" max="3590" width="29.88671875" style="43" bestFit="1" customWidth="1"/>
    <col min="3591" max="3840" width="8.88671875" style="43"/>
    <col min="3841" max="3841" width="25.44140625" style="43" customWidth="1"/>
    <col min="3842" max="3842" width="13.109375" style="43" bestFit="1" customWidth="1"/>
    <col min="3843" max="3843" width="19.5546875" style="43" customWidth="1"/>
    <col min="3844" max="3844" width="17" style="43" bestFit="1" customWidth="1"/>
    <col min="3845" max="3845" width="13.44140625" style="43" bestFit="1" customWidth="1"/>
    <col min="3846" max="3846" width="29.88671875" style="43" bestFit="1" customWidth="1"/>
    <col min="3847" max="4096" width="8.88671875" style="43"/>
    <col min="4097" max="4097" width="25.44140625" style="43" customWidth="1"/>
    <col min="4098" max="4098" width="13.109375" style="43" bestFit="1" customWidth="1"/>
    <col min="4099" max="4099" width="19.5546875" style="43" customWidth="1"/>
    <col min="4100" max="4100" width="17" style="43" bestFit="1" customWidth="1"/>
    <col min="4101" max="4101" width="13.44140625" style="43" bestFit="1" customWidth="1"/>
    <col min="4102" max="4102" width="29.88671875" style="43" bestFit="1" customWidth="1"/>
    <col min="4103" max="4352" width="8.88671875" style="43"/>
    <col min="4353" max="4353" width="25.44140625" style="43" customWidth="1"/>
    <col min="4354" max="4354" width="13.109375" style="43" bestFit="1" customWidth="1"/>
    <col min="4355" max="4355" width="19.5546875" style="43" customWidth="1"/>
    <col min="4356" max="4356" width="17" style="43" bestFit="1" customWidth="1"/>
    <col min="4357" max="4357" width="13.44140625" style="43" bestFit="1" customWidth="1"/>
    <col min="4358" max="4358" width="29.88671875" style="43" bestFit="1" customWidth="1"/>
    <col min="4359" max="4608" width="8.88671875" style="43"/>
    <col min="4609" max="4609" width="25.44140625" style="43" customWidth="1"/>
    <col min="4610" max="4610" width="13.109375" style="43" bestFit="1" customWidth="1"/>
    <col min="4611" max="4611" width="19.5546875" style="43" customWidth="1"/>
    <col min="4612" max="4612" width="17" style="43" bestFit="1" customWidth="1"/>
    <col min="4613" max="4613" width="13.44140625" style="43" bestFit="1" customWidth="1"/>
    <col min="4614" max="4614" width="29.88671875" style="43" bestFit="1" customWidth="1"/>
    <col min="4615" max="4864" width="8.88671875" style="43"/>
    <col min="4865" max="4865" width="25.44140625" style="43" customWidth="1"/>
    <col min="4866" max="4866" width="13.109375" style="43" bestFit="1" customWidth="1"/>
    <col min="4867" max="4867" width="19.5546875" style="43" customWidth="1"/>
    <col min="4868" max="4868" width="17" style="43" bestFit="1" customWidth="1"/>
    <col min="4869" max="4869" width="13.44140625" style="43" bestFit="1" customWidth="1"/>
    <col min="4870" max="4870" width="29.88671875" style="43" bestFit="1" customWidth="1"/>
    <col min="4871" max="5120" width="8.88671875" style="43"/>
    <col min="5121" max="5121" width="25.44140625" style="43" customWidth="1"/>
    <col min="5122" max="5122" width="13.109375" style="43" bestFit="1" customWidth="1"/>
    <col min="5123" max="5123" width="19.5546875" style="43" customWidth="1"/>
    <col min="5124" max="5124" width="17" style="43" bestFit="1" customWidth="1"/>
    <col min="5125" max="5125" width="13.44140625" style="43" bestFit="1" customWidth="1"/>
    <col min="5126" max="5126" width="29.88671875" style="43" bestFit="1" customWidth="1"/>
    <col min="5127" max="5376" width="8.88671875" style="43"/>
    <col min="5377" max="5377" width="25.44140625" style="43" customWidth="1"/>
    <col min="5378" max="5378" width="13.109375" style="43" bestFit="1" customWidth="1"/>
    <col min="5379" max="5379" width="19.5546875" style="43" customWidth="1"/>
    <col min="5380" max="5380" width="17" style="43" bestFit="1" customWidth="1"/>
    <col min="5381" max="5381" width="13.44140625" style="43" bestFit="1" customWidth="1"/>
    <col min="5382" max="5382" width="29.88671875" style="43" bestFit="1" customWidth="1"/>
    <col min="5383" max="5632" width="8.88671875" style="43"/>
    <col min="5633" max="5633" width="25.44140625" style="43" customWidth="1"/>
    <col min="5634" max="5634" width="13.109375" style="43" bestFit="1" customWidth="1"/>
    <col min="5635" max="5635" width="19.5546875" style="43" customWidth="1"/>
    <col min="5636" max="5636" width="17" style="43" bestFit="1" customWidth="1"/>
    <col min="5637" max="5637" width="13.44140625" style="43" bestFit="1" customWidth="1"/>
    <col min="5638" max="5638" width="29.88671875" style="43" bestFit="1" customWidth="1"/>
    <col min="5639" max="5888" width="8.88671875" style="43"/>
    <col min="5889" max="5889" width="25.44140625" style="43" customWidth="1"/>
    <col min="5890" max="5890" width="13.109375" style="43" bestFit="1" customWidth="1"/>
    <col min="5891" max="5891" width="19.5546875" style="43" customWidth="1"/>
    <col min="5892" max="5892" width="17" style="43" bestFit="1" customWidth="1"/>
    <col min="5893" max="5893" width="13.44140625" style="43" bestFit="1" customWidth="1"/>
    <col min="5894" max="5894" width="29.88671875" style="43" bestFit="1" customWidth="1"/>
    <col min="5895" max="6144" width="8.88671875" style="43"/>
    <col min="6145" max="6145" width="25.44140625" style="43" customWidth="1"/>
    <col min="6146" max="6146" width="13.109375" style="43" bestFit="1" customWidth="1"/>
    <col min="6147" max="6147" width="19.5546875" style="43" customWidth="1"/>
    <col min="6148" max="6148" width="17" style="43" bestFit="1" customWidth="1"/>
    <col min="6149" max="6149" width="13.44140625" style="43" bestFit="1" customWidth="1"/>
    <col min="6150" max="6150" width="29.88671875" style="43" bestFit="1" customWidth="1"/>
    <col min="6151" max="6400" width="8.88671875" style="43"/>
    <col min="6401" max="6401" width="25.44140625" style="43" customWidth="1"/>
    <col min="6402" max="6402" width="13.109375" style="43" bestFit="1" customWidth="1"/>
    <col min="6403" max="6403" width="19.5546875" style="43" customWidth="1"/>
    <col min="6404" max="6404" width="17" style="43" bestFit="1" customWidth="1"/>
    <col min="6405" max="6405" width="13.44140625" style="43" bestFit="1" customWidth="1"/>
    <col min="6406" max="6406" width="29.88671875" style="43" bestFit="1" customWidth="1"/>
    <col min="6407" max="6656" width="8.88671875" style="43"/>
    <col min="6657" max="6657" width="25.44140625" style="43" customWidth="1"/>
    <col min="6658" max="6658" width="13.109375" style="43" bestFit="1" customWidth="1"/>
    <col min="6659" max="6659" width="19.5546875" style="43" customWidth="1"/>
    <col min="6660" max="6660" width="17" style="43" bestFit="1" customWidth="1"/>
    <col min="6661" max="6661" width="13.44140625" style="43" bestFit="1" customWidth="1"/>
    <col min="6662" max="6662" width="29.88671875" style="43" bestFit="1" customWidth="1"/>
    <col min="6663" max="6912" width="8.88671875" style="43"/>
    <col min="6913" max="6913" width="25.44140625" style="43" customWidth="1"/>
    <col min="6914" max="6914" width="13.109375" style="43" bestFit="1" customWidth="1"/>
    <col min="6915" max="6915" width="19.5546875" style="43" customWidth="1"/>
    <col min="6916" max="6916" width="17" style="43" bestFit="1" customWidth="1"/>
    <col min="6917" max="6917" width="13.44140625" style="43" bestFit="1" customWidth="1"/>
    <col min="6918" max="6918" width="29.88671875" style="43" bestFit="1" customWidth="1"/>
    <col min="6919" max="7168" width="8.88671875" style="43"/>
    <col min="7169" max="7169" width="25.44140625" style="43" customWidth="1"/>
    <col min="7170" max="7170" width="13.109375" style="43" bestFit="1" customWidth="1"/>
    <col min="7171" max="7171" width="19.5546875" style="43" customWidth="1"/>
    <col min="7172" max="7172" width="17" style="43" bestFit="1" customWidth="1"/>
    <col min="7173" max="7173" width="13.44140625" style="43" bestFit="1" customWidth="1"/>
    <col min="7174" max="7174" width="29.88671875" style="43" bestFit="1" customWidth="1"/>
    <col min="7175" max="7424" width="8.88671875" style="43"/>
    <col min="7425" max="7425" width="25.44140625" style="43" customWidth="1"/>
    <col min="7426" max="7426" width="13.109375" style="43" bestFit="1" customWidth="1"/>
    <col min="7427" max="7427" width="19.5546875" style="43" customWidth="1"/>
    <col min="7428" max="7428" width="17" style="43" bestFit="1" customWidth="1"/>
    <col min="7429" max="7429" width="13.44140625" style="43" bestFit="1" customWidth="1"/>
    <col min="7430" max="7430" width="29.88671875" style="43" bestFit="1" customWidth="1"/>
    <col min="7431" max="7680" width="8.88671875" style="43"/>
    <col min="7681" max="7681" width="25.44140625" style="43" customWidth="1"/>
    <col min="7682" max="7682" width="13.109375" style="43" bestFit="1" customWidth="1"/>
    <col min="7683" max="7683" width="19.5546875" style="43" customWidth="1"/>
    <col min="7684" max="7684" width="17" style="43" bestFit="1" customWidth="1"/>
    <col min="7685" max="7685" width="13.44140625" style="43" bestFit="1" customWidth="1"/>
    <col min="7686" max="7686" width="29.88671875" style="43" bestFit="1" customWidth="1"/>
    <col min="7687" max="7936" width="8.88671875" style="43"/>
    <col min="7937" max="7937" width="25.44140625" style="43" customWidth="1"/>
    <col min="7938" max="7938" width="13.109375" style="43" bestFit="1" customWidth="1"/>
    <col min="7939" max="7939" width="19.5546875" style="43" customWidth="1"/>
    <col min="7940" max="7940" width="17" style="43" bestFit="1" customWidth="1"/>
    <col min="7941" max="7941" width="13.44140625" style="43" bestFit="1" customWidth="1"/>
    <col min="7942" max="7942" width="29.88671875" style="43" bestFit="1" customWidth="1"/>
    <col min="7943" max="8192" width="8.88671875" style="43"/>
    <col min="8193" max="8193" width="25.44140625" style="43" customWidth="1"/>
    <col min="8194" max="8194" width="13.109375" style="43" bestFit="1" customWidth="1"/>
    <col min="8195" max="8195" width="19.5546875" style="43" customWidth="1"/>
    <col min="8196" max="8196" width="17" style="43" bestFit="1" customWidth="1"/>
    <col min="8197" max="8197" width="13.44140625" style="43" bestFit="1" customWidth="1"/>
    <col min="8198" max="8198" width="29.88671875" style="43" bestFit="1" customWidth="1"/>
    <col min="8199" max="8448" width="8.88671875" style="43"/>
    <col min="8449" max="8449" width="25.44140625" style="43" customWidth="1"/>
    <col min="8450" max="8450" width="13.109375" style="43" bestFit="1" customWidth="1"/>
    <col min="8451" max="8451" width="19.5546875" style="43" customWidth="1"/>
    <col min="8452" max="8452" width="17" style="43" bestFit="1" customWidth="1"/>
    <col min="8453" max="8453" width="13.44140625" style="43" bestFit="1" customWidth="1"/>
    <col min="8454" max="8454" width="29.88671875" style="43" bestFit="1" customWidth="1"/>
    <col min="8455" max="8704" width="8.88671875" style="43"/>
    <col min="8705" max="8705" width="25.44140625" style="43" customWidth="1"/>
    <col min="8706" max="8706" width="13.109375" style="43" bestFit="1" customWidth="1"/>
    <col min="8707" max="8707" width="19.5546875" style="43" customWidth="1"/>
    <col min="8708" max="8708" width="17" style="43" bestFit="1" customWidth="1"/>
    <col min="8709" max="8709" width="13.44140625" style="43" bestFit="1" customWidth="1"/>
    <col min="8710" max="8710" width="29.88671875" style="43" bestFit="1" customWidth="1"/>
    <col min="8711" max="8960" width="8.88671875" style="43"/>
    <col min="8961" max="8961" width="25.44140625" style="43" customWidth="1"/>
    <col min="8962" max="8962" width="13.109375" style="43" bestFit="1" customWidth="1"/>
    <col min="8963" max="8963" width="19.5546875" style="43" customWidth="1"/>
    <col min="8964" max="8964" width="17" style="43" bestFit="1" customWidth="1"/>
    <col min="8965" max="8965" width="13.44140625" style="43" bestFit="1" customWidth="1"/>
    <col min="8966" max="8966" width="29.88671875" style="43" bestFit="1" customWidth="1"/>
    <col min="8967" max="9216" width="8.88671875" style="43"/>
    <col min="9217" max="9217" width="25.44140625" style="43" customWidth="1"/>
    <col min="9218" max="9218" width="13.109375" style="43" bestFit="1" customWidth="1"/>
    <col min="9219" max="9219" width="19.5546875" style="43" customWidth="1"/>
    <col min="9220" max="9220" width="17" style="43" bestFit="1" customWidth="1"/>
    <col min="9221" max="9221" width="13.44140625" style="43" bestFit="1" customWidth="1"/>
    <col min="9222" max="9222" width="29.88671875" style="43" bestFit="1" customWidth="1"/>
    <col min="9223" max="9472" width="8.88671875" style="43"/>
    <col min="9473" max="9473" width="25.44140625" style="43" customWidth="1"/>
    <col min="9474" max="9474" width="13.109375" style="43" bestFit="1" customWidth="1"/>
    <col min="9475" max="9475" width="19.5546875" style="43" customWidth="1"/>
    <col min="9476" max="9476" width="17" style="43" bestFit="1" customWidth="1"/>
    <col min="9477" max="9477" width="13.44140625" style="43" bestFit="1" customWidth="1"/>
    <col min="9478" max="9478" width="29.88671875" style="43" bestFit="1" customWidth="1"/>
    <col min="9479" max="9728" width="8.88671875" style="43"/>
    <col min="9729" max="9729" width="25.44140625" style="43" customWidth="1"/>
    <col min="9730" max="9730" width="13.109375" style="43" bestFit="1" customWidth="1"/>
    <col min="9731" max="9731" width="19.5546875" style="43" customWidth="1"/>
    <col min="9732" max="9732" width="17" style="43" bestFit="1" customWidth="1"/>
    <col min="9733" max="9733" width="13.44140625" style="43" bestFit="1" customWidth="1"/>
    <col min="9734" max="9734" width="29.88671875" style="43" bestFit="1" customWidth="1"/>
    <col min="9735" max="9984" width="8.88671875" style="43"/>
    <col min="9985" max="9985" width="25.44140625" style="43" customWidth="1"/>
    <col min="9986" max="9986" width="13.109375" style="43" bestFit="1" customWidth="1"/>
    <col min="9987" max="9987" width="19.5546875" style="43" customWidth="1"/>
    <col min="9988" max="9988" width="17" style="43" bestFit="1" customWidth="1"/>
    <col min="9989" max="9989" width="13.44140625" style="43" bestFit="1" customWidth="1"/>
    <col min="9990" max="9990" width="29.88671875" style="43" bestFit="1" customWidth="1"/>
    <col min="9991" max="10240" width="8.88671875" style="43"/>
    <col min="10241" max="10241" width="25.44140625" style="43" customWidth="1"/>
    <col min="10242" max="10242" width="13.109375" style="43" bestFit="1" customWidth="1"/>
    <col min="10243" max="10243" width="19.5546875" style="43" customWidth="1"/>
    <col min="10244" max="10244" width="17" style="43" bestFit="1" customWidth="1"/>
    <col min="10245" max="10245" width="13.44140625" style="43" bestFit="1" customWidth="1"/>
    <col min="10246" max="10246" width="29.88671875" style="43" bestFit="1" customWidth="1"/>
    <col min="10247" max="10496" width="8.88671875" style="43"/>
    <col min="10497" max="10497" width="25.44140625" style="43" customWidth="1"/>
    <col min="10498" max="10498" width="13.109375" style="43" bestFit="1" customWidth="1"/>
    <col min="10499" max="10499" width="19.5546875" style="43" customWidth="1"/>
    <col min="10500" max="10500" width="17" style="43" bestFit="1" customWidth="1"/>
    <col min="10501" max="10501" width="13.44140625" style="43" bestFit="1" customWidth="1"/>
    <col min="10502" max="10502" width="29.88671875" style="43" bestFit="1" customWidth="1"/>
    <col min="10503" max="10752" width="8.88671875" style="43"/>
    <col min="10753" max="10753" width="25.44140625" style="43" customWidth="1"/>
    <col min="10754" max="10754" width="13.109375" style="43" bestFit="1" customWidth="1"/>
    <col min="10755" max="10755" width="19.5546875" style="43" customWidth="1"/>
    <col min="10756" max="10756" width="17" style="43" bestFit="1" customWidth="1"/>
    <col min="10757" max="10757" width="13.44140625" style="43" bestFit="1" customWidth="1"/>
    <col min="10758" max="10758" width="29.88671875" style="43" bestFit="1" customWidth="1"/>
    <col min="10759" max="11008" width="8.88671875" style="43"/>
    <col min="11009" max="11009" width="25.44140625" style="43" customWidth="1"/>
    <col min="11010" max="11010" width="13.109375" style="43" bestFit="1" customWidth="1"/>
    <col min="11011" max="11011" width="19.5546875" style="43" customWidth="1"/>
    <col min="11012" max="11012" width="17" style="43" bestFit="1" customWidth="1"/>
    <col min="11013" max="11013" width="13.44140625" style="43" bestFit="1" customWidth="1"/>
    <col min="11014" max="11014" width="29.88671875" style="43" bestFit="1" customWidth="1"/>
    <col min="11015" max="11264" width="8.88671875" style="43"/>
    <col min="11265" max="11265" width="25.44140625" style="43" customWidth="1"/>
    <col min="11266" max="11266" width="13.109375" style="43" bestFit="1" customWidth="1"/>
    <col min="11267" max="11267" width="19.5546875" style="43" customWidth="1"/>
    <col min="11268" max="11268" width="17" style="43" bestFit="1" customWidth="1"/>
    <col min="11269" max="11269" width="13.44140625" style="43" bestFit="1" customWidth="1"/>
    <col min="11270" max="11270" width="29.88671875" style="43" bestFit="1" customWidth="1"/>
    <col min="11271" max="11520" width="8.88671875" style="43"/>
    <col min="11521" max="11521" width="25.44140625" style="43" customWidth="1"/>
    <col min="11522" max="11522" width="13.109375" style="43" bestFit="1" customWidth="1"/>
    <col min="11523" max="11523" width="19.5546875" style="43" customWidth="1"/>
    <col min="11524" max="11524" width="17" style="43" bestFit="1" customWidth="1"/>
    <col min="11525" max="11525" width="13.44140625" style="43" bestFit="1" customWidth="1"/>
    <col min="11526" max="11526" width="29.88671875" style="43" bestFit="1" customWidth="1"/>
    <col min="11527" max="11776" width="8.88671875" style="43"/>
    <col min="11777" max="11777" width="25.44140625" style="43" customWidth="1"/>
    <col min="11778" max="11778" width="13.109375" style="43" bestFit="1" customWidth="1"/>
    <col min="11779" max="11779" width="19.5546875" style="43" customWidth="1"/>
    <col min="11780" max="11780" width="17" style="43" bestFit="1" customWidth="1"/>
    <col min="11781" max="11781" width="13.44140625" style="43" bestFit="1" customWidth="1"/>
    <col min="11782" max="11782" width="29.88671875" style="43" bestFit="1" customWidth="1"/>
    <col min="11783" max="12032" width="8.88671875" style="43"/>
    <col min="12033" max="12033" width="25.44140625" style="43" customWidth="1"/>
    <col min="12034" max="12034" width="13.109375" style="43" bestFit="1" customWidth="1"/>
    <col min="12035" max="12035" width="19.5546875" style="43" customWidth="1"/>
    <col min="12036" max="12036" width="17" style="43" bestFit="1" customWidth="1"/>
    <col min="12037" max="12037" width="13.44140625" style="43" bestFit="1" customWidth="1"/>
    <col min="12038" max="12038" width="29.88671875" style="43" bestFit="1" customWidth="1"/>
    <col min="12039" max="12288" width="8.88671875" style="43"/>
    <col min="12289" max="12289" width="25.44140625" style="43" customWidth="1"/>
    <col min="12290" max="12290" width="13.109375" style="43" bestFit="1" customWidth="1"/>
    <col min="12291" max="12291" width="19.5546875" style="43" customWidth="1"/>
    <col min="12292" max="12292" width="17" style="43" bestFit="1" customWidth="1"/>
    <col min="12293" max="12293" width="13.44140625" style="43" bestFit="1" customWidth="1"/>
    <col min="12294" max="12294" width="29.88671875" style="43" bestFit="1" customWidth="1"/>
    <col min="12295" max="12544" width="8.88671875" style="43"/>
    <col min="12545" max="12545" width="25.44140625" style="43" customWidth="1"/>
    <col min="12546" max="12546" width="13.109375" style="43" bestFit="1" customWidth="1"/>
    <col min="12547" max="12547" width="19.5546875" style="43" customWidth="1"/>
    <col min="12548" max="12548" width="17" style="43" bestFit="1" customWidth="1"/>
    <col min="12549" max="12549" width="13.44140625" style="43" bestFit="1" customWidth="1"/>
    <col min="12550" max="12550" width="29.88671875" style="43" bestFit="1" customWidth="1"/>
    <col min="12551" max="12800" width="8.88671875" style="43"/>
    <col min="12801" max="12801" width="25.44140625" style="43" customWidth="1"/>
    <col min="12802" max="12802" width="13.109375" style="43" bestFit="1" customWidth="1"/>
    <col min="12803" max="12803" width="19.5546875" style="43" customWidth="1"/>
    <col min="12804" max="12804" width="17" style="43" bestFit="1" customWidth="1"/>
    <col min="12805" max="12805" width="13.44140625" style="43" bestFit="1" customWidth="1"/>
    <col min="12806" max="12806" width="29.88671875" style="43" bestFit="1" customWidth="1"/>
    <col min="12807" max="13056" width="8.88671875" style="43"/>
    <col min="13057" max="13057" width="25.44140625" style="43" customWidth="1"/>
    <col min="13058" max="13058" width="13.109375" style="43" bestFit="1" customWidth="1"/>
    <col min="13059" max="13059" width="19.5546875" style="43" customWidth="1"/>
    <col min="13060" max="13060" width="17" style="43" bestFit="1" customWidth="1"/>
    <col min="13061" max="13061" width="13.44140625" style="43" bestFit="1" customWidth="1"/>
    <col min="13062" max="13062" width="29.88671875" style="43" bestFit="1" customWidth="1"/>
    <col min="13063" max="13312" width="8.88671875" style="43"/>
    <col min="13313" max="13313" width="25.44140625" style="43" customWidth="1"/>
    <col min="13314" max="13314" width="13.109375" style="43" bestFit="1" customWidth="1"/>
    <col min="13315" max="13315" width="19.5546875" style="43" customWidth="1"/>
    <col min="13316" max="13316" width="17" style="43" bestFit="1" customWidth="1"/>
    <col min="13317" max="13317" width="13.44140625" style="43" bestFit="1" customWidth="1"/>
    <col min="13318" max="13318" width="29.88671875" style="43" bestFit="1" customWidth="1"/>
    <col min="13319" max="13568" width="8.88671875" style="43"/>
    <col min="13569" max="13569" width="25.44140625" style="43" customWidth="1"/>
    <col min="13570" max="13570" width="13.109375" style="43" bestFit="1" customWidth="1"/>
    <col min="13571" max="13571" width="19.5546875" style="43" customWidth="1"/>
    <col min="13572" max="13572" width="17" style="43" bestFit="1" customWidth="1"/>
    <col min="13573" max="13573" width="13.44140625" style="43" bestFit="1" customWidth="1"/>
    <col min="13574" max="13574" width="29.88671875" style="43" bestFit="1" customWidth="1"/>
    <col min="13575" max="13824" width="8.88671875" style="43"/>
    <col min="13825" max="13825" width="25.44140625" style="43" customWidth="1"/>
    <col min="13826" max="13826" width="13.109375" style="43" bestFit="1" customWidth="1"/>
    <col min="13827" max="13827" width="19.5546875" style="43" customWidth="1"/>
    <col min="13828" max="13828" width="17" style="43" bestFit="1" customWidth="1"/>
    <col min="13829" max="13829" width="13.44140625" style="43" bestFit="1" customWidth="1"/>
    <col min="13830" max="13830" width="29.88671875" style="43" bestFit="1" customWidth="1"/>
    <col min="13831" max="14080" width="8.88671875" style="43"/>
    <col min="14081" max="14081" width="25.44140625" style="43" customWidth="1"/>
    <col min="14082" max="14082" width="13.109375" style="43" bestFit="1" customWidth="1"/>
    <col min="14083" max="14083" width="19.5546875" style="43" customWidth="1"/>
    <col min="14084" max="14084" width="17" style="43" bestFit="1" customWidth="1"/>
    <col min="14085" max="14085" width="13.44140625" style="43" bestFit="1" customWidth="1"/>
    <col min="14086" max="14086" width="29.88671875" style="43" bestFit="1" customWidth="1"/>
    <col min="14087" max="14336" width="8.88671875" style="43"/>
    <col min="14337" max="14337" width="25.44140625" style="43" customWidth="1"/>
    <col min="14338" max="14338" width="13.109375" style="43" bestFit="1" customWidth="1"/>
    <col min="14339" max="14339" width="19.5546875" style="43" customWidth="1"/>
    <col min="14340" max="14340" width="17" style="43" bestFit="1" customWidth="1"/>
    <col min="14341" max="14341" width="13.44140625" style="43" bestFit="1" customWidth="1"/>
    <col min="14342" max="14342" width="29.88671875" style="43" bestFit="1" customWidth="1"/>
    <col min="14343" max="14592" width="8.88671875" style="43"/>
    <col min="14593" max="14593" width="25.44140625" style="43" customWidth="1"/>
    <col min="14594" max="14594" width="13.109375" style="43" bestFit="1" customWidth="1"/>
    <col min="14595" max="14595" width="19.5546875" style="43" customWidth="1"/>
    <col min="14596" max="14596" width="17" style="43" bestFit="1" customWidth="1"/>
    <col min="14597" max="14597" width="13.44140625" style="43" bestFit="1" customWidth="1"/>
    <col min="14598" max="14598" width="29.88671875" style="43" bestFit="1" customWidth="1"/>
    <col min="14599" max="14848" width="8.88671875" style="43"/>
    <col min="14849" max="14849" width="25.44140625" style="43" customWidth="1"/>
    <col min="14850" max="14850" width="13.109375" style="43" bestFit="1" customWidth="1"/>
    <col min="14851" max="14851" width="19.5546875" style="43" customWidth="1"/>
    <col min="14852" max="14852" width="17" style="43" bestFit="1" customWidth="1"/>
    <col min="14853" max="14853" width="13.44140625" style="43" bestFit="1" customWidth="1"/>
    <col min="14854" max="14854" width="29.88671875" style="43" bestFit="1" customWidth="1"/>
    <col min="14855" max="15104" width="8.88671875" style="43"/>
    <col min="15105" max="15105" width="25.44140625" style="43" customWidth="1"/>
    <col min="15106" max="15106" width="13.109375" style="43" bestFit="1" customWidth="1"/>
    <col min="15107" max="15107" width="19.5546875" style="43" customWidth="1"/>
    <col min="15108" max="15108" width="17" style="43" bestFit="1" customWidth="1"/>
    <col min="15109" max="15109" width="13.44140625" style="43" bestFit="1" customWidth="1"/>
    <col min="15110" max="15110" width="29.88671875" style="43" bestFit="1" customWidth="1"/>
    <col min="15111" max="15360" width="8.88671875" style="43"/>
    <col min="15361" max="15361" width="25.44140625" style="43" customWidth="1"/>
    <col min="15362" max="15362" width="13.109375" style="43" bestFit="1" customWidth="1"/>
    <col min="15363" max="15363" width="19.5546875" style="43" customWidth="1"/>
    <col min="15364" max="15364" width="17" style="43" bestFit="1" customWidth="1"/>
    <col min="15365" max="15365" width="13.44140625" style="43" bestFit="1" customWidth="1"/>
    <col min="15366" max="15366" width="29.88671875" style="43" bestFit="1" customWidth="1"/>
    <col min="15367" max="15616" width="8.88671875" style="43"/>
    <col min="15617" max="15617" width="25.44140625" style="43" customWidth="1"/>
    <col min="15618" max="15618" width="13.109375" style="43" bestFit="1" customWidth="1"/>
    <col min="15619" max="15619" width="19.5546875" style="43" customWidth="1"/>
    <col min="15620" max="15620" width="17" style="43" bestFit="1" customWidth="1"/>
    <col min="15621" max="15621" width="13.44140625" style="43" bestFit="1" customWidth="1"/>
    <col min="15622" max="15622" width="29.88671875" style="43" bestFit="1" customWidth="1"/>
    <col min="15623" max="15872" width="8.88671875" style="43"/>
    <col min="15873" max="15873" width="25.44140625" style="43" customWidth="1"/>
    <col min="15874" max="15874" width="13.109375" style="43" bestFit="1" customWidth="1"/>
    <col min="15875" max="15875" width="19.5546875" style="43" customWidth="1"/>
    <col min="15876" max="15876" width="17" style="43" bestFit="1" customWidth="1"/>
    <col min="15877" max="15877" width="13.44140625" style="43" bestFit="1" customWidth="1"/>
    <col min="15878" max="15878" width="29.88671875" style="43" bestFit="1" customWidth="1"/>
    <col min="15879" max="16128" width="8.88671875" style="43"/>
    <col min="16129" max="16129" width="25.44140625" style="43" customWidth="1"/>
    <col min="16130" max="16130" width="13.109375" style="43" bestFit="1" customWidth="1"/>
    <col min="16131" max="16131" width="19.5546875" style="43" customWidth="1"/>
    <col min="16132" max="16132" width="17" style="43" bestFit="1" customWidth="1"/>
    <col min="16133" max="16133" width="13.44140625" style="43" bestFit="1" customWidth="1"/>
    <col min="16134" max="16134" width="29.88671875" style="43" bestFit="1" customWidth="1"/>
    <col min="16135" max="16384" width="8.88671875" style="43"/>
  </cols>
  <sheetData>
    <row r="1" spans="1:6" ht="15">
      <c r="A1" s="66" t="s">
        <v>29</v>
      </c>
      <c r="B1" s="97"/>
      <c r="C1" s="97"/>
      <c r="D1" s="98" t="s">
        <v>0</v>
      </c>
      <c r="E1" s="69"/>
      <c r="F1" s="98"/>
    </row>
    <row r="3" spans="1:6">
      <c r="A3" s="99"/>
      <c r="B3" s="100"/>
      <c r="C3" s="100"/>
      <c r="D3" s="100"/>
      <c r="E3" s="99" t="s">
        <v>22</v>
      </c>
      <c r="F3" s="101"/>
    </row>
    <row r="4" spans="1:6" s="104" customFormat="1" ht="15.6">
      <c r="A4" s="102" t="s">
        <v>2</v>
      </c>
      <c r="B4" s="102" t="s">
        <v>3</v>
      </c>
      <c r="C4" s="102" t="s">
        <v>4</v>
      </c>
      <c r="D4" s="102" t="s">
        <v>5</v>
      </c>
      <c r="E4" s="102" t="s">
        <v>6</v>
      </c>
      <c r="F4" s="103" t="s">
        <v>7</v>
      </c>
    </row>
    <row r="5" spans="1:6" s="104" customFormat="1" ht="15.6">
      <c r="A5" s="105" t="s">
        <v>8</v>
      </c>
      <c r="B5" s="105" t="s">
        <v>18</v>
      </c>
      <c r="C5" s="106" t="s">
        <v>10</v>
      </c>
      <c r="D5" s="106" t="s">
        <v>11</v>
      </c>
      <c r="E5" s="107">
        <v>891</v>
      </c>
      <c r="F5" s="108">
        <v>3868.63</v>
      </c>
    </row>
    <row r="6" spans="1:6" s="104" customFormat="1" ht="15.6">
      <c r="A6" s="109"/>
      <c r="B6" s="109"/>
      <c r="C6" s="110"/>
      <c r="D6" s="111" t="s">
        <v>12</v>
      </c>
      <c r="E6" s="112">
        <v>2266</v>
      </c>
      <c r="F6" s="113">
        <v>19534.379999999997</v>
      </c>
    </row>
    <row r="7" spans="1:6" s="104" customFormat="1" ht="15.6">
      <c r="A7" s="109"/>
      <c r="B7" s="109"/>
      <c r="C7" s="105" t="s">
        <v>13</v>
      </c>
      <c r="D7" s="114"/>
      <c r="E7" s="115">
        <v>3157</v>
      </c>
      <c r="F7" s="116">
        <v>23403.01</v>
      </c>
    </row>
    <row r="8" spans="1:6" s="104" customFormat="1" ht="15.6">
      <c r="A8" s="109"/>
      <c r="B8" s="105" t="s">
        <v>9</v>
      </c>
      <c r="C8" s="106" t="s">
        <v>10</v>
      </c>
      <c r="D8" s="106" t="s">
        <v>11</v>
      </c>
      <c r="E8" s="107">
        <v>444</v>
      </c>
      <c r="F8" s="108">
        <v>1899.06</v>
      </c>
    </row>
    <row r="9" spans="1:6" s="104" customFormat="1" ht="15.6">
      <c r="A9" s="109"/>
      <c r="B9" s="109"/>
      <c r="C9" s="110"/>
      <c r="D9" s="111" t="s">
        <v>12</v>
      </c>
      <c r="E9" s="112">
        <v>1037</v>
      </c>
      <c r="F9" s="113">
        <v>8415.4500000000007</v>
      </c>
    </row>
    <row r="10" spans="1:6" s="104" customFormat="1" ht="15.6">
      <c r="A10" s="109"/>
      <c r="B10" s="109"/>
      <c r="C10" s="105" t="s">
        <v>13</v>
      </c>
      <c r="D10" s="114"/>
      <c r="E10" s="115">
        <v>1481</v>
      </c>
      <c r="F10" s="116">
        <v>10314.51</v>
      </c>
    </row>
    <row r="11" spans="1:6" s="104" customFormat="1" ht="15.6">
      <c r="A11" s="109"/>
      <c r="B11" s="105" t="s">
        <v>14</v>
      </c>
      <c r="C11" s="106" t="s">
        <v>10</v>
      </c>
      <c r="D11" s="106" t="s">
        <v>11</v>
      </c>
      <c r="E11" s="107">
        <v>22</v>
      </c>
      <c r="F11" s="108">
        <v>90.81</v>
      </c>
    </row>
    <row r="12" spans="1:6" s="104" customFormat="1" ht="15.6">
      <c r="A12" s="109"/>
      <c r="B12" s="109"/>
      <c r="C12" s="110"/>
      <c r="D12" s="111" t="s">
        <v>12</v>
      </c>
      <c r="E12" s="112">
        <v>80</v>
      </c>
      <c r="F12" s="113">
        <v>664.86</v>
      </c>
    </row>
    <row r="13" spans="1:6" s="104" customFormat="1" ht="15.6">
      <c r="A13" s="109"/>
      <c r="B13" s="109"/>
      <c r="C13" s="105" t="s">
        <v>13</v>
      </c>
      <c r="D13" s="114"/>
      <c r="E13" s="115">
        <v>102</v>
      </c>
      <c r="F13" s="116">
        <v>755.67000000000007</v>
      </c>
    </row>
    <row r="14" spans="1:6" s="104" customFormat="1" ht="15.6">
      <c r="A14" s="109"/>
      <c r="B14" s="105" t="s">
        <v>15</v>
      </c>
      <c r="C14" s="106" t="s">
        <v>10</v>
      </c>
      <c r="D14" s="106" t="s">
        <v>11</v>
      </c>
      <c r="E14" s="107">
        <v>16909</v>
      </c>
      <c r="F14" s="108">
        <v>91207.24</v>
      </c>
    </row>
    <row r="15" spans="1:6" s="104" customFormat="1" ht="15.6">
      <c r="A15" s="109"/>
      <c r="B15" s="109"/>
      <c r="C15" s="110"/>
      <c r="D15" s="111" t="s">
        <v>12</v>
      </c>
      <c r="E15" s="112">
        <v>36491</v>
      </c>
      <c r="F15" s="113">
        <v>402105.15000000008</v>
      </c>
    </row>
    <row r="16" spans="1:6" s="104" customFormat="1" ht="15.6">
      <c r="A16" s="109"/>
      <c r="B16" s="109"/>
      <c r="C16" s="105" t="s">
        <v>13</v>
      </c>
      <c r="D16" s="114"/>
      <c r="E16" s="115">
        <v>53400</v>
      </c>
      <c r="F16" s="116">
        <v>493312.39000000007</v>
      </c>
    </row>
    <row r="17" spans="1:6" s="104" customFormat="1" ht="15.6">
      <c r="A17" s="109"/>
      <c r="B17" s="105" t="s">
        <v>16</v>
      </c>
      <c r="C17" s="106" t="s">
        <v>10</v>
      </c>
      <c r="D17" s="106" t="s">
        <v>11</v>
      </c>
      <c r="E17" s="107">
        <v>5848</v>
      </c>
      <c r="F17" s="108">
        <v>30446.350000000002</v>
      </c>
    </row>
    <row r="18" spans="1:6" s="104" customFormat="1" ht="15.6">
      <c r="A18" s="109"/>
      <c r="B18" s="109"/>
      <c r="C18" s="110"/>
      <c r="D18" s="111" t="s">
        <v>12</v>
      </c>
      <c r="E18" s="112">
        <v>12577</v>
      </c>
      <c r="F18" s="113">
        <v>135579.09</v>
      </c>
    </row>
    <row r="19" spans="1:6" s="104" customFormat="1" ht="15.6">
      <c r="A19" s="109"/>
      <c r="B19" s="109"/>
      <c r="C19" s="105" t="s">
        <v>13</v>
      </c>
      <c r="D19" s="114"/>
      <c r="E19" s="115">
        <v>18425</v>
      </c>
      <c r="F19" s="116">
        <v>166025.44</v>
      </c>
    </row>
    <row r="20" spans="1:6" s="104" customFormat="1" ht="15.6">
      <c r="A20" s="109"/>
      <c r="B20" s="105" t="s">
        <v>17</v>
      </c>
      <c r="C20" s="106" t="s">
        <v>10</v>
      </c>
      <c r="D20" s="106" t="s">
        <v>11</v>
      </c>
      <c r="E20" s="107">
        <v>2473</v>
      </c>
      <c r="F20" s="108">
        <v>11374.39</v>
      </c>
    </row>
    <row r="21" spans="1:6" s="104" customFormat="1" ht="15.6">
      <c r="A21" s="109"/>
      <c r="B21" s="109"/>
      <c r="C21" s="110"/>
      <c r="D21" s="111" t="s">
        <v>12</v>
      </c>
      <c r="E21" s="112">
        <v>7165</v>
      </c>
      <c r="F21" s="113">
        <v>67523.650000000009</v>
      </c>
    </row>
    <row r="22" spans="1:6" s="104" customFormat="1" ht="15.6">
      <c r="A22" s="109"/>
      <c r="B22" s="109"/>
      <c r="C22" s="105" t="s">
        <v>13</v>
      </c>
      <c r="D22" s="114"/>
      <c r="E22" s="115">
        <v>9638</v>
      </c>
      <c r="F22" s="116">
        <v>78898.040000000008</v>
      </c>
    </row>
    <row r="23" spans="1:6" s="104" customFormat="1" ht="15.6">
      <c r="A23" s="117" t="s">
        <v>20</v>
      </c>
      <c r="B23" s="118"/>
      <c r="C23" s="118"/>
      <c r="D23" s="118"/>
      <c r="E23" s="119">
        <v>86203</v>
      </c>
      <c r="F23" s="120">
        <v>772709.06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7D7F-04C1-4FAD-B049-D6C36FC35084}">
  <dimension ref="A1:G23"/>
  <sheetViews>
    <sheetView workbookViewId="0">
      <selection activeCell="V18" sqref="V18"/>
    </sheetView>
  </sheetViews>
  <sheetFormatPr defaultRowHeight="13.2"/>
  <cols>
    <col min="1" max="1" width="32.33203125" style="43" bestFit="1" customWidth="1"/>
    <col min="2" max="3" width="16.5546875" style="43" bestFit="1" customWidth="1"/>
    <col min="4" max="4" width="17" style="43" bestFit="1" customWidth="1"/>
    <col min="5" max="5" width="12.88671875" style="43" bestFit="1" customWidth="1"/>
    <col min="6" max="6" width="32.33203125" style="43" bestFit="1" customWidth="1"/>
    <col min="7" max="256" width="8.88671875" style="43"/>
    <col min="257" max="257" width="32.33203125" style="43" bestFit="1" customWidth="1"/>
    <col min="258" max="259" width="16.5546875" style="43" bestFit="1" customWidth="1"/>
    <col min="260" max="260" width="17" style="43" bestFit="1" customWidth="1"/>
    <col min="261" max="261" width="12.88671875" style="43" bestFit="1" customWidth="1"/>
    <col min="262" max="262" width="32.33203125" style="43" bestFit="1" customWidth="1"/>
    <col min="263" max="512" width="8.88671875" style="43"/>
    <col min="513" max="513" width="32.33203125" style="43" bestFit="1" customWidth="1"/>
    <col min="514" max="515" width="16.5546875" style="43" bestFit="1" customWidth="1"/>
    <col min="516" max="516" width="17" style="43" bestFit="1" customWidth="1"/>
    <col min="517" max="517" width="12.88671875" style="43" bestFit="1" customWidth="1"/>
    <col min="518" max="518" width="32.33203125" style="43" bestFit="1" customWidth="1"/>
    <col min="519" max="768" width="8.88671875" style="43"/>
    <col min="769" max="769" width="32.33203125" style="43" bestFit="1" customWidth="1"/>
    <col min="770" max="771" width="16.5546875" style="43" bestFit="1" customWidth="1"/>
    <col min="772" max="772" width="17" style="43" bestFit="1" customWidth="1"/>
    <col min="773" max="773" width="12.88671875" style="43" bestFit="1" customWidth="1"/>
    <col min="774" max="774" width="32.33203125" style="43" bestFit="1" customWidth="1"/>
    <col min="775" max="1024" width="8.88671875" style="43"/>
    <col min="1025" max="1025" width="32.33203125" style="43" bestFit="1" customWidth="1"/>
    <col min="1026" max="1027" width="16.5546875" style="43" bestFit="1" customWidth="1"/>
    <col min="1028" max="1028" width="17" style="43" bestFit="1" customWidth="1"/>
    <col min="1029" max="1029" width="12.88671875" style="43" bestFit="1" customWidth="1"/>
    <col min="1030" max="1030" width="32.33203125" style="43" bestFit="1" customWidth="1"/>
    <col min="1031" max="1280" width="8.88671875" style="43"/>
    <col min="1281" max="1281" width="32.33203125" style="43" bestFit="1" customWidth="1"/>
    <col min="1282" max="1283" width="16.5546875" style="43" bestFit="1" customWidth="1"/>
    <col min="1284" max="1284" width="17" style="43" bestFit="1" customWidth="1"/>
    <col min="1285" max="1285" width="12.88671875" style="43" bestFit="1" customWidth="1"/>
    <col min="1286" max="1286" width="32.33203125" style="43" bestFit="1" customWidth="1"/>
    <col min="1287" max="1536" width="8.88671875" style="43"/>
    <col min="1537" max="1537" width="32.33203125" style="43" bestFit="1" customWidth="1"/>
    <col min="1538" max="1539" width="16.5546875" style="43" bestFit="1" customWidth="1"/>
    <col min="1540" max="1540" width="17" style="43" bestFit="1" customWidth="1"/>
    <col min="1541" max="1541" width="12.88671875" style="43" bestFit="1" customWidth="1"/>
    <col min="1542" max="1542" width="32.33203125" style="43" bestFit="1" customWidth="1"/>
    <col min="1543" max="1792" width="8.88671875" style="43"/>
    <col min="1793" max="1793" width="32.33203125" style="43" bestFit="1" customWidth="1"/>
    <col min="1794" max="1795" width="16.5546875" style="43" bestFit="1" customWidth="1"/>
    <col min="1796" max="1796" width="17" style="43" bestFit="1" customWidth="1"/>
    <col min="1797" max="1797" width="12.88671875" style="43" bestFit="1" customWidth="1"/>
    <col min="1798" max="1798" width="32.33203125" style="43" bestFit="1" customWidth="1"/>
    <col min="1799" max="2048" width="8.88671875" style="43"/>
    <col min="2049" max="2049" width="32.33203125" style="43" bestFit="1" customWidth="1"/>
    <col min="2050" max="2051" width="16.5546875" style="43" bestFit="1" customWidth="1"/>
    <col min="2052" max="2052" width="17" style="43" bestFit="1" customWidth="1"/>
    <col min="2053" max="2053" width="12.88671875" style="43" bestFit="1" customWidth="1"/>
    <col min="2054" max="2054" width="32.33203125" style="43" bestFit="1" customWidth="1"/>
    <col min="2055" max="2304" width="8.88671875" style="43"/>
    <col min="2305" max="2305" width="32.33203125" style="43" bestFit="1" customWidth="1"/>
    <col min="2306" max="2307" width="16.5546875" style="43" bestFit="1" customWidth="1"/>
    <col min="2308" max="2308" width="17" style="43" bestFit="1" customWidth="1"/>
    <col min="2309" max="2309" width="12.88671875" style="43" bestFit="1" customWidth="1"/>
    <col min="2310" max="2310" width="32.33203125" style="43" bestFit="1" customWidth="1"/>
    <col min="2311" max="2560" width="8.88671875" style="43"/>
    <col min="2561" max="2561" width="32.33203125" style="43" bestFit="1" customWidth="1"/>
    <col min="2562" max="2563" width="16.5546875" style="43" bestFit="1" customWidth="1"/>
    <col min="2564" max="2564" width="17" style="43" bestFit="1" customWidth="1"/>
    <col min="2565" max="2565" width="12.88671875" style="43" bestFit="1" customWidth="1"/>
    <col min="2566" max="2566" width="32.33203125" style="43" bestFit="1" customWidth="1"/>
    <col min="2567" max="2816" width="8.88671875" style="43"/>
    <col min="2817" max="2817" width="32.33203125" style="43" bestFit="1" customWidth="1"/>
    <col min="2818" max="2819" width="16.5546875" style="43" bestFit="1" customWidth="1"/>
    <col min="2820" max="2820" width="17" style="43" bestFit="1" customWidth="1"/>
    <col min="2821" max="2821" width="12.88671875" style="43" bestFit="1" customWidth="1"/>
    <col min="2822" max="2822" width="32.33203125" style="43" bestFit="1" customWidth="1"/>
    <col min="2823" max="3072" width="8.88671875" style="43"/>
    <col min="3073" max="3073" width="32.33203125" style="43" bestFit="1" customWidth="1"/>
    <col min="3074" max="3075" width="16.5546875" style="43" bestFit="1" customWidth="1"/>
    <col min="3076" max="3076" width="17" style="43" bestFit="1" customWidth="1"/>
    <col min="3077" max="3077" width="12.88671875" style="43" bestFit="1" customWidth="1"/>
    <col min="3078" max="3078" width="32.33203125" style="43" bestFit="1" customWidth="1"/>
    <col min="3079" max="3328" width="8.88671875" style="43"/>
    <col min="3329" max="3329" width="32.33203125" style="43" bestFit="1" customWidth="1"/>
    <col min="3330" max="3331" width="16.5546875" style="43" bestFit="1" customWidth="1"/>
    <col min="3332" max="3332" width="17" style="43" bestFit="1" customWidth="1"/>
    <col min="3333" max="3333" width="12.88671875" style="43" bestFit="1" customWidth="1"/>
    <col min="3334" max="3334" width="32.33203125" style="43" bestFit="1" customWidth="1"/>
    <col min="3335" max="3584" width="8.88671875" style="43"/>
    <col min="3585" max="3585" width="32.33203125" style="43" bestFit="1" customWidth="1"/>
    <col min="3586" max="3587" width="16.5546875" style="43" bestFit="1" customWidth="1"/>
    <col min="3588" max="3588" width="17" style="43" bestFit="1" customWidth="1"/>
    <col min="3589" max="3589" width="12.88671875" style="43" bestFit="1" customWidth="1"/>
    <col min="3590" max="3590" width="32.33203125" style="43" bestFit="1" customWidth="1"/>
    <col min="3591" max="3840" width="8.88671875" style="43"/>
    <col min="3841" max="3841" width="32.33203125" style="43" bestFit="1" customWidth="1"/>
    <col min="3842" max="3843" width="16.5546875" style="43" bestFit="1" customWidth="1"/>
    <col min="3844" max="3844" width="17" style="43" bestFit="1" customWidth="1"/>
    <col min="3845" max="3845" width="12.88671875" style="43" bestFit="1" customWidth="1"/>
    <col min="3846" max="3846" width="32.33203125" style="43" bestFit="1" customWidth="1"/>
    <col min="3847" max="4096" width="8.88671875" style="43"/>
    <col min="4097" max="4097" width="32.33203125" style="43" bestFit="1" customWidth="1"/>
    <col min="4098" max="4099" width="16.5546875" style="43" bestFit="1" customWidth="1"/>
    <col min="4100" max="4100" width="17" style="43" bestFit="1" customWidth="1"/>
    <col min="4101" max="4101" width="12.88671875" style="43" bestFit="1" customWidth="1"/>
    <col min="4102" max="4102" width="32.33203125" style="43" bestFit="1" customWidth="1"/>
    <col min="4103" max="4352" width="8.88671875" style="43"/>
    <col min="4353" max="4353" width="32.33203125" style="43" bestFit="1" customWidth="1"/>
    <col min="4354" max="4355" width="16.5546875" style="43" bestFit="1" customWidth="1"/>
    <col min="4356" max="4356" width="17" style="43" bestFit="1" customWidth="1"/>
    <col min="4357" max="4357" width="12.88671875" style="43" bestFit="1" customWidth="1"/>
    <col min="4358" max="4358" width="32.33203125" style="43" bestFit="1" customWidth="1"/>
    <col min="4359" max="4608" width="8.88671875" style="43"/>
    <col min="4609" max="4609" width="32.33203125" style="43" bestFit="1" customWidth="1"/>
    <col min="4610" max="4611" width="16.5546875" style="43" bestFit="1" customWidth="1"/>
    <col min="4612" max="4612" width="17" style="43" bestFit="1" customWidth="1"/>
    <col min="4613" max="4613" width="12.88671875" style="43" bestFit="1" customWidth="1"/>
    <col min="4614" max="4614" width="32.33203125" style="43" bestFit="1" customWidth="1"/>
    <col min="4615" max="4864" width="8.88671875" style="43"/>
    <col min="4865" max="4865" width="32.33203125" style="43" bestFit="1" customWidth="1"/>
    <col min="4866" max="4867" width="16.5546875" style="43" bestFit="1" customWidth="1"/>
    <col min="4868" max="4868" width="17" style="43" bestFit="1" customWidth="1"/>
    <col min="4869" max="4869" width="12.88671875" style="43" bestFit="1" customWidth="1"/>
    <col min="4870" max="4870" width="32.33203125" style="43" bestFit="1" customWidth="1"/>
    <col min="4871" max="5120" width="8.88671875" style="43"/>
    <col min="5121" max="5121" width="32.33203125" style="43" bestFit="1" customWidth="1"/>
    <col min="5122" max="5123" width="16.5546875" style="43" bestFit="1" customWidth="1"/>
    <col min="5124" max="5124" width="17" style="43" bestFit="1" customWidth="1"/>
    <col min="5125" max="5125" width="12.88671875" style="43" bestFit="1" customWidth="1"/>
    <col min="5126" max="5126" width="32.33203125" style="43" bestFit="1" customWidth="1"/>
    <col min="5127" max="5376" width="8.88671875" style="43"/>
    <col min="5377" max="5377" width="32.33203125" style="43" bestFit="1" customWidth="1"/>
    <col min="5378" max="5379" width="16.5546875" style="43" bestFit="1" customWidth="1"/>
    <col min="5380" max="5380" width="17" style="43" bestFit="1" customWidth="1"/>
    <col min="5381" max="5381" width="12.88671875" style="43" bestFit="1" customWidth="1"/>
    <col min="5382" max="5382" width="32.33203125" style="43" bestFit="1" customWidth="1"/>
    <col min="5383" max="5632" width="8.88671875" style="43"/>
    <col min="5633" max="5633" width="32.33203125" style="43" bestFit="1" customWidth="1"/>
    <col min="5634" max="5635" width="16.5546875" style="43" bestFit="1" customWidth="1"/>
    <col min="5636" max="5636" width="17" style="43" bestFit="1" customWidth="1"/>
    <col min="5637" max="5637" width="12.88671875" style="43" bestFit="1" customWidth="1"/>
    <col min="5638" max="5638" width="32.33203125" style="43" bestFit="1" customWidth="1"/>
    <col min="5639" max="5888" width="8.88671875" style="43"/>
    <col min="5889" max="5889" width="32.33203125" style="43" bestFit="1" customWidth="1"/>
    <col min="5890" max="5891" width="16.5546875" style="43" bestFit="1" customWidth="1"/>
    <col min="5892" max="5892" width="17" style="43" bestFit="1" customWidth="1"/>
    <col min="5893" max="5893" width="12.88671875" style="43" bestFit="1" customWidth="1"/>
    <col min="5894" max="5894" width="32.33203125" style="43" bestFit="1" customWidth="1"/>
    <col min="5895" max="6144" width="8.88671875" style="43"/>
    <col min="6145" max="6145" width="32.33203125" style="43" bestFit="1" customWidth="1"/>
    <col min="6146" max="6147" width="16.5546875" style="43" bestFit="1" customWidth="1"/>
    <col min="6148" max="6148" width="17" style="43" bestFit="1" customWidth="1"/>
    <col min="6149" max="6149" width="12.88671875" style="43" bestFit="1" customWidth="1"/>
    <col min="6150" max="6150" width="32.33203125" style="43" bestFit="1" customWidth="1"/>
    <col min="6151" max="6400" width="8.88671875" style="43"/>
    <col min="6401" max="6401" width="32.33203125" style="43" bestFit="1" customWidth="1"/>
    <col min="6402" max="6403" width="16.5546875" style="43" bestFit="1" customWidth="1"/>
    <col min="6404" max="6404" width="17" style="43" bestFit="1" customWidth="1"/>
    <col min="6405" max="6405" width="12.88671875" style="43" bestFit="1" customWidth="1"/>
    <col min="6406" max="6406" width="32.33203125" style="43" bestFit="1" customWidth="1"/>
    <col min="6407" max="6656" width="8.88671875" style="43"/>
    <col min="6657" max="6657" width="32.33203125" style="43" bestFit="1" customWidth="1"/>
    <col min="6658" max="6659" width="16.5546875" style="43" bestFit="1" customWidth="1"/>
    <col min="6660" max="6660" width="17" style="43" bestFit="1" customWidth="1"/>
    <col min="6661" max="6661" width="12.88671875" style="43" bestFit="1" customWidth="1"/>
    <col min="6662" max="6662" width="32.33203125" style="43" bestFit="1" customWidth="1"/>
    <col min="6663" max="6912" width="8.88671875" style="43"/>
    <col min="6913" max="6913" width="32.33203125" style="43" bestFit="1" customWidth="1"/>
    <col min="6914" max="6915" width="16.5546875" style="43" bestFit="1" customWidth="1"/>
    <col min="6916" max="6916" width="17" style="43" bestFit="1" customWidth="1"/>
    <col min="6917" max="6917" width="12.88671875" style="43" bestFit="1" customWidth="1"/>
    <col min="6918" max="6918" width="32.33203125" style="43" bestFit="1" customWidth="1"/>
    <col min="6919" max="7168" width="8.88671875" style="43"/>
    <col min="7169" max="7169" width="32.33203125" style="43" bestFit="1" customWidth="1"/>
    <col min="7170" max="7171" width="16.5546875" style="43" bestFit="1" customWidth="1"/>
    <col min="7172" max="7172" width="17" style="43" bestFit="1" customWidth="1"/>
    <col min="7173" max="7173" width="12.88671875" style="43" bestFit="1" customWidth="1"/>
    <col min="7174" max="7174" width="32.33203125" style="43" bestFit="1" customWidth="1"/>
    <col min="7175" max="7424" width="8.88671875" style="43"/>
    <col min="7425" max="7425" width="32.33203125" style="43" bestFit="1" customWidth="1"/>
    <col min="7426" max="7427" width="16.5546875" style="43" bestFit="1" customWidth="1"/>
    <col min="7428" max="7428" width="17" style="43" bestFit="1" customWidth="1"/>
    <col min="7429" max="7429" width="12.88671875" style="43" bestFit="1" customWidth="1"/>
    <col min="7430" max="7430" width="32.33203125" style="43" bestFit="1" customWidth="1"/>
    <col min="7431" max="7680" width="8.88671875" style="43"/>
    <col min="7681" max="7681" width="32.33203125" style="43" bestFit="1" customWidth="1"/>
    <col min="7682" max="7683" width="16.5546875" style="43" bestFit="1" customWidth="1"/>
    <col min="7684" max="7684" width="17" style="43" bestFit="1" customWidth="1"/>
    <col min="7685" max="7685" width="12.88671875" style="43" bestFit="1" customWidth="1"/>
    <col min="7686" max="7686" width="32.33203125" style="43" bestFit="1" customWidth="1"/>
    <col min="7687" max="7936" width="8.88671875" style="43"/>
    <col min="7937" max="7937" width="32.33203125" style="43" bestFit="1" customWidth="1"/>
    <col min="7938" max="7939" width="16.5546875" style="43" bestFit="1" customWidth="1"/>
    <col min="7940" max="7940" width="17" style="43" bestFit="1" customWidth="1"/>
    <col min="7941" max="7941" width="12.88671875" style="43" bestFit="1" customWidth="1"/>
    <col min="7942" max="7942" width="32.33203125" style="43" bestFit="1" customWidth="1"/>
    <col min="7943" max="8192" width="8.88671875" style="43"/>
    <col min="8193" max="8193" width="32.33203125" style="43" bestFit="1" customWidth="1"/>
    <col min="8194" max="8195" width="16.5546875" style="43" bestFit="1" customWidth="1"/>
    <col min="8196" max="8196" width="17" style="43" bestFit="1" customWidth="1"/>
    <col min="8197" max="8197" width="12.88671875" style="43" bestFit="1" customWidth="1"/>
    <col min="8198" max="8198" width="32.33203125" style="43" bestFit="1" customWidth="1"/>
    <col min="8199" max="8448" width="8.88671875" style="43"/>
    <col min="8449" max="8449" width="32.33203125" style="43" bestFit="1" customWidth="1"/>
    <col min="8450" max="8451" width="16.5546875" style="43" bestFit="1" customWidth="1"/>
    <col min="8452" max="8452" width="17" style="43" bestFit="1" customWidth="1"/>
    <col min="8453" max="8453" width="12.88671875" style="43" bestFit="1" customWidth="1"/>
    <col min="8454" max="8454" width="32.33203125" style="43" bestFit="1" customWidth="1"/>
    <col min="8455" max="8704" width="8.88671875" style="43"/>
    <col min="8705" max="8705" width="32.33203125" style="43" bestFit="1" customWidth="1"/>
    <col min="8706" max="8707" width="16.5546875" style="43" bestFit="1" customWidth="1"/>
    <col min="8708" max="8708" width="17" style="43" bestFit="1" customWidth="1"/>
    <col min="8709" max="8709" width="12.88671875" style="43" bestFit="1" customWidth="1"/>
    <col min="8710" max="8710" width="32.33203125" style="43" bestFit="1" customWidth="1"/>
    <col min="8711" max="8960" width="8.88671875" style="43"/>
    <col min="8961" max="8961" width="32.33203125" style="43" bestFit="1" customWidth="1"/>
    <col min="8962" max="8963" width="16.5546875" style="43" bestFit="1" customWidth="1"/>
    <col min="8964" max="8964" width="17" style="43" bestFit="1" customWidth="1"/>
    <col min="8965" max="8965" width="12.88671875" style="43" bestFit="1" customWidth="1"/>
    <col min="8966" max="8966" width="32.33203125" style="43" bestFit="1" customWidth="1"/>
    <col min="8967" max="9216" width="8.88671875" style="43"/>
    <col min="9217" max="9217" width="32.33203125" style="43" bestFit="1" customWidth="1"/>
    <col min="9218" max="9219" width="16.5546875" style="43" bestFit="1" customWidth="1"/>
    <col min="9220" max="9220" width="17" style="43" bestFit="1" customWidth="1"/>
    <col min="9221" max="9221" width="12.88671875" style="43" bestFit="1" customWidth="1"/>
    <col min="9222" max="9222" width="32.33203125" style="43" bestFit="1" customWidth="1"/>
    <col min="9223" max="9472" width="8.88671875" style="43"/>
    <col min="9473" max="9473" width="32.33203125" style="43" bestFit="1" customWidth="1"/>
    <col min="9474" max="9475" width="16.5546875" style="43" bestFit="1" customWidth="1"/>
    <col min="9476" max="9476" width="17" style="43" bestFit="1" customWidth="1"/>
    <col min="9477" max="9477" width="12.88671875" style="43" bestFit="1" customWidth="1"/>
    <col min="9478" max="9478" width="32.33203125" style="43" bestFit="1" customWidth="1"/>
    <col min="9479" max="9728" width="8.88671875" style="43"/>
    <col min="9729" max="9729" width="32.33203125" style="43" bestFit="1" customWidth="1"/>
    <col min="9730" max="9731" width="16.5546875" style="43" bestFit="1" customWidth="1"/>
    <col min="9732" max="9732" width="17" style="43" bestFit="1" customWidth="1"/>
    <col min="9733" max="9733" width="12.88671875" style="43" bestFit="1" customWidth="1"/>
    <col min="9734" max="9734" width="32.33203125" style="43" bestFit="1" customWidth="1"/>
    <col min="9735" max="9984" width="8.88671875" style="43"/>
    <col min="9985" max="9985" width="32.33203125" style="43" bestFit="1" customWidth="1"/>
    <col min="9986" max="9987" width="16.5546875" style="43" bestFit="1" customWidth="1"/>
    <col min="9988" max="9988" width="17" style="43" bestFit="1" customWidth="1"/>
    <col min="9989" max="9989" width="12.88671875" style="43" bestFit="1" customWidth="1"/>
    <col min="9990" max="9990" width="32.33203125" style="43" bestFit="1" customWidth="1"/>
    <col min="9991" max="10240" width="8.88671875" style="43"/>
    <col min="10241" max="10241" width="32.33203125" style="43" bestFit="1" customWidth="1"/>
    <col min="10242" max="10243" width="16.5546875" style="43" bestFit="1" customWidth="1"/>
    <col min="10244" max="10244" width="17" style="43" bestFit="1" customWidth="1"/>
    <col min="10245" max="10245" width="12.88671875" style="43" bestFit="1" customWidth="1"/>
    <col min="10246" max="10246" width="32.33203125" style="43" bestFit="1" customWidth="1"/>
    <col min="10247" max="10496" width="8.88671875" style="43"/>
    <col min="10497" max="10497" width="32.33203125" style="43" bestFit="1" customWidth="1"/>
    <col min="10498" max="10499" width="16.5546875" style="43" bestFit="1" customWidth="1"/>
    <col min="10500" max="10500" width="17" style="43" bestFit="1" customWidth="1"/>
    <col min="10501" max="10501" width="12.88671875" style="43" bestFit="1" customWidth="1"/>
    <col min="10502" max="10502" width="32.33203125" style="43" bestFit="1" customWidth="1"/>
    <col min="10503" max="10752" width="8.88671875" style="43"/>
    <col min="10753" max="10753" width="32.33203125" style="43" bestFit="1" customWidth="1"/>
    <col min="10754" max="10755" width="16.5546875" style="43" bestFit="1" customWidth="1"/>
    <col min="10756" max="10756" width="17" style="43" bestFit="1" customWidth="1"/>
    <col min="10757" max="10757" width="12.88671875" style="43" bestFit="1" customWidth="1"/>
    <col min="10758" max="10758" width="32.33203125" style="43" bestFit="1" customWidth="1"/>
    <col min="10759" max="11008" width="8.88671875" style="43"/>
    <col min="11009" max="11009" width="32.33203125" style="43" bestFit="1" customWidth="1"/>
    <col min="11010" max="11011" width="16.5546875" style="43" bestFit="1" customWidth="1"/>
    <col min="11012" max="11012" width="17" style="43" bestFit="1" customWidth="1"/>
    <col min="11013" max="11013" width="12.88671875" style="43" bestFit="1" customWidth="1"/>
    <col min="11014" max="11014" width="32.33203125" style="43" bestFit="1" customWidth="1"/>
    <col min="11015" max="11264" width="8.88671875" style="43"/>
    <col min="11265" max="11265" width="32.33203125" style="43" bestFit="1" customWidth="1"/>
    <col min="11266" max="11267" width="16.5546875" style="43" bestFit="1" customWidth="1"/>
    <col min="11268" max="11268" width="17" style="43" bestFit="1" customWidth="1"/>
    <col min="11269" max="11269" width="12.88671875" style="43" bestFit="1" customWidth="1"/>
    <col min="11270" max="11270" width="32.33203125" style="43" bestFit="1" customWidth="1"/>
    <col min="11271" max="11520" width="8.88671875" style="43"/>
    <col min="11521" max="11521" width="32.33203125" style="43" bestFit="1" customWidth="1"/>
    <col min="11522" max="11523" width="16.5546875" style="43" bestFit="1" customWidth="1"/>
    <col min="11524" max="11524" width="17" style="43" bestFit="1" customWidth="1"/>
    <col min="11525" max="11525" width="12.88671875" style="43" bestFit="1" customWidth="1"/>
    <col min="11526" max="11526" width="32.33203125" style="43" bestFit="1" customWidth="1"/>
    <col min="11527" max="11776" width="8.88671875" style="43"/>
    <col min="11777" max="11777" width="32.33203125" style="43" bestFit="1" customWidth="1"/>
    <col min="11778" max="11779" width="16.5546875" style="43" bestFit="1" customWidth="1"/>
    <col min="11780" max="11780" width="17" style="43" bestFit="1" customWidth="1"/>
    <col min="11781" max="11781" width="12.88671875" style="43" bestFit="1" customWidth="1"/>
    <col min="11782" max="11782" width="32.33203125" style="43" bestFit="1" customWidth="1"/>
    <col min="11783" max="12032" width="8.88671875" style="43"/>
    <col min="12033" max="12033" width="32.33203125" style="43" bestFit="1" customWidth="1"/>
    <col min="12034" max="12035" width="16.5546875" style="43" bestFit="1" customWidth="1"/>
    <col min="12036" max="12036" width="17" style="43" bestFit="1" customWidth="1"/>
    <col min="12037" max="12037" width="12.88671875" style="43" bestFit="1" customWidth="1"/>
    <col min="12038" max="12038" width="32.33203125" style="43" bestFit="1" customWidth="1"/>
    <col min="12039" max="12288" width="8.88671875" style="43"/>
    <col min="12289" max="12289" width="32.33203125" style="43" bestFit="1" customWidth="1"/>
    <col min="12290" max="12291" width="16.5546875" style="43" bestFit="1" customWidth="1"/>
    <col min="12292" max="12292" width="17" style="43" bestFit="1" customWidth="1"/>
    <col min="12293" max="12293" width="12.88671875" style="43" bestFit="1" customWidth="1"/>
    <col min="12294" max="12294" width="32.33203125" style="43" bestFit="1" customWidth="1"/>
    <col min="12295" max="12544" width="8.88671875" style="43"/>
    <col min="12545" max="12545" width="32.33203125" style="43" bestFit="1" customWidth="1"/>
    <col min="12546" max="12547" width="16.5546875" style="43" bestFit="1" customWidth="1"/>
    <col min="12548" max="12548" width="17" style="43" bestFit="1" customWidth="1"/>
    <col min="12549" max="12549" width="12.88671875" style="43" bestFit="1" customWidth="1"/>
    <col min="12550" max="12550" width="32.33203125" style="43" bestFit="1" customWidth="1"/>
    <col min="12551" max="12800" width="8.88671875" style="43"/>
    <col min="12801" max="12801" width="32.33203125" style="43" bestFit="1" customWidth="1"/>
    <col min="12802" max="12803" width="16.5546875" style="43" bestFit="1" customWidth="1"/>
    <col min="12804" max="12804" width="17" style="43" bestFit="1" customWidth="1"/>
    <col min="12805" max="12805" width="12.88671875" style="43" bestFit="1" customWidth="1"/>
    <col min="12806" max="12806" width="32.33203125" style="43" bestFit="1" customWidth="1"/>
    <col min="12807" max="13056" width="8.88671875" style="43"/>
    <col min="13057" max="13057" width="32.33203125" style="43" bestFit="1" customWidth="1"/>
    <col min="13058" max="13059" width="16.5546875" style="43" bestFit="1" customWidth="1"/>
    <col min="13060" max="13060" width="17" style="43" bestFit="1" customWidth="1"/>
    <col min="13061" max="13061" width="12.88671875" style="43" bestFit="1" customWidth="1"/>
    <col min="13062" max="13062" width="32.33203125" style="43" bestFit="1" customWidth="1"/>
    <col min="13063" max="13312" width="8.88671875" style="43"/>
    <col min="13313" max="13313" width="32.33203125" style="43" bestFit="1" customWidth="1"/>
    <col min="13314" max="13315" width="16.5546875" style="43" bestFit="1" customWidth="1"/>
    <col min="13316" max="13316" width="17" style="43" bestFit="1" customWidth="1"/>
    <col min="13317" max="13317" width="12.88671875" style="43" bestFit="1" customWidth="1"/>
    <col min="13318" max="13318" width="32.33203125" style="43" bestFit="1" customWidth="1"/>
    <col min="13319" max="13568" width="8.88671875" style="43"/>
    <col min="13569" max="13569" width="32.33203125" style="43" bestFit="1" customWidth="1"/>
    <col min="13570" max="13571" width="16.5546875" style="43" bestFit="1" customWidth="1"/>
    <col min="13572" max="13572" width="17" style="43" bestFit="1" customWidth="1"/>
    <col min="13573" max="13573" width="12.88671875" style="43" bestFit="1" customWidth="1"/>
    <col min="13574" max="13574" width="32.33203125" style="43" bestFit="1" customWidth="1"/>
    <col min="13575" max="13824" width="8.88671875" style="43"/>
    <col min="13825" max="13825" width="32.33203125" style="43" bestFit="1" customWidth="1"/>
    <col min="13826" max="13827" width="16.5546875" style="43" bestFit="1" customWidth="1"/>
    <col min="13828" max="13828" width="17" style="43" bestFit="1" customWidth="1"/>
    <col min="13829" max="13829" width="12.88671875" style="43" bestFit="1" customWidth="1"/>
    <col min="13830" max="13830" width="32.33203125" style="43" bestFit="1" customWidth="1"/>
    <col min="13831" max="14080" width="8.88671875" style="43"/>
    <col min="14081" max="14081" width="32.33203125" style="43" bestFit="1" customWidth="1"/>
    <col min="14082" max="14083" width="16.5546875" style="43" bestFit="1" customWidth="1"/>
    <col min="14084" max="14084" width="17" style="43" bestFit="1" customWidth="1"/>
    <col min="14085" max="14085" width="12.88671875" style="43" bestFit="1" customWidth="1"/>
    <col min="14086" max="14086" width="32.33203125" style="43" bestFit="1" customWidth="1"/>
    <col min="14087" max="14336" width="8.88671875" style="43"/>
    <col min="14337" max="14337" width="32.33203125" style="43" bestFit="1" customWidth="1"/>
    <col min="14338" max="14339" width="16.5546875" style="43" bestFit="1" customWidth="1"/>
    <col min="14340" max="14340" width="17" style="43" bestFit="1" customWidth="1"/>
    <col min="14341" max="14341" width="12.88671875" style="43" bestFit="1" customWidth="1"/>
    <col min="14342" max="14342" width="32.33203125" style="43" bestFit="1" customWidth="1"/>
    <col min="14343" max="14592" width="8.88671875" style="43"/>
    <col min="14593" max="14593" width="32.33203125" style="43" bestFit="1" customWidth="1"/>
    <col min="14594" max="14595" width="16.5546875" style="43" bestFit="1" customWidth="1"/>
    <col min="14596" max="14596" width="17" style="43" bestFit="1" customWidth="1"/>
    <col min="14597" max="14597" width="12.88671875" style="43" bestFit="1" customWidth="1"/>
    <col min="14598" max="14598" width="32.33203125" style="43" bestFit="1" customWidth="1"/>
    <col min="14599" max="14848" width="8.88671875" style="43"/>
    <col min="14849" max="14849" width="32.33203125" style="43" bestFit="1" customWidth="1"/>
    <col min="14850" max="14851" width="16.5546875" style="43" bestFit="1" customWidth="1"/>
    <col min="14852" max="14852" width="17" style="43" bestFit="1" customWidth="1"/>
    <col min="14853" max="14853" width="12.88671875" style="43" bestFit="1" customWidth="1"/>
    <col min="14854" max="14854" width="32.33203125" style="43" bestFit="1" customWidth="1"/>
    <col min="14855" max="15104" width="8.88671875" style="43"/>
    <col min="15105" max="15105" width="32.33203125" style="43" bestFit="1" customWidth="1"/>
    <col min="15106" max="15107" width="16.5546875" style="43" bestFit="1" customWidth="1"/>
    <col min="15108" max="15108" width="17" style="43" bestFit="1" customWidth="1"/>
    <col min="15109" max="15109" width="12.88671875" style="43" bestFit="1" customWidth="1"/>
    <col min="15110" max="15110" width="32.33203125" style="43" bestFit="1" customWidth="1"/>
    <col min="15111" max="15360" width="8.88671875" style="43"/>
    <col min="15361" max="15361" width="32.33203125" style="43" bestFit="1" customWidth="1"/>
    <col min="15362" max="15363" width="16.5546875" style="43" bestFit="1" customWidth="1"/>
    <col min="15364" max="15364" width="17" style="43" bestFit="1" customWidth="1"/>
    <col min="15365" max="15365" width="12.88671875" style="43" bestFit="1" customWidth="1"/>
    <col min="15366" max="15366" width="32.33203125" style="43" bestFit="1" customWidth="1"/>
    <col min="15367" max="15616" width="8.88671875" style="43"/>
    <col min="15617" max="15617" width="32.33203125" style="43" bestFit="1" customWidth="1"/>
    <col min="15618" max="15619" width="16.5546875" style="43" bestFit="1" customWidth="1"/>
    <col min="15620" max="15620" width="17" style="43" bestFit="1" customWidth="1"/>
    <col min="15621" max="15621" width="12.88671875" style="43" bestFit="1" customWidth="1"/>
    <col min="15622" max="15622" width="32.33203125" style="43" bestFit="1" customWidth="1"/>
    <col min="15623" max="15872" width="8.88671875" style="43"/>
    <col min="15873" max="15873" width="32.33203125" style="43" bestFit="1" customWidth="1"/>
    <col min="15874" max="15875" width="16.5546875" style="43" bestFit="1" customWidth="1"/>
    <col min="15876" max="15876" width="17" style="43" bestFit="1" customWidth="1"/>
    <col min="15877" max="15877" width="12.88671875" style="43" bestFit="1" customWidth="1"/>
    <col min="15878" max="15878" width="32.33203125" style="43" bestFit="1" customWidth="1"/>
    <col min="15879" max="16128" width="8.88671875" style="43"/>
    <col min="16129" max="16129" width="32.33203125" style="43" bestFit="1" customWidth="1"/>
    <col min="16130" max="16131" width="16.5546875" style="43" bestFit="1" customWidth="1"/>
    <col min="16132" max="16132" width="17" style="43" bestFit="1" customWidth="1"/>
    <col min="16133" max="16133" width="12.88671875" style="43" bestFit="1" customWidth="1"/>
    <col min="16134" max="16134" width="32.33203125" style="43" bestFit="1" customWidth="1"/>
    <col min="16135" max="16384" width="8.88671875" style="43"/>
  </cols>
  <sheetData>
    <row r="1" spans="1:7" ht="15">
      <c r="A1" s="66" t="s">
        <v>30</v>
      </c>
      <c r="B1" s="97"/>
      <c r="C1" s="97"/>
      <c r="D1" s="98" t="s">
        <v>0</v>
      </c>
      <c r="E1" s="69"/>
      <c r="F1" s="98"/>
    </row>
    <row r="3" spans="1:7">
      <c r="A3" s="99"/>
      <c r="B3" s="100"/>
      <c r="C3" s="100"/>
      <c r="D3" s="100"/>
      <c r="E3" s="99" t="s">
        <v>22</v>
      </c>
      <c r="F3" s="101"/>
    </row>
    <row r="4" spans="1:7" ht="15.6">
      <c r="A4" s="102" t="s">
        <v>2</v>
      </c>
      <c r="B4" s="102" t="s">
        <v>3</v>
      </c>
      <c r="C4" s="102" t="s">
        <v>4</v>
      </c>
      <c r="D4" s="102" t="s">
        <v>5</v>
      </c>
      <c r="E4" s="102" t="s">
        <v>6</v>
      </c>
      <c r="F4" s="103" t="s">
        <v>7</v>
      </c>
      <c r="G4" s="76"/>
    </row>
    <row r="5" spans="1:7" ht="15.6">
      <c r="A5" s="105" t="s">
        <v>8</v>
      </c>
      <c r="B5" s="105" t="s">
        <v>18</v>
      </c>
      <c r="C5" s="106" t="s">
        <v>10</v>
      </c>
      <c r="D5" s="106" t="s">
        <v>11</v>
      </c>
      <c r="E5" s="107">
        <v>863</v>
      </c>
      <c r="F5" s="108">
        <v>3720.5399999999995</v>
      </c>
    </row>
    <row r="6" spans="1:7" ht="15.6">
      <c r="A6" s="110"/>
      <c r="B6" s="109"/>
      <c r="C6" s="110"/>
      <c r="D6" s="111" t="s">
        <v>12</v>
      </c>
      <c r="E6" s="112">
        <v>2252</v>
      </c>
      <c r="F6" s="113">
        <v>19252.439999999999</v>
      </c>
    </row>
    <row r="7" spans="1:7" ht="15.6">
      <c r="A7" s="110"/>
      <c r="B7" s="109"/>
      <c r="C7" s="105" t="s">
        <v>13</v>
      </c>
      <c r="D7" s="114"/>
      <c r="E7" s="115">
        <v>3115</v>
      </c>
      <c r="F7" s="116">
        <v>22972.98</v>
      </c>
    </row>
    <row r="8" spans="1:7" ht="15.6">
      <c r="A8" s="110"/>
      <c r="B8" s="105" t="s">
        <v>9</v>
      </c>
      <c r="C8" s="106" t="s">
        <v>10</v>
      </c>
      <c r="D8" s="106" t="s">
        <v>11</v>
      </c>
      <c r="E8" s="107">
        <v>441</v>
      </c>
      <c r="F8" s="108">
        <v>1875.96</v>
      </c>
    </row>
    <row r="9" spans="1:7" ht="15.6">
      <c r="A9" s="110"/>
      <c r="B9" s="109"/>
      <c r="C9" s="110"/>
      <c r="D9" s="111" t="s">
        <v>12</v>
      </c>
      <c r="E9" s="112">
        <v>1020</v>
      </c>
      <c r="F9" s="113">
        <v>8221.9699999999993</v>
      </c>
    </row>
    <row r="10" spans="1:7" ht="15.6">
      <c r="A10" s="110"/>
      <c r="B10" s="109"/>
      <c r="C10" s="105" t="s">
        <v>13</v>
      </c>
      <c r="D10" s="114"/>
      <c r="E10" s="115">
        <v>1461</v>
      </c>
      <c r="F10" s="116">
        <v>10097.93</v>
      </c>
    </row>
    <row r="11" spans="1:7" ht="15.6">
      <c r="A11" s="110"/>
      <c r="B11" s="105" t="s">
        <v>14</v>
      </c>
      <c r="C11" s="106" t="s">
        <v>10</v>
      </c>
      <c r="D11" s="106" t="s">
        <v>11</v>
      </c>
      <c r="E11" s="107">
        <v>20</v>
      </c>
      <c r="F11" s="108">
        <v>84.45</v>
      </c>
    </row>
    <row r="12" spans="1:7" ht="15.6">
      <c r="A12" s="110"/>
      <c r="B12" s="109"/>
      <c r="C12" s="110"/>
      <c r="D12" s="111" t="s">
        <v>12</v>
      </c>
      <c r="E12" s="112">
        <v>78</v>
      </c>
      <c r="F12" s="113">
        <v>658.56000000000006</v>
      </c>
    </row>
    <row r="13" spans="1:7" ht="15.6">
      <c r="A13" s="110"/>
      <c r="B13" s="109"/>
      <c r="C13" s="105" t="s">
        <v>13</v>
      </c>
      <c r="D13" s="114"/>
      <c r="E13" s="115">
        <v>98</v>
      </c>
      <c r="F13" s="116">
        <v>743.0100000000001</v>
      </c>
    </row>
    <row r="14" spans="1:7" ht="15.6">
      <c r="A14" s="110"/>
      <c r="B14" s="105" t="s">
        <v>15</v>
      </c>
      <c r="C14" s="106" t="s">
        <v>10</v>
      </c>
      <c r="D14" s="106" t="s">
        <v>11</v>
      </c>
      <c r="E14" s="107">
        <v>16937</v>
      </c>
      <c r="F14" s="108">
        <v>91719.18</v>
      </c>
    </row>
    <row r="15" spans="1:7" ht="15.6">
      <c r="A15" s="110"/>
      <c r="B15" s="109"/>
      <c r="C15" s="110"/>
      <c r="D15" s="111" t="s">
        <v>12</v>
      </c>
      <c r="E15" s="112">
        <v>36538</v>
      </c>
      <c r="F15" s="113">
        <v>403287.69000000006</v>
      </c>
    </row>
    <row r="16" spans="1:7" ht="15.6">
      <c r="A16" s="110"/>
      <c r="B16" s="109"/>
      <c r="C16" s="105" t="s">
        <v>13</v>
      </c>
      <c r="D16" s="114"/>
      <c r="E16" s="115">
        <v>53475</v>
      </c>
      <c r="F16" s="116">
        <v>495006.87000000005</v>
      </c>
    </row>
    <row r="17" spans="1:6" ht="15.6">
      <c r="A17" s="110"/>
      <c r="B17" s="105" t="s">
        <v>16</v>
      </c>
      <c r="C17" s="106" t="s">
        <v>10</v>
      </c>
      <c r="D17" s="106" t="s">
        <v>11</v>
      </c>
      <c r="E17" s="107">
        <v>5863</v>
      </c>
      <c r="F17" s="108">
        <v>30433.86</v>
      </c>
    </row>
    <row r="18" spans="1:6" ht="15.6">
      <c r="A18" s="110"/>
      <c r="B18" s="109"/>
      <c r="C18" s="110"/>
      <c r="D18" s="111" t="s">
        <v>12</v>
      </c>
      <c r="E18" s="112">
        <v>12587</v>
      </c>
      <c r="F18" s="113">
        <v>135969.06</v>
      </c>
    </row>
    <row r="19" spans="1:6" ht="15.6">
      <c r="A19" s="110"/>
      <c r="B19" s="109"/>
      <c r="C19" s="105" t="s">
        <v>13</v>
      </c>
      <c r="D19" s="114"/>
      <c r="E19" s="115">
        <v>18450</v>
      </c>
      <c r="F19" s="116">
        <v>166402.91999999998</v>
      </c>
    </row>
    <row r="20" spans="1:6" ht="15.6">
      <c r="A20" s="110"/>
      <c r="B20" s="105" t="s">
        <v>17</v>
      </c>
      <c r="C20" s="106" t="s">
        <v>10</v>
      </c>
      <c r="D20" s="106" t="s">
        <v>11</v>
      </c>
      <c r="E20" s="107">
        <v>2469</v>
      </c>
      <c r="F20" s="108">
        <v>11299.300000000001</v>
      </c>
    </row>
    <row r="21" spans="1:6" ht="15.6">
      <c r="A21" s="110"/>
      <c r="B21" s="110"/>
      <c r="C21" s="110"/>
      <c r="D21" s="111" t="s">
        <v>12</v>
      </c>
      <c r="E21" s="112">
        <v>7183</v>
      </c>
      <c r="F21" s="113">
        <v>67638.16</v>
      </c>
    </row>
    <row r="22" spans="1:6" ht="15.6">
      <c r="A22" s="110"/>
      <c r="B22" s="110"/>
      <c r="C22" s="105" t="s">
        <v>13</v>
      </c>
      <c r="D22" s="114"/>
      <c r="E22" s="115">
        <v>9652</v>
      </c>
      <c r="F22" s="116">
        <v>78937.460000000006</v>
      </c>
    </row>
    <row r="23" spans="1:6" ht="15.6">
      <c r="A23" s="117" t="s">
        <v>20</v>
      </c>
      <c r="B23" s="118"/>
      <c r="C23" s="118"/>
      <c r="D23" s="118"/>
      <c r="E23" s="119">
        <v>86251</v>
      </c>
      <c r="F23" s="120">
        <v>774161.17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68F7-C2C0-40B6-9383-BE859684EF86}">
  <dimension ref="A1:F23"/>
  <sheetViews>
    <sheetView workbookViewId="0">
      <selection activeCell="C28" sqref="C28"/>
    </sheetView>
  </sheetViews>
  <sheetFormatPr defaultRowHeight="13.2"/>
  <cols>
    <col min="1" max="1" width="42.109375" style="43" bestFit="1" customWidth="1"/>
    <col min="2" max="2" width="14.88671875" style="43" bestFit="1" customWidth="1"/>
    <col min="3" max="3" width="20.5546875" style="43" bestFit="1" customWidth="1"/>
    <col min="4" max="4" width="21.5546875" style="43" bestFit="1" customWidth="1"/>
    <col min="5" max="5" width="15.44140625" style="43" bestFit="1" customWidth="1"/>
    <col min="6" max="6" width="34.6640625" style="43" bestFit="1" customWidth="1"/>
    <col min="7" max="256" width="8.88671875" style="43"/>
    <col min="257" max="257" width="42.109375" style="43" bestFit="1" customWidth="1"/>
    <col min="258" max="258" width="14.88671875" style="43" bestFit="1" customWidth="1"/>
    <col min="259" max="259" width="20.5546875" style="43" bestFit="1" customWidth="1"/>
    <col min="260" max="260" width="21.5546875" style="43" bestFit="1" customWidth="1"/>
    <col min="261" max="261" width="15.44140625" style="43" bestFit="1" customWidth="1"/>
    <col min="262" max="262" width="34.6640625" style="43" bestFit="1" customWidth="1"/>
    <col min="263" max="512" width="8.88671875" style="43"/>
    <col min="513" max="513" width="42.109375" style="43" bestFit="1" customWidth="1"/>
    <col min="514" max="514" width="14.88671875" style="43" bestFit="1" customWidth="1"/>
    <col min="515" max="515" width="20.5546875" style="43" bestFit="1" customWidth="1"/>
    <col min="516" max="516" width="21.5546875" style="43" bestFit="1" customWidth="1"/>
    <col min="517" max="517" width="15.44140625" style="43" bestFit="1" customWidth="1"/>
    <col min="518" max="518" width="34.6640625" style="43" bestFit="1" customWidth="1"/>
    <col min="519" max="768" width="8.88671875" style="43"/>
    <col min="769" max="769" width="42.109375" style="43" bestFit="1" customWidth="1"/>
    <col min="770" max="770" width="14.88671875" style="43" bestFit="1" customWidth="1"/>
    <col min="771" max="771" width="20.5546875" style="43" bestFit="1" customWidth="1"/>
    <col min="772" max="772" width="21.5546875" style="43" bestFit="1" customWidth="1"/>
    <col min="773" max="773" width="15.44140625" style="43" bestFit="1" customWidth="1"/>
    <col min="774" max="774" width="34.6640625" style="43" bestFit="1" customWidth="1"/>
    <col min="775" max="1024" width="8.88671875" style="43"/>
    <col min="1025" max="1025" width="42.109375" style="43" bestFit="1" customWidth="1"/>
    <col min="1026" max="1026" width="14.88671875" style="43" bestFit="1" customWidth="1"/>
    <col min="1027" max="1027" width="20.5546875" style="43" bestFit="1" customWidth="1"/>
    <col min="1028" max="1028" width="21.5546875" style="43" bestFit="1" customWidth="1"/>
    <col min="1029" max="1029" width="15.44140625" style="43" bestFit="1" customWidth="1"/>
    <col min="1030" max="1030" width="34.6640625" style="43" bestFit="1" customWidth="1"/>
    <col min="1031" max="1280" width="8.88671875" style="43"/>
    <col min="1281" max="1281" width="42.109375" style="43" bestFit="1" customWidth="1"/>
    <col min="1282" max="1282" width="14.88671875" style="43" bestFit="1" customWidth="1"/>
    <col min="1283" max="1283" width="20.5546875" style="43" bestFit="1" customWidth="1"/>
    <col min="1284" max="1284" width="21.5546875" style="43" bestFit="1" customWidth="1"/>
    <col min="1285" max="1285" width="15.44140625" style="43" bestFit="1" customWidth="1"/>
    <col min="1286" max="1286" width="34.6640625" style="43" bestFit="1" customWidth="1"/>
    <col min="1287" max="1536" width="8.88671875" style="43"/>
    <col min="1537" max="1537" width="42.109375" style="43" bestFit="1" customWidth="1"/>
    <col min="1538" max="1538" width="14.88671875" style="43" bestFit="1" customWidth="1"/>
    <col min="1539" max="1539" width="20.5546875" style="43" bestFit="1" customWidth="1"/>
    <col min="1540" max="1540" width="21.5546875" style="43" bestFit="1" customWidth="1"/>
    <col min="1541" max="1541" width="15.44140625" style="43" bestFit="1" customWidth="1"/>
    <col min="1542" max="1542" width="34.6640625" style="43" bestFit="1" customWidth="1"/>
    <col min="1543" max="1792" width="8.88671875" style="43"/>
    <col min="1793" max="1793" width="42.109375" style="43" bestFit="1" customWidth="1"/>
    <col min="1794" max="1794" width="14.88671875" style="43" bestFit="1" customWidth="1"/>
    <col min="1795" max="1795" width="20.5546875" style="43" bestFit="1" customWidth="1"/>
    <col min="1796" max="1796" width="21.5546875" style="43" bestFit="1" customWidth="1"/>
    <col min="1797" max="1797" width="15.44140625" style="43" bestFit="1" customWidth="1"/>
    <col min="1798" max="1798" width="34.6640625" style="43" bestFit="1" customWidth="1"/>
    <col min="1799" max="2048" width="8.88671875" style="43"/>
    <col min="2049" max="2049" width="42.109375" style="43" bestFit="1" customWidth="1"/>
    <col min="2050" max="2050" width="14.88671875" style="43" bestFit="1" customWidth="1"/>
    <col min="2051" max="2051" width="20.5546875" style="43" bestFit="1" customWidth="1"/>
    <col min="2052" max="2052" width="21.5546875" style="43" bestFit="1" customWidth="1"/>
    <col min="2053" max="2053" width="15.44140625" style="43" bestFit="1" customWidth="1"/>
    <col min="2054" max="2054" width="34.6640625" style="43" bestFit="1" customWidth="1"/>
    <col min="2055" max="2304" width="8.88671875" style="43"/>
    <col min="2305" max="2305" width="42.109375" style="43" bestFit="1" customWidth="1"/>
    <col min="2306" max="2306" width="14.88671875" style="43" bestFit="1" customWidth="1"/>
    <col min="2307" max="2307" width="20.5546875" style="43" bestFit="1" customWidth="1"/>
    <col min="2308" max="2308" width="21.5546875" style="43" bestFit="1" customWidth="1"/>
    <col min="2309" max="2309" width="15.44140625" style="43" bestFit="1" customWidth="1"/>
    <col min="2310" max="2310" width="34.6640625" style="43" bestFit="1" customWidth="1"/>
    <col min="2311" max="2560" width="8.88671875" style="43"/>
    <col min="2561" max="2561" width="42.109375" style="43" bestFit="1" customWidth="1"/>
    <col min="2562" max="2562" width="14.88671875" style="43" bestFit="1" customWidth="1"/>
    <col min="2563" max="2563" width="20.5546875" style="43" bestFit="1" customWidth="1"/>
    <col min="2564" max="2564" width="21.5546875" style="43" bestFit="1" customWidth="1"/>
    <col min="2565" max="2565" width="15.44140625" style="43" bestFit="1" customWidth="1"/>
    <col min="2566" max="2566" width="34.6640625" style="43" bestFit="1" customWidth="1"/>
    <col min="2567" max="2816" width="8.88671875" style="43"/>
    <col min="2817" max="2817" width="42.109375" style="43" bestFit="1" customWidth="1"/>
    <col min="2818" max="2818" width="14.88671875" style="43" bestFit="1" customWidth="1"/>
    <col min="2819" max="2819" width="20.5546875" style="43" bestFit="1" customWidth="1"/>
    <col min="2820" max="2820" width="21.5546875" style="43" bestFit="1" customWidth="1"/>
    <col min="2821" max="2821" width="15.44140625" style="43" bestFit="1" customWidth="1"/>
    <col min="2822" max="2822" width="34.6640625" style="43" bestFit="1" customWidth="1"/>
    <col min="2823" max="3072" width="8.88671875" style="43"/>
    <col min="3073" max="3073" width="42.109375" style="43" bestFit="1" customWidth="1"/>
    <col min="3074" max="3074" width="14.88671875" style="43" bestFit="1" customWidth="1"/>
    <col min="3075" max="3075" width="20.5546875" style="43" bestFit="1" customWidth="1"/>
    <col min="3076" max="3076" width="21.5546875" style="43" bestFit="1" customWidth="1"/>
    <col min="3077" max="3077" width="15.44140625" style="43" bestFit="1" customWidth="1"/>
    <col min="3078" max="3078" width="34.6640625" style="43" bestFit="1" customWidth="1"/>
    <col min="3079" max="3328" width="8.88671875" style="43"/>
    <col min="3329" max="3329" width="42.109375" style="43" bestFit="1" customWidth="1"/>
    <col min="3330" max="3330" width="14.88671875" style="43" bestFit="1" customWidth="1"/>
    <col min="3331" max="3331" width="20.5546875" style="43" bestFit="1" customWidth="1"/>
    <col min="3332" max="3332" width="21.5546875" style="43" bestFit="1" customWidth="1"/>
    <col min="3333" max="3333" width="15.44140625" style="43" bestFit="1" customWidth="1"/>
    <col min="3334" max="3334" width="34.6640625" style="43" bestFit="1" customWidth="1"/>
    <col min="3335" max="3584" width="8.88671875" style="43"/>
    <col min="3585" max="3585" width="42.109375" style="43" bestFit="1" customWidth="1"/>
    <col min="3586" max="3586" width="14.88671875" style="43" bestFit="1" customWidth="1"/>
    <col min="3587" max="3587" width="20.5546875" style="43" bestFit="1" customWidth="1"/>
    <col min="3588" max="3588" width="21.5546875" style="43" bestFit="1" customWidth="1"/>
    <col min="3589" max="3589" width="15.44140625" style="43" bestFit="1" customWidth="1"/>
    <col min="3590" max="3590" width="34.6640625" style="43" bestFit="1" customWidth="1"/>
    <col min="3591" max="3840" width="8.88671875" style="43"/>
    <col min="3841" max="3841" width="42.109375" style="43" bestFit="1" customWidth="1"/>
    <col min="3842" max="3842" width="14.88671875" style="43" bestFit="1" customWidth="1"/>
    <col min="3843" max="3843" width="20.5546875" style="43" bestFit="1" customWidth="1"/>
    <col min="3844" max="3844" width="21.5546875" style="43" bestFit="1" customWidth="1"/>
    <col min="3845" max="3845" width="15.44140625" style="43" bestFit="1" customWidth="1"/>
    <col min="3846" max="3846" width="34.6640625" style="43" bestFit="1" customWidth="1"/>
    <col min="3847" max="4096" width="8.88671875" style="43"/>
    <col min="4097" max="4097" width="42.109375" style="43" bestFit="1" customWidth="1"/>
    <col min="4098" max="4098" width="14.88671875" style="43" bestFit="1" customWidth="1"/>
    <col min="4099" max="4099" width="20.5546875" style="43" bestFit="1" customWidth="1"/>
    <col min="4100" max="4100" width="21.5546875" style="43" bestFit="1" customWidth="1"/>
    <col min="4101" max="4101" width="15.44140625" style="43" bestFit="1" customWidth="1"/>
    <col min="4102" max="4102" width="34.6640625" style="43" bestFit="1" customWidth="1"/>
    <col min="4103" max="4352" width="8.88671875" style="43"/>
    <col min="4353" max="4353" width="42.109375" style="43" bestFit="1" customWidth="1"/>
    <col min="4354" max="4354" width="14.88671875" style="43" bestFit="1" customWidth="1"/>
    <col min="4355" max="4355" width="20.5546875" style="43" bestFit="1" customWidth="1"/>
    <col min="4356" max="4356" width="21.5546875" style="43" bestFit="1" customWidth="1"/>
    <col min="4357" max="4357" width="15.44140625" style="43" bestFit="1" customWidth="1"/>
    <col min="4358" max="4358" width="34.6640625" style="43" bestFit="1" customWidth="1"/>
    <col min="4359" max="4608" width="8.88671875" style="43"/>
    <col min="4609" max="4609" width="42.109375" style="43" bestFit="1" customWidth="1"/>
    <col min="4610" max="4610" width="14.88671875" style="43" bestFit="1" customWidth="1"/>
    <col min="4611" max="4611" width="20.5546875" style="43" bestFit="1" customWidth="1"/>
    <col min="4612" max="4612" width="21.5546875" style="43" bestFit="1" customWidth="1"/>
    <col min="4613" max="4613" width="15.44140625" style="43" bestFit="1" customWidth="1"/>
    <col min="4614" max="4614" width="34.6640625" style="43" bestFit="1" customWidth="1"/>
    <col min="4615" max="4864" width="8.88671875" style="43"/>
    <col min="4865" max="4865" width="42.109375" style="43" bestFit="1" customWidth="1"/>
    <col min="4866" max="4866" width="14.88671875" style="43" bestFit="1" customWidth="1"/>
    <col min="4867" max="4867" width="20.5546875" style="43" bestFit="1" customWidth="1"/>
    <col min="4868" max="4868" width="21.5546875" style="43" bestFit="1" customWidth="1"/>
    <col min="4869" max="4869" width="15.44140625" style="43" bestFit="1" customWidth="1"/>
    <col min="4870" max="4870" width="34.6640625" style="43" bestFit="1" customWidth="1"/>
    <col min="4871" max="5120" width="8.88671875" style="43"/>
    <col min="5121" max="5121" width="42.109375" style="43" bestFit="1" customWidth="1"/>
    <col min="5122" max="5122" width="14.88671875" style="43" bestFit="1" customWidth="1"/>
    <col min="5123" max="5123" width="20.5546875" style="43" bestFit="1" customWidth="1"/>
    <col min="5124" max="5124" width="21.5546875" style="43" bestFit="1" customWidth="1"/>
    <col min="5125" max="5125" width="15.44140625" style="43" bestFit="1" customWidth="1"/>
    <col min="5126" max="5126" width="34.6640625" style="43" bestFit="1" customWidth="1"/>
    <col min="5127" max="5376" width="8.88671875" style="43"/>
    <col min="5377" max="5377" width="42.109375" style="43" bestFit="1" customWidth="1"/>
    <col min="5378" max="5378" width="14.88671875" style="43" bestFit="1" customWidth="1"/>
    <col min="5379" max="5379" width="20.5546875" style="43" bestFit="1" customWidth="1"/>
    <col min="5380" max="5380" width="21.5546875" style="43" bestFit="1" customWidth="1"/>
    <col min="5381" max="5381" width="15.44140625" style="43" bestFit="1" customWidth="1"/>
    <col min="5382" max="5382" width="34.6640625" style="43" bestFit="1" customWidth="1"/>
    <col min="5383" max="5632" width="8.88671875" style="43"/>
    <col min="5633" max="5633" width="42.109375" style="43" bestFit="1" customWidth="1"/>
    <col min="5634" max="5634" width="14.88671875" style="43" bestFit="1" customWidth="1"/>
    <col min="5635" max="5635" width="20.5546875" style="43" bestFit="1" customWidth="1"/>
    <col min="5636" max="5636" width="21.5546875" style="43" bestFit="1" customWidth="1"/>
    <col min="5637" max="5637" width="15.44140625" style="43" bestFit="1" customWidth="1"/>
    <col min="5638" max="5638" width="34.6640625" style="43" bestFit="1" customWidth="1"/>
    <col min="5639" max="5888" width="8.88671875" style="43"/>
    <col min="5889" max="5889" width="42.109375" style="43" bestFit="1" customWidth="1"/>
    <col min="5890" max="5890" width="14.88671875" style="43" bestFit="1" customWidth="1"/>
    <col min="5891" max="5891" width="20.5546875" style="43" bestFit="1" customWidth="1"/>
    <col min="5892" max="5892" width="21.5546875" style="43" bestFit="1" customWidth="1"/>
    <col min="5893" max="5893" width="15.44140625" style="43" bestFit="1" customWidth="1"/>
    <col min="5894" max="5894" width="34.6640625" style="43" bestFit="1" customWidth="1"/>
    <col min="5895" max="6144" width="8.88671875" style="43"/>
    <col min="6145" max="6145" width="42.109375" style="43" bestFit="1" customWidth="1"/>
    <col min="6146" max="6146" width="14.88671875" style="43" bestFit="1" customWidth="1"/>
    <col min="6147" max="6147" width="20.5546875" style="43" bestFit="1" customWidth="1"/>
    <col min="6148" max="6148" width="21.5546875" style="43" bestFit="1" customWidth="1"/>
    <col min="6149" max="6149" width="15.44140625" style="43" bestFit="1" customWidth="1"/>
    <col min="6150" max="6150" width="34.6640625" style="43" bestFit="1" customWidth="1"/>
    <col min="6151" max="6400" width="8.88671875" style="43"/>
    <col min="6401" max="6401" width="42.109375" style="43" bestFit="1" customWidth="1"/>
    <col min="6402" max="6402" width="14.88671875" style="43" bestFit="1" customWidth="1"/>
    <col min="6403" max="6403" width="20.5546875" style="43" bestFit="1" customWidth="1"/>
    <col min="6404" max="6404" width="21.5546875" style="43" bestFit="1" customWidth="1"/>
    <col min="6405" max="6405" width="15.44140625" style="43" bestFit="1" customWidth="1"/>
    <col min="6406" max="6406" width="34.6640625" style="43" bestFit="1" customWidth="1"/>
    <col min="6407" max="6656" width="8.88671875" style="43"/>
    <col min="6657" max="6657" width="42.109375" style="43" bestFit="1" customWidth="1"/>
    <col min="6658" max="6658" width="14.88671875" style="43" bestFit="1" customWidth="1"/>
    <col min="6659" max="6659" width="20.5546875" style="43" bestFit="1" customWidth="1"/>
    <col min="6660" max="6660" width="21.5546875" style="43" bestFit="1" customWidth="1"/>
    <col min="6661" max="6661" width="15.44140625" style="43" bestFit="1" customWidth="1"/>
    <col min="6662" max="6662" width="34.6640625" style="43" bestFit="1" customWidth="1"/>
    <col min="6663" max="6912" width="8.88671875" style="43"/>
    <col min="6913" max="6913" width="42.109375" style="43" bestFit="1" customWidth="1"/>
    <col min="6914" max="6914" width="14.88671875" style="43" bestFit="1" customWidth="1"/>
    <col min="6915" max="6915" width="20.5546875" style="43" bestFit="1" customWidth="1"/>
    <col min="6916" max="6916" width="21.5546875" style="43" bestFit="1" customWidth="1"/>
    <col min="6917" max="6917" width="15.44140625" style="43" bestFit="1" customWidth="1"/>
    <col min="6918" max="6918" width="34.6640625" style="43" bestFit="1" customWidth="1"/>
    <col min="6919" max="7168" width="8.88671875" style="43"/>
    <col min="7169" max="7169" width="42.109375" style="43" bestFit="1" customWidth="1"/>
    <col min="7170" max="7170" width="14.88671875" style="43" bestFit="1" customWidth="1"/>
    <col min="7171" max="7171" width="20.5546875" style="43" bestFit="1" customWidth="1"/>
    <col min="7172" max="7172" width="21.5546875" style="43" bestFit="1" customWidth="1"/>
    <col min="7173" max="7173" width="15.44140625" style="43" bestFit="1" customWidth="1"/>
    <col min="7174" max="7174" width="34.6640625" style="43" bestFit="1" customWidth="1"/>
    <col min="7175" max="7424" width="8.88671875" style="43"/>
    <col min="7425" max="7425" width="42.109375" style="43" bestFit="1" customWidth="1"/>
    <col min="7426" max="7426" width="14.88671875" style="43" bestFit="1" customWidth="1"/>
    <col min="7427" max="7427" width="20.5546875" style="43" bestFit="1" customWidth="1"/>
    <col min="7428" max="7428" width="21.5546875" style="43" bestFit="1" customWidth="1"/>
    <col min="7429" max="7429" width="15.44140625" style="43" bestFit="1" customWidth="1"/>
    <col min="7430" max="7430" width="34.6640625" style="43" bestFit="1" customWidth="1"/>
    <col min="7431" max="7680" width="8.88671875" style="43"/>
    <col min="7681" max="7681" width="42.109375" style="43" bestFit="1" customWidth="1"/>
    <col min="7682" max="7682" width="14.88671875" style="43" bestFit="1" customWidth="1"/>
    <col min="7683" max="7683" width="20.5546875" style="43" bestFit="1" customWidth="1"/>
    <col min="7684" max="7684" width="21.5546875" style="43" bestFit="1" customWidth="1"/>
    <col min="7685" max="7685" width="15.44140625" style="43" bestFit="1" customWidth="1"/>
    <col min="7686" max="7686" width="34.6640625" style="43" bestFit="1" customWidth="1"/>
    <col min="7687" max="7936" width="8.88671875" style="43"/>
    <col min="7937" max="7937" width="42.109375" style="43" bestFit="1" customWidth="1"/>
    <col min="7938" max="7938" width="14.88671875" style="43" bestFit="1" customWidth="1"/>
    <col min="7939" max="7939" width="20.5546875" style="43" bestFit="1" customWidth="1"/>
    <col min="7940" max="7940" width="21.5546875" style="43" bestFit="1" customWidth="1"/>
    <col min="7941" max="7941" width="15.44140625" style="43" bestFit="1" customWidth="1"/>
    <col min="7942" max="7942" width="34.6640625" style="43" bestFit="1" customWidth="1"/>
    <col min="7943" max="8192" width="8.88671875" style="43"/>
    <col min="8193" max="8193" width="42.109375" style="43" bestFit="1" customWidth="1"/>
    <col min="8194" max="8194" width="14.88671875" style="43" bestFit="1" customWidth="1"/>
    <col min="8195" max="8195" width="20.5546875" style="43" bestFit="1" customWidth="1"/>
    <col min="8196" max="8196" width="21.5546875" style="43" bestFit="1" customWidth="1"/>
    <col min="8197" max="8197" width="15.44140625" style="43" bestFit="1" customWidth="1"/>
    <col min="8198" max="8198" width="34.6640625" style="43" bestFit="1" customWidth="1"/>
    <col min="8199" max="8448" width="8.88671875" style="43"/>
    <col min="8449" max="8449" width="42.109375" style="43" bestFit="1" customWidth="1"/>
    <col min="8450" max="8450" width="14.88671875" style="43" bestFit="1" customWidth="1"/>
    <col min="8451" max="8451" width="20.5546875" style="43" bestFit="1" customWidth="1"/>
    <col min="8452" max="8452" width="21.5546875" style="43" bestFit="1" customWidth="1"/>
    <col min="8453" max="8453" width="15.44140625" style="43" bestFit="1" customWidth="1"/>
    <col min="8454" max="8454" width="34.6640625" style="43" bestFit="1" customWidth="1"/>
    <col min="8455" max="8704" width="8.88671875" style="43"/>
    <col min="8705" max="8705" width="42.109375" style="43" bestFit="1" customWidth="1"/>
    <col min="8706" max="8706" width="14.88671875" style="43" bestFit="1" customWidth="1"/>
    <col min="8707" max="8707" width="20.5546875" style="43" bestFit="1" customWidth="1"/>
    <col min="8708" max="8708" width="21.5546875" style="43" bestFit="1" customWidth="1"/>
    <col min="8709" max="8709" width="15.44140625" style="43" bestFit="1" customWidth="1"/>
    <col min="8710" max="8710" width="34.6640625" style="43" bestFit="1" customWidth="1"/>
    <col min="8711" max="8960" width="8.88671875" style="43"/>
    <col min="8961" max="8961" width="42.109375" style="43" bestFit="1" customWidth="1"/>
    <col min="8962" max="8962" width="14.88671875" style="43" bestFit="1" customWidth="1"/>
    <col min="8963" max="8963" width="20.5546875" style="43" bestFit="1" customWidth="1"/>
    <col min="8964" max="8964" width="21.5546875" style="43" bestFit="1" customWidth="1"/>
    <col min="8965" max="8965" width="15.44140625" style="43" bestFit="1" customWidth="1"/>
    <col min="8966" max="8966" width="34.6640625" style="43" bestFit="1" customWidth="1"/>
    <col min="8967" max="9216" width="8.88671875" style="43"/>
    <col min="9217" max="9217" width="42.109375" style="43" bestFit="1" customWidth="1"/>
    <col min="9218" max="9218" width="14.88671875" style="43" bestFit="1" customWidth="1"/>
    <col min="9219" max="9219" width="20.5546875" style="43" bestFit="1" customWidth="1"/>
    <col min="9220" max="9220" width="21.5546875" style="43" bestFit="1" customWidth="1"/>
    <col min="9221" max="9221" width="15.44140625" style="43" bestFit="1" customWidth="1"/>
    <col min="9222" max="9222" width="34.6640625" style="43" bestFit="1" customWidth="1"/>
    <col min="9223" max="9472" width="8.88671875" style="43"/>
    <col min="9473" max="9473" width="42.109375" style="43" bestFit="1" customWidth="1"/>
    <col min="9474" max="9474" width="14.88671875" style="43" bestFit="1" customWidth="1"/>
    <col min="9475" max="9475" width="20.5546875" style="43" bestFit="1" customWidth="1"/>
    <col min="9476" max="9476" width="21.5546875" style="43" bestFit="1" customWidth="1"/>
    <col min="9477" max="9477" width="15.44140625" style="43" bestFit="1" customWidth="1"/>
    <col min="9478" max="9478" width="34.6640625" style="43" bestFit="1" customWidth="1"/>
    <col min="9479" max="9728" width="8.88671875" style="43"/>
    <col min="9729" max="9729" width="42.109375" style="43" bestFit="1" customWidth="1"/>
    <col min="9730" max="9730" width="14.88671875" style="43" bestFit="1" customWidth="1"/>
    <col min="9731" max="9731" width="20.5546875" style="43" bestFit="1" customWidth="1"/>
    <col min="9732" max="9732" width="21.5546875" style="43" bestFit="1" customWidth="1"/>
    <col min="9733" max="9733" width="15.44140625" style="43" bestFit="1" customWidth="1"/>
    <col min="9734" max="9734" width="34.6640625" style="43" bestFit="1" customWidth="1"/>
    <col min="9735" max="9984" width="8.88671875" style="43"/>
    <col min="9985" max="9985" width="42.109375" style="43" bestFit="1" customWidth="1"/>
    <col min="9986" max="9986" width="14.88671875" style="43" bestFit="1" customWidth="1"/>
    <col min="9987" max="9987" width="20.5546875" style="43" bestFit="1" customWidth="1"/>
    <col min="9988" max="9988" width="21.5546875" style="43" bestFit="1" customWidth="1"/>
    <col min="9989" max="9989" width="15.44140625" style="43" bestFit="1" customWidth="1"/>
    <col min="9990" max="9990" width="34.6640625" style="43" bestFit="1" customWidth="1"/>
    <col min="9991" max="10240" width="8.88671875" style="43"/>
    <col min="10241" max="10241" width="42.109375" style="43" bestFit="1" customWidth="1"/>
    <col min="10242" max="10242" width="14.88671875" style="43" bestFit="1" customWidth="1"/>
    <col min="10243" max="10243" width="20.5546875" style="43" bestFit="1" customWidth="1"/>
    <col min="10244" max="10244" width="21.5546875" style="43" bestFit="1" customWidth="1"/>
    <col min="10245" max="10245" width="15.44140625" style="43" bestFit="1" customWidth="1"/>
    <col min="10246" max="10246" width="34.6640625" style="43" bestFit="1" customWidth="1"/>
    <col min="10247" max="10496" width="8.88671875" style="43"/>
    <col min="10497" max="10497" width="42.109375" style="43" bestFit="1" customWidth="1"/>
    <col min="10498" max="10498" width="14.88671875" style="43" bestFit="1" customWidth="1"/>
    <col min="10499" max="10499" width="20.5546875" style="43" bestFit="1" customWidth="1"/>
    <col min="10500" max="10500" width="21.5546875" style="43" bestFit="1" customWidth="1"/>
    <col min="10501" max="10501" width="15.44140625" style="43" bestFit="1" customWidth="1"/>
    <col min="10502" max="10502" width="34.6640625" style="43" bestFit="1" customWidth="1"/>
    <col min="10503" max="10752" width="8.88671875" style="43"/>
    <col min="10753" max="10753" width="42.109375" style="43" bestFit="1" customWidth="1"/>
    <col min="10754" max="10754" width="14.88671875" style="43" bestFit="1" customWidth="1"/>
    <col min="10755" max="10755" width="20.5546875" style="43" bestFit="1" customWidth="1"/>
    <col min="10756" max="10756" width="21.5546875" style="43" bestFit="1" customWidth="1"/>
    <col min="10757" max="10757" width="15.44140625" style="43" bestFit="1" customWidth="1"/>
    <col min="10758" max="10758" width="34.6640625" style="43" bestFit="1" customWidth="1"/>
    <col min="10759" max="11008" width="8.88671875" style="43"/>
    <col min="11009" max="11009" width="42.109375" style="43" bestFit="1" customWidth="1"/>
    <col min="11010" max="11010" width="14.88671875" style="43" bestFit="1" customWidth="1"/>
    <col min="11011" max="11011" width="20.5546875" style="43" bestFit="1" customWidth="1"/>
    <col min="11012" max="11012" width="21.5546875" style="43" bestFit="1" customWidth="1"/>
    <col min="11013" max="11013" width="15.44140625" style="43" bestFit="1" customWidth="1"/>
    <col min="11014" max="11014" width="34.6640625" style="43" bestFit="1" customWidth="1"/>
    <col min="11015" max="11264" width="8.88671875" style="43"/>
    <col min="11265" max="11265" width="42.109375" style="43" bestFit="1" customWidth="1"/>
    <col min="11266" max="11266" width="14.88671875" style="43" bestFit="1" customWidth="1"/>
    <col min="11267" max="11267" width="20.5546875" style="43" bestFit="1" customWidth="1"/>
    <col min="11268" max="11268" width="21.5546875" style="43" bestFit="1" customWidth="1"/>
    <col min="11269" max="11269" width="15.44140625" style="43" bestFit="1" customWidth="1"/>
    <col min="11270" max="11270" width="34.6640625" style="43" bestFit="1" customWidth="1"/>
    <col min="11271" max="11520" width="8.88671875" style="43"/>
    <col min="11521" max="11521" width="42.109375" style="43" bestFit="1" customWidth="1"/>
    <col min="11522" max="11522" width="14.88671875" style="43" bestFit="1" customWidth="1"/>
    <col min="11523" max="11523" width="20.5546875" style="43" bestFit="1" customWidth="1"/>
    <col min="11524" max="11524" width="21.5546875" style="43" bestFit="1" customWidth="1"/>
    <col min="11525" max="11525" width="15.44140625" style="43" bestFit="1" customWidth="1"/>
    <col min="11526" max="11526" width="34.6640625" style="43" bestFit="1" customWidth="1"/>
    <col min="11527" max="11776" width="8.88671875" style="43"/>
    <col min="11777" max="11777" width="42.109375" style="43" bestFit="1" customWidth="1"/>
    <col min="11778" max="11778" width="14.88671875" style="43" bestFit="1" customWidth="1"/>
    <col min="11779" max="11779" width="20.5546875" style="43" bestFit="1" customWidth="1"/>
    <col min="11780" max="11780" width="21.5546875" style="43" bestFit="1" customWidth="1"/>
    <col min="11781" max="11781" width="15.44140625" style="43" bestFit="1" customWidth="1"/>
    <col min="11782" max="11782" width="34.6640625" style="43" bestFit="1" customWidth="1"/>
    <col min="11783" max="12032" width="8.88671875" style="43"/>
    <col min="12033" max="12033" width="42.109375" style="43" bestFit="1" customWidth="1"/>
    <col min="12034" max="12034" width="14.88671875" style="43" bestFit="1" customWidth="1"/>
    <col min="12035" max="12035" width="20.5546875" style="43" bestFit="1" customWidth="1"/>
    <col min="12036" max="12036" width="21.5546875" style="43" bestFit="1" customWidth="1"/>
    <col min="12037" max="12037" width="15.44140625" style="43" bestFit="1" customWidth="1"/>
    <col min="12038" max="12038" width="34.6640625" style="43" bestFit="1" customWidth="1"/>
    <col min="12039" max="12288" width="8.88671875" style="43"/>
    <col min="12289" max="12289" width="42.109375" style="43" bestFit="1" customWidth="1"/>
    <col min="12290" max="12290" width="14.88671875" style="43" bestFit="1" customWidth="1"/>
    <col min="12291" max="12291" width="20.5546875" style="43" bestFit="1" customWidth="1"/>
    <col min="12292" max="12292" width="21.5546875" style="43" bestFit="1" customWidth="1"/>
    <col min="12293" max="12293" width="15.44140625" style="43" bestFit="1" customWidth="1"/>
    <col min="12294" max="12294" width="34.6640625" style="43" bestFit="1" customWidth="1"/>
    <col min="12295" max="12544" width="8.88671875" style="43"/>
    <col min="12545" max="12545" width="42.109375" style="43" bestFit="1" customWidth="1"/>
    <col min="12546" max="12546" width="14.88671875" style="43" bestFit="1" customWidth="1"/>
    <col min="12547" max="12547" width="20.5546875" style="43" bestFit="1" customWidth="1"/>
    <col min="12548" max="12548" width="21.5546875" style="43" bestFit="1" customWidth="1"/>
    <col min="12549" max="12549" width="15.44140625" style="43" bestFit="1" customWidth="1"/>
    <col min="12550" max="12550" width="34.6640625" style="43" bestFit="1" customWidth="1"/>
    <col min="12551" max="12800" width="8.88671875" style="43"/>
    <col min="12801" max="12801" width="42.109375" style="43" bestFit="1" customWidth="1"/>
    <col min="12802" max="12802" width="14.88671875" style="43" bestFit="1" customWidth="1"/>
    <col min="12803" max="12803" width="20.5546875" style="43" bestFit="1" customWidth="1"/>
    <col min="12804" max="12804" width="21.5546875" style="43" bestFit="1" customWidth="1"/>
    <col min="12805" max="12805" width="15.44140625" style="43" bestFit="1" customWidth="1"/>
    <col min="12806" max="12806" width="34.6640625" style="43" bestFit="1" customWidth="1"/>
    <col min="12807" max="13056" width="8.88671875" style="43"/>
    <col min="13057" max="13057" width="42.109375" style="43" bestFit="1" customWidth="1"/>
    <col min="13058" max="13058" width="14.88671875" style="43" bestFit="1" customWidth="1"/>
    <col min="13059" max="13059" width="20.5546875" style="43" bestFit="1" customWidth="1"/>
    <col min="13060" max="13060" width="21.5546875" style="43" bestFit="1" customWidth="1"/>
    <col min="13061" max="13061" width="15.44140625" style="43" bestFit="1" customWidth="1"/>
    <col min="13062" max="13062" width="34.6640625" style="43" bestFit="1" customWidth="1"/>
    <col min="13063" max="13312" width="8.88671875" style="43"/>
    <col min="13313" max="13313" width="42.109375" style="43" bestFit="1" customWidth="1"/>
    <col min="13314" max="13314" width="14.88671875" style="43" bestFit="1" customWidth="1"/>
    <col min="13315" max="13315" width="20.5546875" style="43" bestFit="1" customWidth="1"/>
    <col min="13316" max="13316" width="21.5546875" style="43" bestFit="1" customWidth="1"/>
    <col min="13317" max="13317" width="15.44140625" style="43" bestFit="1" customWidth="1"/>
    <col min="13318" max="13318" width="34.6640625" style="43" bestFit="1" customWidth="1"/>
    <col min="13319" max="13568" width="8.88671875" style="43"/>
    <col min="13569" max="13569" width="42.109375" style="43" bestFit="1" customWidth="1"/>
    <col min="13570" max="13570" width="14.88671875" style="43" bestFit="1" customWidth="1"/>
    <col min="13571" max="13571" width="20.5546875" style="43" bestFit="1" customWidth="1"/>
    <col min="13572" max="13572" width="21.5546875" style="43" bestFit="1" customWidth="1"/>
    <col min="13573" max="13573" width="15.44140625" style="43" bestFit="1" customWidth="1"/>
    <col min="13574" max="13574" width="34.6640625" style="43" bestFit="1" customWidth="1"/>
    <col min="13575" max="13824" width="8.88671875" style="43"/>
    <col min="13825" max="13825" width="42.109375" style="43" bestFit="1" customWidth="1"/>
    <col min="13826" max="13826" width="14.88671875" style="43" bestFit="1" customWidth="1"/>
    <col min="13827" max="13827" width="20.5546875" style="43" bestFit="1" customWidth="1"/>
    <col min="13828" max="13828" width="21.5546875" style="43" bestFit="1" customWidth="1"/>
    <col min="13829" max="13829" width="15.44140625" style="43" bestFit="1" customWidth="1"/>
    <col min="13830" max="13830" width="34.6640625" style="43" bestFit="1" customWidth="1"/>
    <col min="13831" max="14080" width="8.88671875" style="43"/>
    <col min="14081" max="14081" width="42.109375" style="43" bestFit="1" customWidth="1"/>
    <col min="14082" max="14082" width="14.88671875" style="43" bestFit="1" customWidth="1"/>
    <col min="14083" max="14083" width="20.5546875" style="43" bestFit="1" customWidth="1"/>
    <col min="14084" max="14084" width="21.5546875" style="43" bestFit="1" customWidth="1"/>
    <col min="14085" max="14085" width="15.44140625" style="43" bestFit="1" customWidth="1"/>
    <col min="14086" max="14086" width="34.6640625" style="43" bestFit="1" customWidth="1"/>
    <col min="14087" max="14336" width="8.88671875" style="43"/>
    <col min="14337" max="14337" width="42.109375" style="43" bestFit="1" customWidth="1"/>
    <col min="14338" max="14338" width="14.88671875" style="43" bestFit="1" customWidth="1"/>
    <col min="14339" max="14339" width="20.5546875" style="43" bestFit="1" customWidth="1"/>
    <col min="14340" max="14340" width="21.5546875" style="43" bestFit="1" customWidth="1"/>
    <col min="14341" max="14341" width="15.44140625" style="43" bestFit="1" customWidth="1"/>
    <col min="14342" max="14342" width="34.6640625" style="43" bestFit="1" customWidth="1"/>
    <col min="14343" max="14592" width="8.88671875" style="43"/>
    <col min="14593" max="14593" width="42.109375" style="43" bestFit="1" customWidth="1"/>
    <col min="14594" max="14594" width="14.88671875" style="43" bestFit="1" customWidth="1"/>
    <col min="14595" max="14595" width="20.5546875" style="43" bestFit="1" customWidth="1"/>
    <col min="14596" max="14596" width="21.5546875" style="43" bestFit="1" customWidth="1"/>
    <col min="14597" max="14597" width="15.44140625" style="43" bestFit="1" customWidth="1"/>
    <col min="14598" max="14598" width="34.6640625" style="43" bestFit="1" customWidth="1"/>
    <col min="14599" max="14848" width="8.88671875" style="43"/>
    <col min="14849" max="14849" width="42.109375" style="43" bestFit="1" customWidth="1"/>
    <col min="14850" max="14850" width="14.88671875" style="43" bestFit="1" customWidth="1"/>
    <col min="14851" max="14851" width="20.5546875" style="43" bestFit="1" customWidth="1"/>
    <col min="14852" max="14852" width="21.5546875" style="43" bestFit="1" customWidth="1"/>
    <col min="14853" max="14853" width="15.44140625" style="43" bestFit="1" customWidth="1"/>
    <col min="14854" max="14854" width="34.6640625" style="43" bestFit="1" customWidth="1"/>
    <col min="14855" max="15104" width="8.88671875" style="43"/>
    <col min="15105" max="15105" width="42.109375" style="43" bestFit="1" customWidth="1"/>
    <col min="15106" max="15106" width="14.88671875" style="43" bestFit="1" customWidth="1"/>
    <col min="15107" max="15107" width="20.5546875" style="43" bestFit="1" customWidth="1"/>
    <col min="15108" max="15108" width="21.5546875" style="43" bestFit="1" customWidth="1"/>
    <col min="15109" max="15109" width="15.44140625" style="43" bestFit="1" customWidth="1"/>
    <col min="15110" max="15110" width="34.6640625" style="43" bestFit="1" customWidth="1"/>
    <col min="15111" max="15360" width="8.88671875" style="43"/>
    <col min="15361" max="15361" width="42.109375" style="43" bestFit="1" customWidth="1"/>
    <col min="15362" max="15362" width="14.88671875" style="43" bestFit="1" customWidth="1"/>
    <col min="15363" max="15363" width="20.5546875" style="43" bestFit="1" customWidth="1"/>
    <col min="15364" max="15364" width="21.5546875" style="43" bestFit="1" customWidth="1"/>
    <col min="15365" max="15365" width="15.44140625" style="43" bestFit="1" customWidth="1"/>
    <col min="15366" max="15366" width="34.6640625" style="43" bestFit="1" customWidth="1"/>
    <col min="15367" max="15616" width="8.88671875" style="43"/>
    <col min="15617" max="15617" width="42.109375" style="43" bestFit="1" customWidth="1"/>
    <col min="15618" max="15618" width="14.88671875" style="43" bestFit="1" customWidth="1"/>
    <col min="15619" max="15619" width="20.5546875" style="43" bestFit="1" customWidth="1"/>
    <col min="15620" max="15620" width="21.5546875" style="43" bestFit="1" customWidth="1"/>
    <col min="15621" max="15621" width="15.44140625" style="43" bestFit="1" customWidth="1"/>
    <col min="15622" max="15622" width="34.6640625" style="43" bestFit="1" customWidth="1"/>
    <col min="15623" max="15872" width="8.88671875" style="43"/>
    <col min="15873" max="15873" width="42.109375" style="43" bestFit="1" customWidth="1"/>
    <col min="15874" max="15874" width="14.88671875" style="43" bestFit="1" customWidth="1"/>
    <col min="15875" max="15875" width="20.5546875" style="43" bestFit="1" customWidth="1"/>
    <col min="15876" max="15876" width="21.5546875" style="43" bestFit="1" customWidth="1"/>
    <col min="15877" max="15877" width="15.44140625" style="43" bestFit="1" customWidth="1"/>
    <col min="15878" max="15878" width="34.6640625" style="43" bestFit="1" customWidth="1"/>
    <col min="15879" max="16128" width="8.88671875" style="43"/>
    <col min="16129" max="16129" width="42.109375" style="43" bestFit="1" customWidth="1"/>
    <col min="16130" max="16130" width="14.88671875" style="43" bestFit="1" customWidth="1"/>
    <col min="16131" max="16131" width="20.5546875" style="43" bestFit="1" customWidth="1"/>
    <col min="16132" max="16132" width="21.5546875" style="43" bestFit="1" customWidth="1"/>
    <col min="16133" max="16133" width="15.44140625" style="43" bestFit="1" customWidth="1"/>
    <col min="16134" max="16134" width="34.6640625" style="43" bestFit="1" customWidth="1"/>
    <col min="16135" max="16384" width="8.88671875" style="43"/>
  </cols>
  <sheetData>
    <row r="1" spans="1:6" ht="15">
      <c r="A1" s="121" t="s">
        <v>31</v>
      </c>
      <c r="B1" s="17"/>
      <c r="C1" s="17"/>
      <c r="D1" s="17"/>
      <c r="E1" s="17"/>
      <c r="F1" s="17"/>
    </row>
    <row r="2" spans="1:6" ht="15">
      <c r="A2" s="17"/>
      <c r="B2" s="17"/>
      <c r="C2" s="17"/>
      <c r="D2" s="17"/>
      <c r="E2" s="17"/>
      <c r="F2" s="17"/>
    </row>
    <row r="3" spans="1:6" ht="15.6">
      <c r="A3" s="122"/>
      <c r="B3" s="123"/>
      <c r="C3" s="123"/>
      <c r="D3" s="123"/>
      <c r="E3" s="122" t="s">
        <v>22</v>
      </c>
      <c r="F3" s="124"/>
    </row>
    <row r="4" spans="1:6" ht="15.6">
      <c r="A4" s="125" t="s">
        <v>2</v>
      </c>
      <c r="B4" s="125" t="s">
        <v>3</v>
      </c>
      <c r="C4" s="125" t="s">
        <v>4</v>
      </c>
      <c r="D4" s="125" t="s">
        <v>5</v>
      </c>
      <c r="E4" s="125" t="s">
        <v>6</v>
      </c>
      <c r="F4" s="126" t="s">
        <v>7</v>
      </c>
    </row>
    <row r="5" spans="1:6" ht="15.6">
      <c r="A5" s="127" t="s">
        <v>8</v>
      </c>
      <c r="B5" s="127" t="s">
        <v>18</v>
      </c>
      <c r="C5" s="122" t="s">
        <v>10</v>
      </c>
      <c r="D5" s="122" t="s">
        <v>11</v>
      </c>
      <c r="E5" s="128">
        <v>873</v>
      </c>
      <c r="F5" s="129">
        <v>3715.4100000000003</v>
      </c>
    </row>
    <row r="6" spans="1:6" ht="15.6">
      <c r="A6" s="130"/>
      <c r="B6" s="131"/>
      <c r="C6" s="130"/>
      <c r="D6" s="132" t="s">
        <v>12</v>
      </c>
      <c r="E6" s="133">
        <v>2281</v>
      </c>
      <c r="F6" s="134">
        <v>19152.7</v>
      </c>
    </row>
    <row r="7" spans="1:6" ht="15.6">
      <c r="A7" s="130"/>
      <c r="B7" s="131"/>
      <c r="C7" s="127" t="s">
        <v>13</v>
      </c>
      <c r="D7" s="135"/>
      <c r="E7" s="136">
        <v>3154</v>
      </c>
      <c r="F7" s="137">
        <v>22868.11</v>
      </c>
    </row>
    <row r="8" spans="1:6" ht="15.6">
      <c r="A8" s="130"/>
      <c r="B8" s="127" t="s">
        <v>9</v>
      </c>
      <c r="C8" s="122" t="s">
        <v>10</v>
      </c>
      <c r="D8" s="122" t="s">
        <v>11</v>
      </c>
      <c r="E8" s="128">
        <v>436</v>
      </c>
      <c r="F8" s="129">
        <v>1874.5200000000002</v>
      </c>
    </row>
    <row r="9" spans="1:6" ht="15.6">
      <c r="A9" s="130"/>
      <c r="B9" s="131"/>
      <c r="C9" s="130"/>
      <c r="D9" s="132" t="s">
        <v>12</v>
      </c>
      <c r="E9" s="133">
        <v>1049</v>
      </c>
      <c r="F9" s="134">
        <v>8449.39</v>
      </c>
    </row>
    <row r="10" spans="1:6" ht="15.6">
      <c r="A10" s="130"/>
      <c r="B10" s="131"/>
      <c r="C10" s="127" t="s">
        <v>13</v>
      </c>
      <c r="D10" s="135"/>
      <c r="E10" s="136">
        <v>1485</v>
      </c>
      <c r="F10" s="137">
        <v>10323.91</v>
      </c>
    </row>
    <row r="11" spans="1:6" ht="15.6">
      <c r="A11" s="130"/>
      <c r="B11" s="127" t="s">
        <v>14</v>
      </c>
      <c r="C11" s="122" t="s">
        <v>10</v>
      </c>
      <c r="D11" s="122" t="s">
        <v>11</v>
      </c>
      <c r="E11" s="128">
        <v>20</v>
      </c>
      <c r="F11" s="129">
        <v>87.3</v>
      </c>
    </row>
    <row r="12" spans="1:6" ht="15.6">
      <c r="A12" s="130"/>
      <c r="B12" s="131"/>
      <c r="C12" s="130"/>
      <c r="D12" s="132" t="s">
        <v>12</v>
      </c>
      <c r="E12" s="133">
        <v>74</v>
      </c>
      <c r="F12" s="134">
        <v>614.82000000000005</v>
      </c>
    </row>
    <row r="13" spans="1:6" ht="15.6">
      <c r="A13" s="130"/>
      <c r="B13" s="131"/>
      <c r="C13" s="127" t="s">
        <v>13</v>
      </c>
      <c r="D13" s="135"/>
      <c r="E13" s="136">
        <v>94</v>
      </c>
      <c r="F13" s="137">
        <v>702.12</v>
      </c>
    </row>
    <row r="14" spans="1:6" ht="15.6">
      <c r="A14" s="130"/>
      <c r="B14" s="127" t="s">
        <v>15</v>
      </c>
      <c r="C14" s="122" t="s">
        <v>10</v>
      </c>
      <c r="D14" s="122" t="s">
        <v>11</v>
      </c>
      <c r="E14" s="128">
        <v>16891</v>
      </c>
      <c r="F14" s="129">
        <v>92105.800000000017</v>
      </c>
    </row>
    <row r="15" spans="1:6" ht="15.6">
      <c r="A15" s="130"/>
      <c r="B15" s="131"/>
      <c r="C15" s="130"/>
      <c r="D15" s="132" t="s">
        <v>12</v>
      </c>
      <c r="E15" s="133">
        <v>37725</v>
      </c>
      <c r="F15" s="134">
        <v>418591.76</v>
      </c>
    </row>
    <row r="16" spans="1:6" ht="15.6">
      <c r="A16" s="130"/>
      <c r="B16" s="131"/>
      <c r="C16" s="127" t="s">
        <v>13</v>
      </c>
      <c r="D16" s="135"/>
      <c r="E16" s="136">
        <v>54616</v>
      </c>
      <c r="F16" s="137">
        <v>510697.56000000006</v>
      </c>
    </row>
    <row r="17" spans="1:6" ht="15.6">
      <c r="A17" s="130"/>
      <c r="B17" s="127" t="s">
        <v>16</v>
      </c>
      <c r="C17" s="122" t="s">
        <v>10</v>
      </c>
      <c r="D17" s="122" t="s">
        <v>11</v>
      </c>
      <c r="E17" s="128">
        <v>6129</v>
      </c>
      <c r="F17" s="129">
        <v>32104.86</v>
      </c>
    </row>
    <row r="18" spans="1:6" ht="15.6">
      <c r="A18" s="130"/>
      <c r="B18" s="131"/>
      <c r="C18" s="130"/>
      <c r="D18" s="132" t="s">
        <v>12</v>
      </c>
      <c r="E18" s="133">
        <v>13012</v>
      </c>
      <c r="F18" s="134">
        <v>140677.71</v>
      </c>
    </row>
    <row r="19" spans="1:6" ht="15.6">
      <c r="A19" s="130"/>
      <c r="B19" s="131"/>
      <c r="C19" s="127" t="s">
        <v>13</v>
      </c>
      <c r="D19" s="135"/>
      <c r="E19" s="136">
        <v>19141</v>
      </c>
      <c r="F19" s="137">
        <v>172782.57</v>
      </c>
    </row>
    <row r="20" spans="1:6" ht="15.6">
      <c r="A20" s="130"/>
      <c r="B20" s="127" t="s">
        <v>17</v>
      </c>
      <c r="C20" s="122" t="s">
        <v>10</v>
      </c>
      <c r="D20" s="122" t="s">
        <v>11</v>
      </c>
      <c r="E20" s="128">
        <v>2273</v>
      </c>
      <c r="F20" s="129">
        <v>10517.66</v>
      </c>
    </row>
    <row r="21" spans="1:6" ht="15.6">
      <c r="A21" s="130"/>
      <c r="B21" s="131"/>
      <c r="C21" s="130"/>
      <c r="D21" s="132" t="s">
        <v>12</v>
      </c>
      <c r="E21" s="133">
        <v>6735</v>
      </c>
      <c r="F21" s="134">
        <v>64226.229999999996</v>
      </c>
    </row>
    <row r="22" spans="1:6" ht="15.6">
      <c r="A22" s="130"/>
      <c r="B22" s="130"/>
      <c r="C22" s="127" t="s">
        <v>13</v>
      </c>
      <c r="D22" s="135"/>
      <c r="E22" s="136">
        <v>9008</v>
      </c>
      <c r="F22" s="137">
        <v>74743.89</v>
      </c>
    </row>
    <row r="23" spans="1:6" ht="15.6">
      <c r="A23" s="138" t="s">
        <v>20</v>
      </c>
      <c r="B23" s="139"/>
      <c r="C23" s="139"/>
      <c r="D23" s="139"/>
      <c r="E23" s="140">
        <v>87498</v>
      </c>
      <c r="F23" s="141">
        <v>792118.16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FD65-E709-4F4C-8D12-6DF3E6E25738}">
  <dimension ref="A1:F23"/>
  <sheetViews>
    <sheetView workbookViewId="0">
      <selection activeCell="H8" sqref="H8"/>
    </sheetView>
  </sheetViews>
  <sheetFormatPr defaultRowHeight="13.2"/>
  <cols>
    <col min="1" max="1" width="42.109375" style="43" bestFit="1" customWidth="1"/>
    <col min="2" max="3" width="16.5546875" style="43" bestFit="1" customWidth="1"/>
    <col min="4" max="4" width="17" style="43" bestFit="1" customWidth="1"/>
    <col min="5" max="5" width="13.5546875" style="43" bestFit="1" customWidth="1"/>
    <col min="6" max="6" width="27.33203125" style="43" bestFit="1" customWidth="1"/>
    <col min="7" max="256" width="8.88671875" style="43"/>
    <col min="257" max="257" width="42.109375" style="43" bestFit="1" customWidth="1"/>
    <col min="258" max="259" width="16.5546875" style="43" bestFit="1" customWidth="1"/>
    <col min="260" max="260" width="17" style="43" bestFit="1" customWidth="1"/>
    <col min="261" max="261" width="13.5546875" style="43" bestFit="1" customWidth="1"/>
    <col min="262" max="262" width="27.33203125" style="43" bestFit="1" customWidth="1"/>
    <col min="263" max="512" width="8.88671875" style="43"/>
    <col min="513" max="513" width="42.109375" style="43" bestFit="1" customWidth="1"/>
    <col min="514" max="515" width="16.5546875" style="43" bestFit="1" customWidth="1"/>
    <col min="516" max="516" width="17" style="43" bestFit="1" customWidth="1"/>
    <col min="517" max="517" width="13.5546875" style="43" bestFit="1" customWidth="1"/>
    <col min="518" max="518" width="27.33203125" style="43" bestFit="1" customWidth="1"/>
    <col min="519" max="768" width="8.88671875" style="43"/>
    <col min="769" max="769" width="42.109375" style="43" bestFit="1" customWidth="1"/>
    <col min="770" max="771" width="16.5546875" style="43" bestFit="1" customWidth="1"/>
    <col min="772" max="772" width="17" style="43" bestFit="1" customWidth="1"/>
    <col min="773" max="773" width="13.5546875" style="43" bestFit="1" customWidth="1"/>
    <col min="774" max="774" width="27.33203125" style="43" bestFit="1" customWidth="1"/>
    <col min="775" max="1024" width="8.88671875" style="43"/>
    <col min="1025" max="1025" width="42.109375" style="43" bestFit="1" customWidth="1"/>
    <col min="1026" max="1027" width="16.5546875" style="43" bestFit="1" customWidth="1"/>
    <col min="1028" max="1028" width="17" style="43" bestFit="1" customWidth="1"/>
    <col min="1029" max="1029" width="13.5546875" style="43" bestFit="1" customWidth="1"/>
    <col min="1030" max="1030" width="27.33203125" style="43" bestFit="1" customWidth="1"/>
    <col min="1031" max="1280" width="8.88671875" style="43"/>
    <col min="1281" max="1281" width="42.109375" style="43" bestFit="1" customWidth="1"/>
    <col min="1282" max="1283" width="16.5546875" style="43" bestFit="1" customWidth="1"/>
    <col min="1284" max="1284" width="17" style="43" bestFit="1" customWidth="1"/>
    <col min="1285" max="1285" width="13.5546875" style="43" bestFit="1" customWidth="1"/>
    <col min="1286" max="1286" width="27.33203125" style="43" bestFit="1" customWidth="1"/>
    <col min="1287" max="1536" width="8.88671875" style="43"/>
    <col min="1537" max="1537" width="42.109375" style="43" bestFit="1" customWidth="1"/>
    <col min="1538" max="1539" width="16.5546875" style="43" bestFit="1" customWidth="1"/>
    <col min="1540" max="1540" width="17" style="43" bestFit="1" customWidth="1"/>
    <col min="1541" max="1541" width="13.5546875" style="43" bestFit="1" customWidth="1"/>
    <col min="1542" max="1542" width="27.33203125" style="43" bestFit="1" customWidth="1"/>
    <col min="1543" max="1792" width="8.88671875" style="43"/>
    <col min="1793" max="1793" width="42.109375" style="43" bestFit="1" customWidth="1"/>
    <col min="1794" max="1795" width="16.5546875" style="43" bestFit="1" customWidth="1"/>
    <col min="1796" max="1796" width="17" style="43" bestFit="1" customWidth="1"/>
    <col min="1797" max="1797" width="13.5546875" style="43" bestFit="1" customWidth="1"/>
    <col min="1798" max="1798" width="27.33203125" style="43" bestFit="1" customWidth="1"/>
    <col min="1799" max="2048" width="8.88671875" style="43"/>
    <col min="2049" max="2049" width="42.109375" style="43" bestFit="1" customWidth="1"/>
    <col min="2050" max="2051" width="16.5546875" style="43" bestFit="1" customWidth="1"/>
    <col min="2052" max="2052" width="17" style="43" bestFit="1" customWidth="1"/>
    <col min="2053" max="2053" width="13.5546875" style="43" bestFit="1" customWidth="1"/>
    <col min="2054" max="2054" width="27.33203125" style="43" bestFit="1" customWidth="1"/>
    <col min="2055" max="2304" width="8.88671875" style="43"/>
    <col min="2305" max="2305" width="42.109375" style="43" bestFit="1" customWidth="1"/>
    <col min="2306" max="2307" width="16.5546875" style="43" bestFit="1" customWidth="1"/>
    <col min="2308" max="2308" width="17" style="43" bestFit="1" customWidth="1"/>
    <col min="2309" max="2309" width="13.5546875" style="43" bestFit="1" customWidth="1"/>
    <col min="2310" max="2310" width="27.33203125" style="43" bestFit="1" customWidth="1"/>
    <col min="2311" max="2560" width="8.88671875" style="43"/>
    <col min="2561" max="2561" width="42.109375" style="43" bestFit="1" customWidth="1"/>
    <col min="2562" max="2563" width="16.5546875" style="43" bestFit="1" customWidth="1"/>
    <col min="2564" max="2564" width="17" style="43" bestFit="1" customWidth="1"/>
    <col min="2565" max="2565" width="13.5546875" style="43" bestFit="1" customWidth="1"/>
    <col min="2566" max="2566" width="27.33203125" style="43" bestFit="1" customWidth="1"/>
    <col min="2567" max="2816" width="8.88671875" style="43"/>
    <col min="2817" max="2817" width="42.109375" style="43" bestFit="1" customWidth="1"/>
    <col min="2818" max="2819" width="16.5546875" style="43" bestFit="1" customWidth="1"/>
    <col min="2820" max="2820" width="17" style="43" bestFit="1" customWidth="1"/>
    <col min="2821" max="2821" width="13.5546875" style="43" bestFit="1" customWidth="1"/>
    <col min="2822" max="2822" width="27.33203125" style="43" bestFit="1" customWidth="1"/>
    <col min="2823" max="3072" width="8.88671875" style="43"/>
    <col min="3073" max="3073" width="42.109375" style="43" bestFit="1" customWidth="1"/>
    <col min="3074" max="3075" width="16.5546875" style="43" bestFit="1" customWidth="1"/>
    <col min="3076" max="3076" width="17" style="43" bestFit="1" customWidth="1"/>
    <col min="3077" max="3077" width="13.5546875" style="43" bestFit="1" customWidth="1"/>
    <col min="3078" max="3078" width="27.33203125" style="43" bestFit="1" customWidth="1"/>
    <col min="3079" max="3328" width="8.88671875" style="43"/>
    <col min="3329" max="3329" width="42.109375" style="43" bestFit="1" customWidth="1"/>
    <col min="3330" max="3331" width="16.5546875" style="43" bestFit="1" customWidth="1"/>
    <col min="3332" max="3332" width="17" style="43" bestFit="1" customWidth="1"/>
    <col min="3333" max="3333" width="13.5546875" style="43" bestFit="1" customWidth="1"/>
    <col min="3334" max="3334" width="27.33203125" style="43" bestFit="1" customWidth="1"/>
    <col min="3335" max="3584" width="8.88671875" style="43"/>
    <col min="3585" max="3585" width="42.109375" style="43" bestFit="1" customWidth="1"/>
    <col min="3586" max="3587" width="16.5546875" style="43" bestFit="1" customWidth="1"/>
    <col min="3588" max="3588" width="17" style="43" bestFit="1" customWidth="1"/>
    <col min="3589" max="3589" width="13.5546875" style="43" bestFit="1" customWidth="1"/>
    <col min="3590" max="3590" width="27.33203125" style="43" bestFit="1" customWidth="1"/>
    <col min="3591" max="3840" width="8.88671875" style="43"/>
    <col min="3841" max="3841" width="42.109375" style="43" bestFit="1" customWidth="1"/>
    <col min="3842" max="3843" width="16.5546875" style="43" bestFit="1" customWidth="1"/>
    <col min="3844" max="3844" width="17" style="43" bestFit="1" customWidth="1"/>
    <col min="3845" max="3845" width="13.5546875" style="43" bestFit="1" customWidth="1"/>
    <col min="3846" max="3846" width="27.33203125" style="43" bestFit="1" customWidth="1"/>
    <col min="3847" max="4096" width="8.88671875" style="43"/>
    <col min="4097" max="4097" width="42.109375" style="43" bestFit="1" customWidth="1"/>
    <col min="4098" max="4099" width="16.5546875" style="43" bestFit="1" customWidth="1"/>
    <col min="4100" max="4100" width="17" style="43" bestFit="1" customWidth="1"/>
    <col min="4101" max="4101" width="13.5546875" style="43" bestFit="1" customWidth="1"/>
    <col min="4102" max="4102" width="27.33203125" style="43" bestFit="1" customWidth="1"/>
    <col min="4103" max="4352" width="8.88671875" style="43"/>
    <col min="4353" max="4353" width="42.109375" style="43" bestFit="1" customWidth="1"/>
    <col min="4354" max="4355" width="16.5546875" style="43" bestFit="1" customWidth="1"/>
    <col min="4356" max="4356" width="17" style="43" bestFit="1" customWidth="1"/>
    <col min="4357" max="4357" width="13.5546875" style="43" bestFit="1" customWidth="1"/>
    <col min="4358" max="4358" width="27.33203125" style="43" bestFit="1" customWidth="1"/>
    <col min="4359" max="4608" width="8.88671875" style="43"/>
    <col min="4609" max="4609" width="42.109375" style="43" bestFit="1" customWidth="1"/>
    <col min="4610" max="4611" width="16.5546875" style="43" bestFit="1" customWidth="1"/>
    <col min="4612" max="4612" width="17" style="43" bestFit="1" customWidth="1"/>
    <col min="4613" max="4613" width="13.5546875" style="43" bestFit="1" customWidth="1"/>
    <col min="4614" max="4614" width="27.33203125" style="43" bestFit="1" customWidth="1"/>
    <col min="4615" max="4864" width="8.88671875" style="43"/>
    <col min="4865" max="4865" width="42.109375" style="43" bestFit="1" customWidth="1"/>
    <col min="4866" max="4867" width="16.5546875" style="43" bestFit="1" customWidth="1"/>
    <col min="4868" max="4868" width="17" style="43" bestFit="1" customWidth="1"/>
    <col min="4869" max="4869" width="13.5546875" style="43" bestFit="1" customWidth="1"/>
    <col min="4870" max="4870" width="27.33203125" style="43" bestFit="1" customWidth="1"/>
    <col min="4871" max="5120" width="8.88671875" style="43"/>
    <col min="5121" max="5121" width="42.109375" style="43" bestFit="1" customWidth="1"/>
    <col min="5122" max="5123" width="16.5546875" style="43" bestFit="1" customWidth="1"/>
    <col min="5124" max="5124" width="17" style="43" bestFit="1" customWidth="1"/>
    <col min="5125" max="5125" width="13.5546875" style="43" bestFit="1" customWidth="1"/>
    <col min="5126" max="5126" width="27.33203125" style="43" bestFit="1" customWidth="1"/>
    <col min="5127" max="5376" width="8.88671875" style="43"/>
    <col min="5377" max="5377" width="42.109375" style="43" bestFit="1" customWidth="1"/>
    <col min="5378" max="5379" width="16.5546875" style="43" bestFit="1" customWidth="1"/>
    <col min="5380" max="5380" width="17" style="43" bestFit="1" customWidth="1"/>
    <col min="5381" max="5381" width="13.5546875" style="43" bestFit="1" customWidth="1"/>
    <col min="5382" max="5382" width="27.33203125" style="43" bestFit="1" customWidth="1"/>
    <col min="5383" max="5632" width="8.88671875" style="43"/>
    <col min="5633" max="5633" width="42.109375" style="43" bestFit="1" customWidth="1"/>
    <col min="5634" max="5635" width="16.5546875" style="43" bestFit="1" customWidth="1"/>
    <col min="5636" max="5636" width="17" style="43" bestFit="1" customWidth="1"/>
    <col min="5637" max="5637" width="13.5546875" style="43" bestFit="1" customWidth="1"/>
    <col min="5638" max="5638" width="27.33203125" style="43" bestFit="1" customWidth="1"/>
    <col min="5639" max="5888" width="8.88671875" style="43"/>
    <col min="5889" max="5889" width="42.109375" style="43" bestFit="1" customWidth="1"/>
    <col min="5890" max="5891" width="16.5546875" style="43" bestFit="1" customWidth="1"/>
    <col min="5892" max="5892" width="17" style="43" bestFit="1" customWidth="1"/>
    <col min="5893" max="5893" width="13.5546875" style="43" bestFit="1" customWidth="1"/>
    <col min="5894" max="5894" width="27.33203125" style="43" bestFit="1" customWidth="1"/>
    <col min="5895" max="6144" width="8.88671875" style="43"/>
    <col min="6145" max="6145" width="42.109375" style="43" bestFit="1" customWidth="1"/>
    <col min="6146" max="6147" width="16.5546875" style="43" bestFit="1" customWidth="1"/>
    <col min="6148" max="6148" width="17" style="43" bestFit="1" customWidth="1"/>
    <col min="6149" max="6149" width="13.5546875" style="43" bestFit="1" customWidth="1"/>
    <col min="6150" max="6150" width="27.33203125" style="43" bestFit="1" customWidth="1"/>
    <col min="6151" max="6400" width="8.88671875" style="43"/>
    <col min="6401" max="6401" width="42.109375" style="43" bestFit="1" customWidth="1"/>
    <col min="6402" max="6403" width="16.5546875" style="43" bestFit="1" customWidth="1"/>
    <col min="6404" max="6404" width="17" style="43" bestFit="1" customWidth="1"/>
    <col min="6405" max="6405" width="13.5546875" style="43" bestFit="1" customWidth="1"/>
    <col min="6406" max="6406" width="27.33203125" style="43" bestFit="1" customWidth="1"/>
    <col min="6407" max="6656" width="8.88671875" style="43"/>
    <col min="6657" max="6657" width="42.109375" style="43" bestFit="1" customWidth="1"/>
    <col min="6658" max="6659" width="16.5546875" style="43" bestFit="1" customWidth="1"/>
    <col min="6660" max="6660" width="17" style="43" bestFit="1" customWidth="1"/>
    <col min="6661" max="6661" width="13.5546875" style="43" bestFit="1" customWidth="1"/>
    <col min="6662" max="6662" width="27.33203125" style="43" bestFit="1" customWidth="1"/>
    <col min="6663" max="6912" width="8.88671875" style="43"/>
    <col min="6913" max="6913" width="42.109375" style="43" bestFit="1" customWidth="1"/>
    <col min="6914" max="6915" width="16.5546875" style="43" bestFit="1" customWidth="1"/>
    <col min="6916" max="6916" width="17" style="43" bestFit="1" customWidth="1"/>
    <col min="6917" max="6917" width="13.5546875" style="43" bestFit="1" customWidth="1"/>
    <col min="6918" max="6918" width="27.33203125" style="43" bestFit="1" customWidth="1"/>
    <col min="6919" max="7168" width="8.88671875" style="43"/>
    <col min="7169" max="7169" width="42.109375" style="43" bestFit="1" customWidth="1"/>
    <col min="7170" max="7171" width="16.5546875" style="43" bestFit="1" customWidth="1"/>
    <col min="7172" max="7172" width="17" style="43" bestFit="1" customWidth="1"/>
    <col min="7173" max="7173" width="13.5546875" style="43" bestFit="1" customWidth="1"/>
    <col min="7174" max="7174" width="27.33203125" style="43" bestFit="1" customWidth="1"/>
    <col min="7175" max="7424" width="8.88671875" style="43"/>
    <col min="7425" max="7425" width="42.109375" style="43" bestFit="1" customWidth="1"/>
    <col min="7426" max="7427" width="16.5546875" style="43" bestFit="1" customWidth="1"/>
    <col min="7428" max="7428" width="17" style="43" bestFit="1" customWidth="1"/>
    <col min="7429" max="7429" width="13.5546875" style="43" bestFit="1" customWidth="1"/>
    <col min="7430" max="7430" width="27.33203125" style="43" bestFit="1" customWidth="1"/>
    <col min="7431" max="7680" width="8.88671875" style="43"/>
    <col min="7681" max="7681" width="42.109375" style="43" bestFit="1" customWidth="1"/>
    <col min="7682" max="7683" width="16.5546875" style="43" bestFit="1" customWidth="1"/>
    <col min="7684" max="7684" width="17" style="43" bestFit="1" customWidth="1"/>
    <col min="7685" max="7685" width="13.5546875" style="43" bestFit="1" customWidth="1"/>
    <col min="7686" max="7686" width="27.33203125" style="43" bestFit="1" customWidth="1"/>
    <col min="7687" max="7936" width="8.88671875" style="43"/>
    <col min="7937" max="7937" width="42.109375" style="43" bestFit="1" customWidth="1"/>
    <col min="7938" max="7939" width="16.5546875" style="43" bestFit="1" customWidth="1"/>
    <col min="7940" max="7940" width="17" style="43" bestFit="1" customWidth="1"/>
    <col min="7941" max="7941" width="13.5546875" style="43" bestFit="1" customWidth="1"/>
    <col min="7942" max="7942" width="27.33203125" style="43" bestFit="1" customWidth="1"/>
    <col min="7943" max="8192" width="8.88671875" style="43"/>
    <col min="8193" max="8193" width="42.109375" style="43" bestFit="1" customWidth="1"/>
    <col min="8194" max="8195" width="16.5546875" style="43" bestFit="1" customWidth="1"/>
    <col min="8196" max="8196" width="17" style="43" bestFit="1" customWidth="1"/>
    <col min="8197" max="8197" width="13.5546875" style="43" bestFit="1" customWidth="1"/>
    <col min="8198" max="8198" width="27.33203125" style="43" bestFit="1" customWidth="1"/>
    <col min="8199" max="8448" width="8.88671875" style="43"/>
    <col min="8449" max="8449" width="42.109375" style="43" bestFit="1" customWidth="1"/>
    <col min="8450" max="8451" width="16.5546875" style="43" bestFit="1" customWidth="1"/>
    <col min="8452" max="8452" width="17" style="43" bestFit="1" customWidth="1"/>
    <col min="8453" max="8453" width="13.5546875" style="43" bestFit="1" customWidth="1"/>
    <col min="8454" max="8454" width="27.33203125" style="43" bestFit="1" customWidth="1"/>
    <col min="8455" max="8704" width="8.88671875" style="43"/>
    <col min="8705" max="8705" width="42.109375" style="43" bestFit="1" customWidth="1"/>
    <col min="8706" max="8707" width="16.5546875" style="43" bestFit="1" customWidth="1"/>
    <col min="8708" max="8708" width="17" style="43" bestFit="1" customWidth="1"/>
    <col min="8709" max="8709" width="13.5546875" style="43" bestFit="1" customWidth="1"/>
    <col min="8710" max="8710" width="27.33203125" style="43" bestFit="1" customWidth="1"/>
    <col min="8711" max="8960" width="8.88671875" style="43"/>
    <col min="8961" max="8961" width="42.109375" style="43" bestFit="1" customWidth="1"/>
    <col min="8962" max="8963" width="16.5546875" style="43" bestFit="1" customWidth="1"/>
    <col min="8964" max="8964" width="17" style="43" bestFit="1" customWidth="1"/>
    <col min="8965" max="8965" width="13.5546875" style="43" bestFit="1" customWidth="1"/>
    <col min="8966" max="8966" width="27.33203125" style="43" bestFit="1" customWidth="1"/>
    <col min="8967" max="9216" width="8.88671875" style="43"/>
    <col min="9217" max="9217" width="42.109375" style="43" bestFit="1" customWidth="1"/>
    <col min="9218" max="9219" width="16.5546875" style="43" bestFit="1" customWidth="1"/>
    <col min="9220" max="9220" width="17" style="43" bestFit="1" customWidth="1"/>
    <col min="9221" max="9221" width="13.5546875" style="43" bestFit="1" customWidth="1"/>
    <col min="9222" max="9222" width="27.33203125" style="43" bestFit="1" customWidth="1"/>
    <col min="9223" max="9472" width="8.88671875" style="43"/>
    <col min="9473" max="9473" width="42.109375" style="43" bestFit="1" customWidth="1"/>
    <col min="9474" max="9475" width="16.5546875" style="43" bestFit="1" customWidth="1"/>
    <col min="9476" max="9476" width="17" style="43" bestFit="1" customWidth="1"/>
    <col min="9477" max="9477" width="13.5546875" style="43" bestFit="1" customWidth="1"/>
    <col min="9478" max="9478" width="27.33203125" style="43" bestFit="1" customWidth="1"/>
    <col min="9479" max="9728" width="8.88671875" style="43"/>
    <col min="9729" max="9729" width="42.109375" style="43" bestFit="1" customWidth="1"/>
    <col min="9730" max="9731" width="16.5546875" style="43" bestFit="1" customWidth="1"/>
    <col min="9732" max="9732" width="17" style="43" bestFit="1" customWidth="1"/>
    <col min="9733" max="9733" width="13.5546875" style="43" bestFit="1" customWidth="1"/>
    <col min="9734" max="9734" width="27.33203125" style="43" bestFit="1" customWidth="1"/>
    <col min="9735" max="9984" width="8.88671875" style="43"/>
    <col min="9985" max="9985" width="42.109375" style="43" bestFit="1" customWidth="1"/>
    <col min="9986" max="9987" width="16.5546875" style="43" bestFit="1" customWidth="1"/>
    <col min="9988" max="9988" width="17" style="43" bestFit="1" customWidth="1"/>
    <col min="9989" max="9989" width="13.5546875" style="43" bestFit="1" customWidth="1"/>
    <col min="9990" max="9990" width="27.33203125" style="43" bestFit="1" customWidth="1"/>
    <col min="9991" max="10240" width="8.88671875" style="43"/>
    <col min="10241" max="10241" width="42.109375" style="43" bestFit="1" customWidth="1"/>
    <col min="10242" max="10243" width="16.5546875" style="43" bestFit="1" customWidth="1"/>
    <col min="10244" max="10244" width="17" style="43" bestFit="1" customWidth="1"/>
    <col min="10245" max="10245" width="13.5546875" style="43" bestFit="1" customWidth="1"/>
    <col min="10246" max="10246" width="27.33203125" style="43" bestFit="1" customWidth="1"/>
    <col min="10247" max="10496" width="8.88671875" style="43"/>
    <col min="10497" max="10497" width="42.109375" style="43" bestFit="1" customWidth="1"/>
    <col min="10498" max="10499" width="16.5546875" style="43" bestFit="1" customWidth="1"/>
    <col min="10500" max="10500" width="17" style="43" bestFit="1" customWidth="1"/>
    <col min="10501" max="10501" width="13.5546875" style="43" bestFit="1" customWidth="1"/>
    <col min="10502" max="10502" width="27.33203125" style="43" bestFit="1" customWidth="1"/>
    <col min="10503" max="10752" width="8.88671875" style="43"/>
    <col min="10753" max="10753" width="42.109375" style="43" bestFit="1" customWidth="1"/>
    <col min="10754" max="10755" width="16.5546875" style="43" bestFit="1" customWidth="1"/>
    <col min="10756" max="10756" width="17" style="43" bestFit="1" customWidth="1"/>
    <col min="10757" max="10757" width="13.5546875" style="43" bestFit="1" customWidth="1"/>
    <col min="10758" max="10758" width="27.33203125" style="43" bestFit="1" customWidth="1"/>
    <col min="10759" max="11008" width="8.88671875" style="43"/>
    <col min="11009" max="11009" width="42.109375" style="43" bestFit="1" customWidth="1"/>
    <col min="11010" max="11011" width="16.5546875" style="43" bestFit="1" customWidth="1"/>
    <col min="11012" max="11012" width="17" style="43" bestFit="1" customWidth="1"/>
    <col min="11013" max="11013" width="13.5546875" style="43" bestFit="1" customWidth="1"/>
    <col min="11014" max="11014" width="27.33203125" style="43" bestFit="1" customWidth="1"/>
    <col min="11015" max="11264" width="8.88671875" style="43"/>
    <col min="11265" max="11265" width="42.109375" style="43" bestFit="1" customWidth="1"/>
    <col min="11266" max="11267" width="16.5546875" style="43" bestFit="1" customWidth="1"/>
    <col min="11268" max="11268" width="17" style="43" bestFit="1" customWidth="1"/>
    <col min="11269" max="11269" width="13.5546875" style="43" bestFit="1" customWidth="1"/>
    <col min="11270" max="11270" width="27.33203125" style="43" bestFit="1" customWidth="1"/>
    <col min="11271" max="11520" width="8.88671875" style="43"/>
    <col min="11521" max="11521" width="42.109375" style="43" bestFit="1" customWidth="1"/>
    <col min="11522" max="11523" width="16.5546875" style="43" bestFit="1" customWidth="1"/>
    <col min="11524" max="11524" width="17" style="43" bestFit="1" customWidth="1"/>
    <col min="11525" max="11525" width="13.5546875" style="43" bestFit="1" customWidth="1"/>
    <col min="11526" max="11526" width="27.33203125" style="43" bestFit="1" customWidth="1"/>
    <col min="11527" max="11776" width="8.88671875" style="43"/>
    <col min="11777" max="11777" width="42.109375" style="43" bestFit="1" customWidth="1"/>
    <col min="11778" max="11779" width="16.5546875" style="43" bestFit="1" customWidth="1"/>
    <col min="11780" max="11780" width="17" style="43" bestFit="1" customWidth="1"/>
    <col min="11781" max="11781" width="13.5546875" style="43" bestFit="1" customWidth="1"/>
    <col min="11782" max="11782" width="27.33203125" style="43" bestFit="1" customWidth="1"/>
    <col min="11783" max="12032" width="8.88671875" style="43"/>
    <col min="12033" max="12033" width="42.109375" style="43" bestFit="1" customWidth="1"/>
    <col min="12034" max="12035" width="16.5546875" style="43" bestFit="1" customWidth="1"/>
    <col min="12036" max="12036" width="17" style="43" bestFit="1" customWidth="1"/>
    <col min="12037" max="12037" width="13.5546875" style="43" bestFit="1" customWidth="1"/>
    <col min="12038" max="12038" width="27.33203125" style="43" bestFit="1" customWidth="1"/>
    <col min="12039" max="12288" width="8.88671875" style="43"/>
    <col min="12289" max="12289" width="42.109375" style="43" bestFit="1" customWidth="1"/>
    <col min="12290" max="12291" width="16.5546875" style="43" bestFit="1" customWidth="1"/>
    <col min="12292" max="12292" width="17" style="43" bestFit="1" customWidth="1"/>
    <col min="12293" max="12293" width="13.5546875" style="43" bestFit="1" customWidth="1"/>
    <col min="12294" max="12294" width="27.33203125" style="43" bestFit="1" customWidth="1"/>
    <col min="12295" max="12544" width="8.88671875" style="43"/>
    <col min="12545" max="12545" width="42.109375" style="43" bestFit="1" customWidth="1"/>
    <col min="12546" max="12547" width="16.5546875" style="43" bestFit="1" customWidth="1"/>
    <col min="12548" max="12548" width="17" style="43" bestFit="1" customWidth="1"/>
    <col min="12549" max="12549" width="13.5546875" style="43" bestFit="1" customWidth="1"/>
    <col min="12550" max="12550" width="27.33203125" style="43" bestFit="1" customWidth="1"/>
    <col min="12551" max="12800" width="8.88671875" style="43"/>
    <col min="12801" max="12801" width="42.109375" style="43" bestFit="1" customWidth="1"/>
    <col min="12802" max="12803" width="16.5546875" style="43" bestFit="1" customWidth="1"/>
    <col min="12804" max="12804" width="17" style="43" bestFit="1" customWidth="1"/>
    <col min="12805" max="12805" width="13.5546875" style="43" bestFit="1" customWidth="1"/>
    <col min="12806" max="12806" width="27.33203125" style="43" bestFit="1" customWidth="1"/>
    <col min="12807" max="13056" width="8.88671875" style="43"/>
    <col min="13057" max="13057" width="42.109375" style="43" bestFit="1" customWidth="1"/>
    <col min="13058" max="13059" width="16.5546875" style="43" bestFit="1" customWidth="1"/>
    <col min="13060" max="13060" width="17" style="43" bestFit="1" customWidth="1"/>
    <col min="13061" max="13061" width="13.5546875" style="43" bestFit="1" customWidth="1"/>
    <col min="13062" max="13062" width="27.33203125" style="43" bestFit="1" customWidth="1"/>
    <col min="13063" max="13312" width="8.88671875" style="43"/>
    <col min="13313" max="13313" width="42.109375" style="43" bestFit="1" customWidth="1"/>
    <col min="13314" max="13315" width="16.5546875" style="43" bestFit="1" customWidth="1"/>
    <col min="13316" max="13316" width="17" style="43" bestFit="1" customWidth="1"/>
    <col min="13317" max="13317" width="13.5546875" style="43" bestFit="1" customWidth="1"/>
    <col min="13318" max="13318" width="27.33203125" style="43" bestFit="1" customWidth="1"/>
    <col min="13319" max="13568" width="8.88671875" style="43"/>
    <col min="13569" max="13569" width="42.109375" style="43" bestFit="1" customWidth="1"/>
    <col min="13570" max="13571" width="16.5546875" style="43" bestFit="1" customWidth="1"/>
    <col min="13572" max="13572" width="17" style="43" bestFit="1" customWidth="1"/>
    <col min="13573" max="13573" width="13.5546875" style="43" bestFit="1" customWidth="1"/>
    <col min="13574" max="13574" width="27.33203125" style="43" bestFit="1" customWidth="1"/>
    <col min="13575" max="13824" width="8.88671875" style="43"/>
    <col min="13825" max="13825" width="42.109375" style="43" bestFit="1" customWidth="1"/>
    <col min="13826" max="13827" width="16.5546875" style="43" bestFit="1" customWidth="1"/>
    <col min="13828" max="13828" width="17" style="43" bestFit="1" customWidth="1"/>
    <col min="13829" max="13829" width="13.5546875" style="43" bestFit="1" customWidth="1"/>
    <col min="13830" max="13830" width="27.33203125" style="43" bestFit="1" customWidth="1"/>
    <col min="13831" max="14080" width="8.88671875" style="43"/>
    <col min="14081" max="14081" width="42.109375" style="43" bestFit="1" customWidth="1"/>
    <col min="14082" max="14083" width="16.5546875" style="43" bestFit="1" customWidth="1"/>
    <col min="14084" max="14084" width="17" style="43" bestFit="1" customWidth="1"/>
    <col min="14085" max="14085" width="13.5546875" style="43" bestFit="1" customWidth="1"/>
    <col min="14086" max="14086" width="27.33203125" style="43" bestFit="1" customWidth="1"/>
    <col min="14087" max="14336" width="8.88671875" style="43"/>
    <col min="14337" max="14337" width="42.109375" style="43" bestFit="1" customWidth="1"/>
    <col min="14338" max="14339" width="16.5546875" style="43" bestFit="1" customWidth="1"/>
    <col min="14340" max="14340" width="17" style="43" bestFit="1" customWidth="1"/>
    <col min="14341" max="14341" width="13.5546875" style="43" bestFit="1" customWidth="1"/>
    <col min="14342" max="14342" width="27.33203125" style="43" bestFit="1" customWidth="1"/>
    <col min="14343" max="14592" width="8.88671875" style="43"/>
    <col min="14593" max="14593" width="42.109375" style="43" bestFit="1" customWidth="1"/>
    <col min="14594" max="14595" width="16.5546875" style="43" bestFit="1" customWidth="1"/>
    <col min="14596" max="14596" width="17" style="43" bestFit="1" customWidth="1"/>
    <col min="14597" max="14597" width="13.5546875" style="43" bestFit="1" customWidth="1"/>
    <col min="14598" max="14598" width="27.33203125" style="43" bestFit="1" customWidth="1"/>
    <col min="14599" max="14848" width="8.88671875" style="43"/>
    <col min="14849" max="14849" width="42.109375" style="43" bestFit="1" customWidth="1"/>
    <col min="14850" max="14851" width="16.5546875" style="43" bestFit="1" customWidth="1"/>
    <col min="14852" max="14852" width="17" style="43" bestFit="1" customWidth="1"/>
    <col min="14853" max="14853" width="13.5546875" style="43" bestFit="1" customWidth="1"/>
    <col min="14854" max="14854" width="27.33203125" style="43" bestFit="1" customWidth="1"/>
    <col min="14855" max="15104" width="8.88671875" style="43"/>
    <col min="15105" max="15105" width="42.109375" style="43" bestFit="1" customWidth="1"/>
    <col min="15106" max="15107" width="16.5546875" style="43" bestFit="1" customWidth="1"/>
    <col min="15108" max="15108" width="17" style="43" bestFit="1" customWidth="1"/>
    <col min="15109" max="15109" width="13.5546875" style="43" bestFit="1" customWidth="1"/>
    <col min="15110" max="15110" width="27.33203125" style="43" bestFit="1" customWidth="1"/>
    <col min="15111" max="15360" width="8.88671875" style="43"/>
    <col min="15361" max="15361" width="42.109375" style="43" bestFit="1" customWidth="1"/>
    <col min="15362" max="15363" width="16.5546875" style="43" bestFit="1" customWidth="1"/>
    <col min="15364" max="15364" width="17" style="43" bestFit="1" customWidth="1"/>
    <col min="15365" max="15365" width="13.5546875" style="43" bestFit="1" customWidth="1"/>
    <col min="15366" max="15366" width="27.33203125" style="43" bestFit="1" customWidth="1"/>
    <col min="15367" max="15616" width="8.88671875" style="43"/>
    <col min="15617" max="15617" width="42.109375" style="43" bestFit="1" customWidth="1"/>
    <col min="15618" max="15619" width="16.5546875" style="43" bestFit="1" customWidth="1"/>
    <col min="15620" max="15620" width="17" style="43" bestFit="1" customWidth="1"/>
    <col min="15621" max="15621" width="13.5546875" style="43" bestFit="1" customWidth="1"/>
    <col min="15622" max="15622" width="27.33203125" style="43" bestFit="1" customWidth="1"/>
    <col min="15623" max="15872" width="8.88671875" style="43"/>
    <col min="15873" max="15873" width="42.109375" style="43" bestFit="1" customWidth="1"/>
    <col min="15874" max="15875" width="16.5546875" style="43" bestFit="1" customWidth="1"/>
    <col min="15876" max="15876" width="17" style="43" bestFit="1" customWidth="1"/>
    <col min="15877" max="15877" width="13.5546875" style="43" bestFit="1" customWidth="1"/>
    <col min="15878" max="15878" width="27.33203125" style="43" bestFit="1" customWidth="1"/>
    <col min="15879" max="16128" width="8.88671875" style="43"/>
    <col min="16129" max="16129" width="42.109375" style="43" bestFit="1" customWidth="1"/>
    <col min="16130" max="16131" width="16.5546875" style="43" bestFit="1" customWidth="1"/>
    <col min="16132" max="16132" width="17" style="43" bestFit="1" customWidth="1"/>
    <col min="16133" max="16133" width="13.5546875" style="43" bestFit="1" customWidth="1"/>
    <col min="16134" max="16134" width="27.33203125" style="43" bestFit="1" customWidth="1"/>
    <col min="16135" max="16384" width="8.88671875" style="43"/>
  </cols>
  <sheetData>
    <row r="1" spans="1:6" ht="15">
      <c r="A1" s="121" t="s">
        <v>32</v>
      </c>
    </row>
    <row r="3" spans="1:6">
      <c r="A3" s="99"/>
      <c r="B3" s="100"/>
      <c r="C3" s="100"/>
      <c r="D3" s="100"/>
      <c r="E3" s="99" t="s">
        <v>22</v>
      </c>
      <c r="F3" s="101"/>
    </row>
    <row r="4" spans="1:6" ht="15.6">
      <c r="A4" s="102" t="s">
        <v>2</v>
      </c>
      <c r="B4" s="102" t="s">
        <v>3</v>
      </c>
      <c r="C4" s="102" t="s">
        <v>4</v>
      </c>
      <c r="D4" s="102" t="s">
        <v>5</v>
      </c>
      <c r="E4" s="102" t="s">
        <v>6</v>
      </c>
      <c r="F4" s="103" t="s">
        <v>7</v>
      </c>
    </row>
    <row r="5" spans="1:6" ht="15.6">
      <c r="A5" s="105" t="s">
        <v>8</v>
      </c>
      <c r="B5" s="105" t="s">
        <v>18</v>
      </c>
      <c r="C5" s="106" t="s">
        <v>10</v>
      </c>
      <c r="D5" s="106" t="s">
        <v>11</v>
      </c>
      <c r="E5" s="107">
        <v>865</v>
      </c>
      <c r="F5" s="142">
        <v>3678.25</v>
      </c>
    </row>
    <row r="6" spans="1:6" ht="15.6">
      <c r="A6" s="110"/>
      <c r="B6" s="109"/>
      <c r="C6" s="110"/>
      <c r="D6" s="111" t="s">
        <v>12</v>
      </c>
      <c r="E6" s="112">
        <v>2306</v>
      </c>
      <c r="F6" s="143">
        <v>19762.78</v>
      </c>
    </row>
    <row r="7" spans="1:6" ht="15.6">
      <c r="A7" s="110"/>
      <c r="B7" s="109"/>
      <c r="C7" s="105" t="s">
        <v>13</v>
      </c>
      <c r="D7" s="114"/>
      <c r="E7" s="115">
        <v>3171</v>
      </c>
      <c r="F7" s="144">
        <v>23441.03</v>
      </c>
    </row>
    <row r="8" spans="1:6" ht="15.6">
      <c r="A8" s="110"/>
      <c r="B8" s="105" t="s">
        <v>9</v>
      </c>
      <c r="C8" s="106" t="s">
        <v>10</v>
      </c>
      <c r="D8" s="106" t="s">
        <v>11</v>
      </c>
      <c r="E8" s="107">
        <v>439</v>
      </c>
      <c r="F8" s="142">
        <v>1813.9299999999998</v>
      </c>
    </row>
    <row r="9" spans="1:6" ht="15.6">
      <c r="A9" s="110"/>
      <c r="B9" s="109"/>
      <c r="C9" s="110"/>
      <c r="D9" s="111" t="s">
        <v>12</v>
      </c>
      <c r="E9" s="112">
        <v>1049</v>
      </c>
      <c r="F9" s="143">
        <v>8436.89</v>
      </c>
    </row>
    <row r="10" spans="1:6" ht="15.6">
      <c r="A10" s="110"/>
      <c r="B10" s="109"/>
      <c r="C10" s="105" t="s">
        <v>13</v>
      </c>
      <c r="D10" s="114"/>
      <c r="E10" s="115">
        <v>1488</v>
      </c>
      <c r="F10" s="144">
        <v>10250.82</v>
      </c>
    </row>
    <row r="11" spans="1:6" ht="15.6">
      <c r="A11" s="110"/>
      <c r="B11" s="105" t="s">
        <v>14</v>
      </c>
      <c r="C11" s="106" t="s">
        <v>10</v>
      </c>
      <c r="D11" s="106" t="s">
        <v>11</v>
      </c>
      <c r="E11" s="107">
        <v>20</v>
      </c>
      <c r="F11" s="142">
        <v>87.3</v>
      </c>
    </row>
    <row r="12" spans="1:6" ht="15.6">
      <c r="A12" s="110"/>
      <c r="B12" s="109"/>
      <c r="C12" s="110"/>
      <c r="D12" s="111" t="s">
        <v>12</v>
      </c>
      <c r="E12" s="112">
        <v>76</v>
      </c>
      <c r="F12" s="143">
        <v>652.26</v>
      </c>
    </row>
    <row r="13" spans="1:6" ht="15.6">
      <c r="A13" s="110"/>
      <c r="B13" s="109"/>
      <c r="C13" s="105" t="s">
        <v>13</v>
      </c>
      <c r="D13" s="114"/>
      <c r="E13" s="115">
        <v>96</v>
      </c>
      <c r="F13" s="144">
        <v>739.56</v>
      </c>
    </row>
    <row r="14" spans="1:6" ht="15.6">
      <c r="A14" s="110"/>
      <c r="B14" s="105" t="s">
        <v>15</v>
      </c>
      <c r="C14" s="106" t="s">
        <v>10</v>
      </c>
      <c r="D14" s="106" t="s">
        <v>11</v>
      </c>
      <c r="E14" s="107">
        <v>16929</v>
      </c>
      <c r="F14" s="142">
        <v>92653.06</v>
      </c>
    </row>
    <row r="15" spans="1:6" ht="15.6">
      <c r="A15" s="110"/>
      <c r="B15" s="109"/>
      <c r="C15" s="110"/>
      <c r="D15" s="111" t="s">
        <v>12</v>
      </c>
      <c r="E15" s="112">
        <v>37626</v>
      </c>
      <c r="F15" s="143">
        <v>417414.28</v>
      </c>
    </row>
    <row r="16" spans="1:6" ht="15.6">
      <c r="A16" s="110"/>
      <c r="B16" s="109"/>
      <c r="C16" s="105" t="s">
        <v>13</v>
      </c>
      <c r="D16" s="114"/>
      <c r="E16" s="115">
        <v>54555</v>
      </c>
      <c r="F16" s="144">
        <v>510067.34</v>
      </c>
    </row>
    <row r="17" spans="1:6" ht="15.6">
      <c r="A17" s="110"/>
      <c r="B17" s="105" t="s">
        <v>16</v>
      </c>
      <c r="C17" s="106" t="s">
        <v>10</v>
      </c>
      <c r="D17" s="106" t="s">
        <v>11</v>
      </c>
      <c r="E17" s="107">
        <v>6150</v>
      </c>
      <c r="F17" s="142">
        <v>32243.100000000002</v>
      </c>
    </row>
    <row r="18" spans="1:6" ht="15.6">
      <c r="A18" s="110"/>
      <c r="B18" s="109"/>
      <c r="C18" s="110"/>
      <c r="D18" s="111" t="s">
        <v>12</v>
      </c>
      <c r="E18" s="112">
        <v>13040</v>
      </c>
      <c r="F18" s="143">
        <v>140347.10999999999</v>
      </c>
    </row>
    <row r="19" spans="1:6" ht="15.6">
      <c r="A19" s="110"/>
      <c r="B19" s="109"/>
      <c r="C19" s="105" t="s">
        <v>13</v>
      </c>
      <c r="D19" s="114"/>
      <c r="E19" s="115">
        <v>19190</v>
      </c>
      <c r="F19" s="144">
        <v>172590.21</v>
      </c>
    </row>
    <row r="20" spans="1:6" ht="15.6">
      <c r="A20" s="110"/>
      <c r="B20" s="105" t="s">
        <v>17</v>
      </c>
      <c r="C20" s="106" t="s">
        <v>10</v>
      </c>
      <c r="D20" s="106" t="s">
        <v>11</v>
      </c>
      <c r="E20" s="107">
        <v>2279</v>
      </c>
      <c r="F20" s="142">
        <v>10502.61</v>
      </c>
    </row>
    <row r="21" spans="1:6" ht="15.6">
      <c r="A21" s="110"/>
      <c r="B21" s="109"/>
      <c r="C21" s="110"/>
      <c r="D21" s="111" t="s">
        <v>12</v>
      </c>
      <c r="E21" s="112">
        <v>6766</v>
      </c>
      <c r="F21" s="143">
        <v>64513.78</v>
      </c>
    </row>
    <row r="22" spans="1:6" ht="15.6">
      <c r="A22" s="110"/>
      <c r="B22" s="109"/>
      <c r="C22" s="105" t="s">
        <v>13</v>
      </c>
      <c r="D22" s="114"/>
      <c r="E22" s="115">
        <v>9045</v>
      </c>
      <c r="F22" s="144">
        <v>75016.39</v>
      </c>
    </row>
    <row r="23" spans="1:6" ht="15.6">
      <c r="A23" s="117" t="s">
        <v>20</v>
      </c>
      <c r="B23" s="118"/>
      <c r="C23" s="118"/>
      <c r="D23" s="118"/>
      <c r="E23" s="119">
        <v>87545</v>
      </c>
      <c r="F23" s="145">
        <v>792105.35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231A-229D-4252-A33C-823182D459E7}">
  <dimension ref="A1:F23"/>
  <sheetViews>
    <sheetView workbookViewId="0">
      <selection activeCell="H12" sqref="H12"/>
    </sheetView>
  </sheetViews>
  <sheetFormatPr defaultRowHeight="13.2"/>
  <cols>
    <col min="1" max="1" width="42.109375" style="43" bestFit="1" customWidth="1"/>
    <col min="2" max="3" width="16.5546875" style="43" bestFit="1" customWidth="1"/>
    <col min="4" max="4" width="18.6640625" style="43" bestFit="1" customWidth="1"/>
    <col min="5" max="5" width="13.6640625" style="43" bestFit="1" customWidth="1"/>
    <col min="6" max="6" width="30.44140625" style="43" bestFit="1" customWidth="1"/>
    <col min="7" max="256" width="8.88671875" style="43"/>
    <col min="257" max="257" width="42.109375" style="43" bestFit="1" customWidth="1"/>
    <col min="258" max="259" width="16.5546875" style="43" bestFit="1" customWidth="1"/>
    <col min="260" max="260" width="18.6640625" style="43" bestFit="1" customWidth="1"/>
    <col min="261" max="261" width="13.6640625" style="43" bestFit="1" customWidth="1"/>
    <col min="262" max="262" width="30.44140625" style="43" bestFit="1" customWidth="1"/>
    <col min="263" max="512" width="8.88671875" style="43"/>
    <col min="513" max="513" width="42.109375" style="43" bestFit="1" customWidth="1"/>
    <col min="514" max="515" width="16.5546875" style="43" bestFit="1" customWidth="1"/>
    <col min="516" max="516" width="18.6640625" style="43" bestFit="1" customWidth="1"/>
    <col min="517" max="517" width="13.6640625" style="43" bestFit="1" customWidth="1"/>
    <col min="518" max="518" width="30.44140625" style="43" bestFit="1" customWidth="1"/>
    <col min="519" max="768" width="8.88671875" style="43"/>
    <col min="769" max="769" width="42.109375" style="43" bestFit="1" customWidth="1"/>
    <col min="770" max="771" width="16.5546875" style="43" bestFit="1" customWidth="1"/>
    <col min="772" max="772" width="18.6640625" style="43" bestFit="1" customWidth="1"/>
    <col min="773" max="773" width="13.6640625" style="43" bestFit="1" customWidth="1"/>
    <col min="774" max="774" width="30.44140625" style="43" bestFit="1" customWidth="1"/>
    <col min="775" max="1024" width="8.88671875" style="43"/>
    <col min="1025" max="1025" width="42.109375" style="43" bestFit="1" customWidth="1"/>
    <col min="1026" max="1027" width="16.5546875" style="43" bestFit="1" customWidth="1"/>
    <col min="1028" max="1028" width="18.6640625" style="43" bestFit="1" customWidth="1"/>
    <col min="1029" max="1029" width="13.6640625" style="43" bestFit="1" customWidth="1"/>
    <col min="1030" max="1030" width="30.44140625" style="43" bestFit="1" customWidth="1"/>
    <col min="1031" max="1280" width="8.88671875" style="43"/>
    <col min="1281" max="1281" width="42.109375" style="43" bestFit="1" customWidth="1"/>
    <col min="1282" max="1283" width="16.5546875" style="43" bestFit="1" customWidth="1"/>
    <col min="1284" max="1284" width="18.6640625" style="43" bestFit="1" customWidth="1"/>
    <col min="1285" max="1285" width="13.6640625" style="43" bestFit="1" customWidth="1"/>
    <col min="1286" max="1286" width="30.44140625" style="43" bestFit="1" customWidth="1"/>
    <col min="1287" max="1536" width="8.88671875" style="43"/>
    <col min="1537" max="1537" width="42.109375" style="43" bestFit="1" customWidth="1"/>
    <col min="1538" max="1539" width="16.5546875" style="43" bestFit="1" customWidth="1"/>
    <col min="1540" max="1540" width="18.6640625" style="43" bestFit="1" customWidth="1"/>
    <col min="1541" max="1541" width="13.6640625" style="43" bestFit="1" customWidth="1"/>
    <col min="1542" max="1542" width="30.44140625" style="43" bestFit="1" customWidth="1"/>
    <col min="1543" max="1792" width="8.88671875" style="43"/>
    <col min="1793" max="1793" width="42.109375" style="43" bestFit="1" customWidth="1"/>
    <col min="1794" max="1795" width="16.5546875" style="43" bestFit="1" customWidth="1"/>
    <col min="1796" max="1796" width="18.6640625" style="43" bestFit="1" customWidth="1"/>
    <col min="1797" max="1797" width="13.6640625" style="43" bestFit="1" customWidth="1"/>
    <col min="1798" max="1798" width="30.44140625" style="43" bestFit="1" customWidth="1"/>
    <col min="1799" max="2048" width="8.88671875" style="43"/>
    <col min="2049" max="2049" width="42.109375" style="43" bestFit="1" customWidth="1"/>
    <col min="2050" max="2051" width="16.5546875" style="43" bestFit="1" customWidth="1"/>
    <col min="2052" max="2052" width="18.6640625" style="43" bestFit="1" customWidth="1"/>
    <col min="2053" max="2053" width="13.6640625" style="43" bestFit="1" customWidth="1"/>
    <col min="2054" max="2054" width="30.44140625" style="43" bestFit="1" customWidth="1"/>
    <col min="2055" max="2304" width="8.88671875" style="43"/>
    <col min="2305" max="2305" width="42.109375" style="43" bestFit="1" customWidth="1"/>
    <col min="2306" max="2307" width="16.5546875" style="43" bestFit="1" customWidth="1"/>
    <col min="2308" max="2308" width="18.6640625" style="43" bestFit="1" customWidth="1"/>
    <col min="2309" max="2309" width="13.6640625" style="43" bestFit="1" customWidth="1"/>
    <col min="2310" max="2310" width="30.44140625" style="43" bestFit="1" customWidth="1"/>
    <col min="2311" max="2560" width="8.88671875" style="43"/>
    <col min="2561" max="2561" width="42.109375" style="43" bestFit="1" customWidth="1"/>
    <col min="2562" max="2563" width="16.5546875" style="43" bestFit="1" customWidth="1"/>
    <col min="2564" max="2564" width="18.6640625" style="43" bestFit="1" customWidth="1"/>
    <col min="2565" max="2565" width="13.6640625" style="43" bestFit="1" customWidth="1"/>
    <col min="2566" max="2566" width="30.44140625" style="43" bestFit="1" customWidth="1"/>
    <col min="2567" max="2816" width="8.88671875" style="43"/>
    <col min="2817" max="2817" width="42.109375" style="43" bestFit="1" customWidth="1"/>
    <col min="2818" max="2819" width="16.5546875" style="43" bestFit="1" customWidth="1"/>
    <col min="2820" max="2820" width="18.6640625" style="43" bestFit="1" customWidth="1"/>
    <col min="2821" max="2821" width="13.6640625" style="43" bestFit="1" customWidth="1"/>
    <col min="2822" max="2822" width="30.44140625" style="43" bestFit="1" customWidth="1"/>
    <col min="2823" max="3072" width="8.88671875" style="43"/>
    <col min="3073" max="3073" width="42.109375" style="43" bestFit="1" customWidth="1"/>
    <col min="3074" max="3075" width="16.5546875" style="43" bestFit="1" customWidth="1"/>
    <col min="3076" max="3076" width="18.6640625" style="43" bestFit="1" customWidth="1"/>
    <col min="3077" max="3077" width="13.6640625" style="43" bestFit="1" customWidth="1"/>
    <col min="3078" max="3078" width="30.44140625" style="43" bestFit="1" customWidth="1"/>
    <col min="3079" max="3328" width="8.88671875" style="43"/>
    <col min="3329" max="3329" width="42.109375" style="43" bestFit="1" customWidth="1"/>
    <col min="3330" max="3331" width="16.5546875" style="43" bestFit="1" customWidth="1"/>
    <col min="3332" max="3332" width="18.6640625" style="43" bestFit="1" customWidth="1"/>
    <col min="3333" max="3333" width="13.6640625" style="43" bestFit="1" customWidth="1"/>
    <col min="3334" max="3334" width="30.44140625" style="43" bestFit="1" customWidth="1"/>
    <col min="3335" max="3584" width="8.88671875" style="43"/>
    <col min="3585" max="3585" width="42.109375" style="43" bestFit="1" customWidth="1"/>
    <col min="3586" max="3587" width="16.5546875" style="43" bestFit="1" customWidth="1"/>
    <col min="3588" max="3588" width="18.6640625" style="43" bestFit="1" customWidth="1"/>
    <col min="3589" max="3589" width="13.6640625" style="43" bestFit="1" customWidth="1"/>
    <col min="3590" max="3590" width="30.44140625" style="43" bestFit="1" customWidth="1"/>
    <col min="3591" max="3840" width="8.88671875" style="43"/>
    <col min="3841" max="3841" width="42.109375" style="43" bestFit="1" customWidth="1"/>
    <col min="3842" max="3843" width="16.5546875" style="43" bestFit="1" customWidth="1"/>
    <col min="3844" max="3844" width="18.6640625" style="43" bestFit="1" customWidth="1"/>
    <col min="3845" max="3845" width="13.6640625" style="43" bestFit="1" customWidth="1"/>
    <col min="3846" max="3846" width="30.44140625" style="43" bestFit="1" customWidth="1"/>
    <col min="3847" max="4096" width="8.88671875" style="43"/>
    <col min="4097" max="4097" width="42.109375" style="43" bestFit="1" customWidth="1"/>
    <col min="4098" max="4099" width="16.5546875" style="43" bestFit="1" customWidth="1"/>
    <col min="4100" max="4100" width="18.6640625" style="43" bestFit="1" customWidth="1"/>
    <col min="4101" max="4101" width="13.6640625" style="43" bestFit="1" customWidth="1"/>
    <col min="4102" max="4102" width="30.44140625" style="43" bestFit="1" customWidth="1"/>
    <col min="4103" max="4352" width="8.88671875" style="43"/>
    <col min="4353" max="4353" width="42.109375" style="43" bestFit="1" customWidth="1"/>
    <col min="4354" max="4355" width="16.5546875" style="43" bestFit="1" customWidth="1"/>
    <col min="4356" max="4356" width="18.6640625" style="43" bestFit="1" customWidth="1"/>
    <col min="4357" max="4357" width="13.6640625" style="43" bestFit="1" customWidth="1"/>
    <col min="4358" max="4358" width="30.44140625" style="43" bestFit="1" customWidth="1"/>
    <col min="4359" max="4608" width="8.88671875" style="43"/>
    <col min="4609" max="4609" width="42.109375" style="43" bestFit="1" customWidth="1"/>
    <col min="4610" max="4611" width="16.5546875" style="43" bestFit="1" customWidth="1"/>
    <col min="4612" max="4612" width="18.6640625" style="43" bestFit="1" customWidth="1"/>
    <col min="4613" max="4613" width="13.6640625" style="43" bestFit="1" customWidth="1"/>
    <col min="4614" max="4614" width="30.44140625" style="43" bestFit="1" customWidth="1"/>
    <col min="4615" max="4864" width="8.88671875" style="43"/>
    <col min="4865" max="4865" width="42.109375" style="43" bestFit="1" customWidth="1"/>
    <col min="4866" max="4867" width="16.5546875" style="43" bestFit="1" customWidth="1"/>
    <col min="4868" max="4868" width="18.6640625" style="43" bestFit="1" customWidth="1"/>
    <col min="4869" max="4869" width="13.6640625" style="43" bestFit="1" customWidth="1"/>
    <col min="4870" max="4870" width="30.44140625" style="43" bestFit="1" customWidth="1"/>
    <col min="4871" max="5120" width="8.88671875" style="43"/>
    <col min="5121" max="5121" width="42.109375" style="43" bestFit="1" customWidth="1"/>
    <col min="5122" max="5123" width="16.5546875" style="43" bestFit="1" customWidth="1"/>
    <col min="5124" max="5124" width="18.6640625" style="43" bestFit="1" customWidth="1"/>
    <col min="5125" max="5125" width="13.6640625" style="43" bestFit="1" customWidth="1"/>
    <col min="5126" max="5126" width="30.44140625" style="43" bestFit="1" customWidth="1"/>
    <col min="5127" max="5376" width="8.88671875" style="43"/>
    <col min="5377" max="5377" width="42.109375" style="43" bestFit="1" customWidth="1"/>
    <col min="5378" max="5379" width="16.5546875" style="43" bestFit="1" customWidth="1"/>
    <col min="5380" max="5380" width="18.6640625" style="43" bestFit="1" customWidth="1"/>
    <col min="5381" max="5381" width="13.6640625" style="43" bestFit="1" customWidth="1"/>
    <col min="5382" max="5382" width="30.44140625" style="43" bestFit="1" customWidth="1"/>
    <col min="5383" max="5632" width="8.88671875" style="43"/>
    <col min="5633" max="5633" width="42.109375" style="43" bestFit="1" customWidth="1"/>
    <col min="5634" max="5635" width="16.5546875" style="43" bestFit="1" customWidth="1"/>
    <col min="5636" max="5636" width="18.6640625" style="43" bestFit="1" customWidth="1"/>
    <col min="5637" max="5637" width="13.6640625" style="43" bestFit="1" customWidth="1"/>
    <col min="5638" max="5638" width="30.44140625" style="43" bestFit="1" customWidth="1"/>
    <col min="5639" max="5888" width="8.88671875" style="43"/>
    <col min="5889" max="5889" width="42.109375" style="43" bestFit="1" customWidth="1"/>
    <col min="5890" max="5891" width="16.5546875" style="43" bestFit="1" customWidth="1"/>
    <col min="5892" max="5892" width="18.6640625" style="43" bestFit="1" customWidth="1"/>
    <col min="5893" max="5893" width="13.6640625" style="43" bestFit="1" customWidth="1"/>
    <col min="5894" max="5894" width="30.44140625" style="43" bestFit="1" customWidth="1"/>
    <col min="5895" max="6144" width="8.88671875" style="43"/>
    <col min="6145" max="6145" width="42.109375" style="43" bestFit="1" customWidth="1"/>
    <col min="6146" max="6147" width="16.5546875" style="43" bestFit="1" customWidth="1"/>
    <col min="6148" max="6148" width="18.6640625" style="43" bestFit="1" customWidth="1"/>
    <col min="6149" max="6149" width="13.6640625" style="43" bestFit="1" customWidth="1"/>
    <col min="6150" max="6150" width="30.44140625" style="43" bestFit="1" customWidth="1"/>
    <col min="6151" max="6400" width="8.88671875" style="43"/>
    <col min="6401" max="6401" width="42.109375" style="43" bestFit="1" customWidth="1"/>
    <col min="6402" max="6403" width="16.5546875" style="43" bestFit="1" customWidth="1"/>
    <col min="6404" max="6404" width="18.6640625" style="43" bestFit="1" customWidth="1"/>
    <col min="6405" max="6405" width="13.6640625" style="43" bestFit="1" customWidth="1"/>
    <col min="6406" max="6406" width="30.44140625" style="43" bestFit="1" customWidth="1"/>
    <col min="6407" max="6656" width="8.88671875" style="43"/>
    <col min="6657" max="6657" width="42.109375" style="43" bestFit="1" customWidth="1"/>
    <col min="6658" max="6659" width="16.5546875" style="43" bestFit="1" customWidth="1"/>
    <col min="6660" max="6660" width="18.6640625" style="43" bestFit="1" customWidth="1"/>
    <col min="6661" max="6661" width="13.6640625" style="43" bestFit="1" customWidth="1"/>
    <col min="6662" max="6662" width="30.44140625" style="43" bestFit="1" customWidth="1"/>
    <col min="6663" max="6912" width="8.88671875" style="43"/>
    <col min="6913" max="6913" width="42.109375" style="43" bestFit="1" customWidth="1"/>
    <col min="6914" max="6915" width="16.5546875" style="43" bestFit="1" customWidth="1"/>
    <col min="6916" max="6916" width="18.6640625" style="43" bestFit="1" customWidth="1"/>
    <col min="6917" max="6917" width="13.6640625" style="43" bestFit="1" customWidth="1"/>
    <col min="6918" max="6918" width="30.44140625" style="43" bestFit="1" customWidth="1"/>
    <col min="6919" max="7168" width="8.88671875" style="43"/>
    <col min="7169" max="7169" width="42.109375" style="43" bestFit="1" customWidth="1"/>
    <col min="7170" max="7171" width="16.5546875" style="43" bestFit="1" customWidth="1"/>
    <col min="7172" max="7172" width="18.6640625" style="43" bestFit="1" customWidth="1"/>
    <col min="7173" max="7173" width="13.6640625" style="43" bestFit="1" customWidth="1"/>
    <col min="7174" max="7174" width="30.44140625" style="43" bestFit="1" customWidth="1"/>
    <col min="7175" max="7424" width="8.88671875" style="43"/>
    <col min="7425" max="7425" width="42.109375" style="43" bestFit="1" customWidth="1"/>
    <col min="7426" max="7427" width="16.5546875" style="43" bestFit="1" customWidth="1"/>
    <col min="7428" max="7428" width="18.6640625" style="43" bestFit="1" customWidth="1"/>
    <col min="7429" max="7429" width="13.6640625" style="43" bestFit="1" customWidth="1"/>
    <col min="7430" max="7430" width="30.44140625" style="43" bestFit="1" customWidth="1"/>
    <col min="7431" max="7680" width="8.88671875" style="43"/>
    <col min="7681" max="7681" width="42.109375" style="43" bestFit="1" customWidth="1"/>
    <col min="7682" max="7683" width="16.5546875" style="43" bestFit="1" customWidth="1"/>
    <col min="7684" max="7684" width="18.6640625" style="43" bestFit="1" customWidth="1"/>
    <col min="7685" max="7685" width="13.6640625" style="43" bestFit="1" customWidth="1"/>
    <col min="7686" max="7686" width="30.44140625" style="43" bestFit="1" customWidth="1"/>
    <col min="7687" max="7936" width="8.88671875" style="43"/>
    <col min="7937" max="7937" width="42.109375" style="43" bestFit="1" customWidth="1"/>
    <col min="7938" max="7939" width="16.5546875" style="43" bestFit="1" customWidth="1"/>
    <col min="7940" max="7940" width="18.6640625" style="43" bestFit="1" customWidth="1"/>
    <col min="7941" max="7941" width="13.6640625" style="43" bestFit="1" customWidth="1"/>
    <col min="7942" max="7942" width="30.44140625" style="43" bestFit="1" customWidth="1"/>
    <col min="7943" max="8192" width="8.88671875" style="43"/>
    <col min="8193" max="8193" width="42.109375" style="43" bestFit="1" customWidth="1"/>
    <col min="8194" max="8195" width="16.5546875" style="43" bestFit="1" customWidth="1"/>
    <col min="8196" max="8196" width="18.6640625" style="43" bestFit="1" customWidth="1"/>
    <col min="8197" max="8197" width="13.6640625" style="43" bestFit="1" customWidth="1"/>
    <col min="8198" max="8198" width="30.44140625" style="43" bestFit="1" customWidth="1"/>
    <col min="8199" max="8448" width="8.88671875" style="43"/>
    <col min="8449" max="8449" width="42.109375" style="43" bestFit="1" customWidth="1"/>
    <col min="8450" max="8451" width="16.5546875" style="43" bestFit="1" customWidth="1"/>
    <col min="8452" max="8452" width="18.6640625" style="43" bestFit="1" customWidth="1"/>
    <col min="8453" max="8453" width="13.6640625" style="43" bestFit="1" customWidth="1"/>
    <col min="8454" max="8454" width="30.44140625" style="43" bestFit="1" customWidth="1"/>
    <col min="8455" max="8704" width="8.88671875" style="43"/>
    <col min="8705" max="8705" width="42.109375" style="43" bestFit="1" customWidth="1"/>
    <col min="8706" max="8707" width="16.5546875" style="43" bestFit="1" customWidth="1"/>
    <col min="8708" max="8708" width="18.6640625" style="43" bestFit="1" customWidth="1"/>
    <col min="8709" max="8709" width="13.6640625" style="43" bestFit="1" customWidth="1"/>
    <col min="8710" max="8710" width="30.44140625" style="43" bestFit="1" customWidth="1"/>
    <col min="8711" max="8960" width="8.88671875" style="43"/>
    <col min="8961" max="8961" width="42.109375" style="43" bestFit="1" customWidth="1"/>
    <col min="8962" max="8963" width="16.5546875" style="43" bestFit="1" customWidth="1"/>
    <col min="8964" max="8964" width="18.6640625" style="43" bestFit="1" customWidth="1"/>
    <col min="8965" max="8965" width="13.6640625" style="43" bestFit="1" customWidth="1"/>
    <col min="8966" max="8966" width="30.44140625" style="43" bestFit="1" customWidth="1"/>
    <col min="8967" max="9216" width="8.88671875" style="43"/>
    <col min="9217" max="9217" width="42.109375" style="43" bestFit="1" customWidth="1"/>
    <col min="9218" max="9219" width="16.5546875" style="43" bestFit="1" customWidth="1"/>
    <col min="9220" max="9220" width="18.6640625" style="43" bestFit="1" customWidth="1"/>
    <col min="9221" max="9221" width="13.6640625" style="43" bestFit="1" customWidth="1"/>
    <col min="9222" max="9222" width="30.44140625" style="43" bestFit="1" customWidth="1"/>
    <col min="9223" max="9472" width="8.88671875" style="43"/>
    <col min="9473" max="9473" width="42.109375" style="43" bestFit="1" customWidth="1"/>
    <col min="9474" max="9475" width="16.5546875" style="43" bestFit="1" customWidth="1"/>
    <col min="9476" max="9476" width="18.6640625" style="43" bestFit="1" customWidth="1"/>
    <col min="9477" max="9477" width="13.6640625" style="43" bestFit="1" customWidth="1"/>
    <col min="9478" max="9478" width="30.44140625" style="43" bestFit="1" customWidth="1"/>
    <col min="9479" max="9728" width="8.88671875" style="43"/>
    <col min="9729" max="9729" width="42.109375" style="43" bestFit="1" customWidth="1"/>
    <col min="9730" max="9731" width="16.5546875" style="43" bestFit="1" customWidth="1"/>
    <col min="9732" max="9732" width="18.6640625" style="43" bestFit="1" customWidth="1"/>
    <col min="9733" max="9733" width="13.6640625" style="43" bestFit="1" customWidth="1"/>
    <col min="9734" max="9734" width="30.44140625" style="43" bestFit="1" customWidth="1"/>
    <col min="9735" max="9984" width="8.88671875" style="43"/>
    <col min="9985" max="9985" width="42.109375" style="43" bestFit="1" customWidth="1"/>
    <col min="9986" max="9987" width="16.5546875" style="43" bestFit="1" customWidth="1"/>
    <col min="9988" max="9988" width="18.6640625" style="43" bestFit="1" customWidth="1"/>
    <col min="9989" max="9989" width="13.6640625" style="43" bestFit="1" customWidth="1"/>
    <col min="9990" max="9990" width="30.44140625" style="43" bestFit="1" customWidth="1"/>
    <col min="9991" max="10240" width="8.88671875" style="43"/>
    <col min="10241" max="10241" width="42.109375" style="43" bestFit="1" customWidth="1"/>
    <col min="10242" max="10243" width="16.5546875" style="43" bestFit="1" customWidth="1"/>
    <col min="10244" max="10244" width="18.6640625" style="43" bestFit="1" customWidth="1"/>
    <col min="10245" max="10245" width="13.6640625" style="43" bestFit="1" customWidth="1"/>
    <col min="10246" max="10246" width="30.44140625" style="43" bestFit="1" customWidth="1"/>
    <col min="10247" max="10496" width="8.88671875" style="43"/>
    <col min="10497" max="10497" width="42.109375" style="43" bestFit="1" customWidth="1"/>
    <col min="10498" max="10499" width="16.5546875" style="43" bestFit="1" customWidth="1"/>
    <col min="10500" max="10500" width="18.6640625" style="43" bestFit="1" customWidth="1"/>
    <col min="10501" max="10501" width="13.6640625" style="43" bestFit="1" customWidth="1"/>
    <col min="10502" max="10502" width="30.44140625" style="43" bestFit="1" customWidth="1"/>
    <col min="10503" max="10752" width="8.88671875" style="43"/>
    <col min="10753" max="10753" width="42.109375" style="43" bestFit="1" customWidth="1"/>
    <col min="10754" max="10755" width="16.5546875" style="43" bestFit="1" customWidth="1"/>
    <col min="10756" max="10756" width="18.6640625" style="43" bestFit="1" customWidth="1"/>
    <col min="10757" max="10757" width="13.6640625" style="43" bestFit="1" customWidth="1"/>
    <col min="10758" max="10758" width="30.44140625" style="43" bestFit="1" customWidth="1"/>
    <col min="10759" max="11008" width="8.88671875" style="43"/>
    <col min="11009" max="11009" width="42.109375" style="43" bestFit="1" customWidth="1"/>
    <col min="11010" max="11011" width="16.5546875" style="43" bestFit="1" customWidth="1"/>
    <col min="11012" max="11012" width="18.6640625" style="43" bestFit="1" customWidth="1"/>
    <col min="11013" max="11013" width="13.6640625" style="43" bestFit="1" customWidth="1"/>
    <col min="11014" max="11014" width="30.44140625" style="43" bestFit="1" customWidth="1"/>
    <col min="11015" max="11264" width="8.88671875" style="43"/>
    <col min="11265" max="11265" width="42.109375" style="43" bestFit="1" customWidth="1"/>
    <col min="11266" max="11267" width="16.5546875" style="43" bestFit="1" customWidth="1"/>
    <col min="11268" max="11268" width="18.6640625" style="43" bestFit="1" customWidth="1"/>
    <col min="11269" max="11269" width="13.6640625" style="43" bestFit="1" customWidth="1"/>
    <col min="11270" max="11270" width="30.44140625" style="43" bestFit="1" customWidth="1"/>
    <col min="11271" max="11520" width="8.88671875" style="43"/>
    <col min="11521" max="11521" width="42.109375" style="43" bestFit="1" customWidth="1"/>
    <col min="11522" max="11523" width="16.5546875" style="43" bestFit="1" customWidth="1"/>
    <col min="11524" max="11524" width="18.6640625" style="43" bestFit="1" customWidth="1"/>
    <col min="11525" max="11525" width="13.6640625" style="43" bestFit="1" customWidth="1"/>
    <col min="11526" max="11526" width="30.44140625" style="43" bestFit="1" customWidth="1"/>
    <col min="11527" max="11776" width="8.88671875" style="43"/>
    <col min="11777" max="11777" width="42.109375" style="43" bestFit="1" customWidth="1"/>
    <col min="11778" max="11779" width="16.5546875" style="43" bestFit="1" customWidth="1"/>
    <col min="11780" max="11780" width="18.6640625" style="43" bestFit="1" customWidth="1"/>
    <col min="11781" max="11781" width="13.6640625" style="43" bestFit="1" customWidth="1"/>
    <col min="11782" max="11782" width="30.44140625" style="43" bestFit="1" customWidth="1"/>
    <col min="11783" max="12032" width="8.88671875" style="43"/>
    <col min="12033" max="12033" width="42.109375" style="43" bestFit="1" customWidth="1"/>
    <col min="12034" max="12035" width="16.5546875" style="43" bestFit="1" customWidth="1"/>
    <col min="12036" max="12036" width="18.6640625" style="43" bestFit="1" customWidth="1"/>
    <col min="12037" max="12037" width="13.6640625" style="43" bestFit="1" customWidth="1"/>
    <col min="12038" max="12038" width="30.44140625" style="43" bestFit="1" customWidth="1"/>
    <col min="12039" max="12288" width="8.88671875" style="43"/>
    <col min="12289" max="12289" width="42.109375" style="43" bestFit="1" customWidth="1"/>
    <col min="12290" max="12291" width="16.5546875" style="43" bestFit="1" customWidth="1"/>
    <col min="12292" max="12292" width="18.6640625" style="43" bestFit="1" customWidth="1"/>
    <col min="12293" max="12293" width="13.6640625" style="43" bestFit="1" customWidth="1"/>
    <col min="12294" max="12294" width="30.44140625" style="43" bestFit="1" customWidth="1"/>
    <col min="12295" max="12544" width="8.88671875" style="43"/>
    <col min="12545" max="12545" width="42.109375" style="43" bestFit="1" customWidth="1"/>
    <col min="12546" max="12547" width="16.5546875" style="43" bestFit="1" customWidth="1"/>
    <col min="12548" max="12548" width="18.6640625" style="43" bestFit="1" customWidth="1"/>
    <col min="12549" max="12549" width="13.6640625" style="43" bestFit="1" customWidth="1"/>
    <col min="12550" max="12550" width="30.44140625" style="43" bestFit="1" customWidth="1"/>
    <col min="12551" max="12800" width="8.88671875" style="43"/>
    <col min="12801" max="12801" width="42.109375" style="43" bestFit="1" customWidth="1"/>
    <col min="12802" max="12803" width="16.5546875" style="43" bestFit="1" customWidth="1"/>
    <col min="12804" max="12804" width="18.6640625" style="43" bestFit="1" customWidth="1"/>
    <col min="12805" max="12805" width="13.6640625" style="43" bestFit="1" customWidth="1"/>
    <col min="12806" max="12806" width="30.44140625" style="43" bestFit="1" customWidth="1"/>
    <col min="12807" max="13056" width="8.88671875" style="43"/>
    <col min="13057" max="13057" width="42.109375" style="43" bestFit="1" customWidth="1"/>
    <col min="13058" max="13059" width="16.5546875" style="43" bestFit="1" customWidth="1"/>
    <col min="13060" max="13060" width="18.6640625" style="43" bestFit="1" customWidth="1"/>
    <col min="13061" max="13061" width="13.6640625" style="43" bestFit="1" customWidth="1"/>
    <col min="13062" max="13062" width="30.44140625" style="43" bestFit="1" customWidth="1"/>
    <col min="13063" max="13312" width="8.88671875" style="43"/>
    <col min="13313" max="13313" width="42.109375" style="43" bestFit="1" customWidth="1"/>
    <col min="13314" max="13315" width="16.5546875" style="43" bestFit="1" customWidth="1"/>
    <col min="13316" max="13316" width="18.6640625" style="43" bestFit="1" customWidth="1"/>
    <col min="13317" max="13317" width="13.6640625" style="43" bestFit="1" customWidth="1"/>
    <col min="13318" max="13318" width="30.44140625" style="43" bestFit="1" customWidth="1"/>
    <col min="13319" max="13568" width="8.88671875" style="43"/>
    <col min="13569" max="13569" width="42.109375" style="43" bestFit="1" customWidth="1"/>
    <col min="13570" max="13571" width="16.5546875" style="43" bestFit="1" customWidth="1"/>
    <col min="13572" max="13572" width="18.6640625" style="43" bestFit="1" customWidth="1"/>
    <col min="13573" max="13573" width="13.6640625" style="43" bestFit="1" customWidth="1"/>
    <col min="13574" max="13574" width="30.44140625" style="43" bestFit="1" customWidth="1"/>
    <col min="13575" max="13824" width="8.88671875" style="43"/>
    <col min="13825" max="13825" width="42.109375" style="43" bestFit="1" customWidth="1"/>
    <col min="13826" max="13827" width="16.5546875" style="43" bestFit="1" customWidth="1"/>
    <col min="13828" max="13828" width="18.6640625" style="43" bestFit="1" customWidth="1"/>
    <col min="13829" max="13829" width="13.6640625" style="43" bestFit="1" customWidth="1"/>
    <col min="13830" max="13830" width="30.44140625" style="43" bestFit="1" customWidth="1"/>
    <col min="13831" max="14080" width="8.88671875" style="43"/>
    <col min="14081" max="14081" width="42.109375" style="43" bestFit="1" customWidth="1"/>
    <col min="14082" max="14083" width="16.5546875" style="43" bestFit="1" customWidth="1"/>
    <col min="14084" max="14084" width="18.6640625" style="43" bestFit="1" customWidth="1"/>
    <col min="14085" max="14085" width="13.6640625" style="43" bestFit="1" customWidth="1"/>
    <col min="14086" max="14086" width="30.44140625" style="43" bestFit="1" customWidth="1"/>
    <col min="14087" max="14336" width="8.88671875" style="43"/>
    <col min="14337" max="14337" width="42.109375" style="43" bestFit="1" customWidth="1"/>
    <col min="14338" max="14339" width="16.5546875" style="43" bestFit="1" customWidth="1"/>
    <col min="14340" max="14340" width="18.6640625" style="43" bestFit="1" customWidth="1"/>
    <col min="14341" max="14341" width="13.6640625" style="43" bestFit="1" customWidth="1"/>
    <col min="14342" max="14342" width="30.44140625" style="43" bestFit="1" customWidth="1"/>
    <col min="14343" max="14592" width="8.88671875" style="43"/>
    <col min="14593" max="14593" width="42.109375" style="43" bestFit="1" customWidth="1"/>
    <col min="14594" max="14595" width="16.5546875" style="43" bestFit="1" customWidth="1"/>
    <col min="14596" max="14596" width="18.6640625" style="43" bestFit="1" customWidth="1"/>
    <col min="14597" max="14597" width="13.6640625" style="43" bestFit="1" customWidth="1"/>
    <col min="14598" max="14598" width="30.44140625" style="43" bestFit="1" customWidth="1"/>
    <col min="14599" max="14848" width="8.88671875" style="43"/>
    <col min="14849" max="14849" width="42.109375" style="43" bestFit="1" customWidth="1"/>
    <col min="14850" max="14851" width="16.5546875" style="43" bestFit="1" customWidth="1"/>
    <col min="14852" max="14852" width="18.6640625" style="43" bestFit="1" customWidth="1"/>
    <col min="14853" max="14853" width="13.6640625" style="43" bestFit="1" customWidth="1"/>
    <col min="14854" max="14854" width="30.44140625" style="43" bestFit="1" customWidth="1"/>
    <col min="14855" max="15104" width="8.88671875" style="43"/>
    <col min="15105" max="15105" width="42.109375" style="43" bestFit="1" customWidth="1"/>
    <col min="15106" max="15107" width="16.5546875" style="43" bestFit="1" customWidth="1"/>
    <col min="15108" max="15108" width="18.6640625" style="43" bestFit="1" customWidth="1"/>
    <col min="15109" max="15109" width="13.6640625" style="43" bestFit="1" customWidth="1"/>
    <col min="15110" max="15110" width="30.44140625" style="43" bestFit="1" customWidth="1"/>
    <col min="15111" max="15360" width="8.88671875" style="43"/>
    <col min="15361" max="15361" width="42.109375" style="43" bestFit="1" customWidth="1"/>
    <col min="15362" max="15363" width="16.5546875" style="43" bestFit="1" customWidth="1"/>
    <col min="15364" max="15364" width="18.6640625" style="43" bestFit="1" customWidth="1"/>
    <col min="15365" max="15365" width="13.6640625" style="43" bestFit="1" customWidth="1"/>
    <col min="15366" max="15366" width="30.44140625" style="43" bestFit="1" customWidth="1"/>
    <col min="15367" max="15616" width="8.88671875" style="43"/>
    <col min="15617" max="15617" width="42.109375" style="43" bestFit="1" customWidth="1"/>
    <col min="15618" max="15619" width="16.5546875" style="43" bestFit="1" customWidth="1"/>
    <col min="15620" max="15620" width="18.6640625" style="43" bestFit="1" customWidth="1"/>
    <col min="15621" max="15621" width="13.6640625" style="43" bestFit="1" customWidth="1"/>
    <col min="15622" max="15622" width="30.44140625" style="43" bestFit="1" customWidth="1"/>
    <col min="15623" max="15872" width="8.88671875" style="43"/>
    <col min="15873" max="15873" width="42.109375" style="43" bestFit="1" customWidth="1"/>
    <col min="15874" max="15875" width="16.5546875" style="43" bestFit="1" customWidth="1"/>
    <col min="15876" max="15876" width="18.6640625" style="43" bestFit="1" customWidth="1"/>
    <col min="15877" max="15877" width="13.6640625" style="43" bestFit="1" customWidth="1"/>
    <col min="15878" max="15878" width="30.44140625" style="43" bestFit="1" customWidth="1"/>
    <col min="15879" max="16128" width="8.88671875" style="43"/>
    <col min="16129" max="16129" width="42.109375" style="43" bestFit="1" customWidth="1"/>
    <col min="16130" max="16131" width="16.5546875" style="43" bestFit="1" customWidth="1"/>
    <col min="16132" max="16132" width="18.6640625" style="43" bestFit="1" customWidth="1"/>
    <col min="16133" max="16133" width="13.6640625" style="43" bestFit="1" customWidth="1"/>
    <col min="16134" max="16134" width="30.44140625" style="43" bestFit="1" customWidth="1"/>
    <col min="16135" max="16384" width="8.88671875" style="43"/>
  </cols>
  <sheetData>
    <row r="1" spans="1:6" ht="15">
      <c r="A1" s="121" t="s">
        <v>33</v>
      </c>
    </row>
    <row r="3" spans="1:6">
      <c r="A3" s="146"/>
      <c r="B3" s="147"/>
      <c r="C3" s="147"/>
      <c r="D3" s="147"/>
      <c r="E3" s="146" t="s">
        <v>22</v>
      </c>
      <c r="F3" s="148"/>
    </row>
    <row r="4" spans="1:6" ht="15.6">
      <c r="A4" s="149" t="s">
        <v>2</v>
      </c>
      <c r="B4" s="149" t="s">
        <v>3</v>
      </c>
      <c r="C4" s="149" t="s">
        <v>4</v>
      </c>
      <c r="D4" s="149" t="s">
        <v>5</v>
      </c>
      <c r="E4" s="149" t="s">
        <v>6</v>
      </c>
      <c r="F4" s="150" t="s">
        <v>7</v>
      </c>
    </row>
    <row r="5" spans="1:6" ht="15.6">
      <c r="A5" s="151" t="s">
        <v>8</v>
      </c>
      <c r="B5" s="151" t="s">
        <v>18</v>
      </c>
      <c r="C5" s="152" t="s">
        <v>10</v>
      </c>
      <c r="D5" s="152" t="s">
        <v>11</v>
      </c>
      <c r="E5" s="153">
        <v>873</v>
      </c>
      <c r="F5" s="154">
        <v>3766.51</v>
      </c>
    </row>
    <row r="6" spans="1:6" ht="15.6">
      <c r="A6" s="155"/>
      <c r="B6" s="155"/>
      <c r="C6" s="156"/>
      <c r="D6" s="157" t="s">
        <v>12</v>
      </c>
      <c r="E6" s="158">
        <v>2302</v>
      </c>
      <c r="F6" s="159">
        <v>19406.64</v>
      </c>
    </row>
    <row r="7" spans="1:6" ht="15.6">
      <c r="A7" s="155"/>
      <c r="B7" s="155"/>
      <c r="C7" s="151" t="s">
        <v>13</v>
      </c>
      <c r="D7" s="160"/>
      <c r="E7" s="161">
        <v>3175</v>
      </c>
      <c r="F7" s="162">
        <v>23173.15</v>
      </c>
    </row>
    <row r="8" spans="1:6" ht="15.6">
      <c r="A8" s="155"/>
      <c r="B8" s="151" t="s">
        <v>9</v>
      </c>
      <c r="C8" s="152" t="s">
        <v>10</v>
      </c>
      <c r="D8" s="152" t="s">
        <v>11</v>
      </c>
      <c r="E8" s="153">
        <v>435</v>
      </c>
      <c r="F8" s="154">
        <v>1848.0700000000002</v>
      </c>
    </row>
    <row r="9" spans="1:6" ht="15.6">
      <c r="A9" s="155"/>
      <c r="B9" s="155"/>
      <c r="C9" s="156"/>
      <c r="D9" s="157" t="s">
        <v>12</v>
      </c>
      <c r="E9" s="158">
        <v>1066</v>
      </c>
      <c r="F9" s="159">
        <v>8423.52</v>
      </c>
    </row>
    <row r="10" spans="1:6" ht="15.6">
      <c r="A10" s="155"/>
      <c r="B10" s="155"/>
      <c r="C10" s="151" t="s">
        <v>13</v>
      </c>
      <c r="D10" s="160"/>
      <c r="E10" s="161">
        <v>1501</v>
      </c>
      <c r="F10" s="162">
        <v>10271.59</v>
      </c>
    </row>
    <row r="11" spans="1:6" ht="15.6">
      <c r="A11" s="155"/>
      <c r="B11" s="151" t="s">
        <v>14</v>
      </c>
      <c r="C11" s="152" t="s">
        <v>10</v>
      </c>
      <c r="D11" s="152" t="s">
        <v>11</v>
      </c>
      <c r="E11" s="153">
        <v>20</v>
      </c>
      <c r="F11" s="154">
        <v>87.3</v>
      </c>
    </row>
    <row r="12" spans="1:6" ht="15.6">
      <c r="A12" s="155"/>
      <c r="B12" s="155"/>
      <c r="C12" s="156"/>
      <c r="D12" s="157" t="s">
        <v>12</v>
      </c>
      <c r="E12" s="158">
        <v>75</v>
      </c>
      <c r="F12" s="159">
        <v>639.66</v>
      </c>
    </row>
    <row r="13" spans="1:6" ht="15.6">
      <c r="A13" s="155"/>
      <c r="B13" s="155"/>
      <c r="C13" s="151" t="s">
        <v>13</v>
      </c>
      <c r="D13" s="160"/>
      <c r="E13" s="161">
        <v>95</v>
      </c>
      <c r="F13" s="162">
        <v>726.95999999999992</v>
      </c>
    </row>
    <row r="14" spans="1:6" ht="15.6">
      <c r="A14" s="155"/>
      <c r="B14" s="151" t="s">
        <v>15</v>
      </c>
      <c r="C14" s="152" t="s">
        <v>10</v>
      </c>
      <c r="D14" s="152" t="s">
        <v>11</v>
      </c>
      <c r="E14" s="153">
        <v>16964</v>
      </c>
      <c r="F14" s="154">
        <v>92588.23000000001</v>
      </c>
    </row>
    <row r="15" spans="1:6" ht="15.6">
      <c r="A15" s="155"/>
      <c r="B15" s="155"/>
      <c r="C15" s="156"/>
      <c r="D15" s="157" t="s">
        <v>12</v>
      </c>
      <c r="E15" s="158">
        <v>37511</v>
      </c>
      <c r="F15" s="159">
        <v>415713.79</v>
      </c>
    </row>
    <row r="16" spans="1:6" ht="15.6">
      <c r="A16" s="155"/>
      <c r="B16" s="155"/>
      <c r="C16" s="151" t="s">
        <v>13</v>
      </c>
      <c r="D16" s="160"/>
      <c r="E16" s="161">
        <v>54475</v>
      </c>
      <c r="F16" s="162">
        <v>508302.02</v>
      </c>
    </row>
    <row r="17" spans="1:6" ht="15.6">
      <c r="A17" s="155"/>
      <c r="B17" s="151" t="s">
        <v>16</v>
      </c>
      <c r="C17" s="152" t="s">
        <v>10</v>
      </c>
      <c r="D17" s="152" t="s">
        <v>11</v>
      </c>
      <c r="E17" s="153">
        <v>6156</v>
      </c>
      <c r="F17" s="154">
        <v>32084.32</v>
      </c>
    </row>
    <row r="18" spans="1:6" ht="15.6">
      <c r="A18" s="155"/>
      <c r="B18" s="155"/>
      <c r="C18" s="156"/>
      <c r="D18" s="157" t="s">
        <v>12</v>
      </c>
      <c r="E18" s="158">
        <v>13047</v>
      </c>
      <c r="F18" s="159">
        <v>140714.82</v>
      </c>
    </row>
    <row r="19" spans="1:6" ht="15.6">
      <c r="A19" s="155"/>
      <c r="B19" s="155"/>
      <c r="C19" s="151" t="s">
        <v>13</v>
      </c>
      <c r="D19" s="160"/>
      <c r="E19" s="161">
        <v>19203</v>
      </c>
      <c r="F19" s="162">
        <v>172799.14</v>
      </c>
    </row>
    <row r="20" spans="1:6" ht="15.6">
      <c r="A20" s="155"/>
      <c r="B20" s="151" t="s">
        <v>17</v>
      </c>
      <c r="C20" s="152" t="s">
        <v>10</v>
      </c>
      <c r="D20" s="152" t="s">
        <v>11</v>
      </c>
      <c r="E20" s="153">
        <v>2271</v>
      </c>
      <c r="F20" s="154">
        <v>10580.640000000001</v>
      </c>
    </row>
    <row r="21" spans="1:6" ht="15.6">
      <c r="A21" s="155"/>
      <c r="B21" s="155"/>
      <c r="C21" s="156"/>
      <c r="D21" s="157" t="s">
        <v>12</v>
      </c>
      <c r="E21" s="158">
        <v>6752</v>
      </c>
      <c r="F21" s="159">
        <v>64275.02</v>
      </c>
    </row>
    <row r="22" spans="1:6" ht="15.6">
      <c r="A22" s="155"/>
      <c r="B22" s="155"/>
      <c r="C22" s="151" t="s">
        <v>13</v>
      </c>
      <c r="D22" s="160"/>
      <c r="E22" s="161">
        <v>9023</v>
      </c>
      <c r="F22" s="162">
        <v>74855.66</v>
      </c>
    </row>
    <row r="23" spans="1:6" ht="15.6">
      <c r="A23" s="163" t="s">
        <v>20</v>
      </c>
      <c r="B23" s="164"/>
      <c r="C23" s="164"/>
      <c r="D23" s="164"/>
      <c r="E23" s="165">
        <v>87472</v>
      </c>
      <c r="F23" s="166">
        <v>790128.5199999999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5411-BE10-4C21-9530-35DDDF595756}">
  <dimension ref="A1:F24"/>
  <sheetViews>
    <sheetView workbookViewId="0">
      <selection activeCell="G12" sqref="G12"/>
    </sheetView>
  </sheetViews>
  <sheetFormatPr defaultRowHeight="14.4"/>
  <cols>
    <col min="1" max="1" width="37.44140625" bestFit="1" customWidth="1"/>
    <col min="2" max="2" width="13.44140625" bestFit="1" customWidth="1"/>
    <col min="3" max="3" width="18.109375" bestFit="1" customWidth="1"/>
    <col min="4" max="4" width="18.33203125" bestFit="1" customWidth="1"/>
    <col min="5" max="5" width="13.44140625" bestFit="1" customWidth="1"/>
    <col min="6" max="6" width="29.6640625" bestFit="1" customWidth="1"/>
  </cols>
  <sheetData>
    <row r="1" spans="1:6">
      <c r="A1" s="167" t="s">
        <v>34</v>
      </c>
    </row>
    <row r="3" spans="1:6">
      <c r="E3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t="s">
        <v>8</v>
      </c>
      <c r="B5" t="s">
        <v>18</v>
      </c>
      <c r="C5" t="s">
        <v>10</v>
      </c>
      <c r="D5" t="s">
        <v>11</v>
      </c>
      <c r="E5" s="168">
        <v>871</v>
      </c>
      <c r="F5" s="168">
        <v>3776.5</v>
      </c>
    </row>
    <row r="6" spans="1:6">
      <c r="D6" t="s">
        <v>12</v>
      </c>
      <c r="E6" s="168">
        <v>2290</v>
      </c>
      <c r="F6" s="168">
        <v>19661.86</v>
      </c>
    </row>
    <row r="7" spans="1:6">
      <c r="C7" s="169" t="s">
        <v>13</v>
      </c>
      <c r="D7" s="169"/>
      <c r="E7" s="170">
        <v>3161</v>
      </c>
      <c r="F7" s="170">
        <v>23438.36</v>
      </c>
    </row>
    <row r="8" spans="1:6">
      <c r="B8" t="s">
        <v>9</v>
      </c>
      <c r="C8" t="s">
        <v>10</v>
      </c>
      <c r="D8" t="s">
        <v>11</v>
      </c>
      <c r="E8" s="168">
        <v>428</v>
      </c>
      <c r="F8" s="168">
        <v>1795.3000000000002</v>
      </c>
    </row>
    <row r="9" spans="1:6">
      <c r="D9" t="s">
        <v>12</v>
      </c>
      <c r="E9" s="168">
        <v>1038</v>
      </c>
      <c r="F9" s="168">
        <v>8276.9200000000019</v>
      </c>
    </row>
    <row r="10" spans="1:6">
      <c r="C10" s="169" t="s">
        <v>13</v>
      </c>
      <c r="D10" s="169"/>
      <c r="E10" s="170">
        <v>1466</v>
      </c>
      <c r="F10" s="170">
        <v>10072.220000000001</v>
      </c>
    </row>
    <row r="11" spans="1:6">
      <c r="B11" t="s">
        <v>14</v>
      </c>
      <c r="C11" t="s">
        <v>10</v>
      </c>
      <c r="D11" t="s">
        <v>11</v>
      </c>
      <c r="E11" s="168">
        <v>21</v>
      </c>
      <c r="F11" s="168">
        <v>90.48</v>
      </c>
    </row>
    <row r="12" spans="1:6">
      <c r="D12" t="s">
        <v>12</v>
      </c>
      <c r="E12" s="168">
        <v>78</v>
      </c>
      <c r="F12" s="168">
        <v>652</v>
      </c>
    </row>
    <row r="13" spans="1:6">
      <c r="C13" s="169" t="s">
        <v>13</v>
      </c>
      <c r="D13" s="169"/>
      <c r="E13" s="170">
        <v>99</v>
      </c>
      <c r="F13" s="170">
        <v>742.48</v>
      </c>
    </row>
    <row r="14" spans="1:6">
      <c r="B14" t="s">
        <v>15</v>
      </c>
      <c r="C14" t="s">
        <v>10</v>
      </c>
      <c r="D14" t="s">
        <v>11</v>
      </c>
      <c r="E14" s="168">
        <v>17007</v>
      </c>
      <c r="F14" s="168">
        <v>92864.42</v>
      </c>
    </row>
    <row r="15" spans="1:6">
      <c r="D15" t="s">
        <v>12</v>
      </c>
      <c r="E15" s="168">
        <v>37519</v>
      </c>
      <c r="F15" s="168">
        <v>416233.16999999993</v>
      </c>
    </row>
    <row r="16" spans="1:6">
      <c r="C16" s="169" t="s">
        <v>13</v>
      </c>
      <c r="D16" s="169"/>
      <c r="E16" s="170">
        <v>54526</v>
      </c>
      <c r="F16" s="170">
        <v>509097.58999999991</v>
      </c>
    </row>
    <row r="17" spans="1:6">
      <c r="B17" t="s">
        <v>16</v>
      </c>
      <c r="C17" t="s">
        <v>10</v>
      </c>
      <c r="D17" t="s">
        <v>11</v>
      </c>
      <c r="E17" s="168">
        <v>6177</v>
      </c>
      <c r="F17" s="168">
        <v>32227.93</v>
      </c>
    </row>
    <row r="18" spans="1:6">
      <c r="D18" t="s">
        <v>12</v>
      </c>
      <c r="E18" s="168">
        <v>13049</v>
      </c>
      <c r="F18" s="168">
        <v>140715.97999999998</v>
      </c>
    </row>
    <row r="19" spans="1:6">
      <c r="C19" s="169" t="s">
        <v>13</v>
      </c>
      <c r="D19" s="169"/>
      <c r="E19" s="170">
        <v>19226</v>
      </c>
      <c r="F19" s="170">
        <v>172943.90999999997</v>
      </c>
    </row>
    <row r="20" spans="1:6">
      <c r="B20" t="s">
        <v>17</v>
      </c>
      <c r="C20" t="s">
        <v>10</v>
      </c>
      <c r="D20" t="s">
        <v>11</v>
      </c>
      <c r="E20" s="168">
        <v>2295</v>
      </c>
      <c r="F20" s="168">
        <v>10492.12</v>
      </c>
    </row>
    <row r="21" spans="1:6">
      <c r="D21" t="s">
        <v>12</v>
      </c>
      <c r="E21" s="168">
        <v>6744</v>
      </c>
      <c r="F21" s="168">
        <v>64473.53</v>
      </c>
    </row>
    <row r="22" spans="1:6">
      <c r="C22" s="169" t="s">
        <v>13</v>
      </c>
      <c r="D22" s="169"/>
      <c r="E22" s="170">
        <v>9039</v>
      </c>
      <c r="F22" s="170">
        <v>74965.649999999994</v>
      </c>
    </row>
    <row r="23" spans="1:6">
      <c r="A23" t="s">
        <v>19</v>
      </c>
      <c r="E23" s="168">
        <v>87517</v>
      </c>
      <c r="F23" s="168">
        <v>791260.21</v>
      </c>
    </row>
    <row r="24" spans="1:6">
      <c r="A24" t="s">
        <v>20</v>
      </c>
      <c r="E24" s="168">
        <v>87517</v>
      </c>
      <c r="F24" s="168">
        <v>791260.21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BF01-FF30-4C12-9B67-A80700F64101}">
  <dimension ref="A1:F24"/>
  <sheetViews>
    <sheetView workbookViewId="0">
      <selection activeCell="E5" sqref="E5:F24"/>
    </sheetView>
  </sheetViews>
  <sheetFormatPr defaultRowHeight="13.2"/>
  <cols>
    <col min="1" max="1" width="32.33203125" style="43" bestFit="1" customWidth="1"/>
    <col min="2" max="3" width="12.33203125" style="43" bestFit="1" customWidth="1"/>
    <col min="4" max="4" width="18.33203125" style="43" bestFit="1" customWidth="1"/>
    <col min="5" max="5" width="13.44140625" style="43" bestFit="1" customWidth="1"/>
    <col min="6" max="6" width="29.88671875" style="43" bestFit="1" customWidth="1"/>
    <col min="7" max="7" width="12.33203125" style="43" bestFit="1" customWidth="1"/>
    <col min="8" max="16384" width="8.88671875" style="43"/>
  </cols>
  <sheetData>
    <row r="1" spans="1:6">
      <c r="A1" s="171" t="s">
        <v>35</v>
      </c>
    </row>
    <row r="3" spans="1:6">
      <c r="A3" s="146"/>
      <c r="B3" s="147"/>
      <c r="C3" s="147"/>
      <c r="D3" s="147"/>
      <c r="E3" s="146" t="s">
        <v>22</v>
      </c>
      <c r="F3" s="148"/>
    </row>
    <row r="4" spans="1:6" s="76" customFormat="1">
      <c r="A4" s="172" t="s">
        <v>2</v>
      </c>
      <c r="B4" s="172" t="s">
        <v>3</v>
      </c>
      <c r="C4" s="172" t="s">
        <v>4</v>
      </c>
      <c r="D4" s="172" t="s">
        <v>5</v>
      </c>
      <c r="E4" s="172" t="s">
        <v>6</v>
      </c>
      <c r="F4" s="173" t="s">
        <v>7</v>
      </c>
    </row>
    <row r="5" spans="1:6">
      <c r="A5" s="146" t="s">
        <v>8</v>
      </c>
      <c r="B5" s="146" t="s">
        <v>18</v>
      </c>
      <c r="C5" s="146" t="s">
        <v>10</v>
      </c>
      <c r="D5" s="146" t="s">
        <v>11</v>
      </c>
      <c r="E5" s="174">
        <v>884</v>
      </c>
      <c r="F5" s="175">
        <v>3794.6199999999994</v>
      </c>
    </row>
    <row r="6" spans="1:6">
      <c r="A6" s="176"/>
      <c r="B6" s="176"/>
      <c r="C6" s="176"/>
      <c r="D6" s="177" t="s">
        <v>12</v>
      </c>
      <c r="E6" s="178">
        <v>2295</v>
      </c>
      <c r="F6" s="179">
        <v>19575.12</v>
      </c>
    </row>
    <row r="7" spans="1:6">
      <c r="A7" s="176"/>
      <c r="B7" s="180" t="s">
        <v>36</v>
      </c>
      <c r="C7" s="181"/>
      <c r="D7" s="181"/>
      <c r="E7" s="182">
        <v>3179</v>
      </c>
      <c r="F7" s="183">
        <v>23369.739999999998</v>
      </c>
    </row>
    <row r="8" spans="1:6">
      <c r="A8" s="176"/>
      <c r="B8" s="146" t="s">
        <v>9</v>
      </c>
      <c r="C8" s="146" t="s">
        <v>10</v>
      </c>
      <c r="D8" s="146" t="s">
        <v>11</v>
      </c>
      <c r="E8" s="174">
        <v>419</v>
      </c>
      <c r="F8" s="175">
        <v>1773.16</v>
      </c>
    </row>
    <row r="9" spans="1:6">
      <c r="A9" s="176"/>
      <c r="B9" s="176"/>
      <c r="C9" s="176"/>
      <c r="D9" s="177" t="s">
        <v>12</v>
      </c>
      <c r="E9" s="178">
        <v>1025</v>
      </c>
      <c r="F9" s="179">
        <v>8233.18</v>
      </c>
    </row>
    <row r="10" spans="1:6">
      <c r="A10" s="176"/>
      <c r="B10" s="180" t="s">
        <v>37</v>
      </c>
      <c r="C10" s="181"/>
      <c r="D10" s="181"/>
      <c r="E10" s="182">
        <v>1444</v>
      </c>
      <c r="F10" s="183">
        <v>10006.34</v>
      </c>
    </row>
    <row r="11" spans="1:6">
      <c r="A11" s="176"/>
      <c r="B11" s="146" t="s">
        <v>14</v>
      </c>
      <c r="C11" s="146" t="s">
        <v>10</v>
      </c>
      <c r="D11" s="146" t="s">
        <v>11</v>
      </c>
      <c r="E11" s="174">
        <v>21</v>
      </c>
      <c r="F11" s="175">
        <v>90.48</v>
      </c>
    </row>
    <row r="12" spans="1:6">
      <c r="A12" s="176"/>
      <c r="B12" s="176"/>
      <c r="C12" s="176"/>
      <c r="D12" s="177" t="s">
        <v>12</v>
      </c>
      <c r="E12" s="178">
        <v>77</v>
      </c>
      <c r="F12" s="179">
        <v>658.3</v>
      </c>
    </row>
    <row r="13" spans="1:6">
      <c r="A13" s="176"/>
      <c r="B13" s="180" t="s">
        <v>38</v>
      </c>
      <c r="C13" s="181"/>
      <c r="D13" s="181"/>
      <c r="E13" s="182">
        <v>98</v>
      </c>
      <c r="F13" s="183">
        <v>748.78</v>
      </c>
    </row>
    <row r="14" spans="1:6">
      <c r="A14" s="176"/>
      <c r="B14" s="146" t="s">
        <v>15</v>
      </c>
      <c r="C14" s="146" t="s">
        <v>10</v>
      </c>
      <c r="D14" s="146" t="s">
        <v>11</v>
      </c>
      <c r="E14" s="174">
        <v>17044</v>
      </c>
      <c r="F14" s="175">
        <v>93051.86</v>
      </c>
    </row>
    <row r="15" spans="1:6">
      <c r="A15" s="176"/>
      <c r="B15" s="176"/>
      <c r="C15" s="176"/>
      <c r="D15" s="177" t="s">
        <v>12</v>
      </c>
      <c r="E15" s="178">
        <v>37530</v>
      </c>
      <c r="F15" s="179">
        <v>416463.95999999996</v>
      </c>
    </row>
    <row r="16" spans="1:6">
      <c r="A16" s="176"/>
      <c r="B16" s="180" t="s">
        <v>39</v>
      </c>
      <c r="C16" s="181"/>
      <c r="D16" s="181"/>
      <c r="E16" s="182">
        <v>54574</v>
      </c>
      <c r="F16" s="183">
        <v>509515.81999999995</v>
      </c>
    </row>
    <row r="17" spans="1:6">
      <c r="A17" s="176"/>
      <c r="B17" s="146" t="s">
        <v>16</v>
      </c>
      <c r="C17" s="146" t="s">
        <v>10</v>
      </c>
      <c r="D17" s="146" t="s">
        <v>11</v>
      </c>
      <c r="E17" s="174">
        <v>6180</v>
      </c>
      <c r="F17" s="175">
        <v>32358.65</v>
      </c>
    </row>
    <row r="18" spans="1:6">
      <c r="A18" s="176"/>
      <c r="B18" s="176"/>
      <c r="C18" s="176"/>
      <c r="D18" s="177" t="s">
        <v>12</v>
      </c>
      <c r="E18" s="178">
        <v>13033</v>
      </c>
      <c r="F18" s="179">
        <v>140087.01</v>
      </c>
    </row>
    <row r="19" spans="1:6">
      <c r="A19" s="176"/>
      <c r="B19" s="180" t="s">
        <v>40</v>
      </c>
      <c r="C19" s="181"/>
      <c r="D19" s="181"/>
      <c r="E19" s="182">
        <v>19213</v>
      </c>
      <c r="F19" s="183">
        <v>172445.66</v>
      </c>
    </row>
    <row r="20" spans="1:6">
      <c r="A20" s="176"/>
      <c r="B20" s="146" t="s">
        <v>17</v>
      </c>
      <c r="C20" s="146" t="s">
        <v>10</v>
      </c>
      <c r="D20" s="146" t="s">
        <v>11</v>
      </c>
      <c r="E20" s="174">
        <v>2280</v>
      </c>
      <c r="F20" s="175">
        <v>10530.300000000001</v>
      </c>
    </row>
    <row r="21" spans="1:6">
      <c r="A21" s="176"/>
      <c r="B21" s="176"/>
      <c r="C21" s="176"/>
      <c r="D21" s="177" t="s">
        <v>12</v>
      </c>
      <c r="E21" s="178">
        <v>6735</v>
      </c>
      <c r="F21" s="179">
        <v>64035.79</v>
      </c>
    </row>
    <row r="22" spans="1:6">
      <c r="A22" s="176"/>
      <c r="B22" s="180" t="s">
        <v>41</v>
      </c>
      <c r="C22" s="181"/>
      <c r="D22" s="181"/>
      <c r="E22" s="182">
        <v>9015</v>
      </c>
      <c r="F22" s="183">
        <v>74566.09</v>
      </c>
    </row>
    <row r="23" spans="1:6">
      <c r="A23" s="146" t="s">
        <v>19</v>
      </c>
      <c r="B23" s="147"/>
      <c r="C23" s="147"/>
      <c r="D23" s="147"/>
      <c r="E23" s="174">
        <v>87523</v>
      </c>
      <c r="F23" s="175">
        <v>790652.43</v>
      </c>
    </row>
    <row r="24" spans="1:6">
      <c r="A24" s="184" t="s">
        <v>20</v>
      </c>
      <c r="B24" s="185"/>
      <c r="C24" s="185"/>
      <c r="D24" s="185"/>
      <c r="E24" s="186">
        <v>87523</v>
      </c>
      <c r="F24" s="187">
        <v>790652.43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E6FD-7EFB-4D6C-8D7F-F0C9D2244F4F}">
  <sheetPr>
    <tabColor rgb="FFFFFF00"/>
  </sheetPr>
  <dimension ref="A1:E7"/>
  <sheetViews>
    <sheetView workbookViewId="0">
      <selection activeCell="L12" sqref="L12"/>
    </sheetView>
  </sheetViews>
  <sheetFormatPr defaultRowHeight="14.4"/>
  <cols>
    <col min="2" max="2" width="10.5546875" bestFit="1" customWidth="1"/>
    <col min="3" max="3" width="15.109375" bestFit="1" customWidth="1"/>
    <col min="4" max="4" width="13.109375" bestFit="1" customWidth="1"/>
    <col min="5" max="5" width="29" bestFit="1" customWidth="1"/>
  </cols>
  <sheetData>
    <row r="1" spans="1:5">
      <c r="A1" s="14" t="s">
        <v>2</v>
      </c>
      <c r="B1" s="14" t="s">
        <v>3</v>
      </c>
      <c r="C1" s="14" t="s">
        <v>4</v>
      </c>
      <c r="D1" s="14" t="s">
        <v>6</v>
      </c>
      <c r="E1" s="14" t="s">
        <v>7</v>
      </c>
    </row>
    <row r="2" spans="1:5">
      <c r="A2" s="12" t="s">
        <v>8</v>
      </c>
      <c r="B2" s="12">
        <v>51010</v>
      </c>
      <c r="C2" t="s">
        <v>10</v>
      </c>
      <c r="D2">
        <v>3241</v>
      </c>
      <c r="E2">
        <v>24009.949999999997</v>
      </c>
    </row>
    <row r="3" spans="1:5">
      <c r="A3" s="12"/>
      <c r="B3" s="12">
        <v>52000</v>
      </c>
      <c r="C3" t="s">
        <v>10</v>
      </c>
      <c r="D3">
        <v>1256</v>
      </c>
      <c r="E3">
        <v>8649.9600000000009</v>
      </c>
    </row>
    <row r="4" spans="1:5">
      <c r="A4" s="12"/>
      <c r="B4" s="12">
        <v>53000</v>
      </c>
      <c r="C4" t="s">
        <v>10</v>
      </c>
      <c r="D4">
        <v>105</v>
      </c>
      <c r="E4">
        <v>798.75</v>
      </c>
    </row>
    <row r="5" spans="1:5">
      <c r="A5" s="12"/>
      <c r="B5" s="12">
        <v>55000</v>
      </c>
      <c r="C5" t="s">
        <v>10</v>
      </c>
      <c r="D5">
        <v>49114</v>
      </c>
      <c r="E5">
        <v>458848.48000000004</v>
      </c>
    </row>
    <row r="6" spans="1:5">
      <c r="A6" s="12"/>
      <c r="B6" s="12">
        <v>56000</v>
      </c>
      <c r="C6" t="s">
        <v>10</v>
      </c>
      <c r="D6">
        <v>17742</v>
      </c>
      <c r="E6">
        <v>163471.57</v>
      </c>
    </row>
    <row r="7" spans="1:5">
      <c r="A7" s="13"/>
      <c r="B7" s="12">
        <v>58000</v>
      </c>
      <c r="C7" t="s">
        <v>10</v>
      </c>
      <c r="D7">
        <v>8921</v>
      </c>
      <c r="E7">
        <v>72886.609999999986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D7B0-65C8-47B8-8144-ACBD86094FC6}">
  <dimension ref="A1:F24"/>
  <sheetViews>
    <sheetView workbookViewId="0">
      <selection activeCell="P19" sqref="P19"/>
    </sheetView>
  </sheetViews>
  <sheetFormatPr defaultRowHeight="14.4"/>
  <cols>
    <col min="1" max="1" width="32.33203125" style="43" bestFit="1" customWidth="1"/>
    <col min="2" max="3" width="16.5546875" style="43" bestFit="1" customWidth="1"/>
    <col min="4" max="4" width="18.33203125" style="43" bestFit="1" customWidth="1"/>
    <col min="5" max="5" width="13.44140625" style="188" bestFit="1" customWidth="1"/>
    <col min="6" max="6" width="29.88671875" style="188" bestFit="1" customWidth="1"/>
    <col min="7" max="256" width="8.88671875" style="43"/>
    <col min="257" max="257" width="32.33203125" style="43" bestFit="1" customWidth="1"/>
    <col min="258" max="259" width="16.5546875" style="43" bestFit="1" customWidth="1"/>
    <col min="260" max="260" width="18.33203125" style="43" bestFit="1" customWidth="1"/>
    <col min="261" max="261" width="13.44140625" style="43" bestFit="1" customWidth="1"/>
    <col min="262" max="262" width="29.88671875" style="43" bestFit="1" customWidth="1"/>
    <col min="263" max="512" width="8.88671875" style="43"/>
    <col min="513" max="513" width="32.33203125" style="43" bestFit="1" customWidth="1"/>
    <col min="514" max="515" width="16.5546875" style="43" bestFit="1" customWidth="1"/>
    <col min="516" max="516" width="18.33203125" style="43" bestFit="1" customWidth="1"/>
    <col min="517" max="517" width="13.44140625" style="43" bestFit="1" customWidth="1"/>
    <col min="518" max="518" width="29.88671875" style="43" bestFit="1" customWidth="1"/>
    <col min="519" max="768" width="8.88671875" style="43"/>
    <col min="769" max="769" width="32.33203125" style="43" bestFit="1" customWidth="1"/>
    <col min="770" max="771" width="16.5546875" style="43" bestFit="1" customWidth="1"/>
    <col min="772" max="772" width="18.33203125" style="43" bestFit="1" customWidth="1"/>
    <col min="773" max="773" width="13.44140625" style="43" bestFit="1" customWidth="1"/>
    <col min="774" max="774" width="29.88671875" style="43" bestFit="1" customWidth="1"/>
    <col min="775" max="1024" width="8.88671875" style="43"/>
    <col min="1025" max="1025" width="32.33203125" style="43" bestFit="1" customWidth="1"/>
    <col min="1026" max="1027" width="16.5546875" style="43" bestFit="1" customWidth="1"/>
    <col min="1028" max="1028" width="18.33203125" style="43" bestFit="1" customWidth="1"/>
    <col min="1029" max="1029" width="13.44140625" style="43" bestFit="1" customWidth="1"/>
    <col min="1030" max="1030" width="29.88671875" style="43" bestFit="1" customWidth="1"/>
    <col min="1031" max="1280" width="8.88671875" style="43"/>
    <col min="1281" max="1281" width="32.33203125" style="43" bestFit="1" customWidth="1"/>
    <col min="1282" max="1283" width="16.5546875" style="43" bestFit="1" customWidth="1"/>
    <col min="1284" max="1284" width="18.33203125" style="43" bestFit="1" customWidth="1"/>
    <col min="1285" max="1285" width="13.44140625" style="43" bestFit="1" customWidth="1"/>
    <col min="1286" max="1286" width="29.88671875" style="43" bestFit="1" customWidth="1"/>
    <col min="1287" max="1536" width="8.88671875" style="43"/>
    <col min="1537" max="1537" width="32.33203125" style="43" bestFit="1" customWidth="1"/>
    <col min="1538" max="1539" width="16.5546875" style="43" bestFit="1" customWidth="1"/>
    <col min="1540" max="1540" width="18.33203125" style="43" bestFit="1" customWidth="1"/>
    <col min="1541" max="1541" width="13.44140625" style="43" bestFit="1" customWidth="1"/>
    <col min="1542" max="1542" width="29.88671875" style="43" bestFit="1" customWidth="1"/>
    <col min="1543" max="1792" width="8.88671875" style="43"/>
    <col min="1793" max="1793" width="32.33203125" style="43" bestFit="1" customWidth="1"/>
    <col min="1794" max="1795" width="16.5546875" style="43" bestFit="1" customWidth="1"/>
    <col min="1796" max="1796" width="18.33203125" style="43" bestFit="1" customWidth="1"/>
    <col min="1797" max="1797" width="13.44140625" style="43" bestFit="1" customWidth="1"/>
    <col min="1798" max="1798" width="29.88671875" style="43" bestFit="1" customWidth="1"/>
    <col min="1799" max="2048" width="8.88671875" style="43"/>
    <col min="2049" max="2049" width="32.33203125" style="43" bestFit="1" customWidth="1"/>
    <col min="2050" max="2051" width="16.5546875" style="43" bestFit="1" customWidth="1"/>
    <col min="2052" max="2052" width="18.33203125" style="43" bestFit="1" customWidth="1"/>
    <col min="2053" max="2053" width="13.44140625" style="43" bestFit="1" customWidth="1"/>
    <col min="2054" max="2054" width="29.88671875" style="43" bestFit="1" customWidth="1"/>
    <col min="2055" max="2304" width="8.88671875" style="43"/>
    <col min="2305" max="2305" width="32.33203125" style="43" bestFit="1" customWidth="1"/>
    <col min="2306" max="2307" width="16.5546875" style="43" bestFit="1" customWidth="1"/>
    <col min="2308" max="2308" width="18.33203125" style="43" bestFit="1" customWidth="1"/>
    <col min="2309" max="2309" width="13.44140625" style="43" bestFit="1" customWidth="1"/>
    <col min="2310" max="2310" width="29.88671875" style="43" bestFit="1" customWidth="1"/>
    <col min="2311" max="2560" width="8.88671875" style="43"/>
    <col min="2561" max="2561" width="32.33203125" style="43" bestFit="1" customWidth="1"/>
    <col min="2562" max="2563" width="16.5546875" style="43" bestFit="1" customWidth="1"/>
    <col min="2564" max="2564" width="18.33203125" style="43" bestFit="1" customWidth="1"/>
    <col min="2565" max="2565" width="13.44140625" style="43" bestFit="1" customWidth="1"/>
    <col min="2566" max="2566" width="29.88671875" style="43" bestFit="1" customWidth="1"/>
    <col min="2567" max="2816" width="8.88671875" style="43"/>
    <col min="2817" max="2817" width="32.33203125" style="43" bestFit="1" customWidth="1"/>
    <col min="2818" max="2819" width="16.5546875" style="43" bestFit="1" customWidth="1"/>
    <col min="2820" max="2820" width="18.33203125" style="43" bestFit="1" customWidth="1"/>
    <col min="2821" max="2821" width="13.44140625" style="43" bestFit="1" customWidth="1"/>
    <col min="2822" max="2822" width="29.88671875" style="43" bestFit="1" customWidth="1"/>
    <col min="2823" max="3072" width="8.88671875" style="43"/>
    <col min="3073" max="3073" width="32.33203125" style="43" bestFit="1" customWidth="1"/>
    <col min="3074" max="3075" width="16.5546875" style="43" bestFit="1" customWidth="1"/>
    <col min="3076" max="3076" width="18.33203125" style="43" bestFit="1" customWidth="1"/>
    <col min="3077" max="3077" width="13.44140625" style="43" bestFit="1" customWidth="1"/>
    <col min="3078" max="3078" width="29.88671875" style="43" bestFit="1" customWidth="1"/>
    <col min="3079" max="3328" width="8.88671875" style="43"/>
    <col min="3329" max="3329" width="32.33203125" style="43" bestFit="1" customWidth="1"/>
    <col min="3330" max="3331" width="16.5546875" style="43" bestFit="1" customWidth="1"/>
    <col min="3332" max="3332" width="18.33203125" style="43" bestFit="1" customWidth="1"/>
    <col min="3333" max="3333" width="13.44140625" style="43" bestFit="1" customWidth="1"/>
    <col min="3334" max="3334" width="29.88671875" style="43" bestFit="1" customWidth="1"/>
    <col min="3335" max="3584" width="8.88671875" style="43"/>
    <col min="3585" max="3585" width="32.33203125" style="43" bestFit="1" customWidth="1"/>
    <col min="3586" max="3587" width="16.5546875" style="43" bestFit="1" customWidth="1"/>
    <col min="3588" max="3588" width="18.33203125" style="43" bestFit="1" customWidth="1"/>
    <col min="3589" max="3589" width="13.44140625" style="43" bestFit="1" customWidth="1"/>
    <col min="3590" max="3590" width="29.88671875" style="43" bestFit="1" customWidth="1"/>
    <col min="3591" max="3840" width="8.88671875" style="43"/>
    <col min="3841" max="3841" width="32.33203125" style="43" bestFit="1" customWidth="1"/>
    <col min="3842" max="3843" width="16.5546875" style="43" bestFit="1" customWidth="1"/>
    <col min="3844" max="3844" width="18.33203125" style="43" bestFit="1" customWidth="1"/>
    <col min="3845" max="3845" width="13.44140625" style="43" bestFit="1" customWidth="1"/>
    <col min="3846" max="3846" width="29.88671875" style="43" bestFit="1" customWidth="1"/>
    <col min="3847" max="4096" width="8.88671875" style="43"/>
    <col min="4097" max="4097" width="32.33203125" style="43" bestFit="1" customWidth="1"/>
    <col min="4098" max="4099" width="16.5546875" style="43" bestFit="1" customWidth="1"/>
    <col min="4100" max="4100" width="18.33203125" style="43" bestFit="1" customWidth="1"/>
    <col min="4101" max="4101" width="13.44140625" style="43" bestFit="1" customWidth="1"/>
    <col min="4102" max="4102" width="29.88671875" style="43" bestFit="1" customWidth="1"/>
    <col min="4103" max="4352" width="8.88671875" style="43"/>
    <col min="4353" max="4353" width="32.33203125" style="43" bestFit="1" customWidth="1"/>
    <col min="4354" max="4355" width="16.5546875" style="43" bestFit="1" customWidth="1"/>
    <col min="4356" max="4356" width="18.33203125" style="43" bestFit="1" customWidth="1"/>
    <col min="4357" max="4357" width="13.44140625" style="43" bestFit="1" customWidth="1"/>
    <col min="4358" max="4358" width="29.88671875" style="43" bestFit="1" customWidth="1"/>
    <col min="4359" max="4608" width="8.88671875" style="43"/>
    <col min="4609" max="4609" width="32.33203125" style="43" bestFit="1" customWidth="1"/>
    <col min="4610" max="4611" width="16.5546875" style="43" bestFit="1" customWidth="1"/>
    <col min="4612" max="4612" width="18.33203125" style="43" bestFit="1" customWidth="1"/>
    <col min="4613" max="4613" width="13.44140625" style="43" bestFit="1" customWidth="1"/>
    <col min="4614" max="4614" width="29.88671875" style="43" bestFit="1" customWidth="1"/>
    <col min="4615" max="4864" width="8.88671875" style="43"/>
    <col min="4865" max="4865" width="32.33203125" style="43" bestFit="1" customWidth="1"/>
    <col min="4866" max="4867" width="16.5546875" style="43" bestFit="1" customWidth="1"/>
    <col min="4868" max="4868" width="18.33203125" style="43" bestFit="1" customWidth="1"/>
    <col min="4869" max="4869" width="13.44140625" style="43" bestFit="1" customWidth="1"/>
    <col min="4870" max="4870" width="29.88671875" style="43" bestFit="1" customWidth="1"/>
    <col min="4871" max="5120" width="8.88671875" style="43"/>
    <col min="5121" max="5121" width="32.33203125" style="43" bestFit="1" customWidth="1"/>
    <col min="5122" max="5123" width="16.5546875" style="43" bestFit="1" customWidth="1"/>
    <col min="5124" max="5124" width="18.33203125" style="43" bestFit="1" customWidth="1"/>
    <col min="5125" max="5125" width="13.44140625" style="43" bestFit="1" customWidth="1"/>
    <col min="5126" max="5126" width="29.88671875" style="43" bestFit="1" customWidth="1"/>
    <col min="5127" max="5376" width="8.88671875" style="43"/>
    <col min="5377" max="5377" width="32.33203125" style="43" bestFit="1" customWidth="1"/>
    <col min="5378" max="5379" width="16.5546875" style="43" bestFit="1" customWidth="1"/>
    <col min="5380" max="5380" width="18.33203125" style="43" bestFit="1" customWidth="1"/>
    <col min="5381" max="5381" width="13.44140625" style="43" bestFit="1" customWidth="1"/>
    <col min="5382" max="5382" width="29.88671875" style="43" bestFit="1" customWidth="1"/>
    <col min="5383" max="5632" width="8.88671875" style="43"/>
    <col min="5633" max="5633" width="32.33203125" style="43" bestFit="1" customWidth="1"/>
    <col min="5634" max="5635" width="16.5546875" style="43" bestFit="1" customWidth="1"/>
    <col min="5636" max="5636" width="18.33203125" style="43" bestFit="1" customWidth="1"/>
    <col min="5637" max="5637" width="13.44140625" style="43" bestFit="1" customWidth="1"/>
    <col min="5638" max="5638" width="29.88671875" style="43" bestFit="1" customWidth="1"/>
    <col min="5639" max="5888" width="8.88671875" style="43"/>
    <col min="5889" max="5889" width="32.33203125" style="43" bestFit="1" customWidth="1"/>
    <col min="5890" max="5891" width="16.5546875" style="43" bestFit="1" customWidth="1"/>
    <col min="5892" max="5892" width="18.33203125" style="43" bestFit="1" customWidth="1"/>
    <col min="5893" max="5893" width="13.44140625" style="43" bestFit="1" customWidth="1"/>
    <col min="5894" max="5894" width="29.88671875" style="43" bestFit="1" customWidth="1"/>
    <col min="5895" max="6144" width="8.88671875" style="43"/>
    <col min="6145" max="6145" width="32.33203125" style="43" bestFit="1" customWidth="1"/>
    <col min="6146" max="6147" width="16.5546875" style="43" bestFit="1" customWidth="1"/>
    <col min="6148" max="6148" width="18.33203125" style="43" bestFit="1" customWidth="1"/>
    <col min="6149" max="6149" width="13.44140625" style="43" bestFit="1" customWidth="1"/>
    <col min="6150" max="6150" width="29.88671875" style="43" bestFit="1" customWidth="1"/>
    <col min="6151" max="6400" width="8.88671875" style="43"/>
    <col min="6401" max="6401" width="32.33203125" style="43" bestFit="1" customWidth="1"/>
    <col min="6402" max="6403" width="16.5546875" style="43" bestFit="1" customWidth="1"/>
    <col min="6404" max="6404" width="18.33203125" style="43" bestFit="1" customWidth="1"/>
    <col min="6405" max="6405" width="13.44140625" style="43" bestFit="1" customWidth="1"/>
    <col min="6406" max="6406" width="29.88671875" style="43" bestFit="1" customWidth="1"/>
    <col min="6407" max="6656" width="8.88671875" style="43"/>
    <col min="6657" max="6657" width="32.33203125" style="43" bestFit="1" customWidth="1"/>
    <col min="6658" max="6659" width="16.5546875" style="43" bestFit="1" customWidth="1"/>
    <col min="6660" max="6660" width="18.33203125" style="43" bestFit="1" customWidth="1"/>
    <col min="6661" max="6661" width="13.44140625" style="43" bestFit="1" customWidth="1"/>
    <col min="6662" max="6662" width="29.88671875" style="43" bestFit="1" customWidth="1"/>
    <col min="6663" max="6912" width="8.88671875" style="43"/>
    <col min="6913" max="6913" width="32.33203125" style="43" bestFit="1" customWidth="1"/>
    <col min="6914" max="6915" width="16.5546875" style="43" bestFit="1" customWidth="1"/>
    <col min="6916" max="6916" width="18.33203125" style="43" bestFit="1" customWidth="1"/>
    <col min="6917" max="6917" width="13.44140625" style="43" bestFit="1" customWidth="1"/>
    <col min="6918" max="6918" width="29.88671875" style="43" bestFit="1" customWidth="1"/>
    <col min="6919" max="7168" width="8.88671875" style="43"/>
    <col min="7169" max="7169" width="32.33203125" style="43" bestFit="1" customWidth="1"/>
    <col min="7170" max="7171" width="16.5546875" style="43" bestFit="1" customWidth="1"/>
    <col min="7172" max="7172" width="18.33203125" style="43" bestFit="1" customWidth="1"/>
    <col min="7173" max="7173" width="13.44140625" style="43" bestFit="1" customWidth="1"/>
    <col min="7174" max="7174" width="29.88671875" style="43" bestFit="1" customWidth="1"/>
    <col min="7175" max="7424" width="8.88671875" style="43"/>
    <col min="7425" max="7425" width="32.33203125" style="43" bestFit="1" customWidth="1"/>
    <col min="7426" max="7427" width="16.5546875" style="43" bestFit="1" customWidth="1"/>
    <col min="7428" max="7428" width="18.33203125" style="43" bestFit="1" customWidth="1"/>
    <col min="7429" max="7429" width="13.44140625" style="43" bestFit="1" customWidth="1"/>
    <col min="7430" max="7430" width="29.88671875" style="43" bestFit="1" customWidth="1"/>
    <col min="7431" max="7680" width="8.88671875" style="43"/>
    <col min="7681" max="7681" width="32.33203125" style="43" bestFit="1" customWidth="1"/>
    <col min="7682" max="7683" width="16.5546875" style="43" bestFit="1" customWidth="1"/>
    <col min="7684" max="7684" width="18.33203125" style="43" bestFit="1" customWidth="1"/>
    <col min="7685" max="7685" width="13.44140625" style="43" bestFit="1" customWidth="1"/>
    <col min="7686" max="7686" width="29.88671875" style="43" bestFit="1" customWidth="1"/>
    <col min="7687" max="7936" width="8.88671875" style="43"/>
    <col min="7937" max="7937" width="32.33203125" style="43" bestFit="1" customWidth="1"/>
    <col min="7938" max="7939" width="16.5546875" style="43" bestFit="1" customWidth="1"/>
    <col min="7940" max="7940" width="18.33203125" style="43" bestFit="1" customWidth="1"/>
    <col min="7941" max="7941" width="13.44140625" style="43" bestFit="1" customWidth="1"/>
    <col min="7942" max="7942" width="29.88671875" style="43" bestFit="1" customWidth="1"/>
    <col min="7943" max="8192" width="8.88671875" style="43"/>
    <col min="8193" max="8193" width="32.33203125" style="43" bestFit="1" customWidth="1"/>
    <col min="8194" max="8195" width="16.5546875" style="43" bestFit="1" customWidth="1"/>
    <col min="8196" max="8196" width="18.33203125" style="43" bestFit="1" customWidth="1"/>
    <col min="8197" max="8197" width="13.44140625" style="43" bestFit="1" customWidth="1"/>
    <col min="8198" max="8198" width="29.88671875" style="43" bestFit="1" customWidth="1"/>
    <col min="8199" max="8448" width="8.88671875" style="43"/>
    <col min="8449" max="8449" width="32.33203125" style="43" bestFit="1" customWidth="1"/>
    <col min="8450" max="8451" width="16.5546875" style="43" bestFit="1" customWidth="1"/>
    <col min="8452" max="8452" width="18.33203125" style="43" bestFit="1" customWidth="1"/>
    <col min="8453" max="8453" width="13.44140625" style="43" bestFit="1" customWidth="1"/>
    <col min="8454" max="8454" width="29.88671875" style="43" bestFit="1" customWidth="1"/>
    <col min="8455" max="8704" width="8.88671875" style="43"/>
    <col min="8705" max="8705" width="32.33203125" style="43" bestFit="1" customWidth="1"/>
    <col min="8706" max="8707" width="16.5546875" style="43" bestFit="1" customWidth="1"/>
    <col min="8708" max="8708" width="18.33203125" style="43" bestFit="1" customWidth="1"/>
    <col min="8709" max="8709" width="13.44140625" style="43" bestFit="1" customWidth="1"/>
    <col min="8710" max="8710" width="29.88671875" style="43" bestFit="1" customWidth="1"/>
    <col min="8711" max="8960" width="8.88671875" style="43"/>
    <col min="8961" max="8961" width="32.33203125" style="43" bestFit="1" customWidth="1"/>
    <col min="8962" max="8963" width="16.5546875" style="43" bestFit="1" customWidth="1"/>
    <col min="8964" max="8964" width="18.33203125" style="43" bestFit="1" customWidth="1"/>
    <col min="8965" max="8965" width="13.44140625" style="43" bestFit="1" customWidth="1"/>
    <col min="8966" max="8966" width="29.88671875" style="43" bestFit="1" customWidth="1"/>
    <col min="8967" max="9216" width="8.88671875" style="43"/>
    <col min="9217" max="9217" width="32.33203125" style="43" bestFit="1" customWidth="1"/>
    <col min="9218" max="9219" width="16.5546875" style="43" bestFit="1" customWidth="1"/>
    <col min="9220" max="9220" width="18.33203125" style="43" bestFit="1" customWidth="1"/>
    <col min="9221" max="9221" width="13.44140625" style="43" bestFit="1" customWidth="1"/>
    <col min="9222" max="9222" width="29.88671875" style="43" bestFit="1" customWidth="1"/>
    <col min="9223" max="9472" width="8.88671875" style="43"/>
    <col min="9473" max="9473" width="32.33203125" style="43" bestFit="1" customWidth="1"/>
    <col min="9474" max="9475" width="16.5546875" style="43" bestFit="1" customWidth="1"/>
    <col min="9476" max="9476" width="18.33203125" style="43" bestFit="1" customWidth="1"/>
    <col min="9477" max="9477" width="13.44140625" style="43" bestFit="1" customWidth="1"/>
    <col min="9478" max="9478" width="29.88671875" style="43" bestFit="1" customWidth="1"/>
    <col min="9479" max="9728" width="8.88671875" style="43"/>
    <col min="9729" max="9729" width="32.33203125" style="43" bestFit="1" customWidth="1"/>
    <col min="9730" max="9731" width="16.5546875" style="43" bestFit="1" customWidth="1"/>
    <col min="9732" max="9732" width="18.33203125" style="43" bestFit="1" customWidth="1"/>
    <col min="9733" max="9733" width="13.44140625" style="43" bestFit="1" customWidth="1"/>
    <col min="9734" max="9734" width="29.88671875" style="43" bestFit="1" customWidth="1"/>
    <col min="9735" max="9984" width="8.88671875" style="43"/>
    <col min="9985" max="9985" width="32.33203125" style="43" bestFit="1" customWidth="1"/>
    <col min="9986" max="9987" width="16.5546875" style="43" bestFit="1" customWidth="1"/>
    <col min="9988" max="9988" width="18.33203125" style="43" bestFit="1" customWidth="1"/>
    <col min="9989" max="9989" width="13.44140625" style="43" bestFit="1" customWidth="1"/>
    <col min="9990" max="9990" width="29.88671875" style="43" bestFit="1" customWidth="1"/>
    <col min="9991" max="10240" width="8.88671875" style="43"/>
    <col min="10241" max="10241" width="32.33203125" style="43" bestFit="1" customWidth="1"/>
    <col min="10242" max="10243" width="16.5546875" style="43" bestFit="1" customWidth="1"/>
    <col min="10244" max="10244" width="18.33203125" style="43" bestFit="1" customWidth="1"/>
    <col min="10245" max="10245" width="13.44140625" style="43" bestFit="1" customWidth="1"/>
    <col min="10246" max="10246" width="29.88671875" style="43" bestFit="1" customWidth="1"/>
    <col min="10247" max="10496" width="8.88671875" style="43"/>
    <col min="10497" max="10497" width="32.33203125" style="43" bestFit="1" customWidth="1"/>
    <col min="10498" max="10499" width="16.5546875" style="43" bestFit="1" customWidth="1"/>
    <col min="10500" max="10500" width="18.33203125" style="43" bestFit="1" customWidth="1"/>
    <col min="10501" max="10501" width="13.44140625" style="43" bestFit="1" customWidth="1"/>
    <col min="10502" max="10502" width="29.88671875" style="43" bestFit="1" customWidth="1"/>
    <col min="10503" max="10752" width="8.88671875" style="43"/>
    <col min="10753" max="10753" width="32.33203125" style="43" bestFit="1" customWidth="1"/>
    <col min="10754" max="10755" width="16.5546875" style="43" bestFit="1" customWidth="1"/>
    <col min="10756" max="10756" width="18.33203125" style="43" bestFit="1" customWidth="1"/>
    <col min="10757" max="10757" width="13.44140625" style="43" bestFit="1" customWidth="1"/>
    <col min="10758" max="10758" width="29.88671875" style="43" bestFit="1" customWidth="1"/>
    <col min="10759" max="11008" width="8.88671875" style="43"/>
    <col min="11009" max="11009" width="32.33203125" style="43" bestFit="1" customWidth="1"/>
    <col min="11010" max="11011" width="16.5546875" style="43" bestFit="1" customWidth="1"/>
    <col min="11012" max="11012" width="18.33203125" style="43" bestFit="1" customWidth="1"/>
    <col min="11013" max="11013" width="13.44140625" style="43" bestFit="1" customWidth="1"/>
    <col min="11014" max="11014" width="29.88671875" style="43" bestFit="1" customWidth="1"/>
    <col min="11015" max="11264" width="8.88671875" style="43"/>
    <col min="11265" max="11265" width="32.33203125" style="43" bestFit="1" customWidth="1"/>
    <col min="11266" max="11267" width="16.5546875" style="43" bestFit="1" customWidth="1"/>
    <col min="11268" max="11268" width="18.33203125" style="43" bestFit="1" customWidth="1"/>
    <col min="11269" max="11269" width="13.44140625" style="43" bestFit="1" customWidth="1"/>
    <col min="11270" max="11270" width="29.88671875" style="43" bestFit="1" customWidth="1"/>
    <col min="11271" max="11520" width="8.88671875" style="43"/>
    <col min="11521" max="11521" width="32.33203125" style="43" bestFit="1" customWidth="1"/>
    <col min="11522" max="11523" width="16.5546875" style="43" bestFit="1" customWidth="1"/>
    <col min="11524" max="11524" width="18.33203125" style="43" bestFit="1" customWidth="1"/>
    <col min="11525" max="11525" width="13.44140625" style="43" bestFit="1" customWidth="1"/>
    <col min="11526" max="11526" width="29.88671875" style="43" bestFit="1" customWidth="1"/>
    <col min="11527" max="11776" width="8.88671875" style="43"/>
    <col min="11777" max="11777" width="32.33203125" style="43" bestFit="1" customWidth="1"/>
    <col min="11778" max="11779" width="16.5546875" style="43" bestFit="1" customWidth="1"/>
    <col min="11780" max="11780" width="18.33203125" style="43" bestFit="1" customWidth="1"/>
    <col min="11781" max="11781" width="13.44140625" style="43" bestFit="1" customWidth="1"/>
    <col min="11782" max="11782" width="29.88671875" style="43" bestFit="1" customWidth="1"/>
    <col min="11783" max="12032" width="8.88671875" style="43"/>
    <col min="12033" max="12033" width="32.33203125" style="43" bestFit="1" customWidth="1"/>
    <col min="12034" max="12035" width="16.5546875" style="43" bestFit="1" customWidth="1"/>
    <col min="12036" max="12036" width="18.33203125" style="43" bestFit="1" customWidth="1"/>
    <col min="12037" max="12037" width="13.44140625" style="43" bestFit="1" customWidth="1"/>
    <col min="12038" max="12038" width="29.88671875" style="43" bestFit="1" customWidth="1"/>
    <col min="12039" max="12288" width="8.88671875" style="43"/>
    <col min="12289" max="12289" width="32.33203125" style="43" bestFit="1" customWidth="1"/>
    <col min="12290" max="12291" width="16.5546875" style="43" bestFit="1" customWidth="1"/>
    <col min="12292" max="12292" width="18.33203125" style="43" bestFit="1" customWidth="1"/>
    <col min="12293" max="12293" width="13.44140625" style="43" bestFit="1" customWidth="1"/>
    <col min="12294" max="12294" width="29.88671875" style="43" bestFit="1" customWidth="1"/>
    <col min="12295" max="12544" width="8.88671875" style="43"/>
    <col min="12545" max="12545" width="32.33203125" style="43" bestFit="1" customWidth="1"/>
    <col min="12546" max="12547" width="16.5546875" style="43" bestFit="1" customWidth="1"/>
    <col min="12548" max="12548" width="18.33203125" style="43" bestFit="1" customWidth="1"/>
    <col min="12549" max="12549" width="13.44140625" style="43" bestFit="1" customWidth="1"/>
    <col min="12550" max="12550" width="29.88671875" style="43" bestFit="1" customWidth="1"/>
    <col min="12551" max="12800" width="8.88671875" style="43"/>
    <col min="12801" max="12801" width="32.33203125" style="43" bestFit="1" customWidth="1"/>
    <col min="12802" max="12803" width="16.5546875" style="43" bestFit="1" customWidth="1"/>
    <col min="12804" max="12804" width="18.33203125" style="43" bestFit="1" customWidth="1"/>
    <col min="12805" max="12805" width="13.44140625" style="43" bestFit="1" customWidth="1"/>
    <col min="12806" max="12806" width="29.88671875" style="43" bestFit="1" customWidth="1"/>
    <col min="12807" max="13056" width="8.88671875" style="43"/>
    <col min="13057" max="13057" width="32.33203125" style="43" bestFit="1" customWidth="1"/>
    <col min="13058" max="13059" width="16.5546875" style="43" bestFit="1" customWidth="1"/>
    <col min="13060" max="13060" width="18.33203125" style="43" bestFit="1" customWidth="1"/>
    <col min="13061" max="13061" width="13.44140625" style="43" bestFit="1" customWidth="1"/>
    <col min="13062" max="13062" width="29.88671875" style="43" bestFit="1" customWidth="1"/>
    <col min="13063" max="13312" width="8.88671875" style="43"/>
    <col min="13313" max="13313" width="32.33203125" style="43" bestFit="1" customWidth="1"/>
    <col min="13314" max="13315" width="16.5546875" style="43" bestFit="1" customWidth="1"/>
    <col min="13316" max="13316" width="18.33203125" style="43" bestFit="1" customWidth="1"/>
    <col min="13317" max="13317" width="13.44140625" style="43" bestFit="1" customWidth="1"/>
    <col min="13318" max="13318" width="29.88671875" style="43" bestFit="1" customWidth="1"/>
    <col min="13319" max="13568" width="8.88671875" style="43"/>
    <col min="13569" max="13569" width="32.33203125" style="43" bestFit="1" customWidth="1"/>
    <col min="13570" max="13571" width="16.5546875" style="43" bestFit="1" customWidth="1"/>
    <col min="13572" max="13572" width="18.33203125" style="43" bestFit="1" customWidth="1"/>
    <col min="13573" max="13573" width="13.44140625" style="43" bestFit="1" customWidth="1"/>
    <col min="13574" max="13574" width="29.88671875" style="43" bestFit="1" customWidth="1"/>
    <col min="13575" max="13824" width="8.88671875" style="43"/>
    <col min="13825" max="13825" width="32.33203125" style="43" bestFit="1" customWidth="1"/>
    <col min="13826" max="13827" width="16.5546875" style="43" bestFit="1" customWidth="1"/>
    <col min="13828" max="13828" width="18.33203125" style="43" bestFit="1" customWidth="1"/>
    <col min="13829" max="13829" width="13.44140625" style="43" bestFit="1" customWidth="1"/>
    <col min="13830" max="13830" width="29.88671875" style="43" bestFit="1" customWidth="1"/>
    <col min="13831" max="14080" width="8.88671875" style="43"/>
    <col min="14081" max="14081" width="32.33203125" style="43" bestFit="1" customWidth="1"/>
    <col min="14082" max="14083" width="16.5546875" style="43" bestFit="1" customWidth="1"/>
    <col min="14084" max="14084" width="18.33203125" style="43" bestFit="1" customWidth="1"/>
    <col min="14085" max="14085" width="13.44140625" style="43" bestFit="1" customWidth="1"/>
    <col min="14086" max="14086" width="29.88671875" style="43" bestFit="1" customWidth="1"/>
    <col min="14087" max="14336" width="8.88671875" style="43"/>
    <col min="14337" max="14337" width="32.33203125" style="43" bestFit="1" customWidth="1"/>
    <col min="14338" max="14339" width="16.5546875" style="43" bestFit="1" customWidth="1"/>
    <col min="14340" max="14340" width="18.33203125" style="43" bestFit="1" customWidth="1"/>
    <col min="14341" max="14341" width="13.44140625" style="43" bestFit="1" customWidth="1"/>
    <col min="14342" max="14342" width="29.88671875" style="43" bestFit="1" customWidth="1"/>
    <col min="14343" max="14592" width="8.88671875" style="43"/>
    <col min="14593" max="14593" width="32.33203125" style="43" bestFit="1" customWidth="1"/>
    <col min="14594" max="14595" width="16.5546875" style="43" bestFit="1" customWidth="1"/>
    <col min="14596" max="14596" width="18.33203125" style="43" bestFit="1" customWidth="1"/>
    <col min="14597" max="14597" width="13.44140625" style="43" bestFit="1" customWidth="1"/>
    <col min="14598" max="14598" width="29.88671875" style="43" bestFit="1" customWidth="1"/>
    <col min="14599" max="14848" width="8.88671875" style="43"/>
    <col min="14849" max="14849" width="32.33203125" style="43" bestFit="1" customWidth="1"/>
    <col min="14850" max="14851" width="16.5546875" style="43" bestFit="1" customWidth="1"/>
    <col min="14852" max="14852" width="18.33203125" style="43" bestFit="1" customWidth="1"/>
    <col min="14853" max="14853" width="13.44140625" style="43" bestFit="1" customWidth="1"/>
    <col min="14854" max="14854" width="29.88671875" style="43" bestFit="1" customWidth="1"/>
    <col min="14855" max="15104" width="8.88671875" style="43"/>
    <col min="15105" max="15105" width="32.33203125" style="43" bestFit="1" customWidth="1"/>
    <col min="15106" max="15107" width="16.5546875" style="43" bestFit="1" customWidth="1"/>
    <col min="15108" max="15108" width="18.33203125" style="43" bestFit="1" customWidth="1"/>
    <col min="15109" max="15109" width="13.44140625" style="43" bestFit="1" customWidth="1"/>
    <col min="15110" max="15110" width="29.88671875" style="43" bestFit="1" customWidth="1"/>
    <col min="15111" max="15360" width="8.88671875" style="43"/>
    <col min="15361" max="15361" width="32.33203125" style="43" bestFit="1" customWidth="1"/>
    <col min="15362" max="15363" width="16.5546875" style="43" bestFit="1" customWidth="1"/>
    <col min="15364" max="15364" width="18.33203125" style="43" bestFit="1" customWidth="1"/>
    <col min="15365" max="15365" width="13.44140625" style="43" bestFit="1" customWidth="1"/>
    <col min="15366" max="15366" width="29.88671875" style="43" bestFit="1" customWidth="1"/>
    <col min="15367" max="15616" width="8.88671875" style="43"/>
    <col min="15617" max="15617" width="32.33203125" style="43" bestFit="1" customWidth="1"/>
    <col min="15618" max="15619" width="16.5546875" style="43" bestFit="1" customWidth="1"/>
    <col min="15620" max="15620" width="18.33203125" style="43" bestFit="1" customWidth="1"/>
    <col min="15621" max="15621" width="13.44140625" style="43" bestFit="1" customWidth="1"/>
    <col min="15622" max="15622" width="29.88671875" style="43" bestFit="1" customWidth="1"/>
    <col min="15623" max="15872" width="8.88671875" style="43"/>
    <col min="15873" max="15873" width="32.33203125" style="43" bestFit="1" customWidth="1"/>
    <col min="15874" max="15875" width="16.5546875" style="43" bestFit="1" customWidth="1"/>
    <col min="15876" max="15876" width="18.33203125" style="43" bestFit="1" customWidth="1"/>
    <col min="15877" max="15877" width="13.44140625" style="43" bestFit="1" customWidth="1"/>
    <col min="15878" max="15878" width="29.88671875" style="43" bestFit="1" customWidth="1"/>
    <col min="15879" max="16128" width="8.88671875" style="43"/>
    <col min="16129" max="16129" width="32.33203125" style="43" bestFit="1" customWidth="1"/>
    <col min="16130" max="16131" width="16.5546875" style="43" bestFit="1" customWidth="1"/>
    <col min="16132" max="16132" width="18.33203125" style="43" bestFit="1" customWidth="1"/>
    <col min="16133" max="16133" width="13.44140625" style="43" bestFit="1" customWidth="1"/>
    <col min="16134" max="16134" width="29.88671875" style="43" bestFit="1" customWidth="1"/>
    <col min="16135" max="16384" width="8.88671875" style="43"/>
  </cols>
  <sheetData>
    <row r="1" spans="1:6">
      <c r="A1" s="171" t="s">
        <v>42</v>
      </c>
    </row>
    <row r="3" spans="1:6" ht="13.2">
      <c r="A3" s="146"/>
      <c r="B3" s="147"/>
      <c r="C3" s="147"/>
      <c r="D3" s="147"/>
      <c r="E3" s="189" t="s">
        <v>22</v>
      </c>
      <c r="F3" s="190"/>
    </row>
    <row r="4" spans="1:6" ht="13.2">
      <c r="A4" s="191" t="s">
        <v>2</v>
      </c>
      <c r="B4" s="191" t="s">
        <v>3</v>
      </c>
      <c r="C4" s="191" t="s">
        <v>4</v>
      </c>
      <c r="D4" s="191" t="s">
        <v>5</v>
      </c>
      <c r="E4" s="192" t="s">
        <v>6</v>
      </c>
      <c r="F4" s="193" t="s">
        <v>7</v>
      </c>
    </row>
    <row r="5" spans="1:6" ht="13.2">
      <c r="A5" s="146" t="s">
        <v>8</v>
      </c>
      <c r="B5" s="146" t="s">
        <v>18</v>
      </c>
      <c r="C5" s="146" t="s">
        <v>10</v>
      </c>
      <c r="D5" s="146" t="s">
        <v>11</v>
      </c>
      <c r="E5" s="189">
        <v>885</v>
      </c>
      <c r="F5" s="194">
        <v>3813.69</v>
      </c>
    </row>
    <row r="6" spans="1:6" ht="13.2">
      <c r="A6" s="195"/>
      <c r="B6" s="195"/>
      <c r="C6" s="195"/>
      <c r="D6" s="177" t="s">
        <v>12</v>
      </c>
      <c r="E6" s="196">
        <v>2274</v>
      </c>
      <c r="F6" s="197">
        <v>19217.300000000003</v>
      </c>
    </row>
    <row r="7" spans="1:6" ht="13.2">
      <c r="A7" s="195"/>
      <c r="B7" s="180" t="s">
        <v>36</v>
      </c>
      <c r="C7" s="181"/>
      <c r="D7" s="181"/>
      <c r="E7" s="198">
        <v>3159</v>
      </c>
      <c r="F7" s="199">
        <v>23030.99</v>
      </c>
    </row>
    <row r="8" spans="1:6" ht="13.2">
      <c r="A8" s="195"/>
      <c r="B8" s="146" t="s">
        <v>9</v>
      </c>
      <c r="C8" s="146" t="s">
        <v>10</v>
      </c>
      <c r="D8" s="146" t="s">
        <v>11</v>
      </c>
      <c r="E8" s="189">
        <v>419</v>
      </c>
      <c r="F8" s="194">
        <v>1767.33</v>
      </c>
    </row>
    <row r="9" spans="1:6" ht="13.2">
      <c r="A9" s="195"/>
      <c r="B9" s="195"/>
      <c r="C9" s="195"/>
      <c r="D9" s="177" t="s">
        <v>12</v>
      </c>
      <c r="E9" s="196">
        <v>1011</v>
      </c>
      <c r="F9" s="197">
        <v>8083.58</v>
      </c>
    </row>
    <row r="10" spans="1:6" ht="13.2">
      <c r="A10" s="195"/>
      <c r="B10" s="180" t="s">
        <v>37</v>
      </c>
      <c r="C10" s="181"/>
      <c r="D10" s="181"/>
      <c r="E10" s="198">
        <v>1430</v>
      </c>
      <c r="F10" s="199">
        <v>9850.91</v>
      </c>
    </row>
    <row r="11" spans="1:6" ht="13.2">
      <c r="A11" s="195"/>
      <c r="B11" s="146" t="s">
        <v>14</v>
      </c>
      <c r="C11" s="146" t="s">
        <v>10</v>
      </c>
      <c r="D11" s="146" t="s">
        <v>11</v>
      </c>
      <c r="E11" s="189">
        <v>22</v>
      </c>
      <c r="F11" s="194">
        <v>96.51</v>
      </c>
    </row>
    <row r="12" spans="1:6" ht="13.2">
      <c r="A12" s="195"/>
      <c r="B12" s="195"/>
      <c r="C12" s="195"/>
      <c r="D12" s="177" t="s">
        <v>12</v>
      </c>
      <c r="E12" s="196">
        <v>75</v>
      </c>
      <c r="F12" s="197">
        <v>626.80000000000007</v>
      </c>
    </row>
    <row r="13" spans="1:6" ht="13.2">
      <c r="A13" s="195"/>
      <c r="B13" s="180" t="s">
        <v>38</v>
      </c>
      <c r="C13" s="181"/>
      <c r="D13" s="181"/>
      <c r="E13" s="198">
        <v>97</v>
      </c>
      <c r="F13" s="199">
        <v>723.31000000000006</v>
      </c>
    </row>
    <row r="14" spans="1:6" ht="13.2">
      <c r="A14" s="195"/>
      <c r="B14" s="146" t="s">
        <v>15</v>
      </c>
      <c r="C14" s="146" t="s">
        <v>10</v>
      </c>
      <c r="D14" s="146" t="s">
        <v>11</v>
      </c>
      <c r="E14" s="189">
        <v>17106</v>
      </c>
      <c r="F14" s="194">
        <v>93376.87</v>
      </c>
    </row>
    <row r="15" spans="1:6" ht="13.2">
      <c r="A15" s="195"/>
      <c r="B15" s="195"/>
      <c r="C15" s="195"/>
      <c r="D15" s="177" t="s">
        <v>12</v>
      </c>
      <c r="E15" s="196">
        <v>37573</v>
      </c>
      <c r="F15" s="197">
        <v>415961.99</v>
      </c>
    </row>
    <row r="16" spans="1:6" ht="13.2">
      <c r="A16" s="195"/>
      <c r="B16" s="180" t="s">
        <v>39</v>
      </c>
      <c r="C16" s="181"/>
      <c r="D16" s="181"/>
      <c r="E16" s="198">
        <v>54679</v>
      </c>
      <c r="F16" s="199">
        <v>509338.86</v>
      </c>
    </row>
    <row r="17" spans="1:6" ht="13.2">
      <c r="A17" s="195"/>
      <c r="B17" s="146" t="s">
        <v>16</v>
      </c>
      <c r="C17" s="146" t="s">
        <v>10</v>
      </c>
      <c r="D17" s="146" t="s">
        <v>11</v>
      </c>
      <c r="E17" s="189">
        <v>6173</v>
      </c>
      <c r="F17" s="194">
        <v>32236.87</v>
      </c>
    </row>
    <row r="18" spans="1:6" ht="13.2">
      <c r="A18" s="195"/>
      <c r="B18" s="195"/>
      <c r="C18" s="195"/>
      <c r="D18" s="177" t="s">
        <v>12</v>
      </c>
      <c r="E18" s="196">
        <v>12988</v>
      </c>
      <c r="F18" s="197">
        <v>139921.93000000002</v>
      </c>
    </row>
    <row r="19" spans="1:6" ht="13.2">
      <c r="A19" s="195"/>
      <c r="B19" s="180" t="s">
        <v>40</v>
      </c>
      <c r="C19" s="181"/>
      <c r="D19" s="181"/>
      <c r="E19" s="198">
        <v>19161</v>
      </c>
      <c r="F19" s="199">
        <v>172158.80000000002</v>
      </c>
    </row>
    <row r="20" spans="1:6" ht="13.2">
      <c r="A20" s="195"/>
      <c r="B20" s="146" t="s">
        <v>17</v>
      </c>
      <c r="C20" s="146" t="s">
        <v>10</v>
      </c>
      <c r="D20" s="146" t="s">
        <v>11</v>
      </c>
      <c r="E20" s="189">
        <v>2302</v>
      </c>
      <c r="F20" s="194">
        <v>10652.72</v>
      </c>
    </row>
    <row r="21" spans="1:6" ht="13.2">
      <c r="A21" s="195"/>
      <c r="B21" s="195"/>
      <c r="C21" s="195"/>
      <c r="D21" s="177" t="s">
        <v>12</v>
      </c>
      <c r="E21" s="196">
        <v>6686</v>
      </c>
      <c r="F21" s="197">
        <v>64188.63</v>
      </c>
    </row>
    <row r="22" spans="1:6" ht="13.2">
      <c r="A22" s="195"/>
      <c r="B22" s="180" t="s">
        <v>41</v>
      </c>
      <c r="C22" s="181"/>
      <c r="D22" s="181"/>
      <c r="E22" s="198">
        <v>8988</v>
      </c>
      <c r="F22" s="199">
        <v>74841.349999999991</v>
      </c>
    </row>
    <row r="23" spans="1:6" ht="13.2">
      <c r="A23" s="146" t="s">
        <v>19</v>
      </c>
      <c r="B23" s="147"/>
      <c r="C23" s="147"/>
      <c r="D23" s="147"/>
      <c r="E23" s="189">
        <v>87514</v>
      </c>
      <c r="F23" s="194">
        <v>789944.22</v>
      </c>
    </row>
    <row r="24" spans="1:6" ht="13.2">
      <c r="A24" s="184" t="s">
        <v>20</v>
      </c>
      <c r="B24" s="200"/>
      <c r="C24" s="200"/>
      <c r="D24" s="200"/>
      <c r="E24" s="201">
        <v>87514</v>
      </c>
      <c r="F24" s="202">
        <v>789944.22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9E3D-7BF4-46EC-AA59-650603E815F4}">
  <dimension ref="A1:F25"/>
  <sheetViews>
    <sheetView workbookViewId="0">
      <selection activeCell="I13" sqref="I13"/>
    </sheetView>
  </sheetViews>
  <sheetFormatPr defaultRowHeight="13.2"/>
  <cols>
    <col min="1" max="1" width="32.33203125" style="43" bestFit="1" customWidth="1"/>
    <col min="2" max="3" width="16.5546875" style="43" bestFit="1" customWidth="1"/>
    <col min="4" max="4" width="17" style="43" bestFit="1" customWidth="1"/>
    <col min="5" max="5" width="12.33203125" style="43" bestFit="1" customWidth="1"/>
    <col min="6" max="6" width="27.33203125" style="43" bestFit="1" customWidth="1"/>
    <col min="7" max="256" width="8.88671875" style="43"/>
    <col min="257" max="257" width="32.33203125" style="43" bestFit="1" customWidth="1"/>
    <col min="258" max="259" width="16.5546875" style="43" bestFit="1" customWidth="1"/>
    <col min="260" max="260" width="17" style="43" bestFit="1" customWidth="1"/>
    <col min="261" max="261" width="12.33203125" style="43" bestFit="1" customWidth="1"/>
    <col min="262" max="262" width="27.33203125" style="43" bestFit="1" customWidth="1"/>
    <col min="263" max="512" width="8.88671875" style="43"/>
    <col min="513" max="513" width="32.33203125" style="43" bestFit="1" customWidth="1"/>
    <col min="514" max="515" width="16.5546875" style="43" bestFit="1" customWidth="1"/>
    <col min="516" max="516" width="17" style="43" bestFit="1" customWidth="1"/>
    <col min="517" max="517" width="12.33203125" style="43" bestFit="1" customWidth="1"/>
    <col min="518" max="518" width="27.33203125" style="43" bestFit="1" customWidth="1"/>
    <col min="519" max="768" width="8.88671875" style="43"/>
    <col min="769" max="769" width="32.33203125" style="43" bestFit="1" customWidth="1"/>
    <col min="770" max="771" width="16.5546875" style="43" bestFit="1" customWidth="1"/>
    <col min="772" max="772" width="17" style="43" bestFit="1" customWidth="1"/>
    <col min="773" max="773" width="12.33203125" style="43" bestFit="1" customWidth="1"/>
    <col min="774" max="774" width="27.33203125" style="43" bestFit="1" customWidth="1"/>
    <col min="775" max="1024" width="8.88671875" style="43"/>
    <col min="1025" max="1025" width="32.33203125" style="43" bestFit="1" customWidth="1"/>
    <col min="1026" max="1027" width="16.5546875" style="43" bestFit="1" customWidth="1"/>
    <col min="1028" max="1028" width="17" style="43" bestFit="1" customWidth="1"/>
    <col min="1029" max="1029" width="12.33203125" style="43" bestFit="1" customWidth="1"/>
    <col min="1030" max="1030" width="27.33203125" style="43" bestFit="1" customWidth="1"/>
    <col min="1031" max="1280" width="8.88671875" style="43"/>
    <col min="1281" max="1281" width="32.33203125" style="43" bestFit="1" customWidth="1"/>
    <col min="1282" max="1283" width="16.5546875" style="43" bestFit="1" customWidth="1"/>
    <col min="1284" max="1284" width="17" style="43" bestFit="1" customWidth="1"/>
    <col min="1285" max="1285" width="12.33203125" style="43" bestFit="1" customWidth="1"/>
    <col min="1286" max="1286" width="27.33203125" style="43" bestFit="1" customWidth="1"/>
    <col min="1287" max="1536" width="8.88671875" style="43"/>
    <col min="1537" max="1537" width="32.33203125" style="43" bestFit="1" customWidth="1"/>
    <col min="1538" max="1539" width="16.5546875" style="43" bestFit="1" customWidth="1"/>
    <col min="1540" max="1540" width="17" style="43" bestFit="1" customWidth="1"/>
    <col min="1541" max="1541" width="12.33203125" style="43" bestFit="1" customWidth="1"/>
    <col min="1542" max="1542" width="27.33203125" style="43" bestFit="1" customWidth="1"/>
    <col min="1543" max="1792" width="8.88671875" style="43"/>
    <col min="1793" max="1793" width="32.33203125" style="43" bestFit="1" customWidth="1"/>
    <col min="1794" max="1795" width="16.5546875" style="43" bestFit="1" customWidth="1"/>
    <col min="1796" max="1796" width="17" style="43" bestFit="1" customWidth="1"/>
    <col min="1797" max="1797" width="12.33203125" style="43" bestFit="1" customWidth="1"/>
    <col min="1798" max="1798" width="27.33203125" style="43" bestFit="1" customWidth="1"/>
    <col min="1799" max="2048" width="8.88671875" style="43"/>
    <col min="2049" max="2049" width="32.33203125" style="43" bestFit="1" customWidth="1"/>
    <col min="2050" max="2051" width="16.5546875" style="43" bestFit="1" customWidth="1"/>
    <col min="2052" max="2052" width="17" style="43" bestFit="1" customWidth="1"/>
    <col min="2053" max="2053" width="12.33203125" style="43" bestFit="1" customWidth="1"/>
    <col min="2054" max="2054" width="27.33203125" style="43" bestFit="1" customWidth="1"/>
    <col min="2055" max="2304" width="8.88671875" style="43"/>
    <col min="2305" max="2305" width="32.33203125" style="43" bestFit="1" customWidth="1"/>
    <col min="2306" max="2307" width="16.5546875" style="43" bestFit="1" customWidth="1"/>
    <col min="2308" max="2308" width="17" style="43" bestFit="1" customWidth="1"/>
    <col min="2309" max="2309" width="12.33203125" style="43" bestFit="1" customWidth="1"/>
    <col min="2310" max="2310" width="27.33203125" style="43" bestFit="1" customWidth="1"/>
    <col min="2311" max="2560" width="8.88671875" style="43"/>
    <col min="2561" max="2561" width="32.33203125" style="43" bestFit="1" customWidth="1"/>
    <col min="2562" max="2563" width="16.5546875" style="43" bestFit="1" customWidth="1"/>
    <col min="2564" max="2564" width="17" style="43" bestFit="1" customWidth="1"/>
    <col min="2565" max="2565" width="12.33203125" style="43" bestFit="1" customWidth="1"/>
    <col min="2566" max="2566" width="27.33203125" style="43" bestFit="1" customWidth="1"/>
    <col min="2567" max="2816" width="8.88671875" style="43"/>
    <col min="2817" max="2817" width="32.33203125" style="43" bestFit="1" customWidth="1"/>
    <col min="2818" max="2819" width="16.5546875" style="43" bestFit="1" customWidth="1"/>
    <col min="2820" max="2820" width="17" style="43" bestFit="1" customWidth="1"/>
    <col min="2821" max="2821" width="12.33203125" style="43" bestFit="1" customWidth="1"/>
    <col min="2822" max="2822" width="27.33203125" style="43" bestFit="1" customWidth="1"/>
    <col min="2823" max="3072" width="8.88671875" style="43"/>
    <col min="3073" max="3073" width="32.33203125" style="43" bestFit="1" customWidth="1"/>
    <col min="3074" max="3075" width="16.5546875" style="43" bestFit="1" customWidth="1"/>
    <col min="3076" max="3076" width="17" style="43" bestFit="1" customWidth="1"/>
    <col min="3077" max="3077" width="12.33203125" style="43" bestFit="1" customWidth="1"/>
    <col min="3078" max="3078" width="27.33203125" style="43" bestFit="1" customWidth="1"/>
    <col min="3079" max="3328" width="8.88671875" style="43"/>
    <col min="3329" max="3329" width="32.33203125" style="43" bestFit="1" customWidth="1"/>
    <col min="3330" max="3331" width="16.5546875" style="43" bestFit="1" customWidth="1"/>
    <col min="3332" max="3332" width="17" style="43" bestFit="1" customWidth="1"/>
    <col min="3333" max="3333" width="12.33203125" style="43" bestFit="1" customWidth="1"/>
    <col min="3334" max="3334" width="27.33203125" style="43" bestFit="1" customWidth="1"/>
    <col min="3335" max="3584" width="8.88671875" style="43"/>
    <col min="3585" max="3585" width="32.33203125" style="43" bestFit="1" customWidth="1"/>
    <col min="3586" max="3587" width="16.5546875" style="43" bestFit="1" customWidth="1"/>
    <col min="3588" max="3588" width="17" style="43" bestFit="1" customWidth="1"/>
    <col min="3589" max="3589" width="12.33203125" style="43" bestFit="1" customWidth="1"/>
    <col min="3590" max="3590" width="27.33203125" style="43" bestFit="1" customWidth="1"/>
    <col min="3591" max="3840" width="8.88671875" style="43"/>
    <col min="3841" max="3841" width="32.33203125" style="43" bestFit="1" customWidth="1"/>
    <col min="3842" max="3843" width="16.5546875" style="43" bestFit="1" customWidth="1"/>
    <col min="3844" max="3844" width="17" style="43" bestFit="1" customWidth="1"/>
    <col min="3845" max="3845" width="12.33203125" style="43" bestFit="1" customWidth="1"/>
    <col min="3846" max="3846" width="27.33203125" style="43" bestFit="1" customWidth="1"/>
    <col min="3847" max="4096" width="8.88671875" style="43"/>
    <col min="4097" max="4097" width="32.33203125" style="43" bestFit="1" customWidth="1"/>
    <col min="4098" max="4099" width="16.5546875" style="43" bestFit="1" customWidth="1"/>
    <col min="4100" max="4100" width="17" style="43" bestFit="1" customWidth="1"/>
    <col min="4101" max="4101" width="12.33203125" style="43" bestFit="1" customWidth="1"/>
    <col min="4102" max="4102" width="27.33203125" style="43" bestFit="1" customWidth="1"/>
    <col min="4103" max="4352" width="8.88671875" style="43"/>
    <col min="4353" max="4353" width="32.33203125" style="43" bestFit="1" customWidth="1"/>
    <col min="4354" max="4355" width="16.5546875" style="43" bestFit="1" customWidth="1"/>
    <col min="4356" max="4356" width="17" style="43" bestFit="1" customWidth="1"/>
    <col min="4357" max="4357" width="12.33203125" style="43" bestFit="1" customWidth="1"/>
    <col min="4358" max="4358" width="27.33203125" style="43" bestFit="1" customWidth="1"/>
    <col min="4359" max="4608" width="8.88671875" style="43"/>
    <col min="4609" max="4609" width="32.33203125" style="43" bestFit="1" customWidth="1"/>
    <col min="4610" max="4611" width="16.5546875" style="43" bestFit="1" customWidth="1"/>
    <col min="4612" max="4612" width="17" style="43" bestFit="1" customWidth="1"/>
    <col min="4613" max="4613" width="12.33203125" style="43" bestFit="1" customWidth="1"/>
    <col min="4614" max="4614" width="27.33203125" style="43" bestFit="1" customWidth="1"/>
    <col min="4615" max="4864" width="8.88671875" style="43"/>
    <col min="4865" max="4865" width="32.33203125" style="43" bestFit="1" customWidth="1"/>
    <col min="4866" max="4867" width="16.5546875" style="43" bestFit="1" customWidth="1"/>
    <col min="4868" max="4868" width="17" style="43" bestFit="1" customWidth="1"/>
    <col min="4869" max="4869" width="12.33203125" style="43" bestFit="1" customWidth="1"/>
    <col min="4870" max="4870" width="27.33203125" style="43" bestFit="1" customWidth="1"/>
    <col min="4871" max="5120" width="8.88671875" style="43"/>
    <col min="5121" max="5121" width="32.33203125" style="43" bestFit="1" customWidth="1"/>
    <col min="5122" max="5123" width="16.5546875" style="43" bestFit="1" customWidth="1"/>
    <col min="5124" max="5124" width="17" style="43" bestFit="1" customWidth="1"/>
    <col min="5125" max="5125" width="12.33203125" style="43" bestFit="1" customWidth="1"/>
    <col min="5126" max="5126" width="27.33203125" style="43" bestFit="1" customWidth="1"/>
    <col min="5127" max="5376" width="8.88671875" style="43"/>
    <col min="5377" max="5377" width="32.33203125" style="43" bestFit="1" customWidth="1"/>
    <col min="5378" max="5379" width="16.5546875" style="43" bestFit="1" customWidth="1"/>
    <col min="5380" max="5380" width="17" style="43" bestFit="1" customWidth="1"/>
    <col min="5381" max="5381" width="12.33203125" style="43" bestFit="1" customWidth="1"/>
    <col min="5382" max="5382" width="27.33203125" style="43" bestFit="1" customWidth="1"/>
    <col min="5383" max="5632" width="8.88671875" style="43"/>
    <col min="5633" max="5633" width="32.33203125" style="43" bestFit="1" customWidth="1"/>
    <col min="5634" max="5635" width="16.5546875" style="43" bestFit="1" customWidth="1"/>
    <col min="5636" max="5636" width="17" style="43" bestFit="1" customWidth="1"/>
    <col min="5637" max="5637" width="12.33203125" style="43" bestFit="1" customWidth="1"/>
    <col min="5638" max="5638" width="27.33203125" style="43" bestFit="1" customWidth="1"/>
    <col min="5639" max="5888" width="8.88671875" style="43"/>
    <col min="5889" max="5889" width="32.33203125" style="43" bestFit="1" customWidth="1"/>
    <col min="5890" max="5891" width="16.5546875" style="43" bestFit="1" customWidth="1"/>
    <col min="5892" max="5892" width="17" style="43" bestFit="1" customWidth="1"/>
    <col min="5893" max="5893" width="12.33203125" style="43" bestFit="1" customWidth="1"/>
    <col min="5894" max="5894" width="27.33203125" style="43" bestFit="1" customWidth="1"/>
    <col min="5895" max="6144" width="8.88671875" style="43"/>
    <col min="6145" max="6145" width="32.33203125" style="43" bestFit="1" customWidth="1"/>
    <col min="6146" max="6147" width="16.5546875" style="43" bestFit="1" customWidth="1"/>
    <col min="6148" max="6148" width="17" style="43" bestFit="1" customWidth="1"/>
    <col min="6149" max="6149" width="12.33203125" style="43" bestFit="1" customWidth="1"/>
    <col min="6150" max="6150" width="27.33203125" style="43" bestFit="1" customWidth="1"/>
    <col min="6151" max="6400" width="8.88671875" style="43"/>
    <col min="6401" max="6401" width="32.33203125" style="43" bestFit="1" customWidth="1"/>
    <col min="6402" max="6403" width="16.5546875" style="43" bestFit="1" customWidth="1"/>
    <col min="6404" max="6404" width="17" style="43" bestFit="1" customWidth="1"/>
    <col min="6405" max="6405" width="12.33203125" style="43" bestFit="1" customWidth="1"/>
    <col min="6406" max="6406" width="27.33203125" style="43" bestFit="1" customWidth="1"/>
    <col min="6407" max="6656" width="8.88671875" style="43"/>
    <col min="6657" max="6657" width="32.33203125" style="43" bestFit="1" customWidth="1"/>
    <col min="6658" max="6659" width="16.5546875" style="43" bestFit="1" customWidth="1"/>
    <col min="6660" max="6660" width="17" style="43" bestFit="1" customWidth="1"/>
    <col min="6661" max="6661" width="12.33203125" style="43" bestFit="1" customWidth="1"/>
    <col min="6662" max="6662" width="27.33203125" style="43" bestFit="1" customWidth="1"/>
    <col min="6663" max="6912" width="8.88671875" style="43"/>
    <col min="6913" max="6913" width="32.33203125" style="43" bestFit="1" customWidth="1"/>
    <col min="6914" max="6915" width="16.5546875" style="43" bestFit="1" customWidth="1"/>
    <col min="6916" max="6916" width="17" style="43" bestFit="1" customWidth="1"/>
    <col min="6917" max="6917" width="12.33203125" style="43" bestFit="1" customWidth="1"/>
    <col min="6918" max="6918" width="27.33203125" style="43" bestFit="1" customWidth="1"/>
    <col min="6919" max="7168" width="8.88671875" style="43"/>
    <col min="7169" max="7169" width="32.33203125" style="43" bestFit="1" customWidth="1"/>
    <col min="7170" max="7171" width="16.5546875" style="43" bestFit="1" customWidth="1"/>
    <col min="7172" max="7172" width="17" style="43" bestFit="1" customWidth="1"/>
    <col min="7173" max="7173" width="12.33203125" style="43" bestFit="1" customWidth="1"/>
    <col min="7174" max="7174" width="27.33203125" style="43" bestFit="1" customWidth="1"/>
    <col min="7175" max="7424" width="8.88671875" style="43"/>
    <col min="7425" max="7425" width="32.33203125" style="43" bestFit="1" customWidth="1"/>
    <col min="7426" max="7427" width="16.5546875" style="43" bestFit="1" customWidth="1"/>
    <col min="7428" max="7428" width="17" style="43" bestFit="1" customWidth="1"/>
    <col min="7429" max="7429" width="12.33203125" style="43" bestFit="1" customWidth="1"/>
    <col min="7430" max="7430" width="27.33203125" style="43" bestFit="1" customWidth="1"/>
    <col min="7431" max="7680" width="8.88671875" style="43"/>
    <col min="7681" max="7681" width="32.33203125" style="43" bestFit="1" customWidth="1"/>
    <col min="7682" max="7683" width="16.5546875" style="43" bestFit="1" customWidth="1"/>
    <col min="7684" max="7684" width="17" style="43" bestFit="1" customWidth="1"/>
    <col min="7685" max="7685" width="12.33203125" style="43" bestFit="1" customWidth="1"/>
    <col min="7686" max="7686" width="27.33203125" style="43" bestFit="1" customWidth="1"/>
    <col min="7687" max="7936" width="8.88671875" style="43"/>
    <col min="7937" max="7937" width="32.33203125" style="43" bestFit="1" customWidth="1"/>
    <col min="7938" max="7939" width="16.5546875" style="43" bestFit="1" customWidth="1"/>
    <col min="7940" max="7940" width="17" style="43" bestFit="1" customWidth="1"/>
    <col min="7941" max="7941" width="12.33203125" style="43" bestFit="1" customWidth="1"/>
    <col min="7942" max="7942" width="27.33203125" style="43" bestFit="1" customWidth="1"/>
    <col min="7943" max="8192" width="8.88671875" style="43"/>
    <col min="8193" max="8193" width="32.33203125" style="43" bestFit="1" customWidth="1"/>
    <col min="8194" max="8195" width="16.5546875" style="43" bestFit="1" customWidth="1"/>
    <col min="8196" max="8196" width="17" style="43" bestFit="1" customWidth="1"/>
    <col min="8197" max="8197" width="12.33203125" style="43" bestFit="1" customWidth="1"/>
    <col min="8198" max="8198" width="27.33203125" style="43" bestFit="1" customWidth="1"/>
    <col min="8199" max="8448" width="8.88671875" style="43"/>
    <col min="8449" max="8449" width="32.33203125" style="43" bestFit="1" customWidth="1"/>
    <col min="8450" max="8451" width="16.5546875" style="43" bestFit="1" customWidth="1"/>
    <col min="8452" max="8452" width="17" style="43" bestFit="1" customWidth="1"/>
    <col min="8453" max="8453" width="12.33203125" style="43" bestFit="1" customWidth="1"/>
    <col min="8454" max="8454" width="27.33203125" style="43" bestFit="1" customWidth="1"/>
    <col min="8455" max="8704" width="8.88671875" style="43"/>
    <col min="8705" max="8705" width="32.33203125" style="43" bestFit="1" customWidth="1"/>
    <col min="8706" max="8707" width="16.5546875" style="43" bestFit="1" customWidth="1"/>
    <col min="8708" max="8708" width="17" style="43" bestFit="1" customWidth="1"/>
    <col min="8709" max="8709" width="12.33203125" style="43" bestFit="1" customWidth="1"/>
    <col min="8710" max="8710" width="27.33203125" style="43" bestFit="1" customWidth="1"/>
    <col min="8711" max="8960" width="8.88671875" style="43"/>
    <col min="8961" max="8961" width="32.33203125" style="43" bestFit="1" customWidth="1"/>
    <col min="8962" max="8963" width="16.5546875" style="43" bestFit="1" customWidth="1"/>
    <col min="8964" max="8964" width="17" style="43" bestFit="1" customWidth="1"/>
    <col min="8965" max="8965" width="12.33203125" style="43" bestFit="1" customWidth="1"/>
    <col min="8966" max="8966" width="27.33203125" style="43" bestFit="1" customWidth="1"/>
    <col min="8967" max="9216" width="8.88671875" style="43"/>
    <col min="9217" max="9217" width="32.33203125" style="43" bestFit="1" customWidth="1"/>
    <col min="9218" max="9219" width="16.5546875" style="43" bestFit="1" customWidth="1"/>
    <col min="9220" max="9220" width="17" style="43" bestFit="1" customWidth="1"/>
    <col min="9221" max="9221" width="12.33203125" style="43" bestFit="1" customWidth="1"/>
    <col min="9222" max="9222" width="27.33203125" style="43" bestFit="1" customWidth="1"/>
    <col min="9223" max="9472" width="8.88671875" style="43"/>
    <col min="9473" max="9473" width="32.33203125" style="43" bestFit="1" customWidth="1"/>
    <col min="9474" max="9475" width="16.5546875" style="43" bestFit="1" customWidth="1"/>
    <col min="9476" max="9476" width="17" style="43" bestFit="1" customWidth="1"/>
    <col min="9477" max="9477" width="12.33203125" style="43" bestFit="1" customWidth="1"/>
    <col min="9478" max="9478" width="27.33203125" style="43" bestFit="1" customWidth="1"/>
    <col min="9479" max="9728" width="8.88671875" style="43"/>
    <col min="9729" max="9729" width="32.33203125" style="43" bestFit="1" customWidth="1"/>
    <col min="9730" max="9731" width="16.5546875" style="43" bestFit="1" customWidth="1"/>
    <col min="9732" max="9732" width="17" style="43" bestFit="1" customWidth="1"/>
    <col min="9733" max="9733" width="12.33203125" style="43" bestFit="1" customWidth="1"/>
    <col min="9734" max="9734" width="27.33203125" style="43" bestFit="1" customWidth="1"/>
    <col min="9735" max="9984" width="8.88671875" style="43"/>
    <col min="9985" max="9985" width="32.33203125" style="43" bestFit="1" customWidth="1"/>
    <col min="9986" max="9987" width="16.5546875" style="43" bestFit="1" customWidth="1"/>
    <col min="9988" max="9988" width="17" style="43" bestFit="1" customWidth="1"/>
    <col min="9989" max="9989" width="12.33203125" style="43" bestFit="1" customWidth="1"/>
    <col min="9990" max="9990" width="27.33203125" style="43" bestFit="1" customWidth="1"/>
    <col min="9991" max="10240" width="8.88671875" style="43"/>
    <col min="10241" max="10241" width="32.33203125" style="43" bestFit="1" customWidth="1"/>
    <col min="10242" max="10243" width="16.5546875" style="43" bestFit="1" customWidth="1"/>
    <col min="10244" max="10244" width="17" style="43" bestFit="1" customWidth="1"/>
    <col min="10245" max="10245" width="12.33203125" style="43" bestFit="1" customWidth="1"/>
    <col min="10246" max="10246" width="27.33203125" style="43" bestFit="1" customWidth="1"/>
    <col min="10247" max="10496" width="8.88671875" style="43"/>
    <col min="10497" max="10497" width="32.33203125" style="43" bestFit="1" customWidth="1"/>
    <col min="10498" max="10499" width="16.5546875" style="43" bestFit="1" customWidth="1"/>
    <col min="10500" max="10500" width="17" style="43" bestFit="1" customWidth="1"/>
    <col min="10501" max="10501" width="12.33203125" style="43" bestFit="1" customWidth="1"/>
    <col min="10502" max="10502" width="27.33203125" style="43" bestFit="1" customWidth="1"/>
    <col min="10503" max="10752" width="8.88671875" style="43"/>
    <col min="10753" max="10753" width="32.33203125" style="43" bestFit="1" customWidth="1"/>
    <col min="10754" max="10755" width="16.5546875" style="43" bestFit="1" customWidth="1"/>
    <col min="10756" max="10756" width="17" style="43" bestFit="1" customWidth="1"/>
    <col min="10757" max="10757" width="12.33203125" style="43" bestFit="1" customWidth="1"/>
    <col min="10758" max="10758" width="27.33203125" style="43" bestFit="1" customWidth="1"/>
    <col min="10759" max="11008" width="8.88671875" style="43"/>
    <col min="11009" max="11009" width="32.33203125" style="43" bestFit="1" customWidth="1"/>
    <col min="11010" max="11011" width="16.5546875" style="43" bestFit="1" customWidth="1"/>
    <col min="11012" max="11012" width="17" style="43" bestFit="1" customWidth="1"/>
    <col min="11013" max="11013" width="12.33203125" style="43" bestFit="1" customWidth="1"/>
    <col min="11014" max="11014" width="27.33203125" style="43" bestFit="1" customWidth="1"/>
    <col min="11015" max="11264" width="8.88671875" style="43"/>
    <col min="11265" max="11265" width="32.33203125" style="43" bestFit="1" customWidth="1"/>
    <col min="11266" max="11267" width="16.5546875" style="43" bestFit="1" customWidth="1"/>
    <col min="11268" max="11268" width="17" style="43" bestFit="1" customWidth="1"/>
    <col min="11269" max="11269" width="12.33203125" style="43" bestFit="1" customWidth="1"/>
    <col min="11270" max="11270" width="27.33203125" style="43" bestFit="1" customWidth="1"/>
    <col min="11271" max="11520" width="8.88671875" style="43"/>
    <col min="11521" max="11521" width="32.33203125" style="43" bestFit="1" customWidth="1"/>
    <col min="11522" max="11523" width="16.5546875" style="43" bestFit="1" customWidth="1"/>
    <col min="11524" max="11524" width="17" style="43" bestFit="1" customWidth="1"/>
    <col min="11525" max="11525" width="12.33203125" style="43" bestFit="1" customWidth="1"/>
    <col min="11526" max="11526" width="27.33203125" style="43" bestFit="1" customWidth="1"/>
    <col min="11527" max="11776" width="8.88671875" style="43"/>
    <col min="11777" max="11777" width="32.33203125" style="43" bestFit="1" customWidth="1"/>
    <col min="11778" max="11779" width="16.5546875" style="43" bestFit="1" customWidth="1"/>
    <col min="11780" max="11780" width="17" style="43" bestFit="1" customWidth="1"/>
    <col min="11781" max="11781" width="12.33203125" style="43" bestFit="1" customWidth="1"/>
    <col min="11782" max="11782" width="27.33203125" style="43" bestFit="1" customWidth="1"/>
    <col min="11783" max="12032" width="8.88671875" style="43"/>
    <col min="12033" max="12033" width="32.33203125" style="43" bestFit="1" customWidth="1"/>
    <col min="12034" max="12035" width="16.5546875" style="43" bestFit="1" customWidth="1"/>
    <col min="12036" max="12036" width="17" style="43" bestFit="1" customWidth="1"/>
    <col min="12037" max="12037" width="12.33203125" style="43" bestFit="1" customWidth="1"/>
    <col min="12038" max="12038" width="27.33203125" style="43" bestFit="1" customWidth="1"/>
    <col min="12039" max="12288" width="8.88671875" style="43"/>
    <col min="12289" max="12289" width="32.33203125" style="43" bestFit="1" customWidth="1"/>
    <col min="12290" max="12291" width="16.5546875" style="43" bestFit="1" customWidth="1"/>
    <col min="12292" max="12292" width="17" style="43" bestFit="1" customWidth="1"/>
    <col min="12293" max="12293" width="12.33203125" style="43" bestFit="1" customWidth="1"/>
    <col min="12294" max="12294" width="27.33203125" style="43" bestFit="1" customWidth="1"/>
    <col min="12295" max="12544" width="8.88671875" style="43"/>
    <col min="12545" max="12545" width="32.33203125" style="43" bestFit="1" customWidth="1"/>
    <col min="12546" max="12547" width="16.5546875" style="43" bestFit="1" customWidth="1"/>
    <col min="12548" max="12548" width="17" style="43" bestFit="1" customWidth="1"/>
    <col min="12549" max="12549" width="12.33203125" style="43" bestFit="1" customWidth="1"/>
    <col min="12550" max="12550" width="27.33203125" style="43" bestFit="1" customWidth="1"/>
    <col min="12551" max="12800" width="8.88671875" style="43"/>
    <col min="12801" max="12801" width="32.33203125" style="43" bestFit="1" customWidth="1"/>
    <col min="12802" max="12803" width="16.5546875" style="43" bestFit="1" customWidth="1"/>
    <col min="12804" max="12804" width="17" style="43" bestFit="1" customWidth="1"/>
    <col min="12805" max="12805" width="12.33203125" style="43" bestFit="1" customWidth="1"/>
    <col min="12806" max="12806" width="27.33203125" style="43" bestFit="1" customWidth="1"/>
    <col min="12807" max="13056" width="8.88671875" style="43"/>
    <col min="13057" max="13057" width="32.33203125" style="43" bestFit="1" customWidth="1"/>
    <col min="13058" max="13059" width="16.5546875" style="43" bestFit="1" customWidth="1"/>
    <col min="13060" max="13060" width="17" style="43" bestFit="1" customWidth="1"/>
    <col min="13061" max="13061" width="12.33203125" style="43" bestFit="1" customWidth="1"/>
    <col min="13062" max="13062" width="27.33203125" style="43" bestFit="1" customWidth="1"/>
    <col min="13063" max="13312" width="8.88671875" style="43"/>
    <col min="13313" max="13313" width="32.33203125" style="43" bestFit="1" customWidth="1"/>
    <col min="13314" max="13315" width="16.5546875" style="43" bestFit="1" customWidth="1"/>
    <col min="13316" max="13316" width="17" style="43" bestFit="1" customWidth="1"/>
    <col min="13317" max="13317" width="12.33203125" style="43" bestFit="1" customWidth="1"/>
    <col min="13318" max="13318" width="27.33203125" style="43" bestFit="1" customWidth="1"/>
    <col min="13319" max="13568" width="8.88671875" style="43"/>
    <col min="13569" max="13569" width="32.33203125" style="43" bestFit="1" customWidth="1"/>
    <col min="13570" max="13571" width="16.5546875" style="43" bestFit="1" customWidth="1"/>
    <col min="13572" max="13572" width="17" style="43" bestFit="1" customWidth="1"/>
    <col min="13573" max="13573" width="12.33203125" style="43" bestFit="1" customWidth="1"/>
    <col min="13574" max="13574" width="27.33203125" style="43" bestFit="1" customWidth="1"/>
    <col min="13575" max="13824" width="8.88671875" style="43"/>
    <col min="13825" max="13825" width="32.33203125" style="43" bestFit="1" customWidth="1"/>
    <col min="13826" max="13827" width="16.5546875" style="43" bestFit="1" customWidth="1"/>
    <col min="13828" max="13828" width="17" style="43" bestFit="1" customWidth="1"/>
    <col min="13829" max="13829" width="12.33203125" style="43" bestFit="1" customWidth="1"/>
    <col min="13830" max="13830" width="27.33203125" style="43" bestFit="1" customWidth="1"/>
    <col min="13831" max="14080" width="8.88671875" style="43"/>
    <col min="14081" max="14081" width="32.33203125" style="43" bestFit="1" customWidth="1"/>
    <col min="14082" max="14083" width="16.5546875" style="43" bestFit="1" customWidth="1"/>
    <col min="14084" max="14084" width="17" style="43" bestFit="1" customWidth="1"/>
    <col min="14085" max="14085" width="12.33203125" style="43" bestFit="1" customWidth="1"/>
    <col min="14086" max="14086" width="27.33203125" style="43" bestFit="1" customWidth="1"/>
    <col min="14087" max="14336" width="8.88671875" style="43"/>
    <col min="14337" max="14337" width="32.33203125" style="43" bestFit="1" customWidth="1"/>
    <col min="14338" max="14339" width="16.5546875" style="43" bestFit="1" customWidth="1"/>
    <col min="14340" max="14340" width="17" style="43" bestFit="1" customWidth="1"/>
    <col min="14341" max="14341" width="12.33203125" style="43" bestFit="1" customWidth="1"/>
    <col min="14342" max="14342" width="27.33203125" style="43" bestFit="1" customWidth="1"/>
    <col min="14343" max="14592" width="8.88671875" style="43"/>
    <col min="14593" max="14593" width="32.33203125" style="43" bestFit="1" customWidth="1"/>
    <col min="14594" max="14595" width="16.5546875" style="43" bestFit="1" customWidth="1"/>
    <col min="14596" max="14596" width="17" style="43" bestFit="1" customWidth="1"/>
    <col min="14597" max="14597" width="12.33203125" style="43" bestFit="1" customWidth="1"/>
    <col min="14598" max="14598" width="27.33203125" style="43" bestFit="1" customWidth="1"/>
    <col min="14599" max="14848" width="8.88671875" style="43"/>
    <col min="14849" max="14849" width="32.33203125" style="43" bestFit="1" customWidth="1"/>
    <col min="14850" max="14851" width="16.5546875" style="43" bestFit="1" customWidth="1"/>
    <col min="14852" max="14852" width="17" style="43" bestFit="1" customWidth="1"/>
    <col min="14853" max="14853" width="12.33203125" style="43" bestFit="1" customWidth="1"/>
    <col min="14854" max="14854" width="27.33203125" style="43" bestFit="1" customWidth="1"/>
    <col min="14855" max="15104" width="8.88671875" style="43"/>
    <col min="15105" max="15105" width="32.33203125" style="43" bestFit="1" customWidth="1"/>
    <col min="15106" max="15107" width="16.5546875" style="43" bestFit="1" customWidth="1"/>
    <col min="15108" max="15108" width="17" style="43" bestFit="1" customWidth="1"/>
    <col min="15109" max="15109" width="12.33203125" style="43" bestFit="1" customWidth="1"/>
    <col min="15110" max="15110" width="27.33203125" style="43" bestFit="1" customWidth="1"/>
    <col min="15111" max="15360" width="8.88671875" style="43"/>
    <col min="15361" max="15361" width="32.33203125" style="43" bestFit="1" customWidth="1"/>
    <col min="15362" max="15363" width="16.5546875" style="43" bestFit="1" customWidth="1"/>
    <col min="15364" max="15364" width="17" style="43" bestFit="1" customWidth="1"/>
    <col min="15365" max="15365" width="12.33203125" style="43" bestFit="1" customWidth="1"/>
    <col min="15366" max="15366" width="27.33203125" style="43" bestFit="1" customWidth="1"/>
    <col min="15367" max="15616" width="8.88671875" style="43"/>
    <col min="15617" max="15617" width="32.33203125" style="43" bestFit="1" customWidth="1"/>
    <col min="15618" max="15619" width="16.5546875" style="43" bestFit="1" customWidth="1"/>
    <col min="15620" max="15620" width="17" style="43" bestFit="1" customWidth="1"/>
    <col min="15621" max="15621" width="12.33203125" style="43" bestFit="1" customWidth="1"/>
    <col min="15622" max="15622" width="27.33203125" style="43" bestFit="1" customWidth="1"/>
    <col min="15623" max="15872" width="8.88671875" style="43"/>
    <col min="15873" max="15873" width="32.33203125" style="43" bestFit="1" customWidth="1"/>
    <col min="15874" max="15875" width="16.5546875" style="43" bestFit="1" customWidth="1"/>
    <col min="15876" max="15876" width="17" style="43" bestFit="1" customWidth="1"/>
    <col min="15877" max="15877" width="12.33203125" style="43" bestFit="1" customWidth="1"/>
    <col min="15878" max="15878" width="27.33203125" style="43" bestFit="1" customWidth="1"/>
    <col min="15879" max="16128" width="8.88671875" style="43"/>
    <col min="16129" max="16129" width="32.33203125" style="43" bestFit="1" customWidth="1"/>
    <col min="16130" max="16131" width="16.5546875" style="43" bestFit="1" customWidth="1"/>
    <col min="16132" max="16132" width="17" style="43" bestFit="1" customWidth="1"/>
    <col min="16133" max="16133" width="12.33203125" style="43" bestFit="1" customWidth="1"/>
    <col min="16134" max="16134" width="27.33203125" style="43" bestFit="1" customWidth="1"/>
    <col min="16135" max="16384" width="8.88671875" style="43"/>
  </cols>
  <sheetData>
    <row r="1" spans="1:6">
      <c r="A1" s="171" t="s">
        <v>43</v>
      </c>
    </row>
    <row r="4" spans="1:6">
      <c r="A4" s="146"/>
      <c r="B4" s="147"/>
      <c r="C4" s="147"/>
      <c r="D4" s="147"/>
      <c r="E4" s="146" t="s">
        <v>22</v>
      </c>
      <c r="F4" s="148"/>
    </row>
    <row r="5" spans="1:6">
      <c r="A5" s="191" t="s">
        <v>2</v>
      </c>
      <c r="B5" s="191" t="s">
        <v>3</v>
      </c>
      <c r="C5" s="191" t="s">
        <v>4</v>
      </c>
      <c r="D5" s="191" t="s">
        <v>5</v>
      </c>
      <c r="E5" s="191" t="s">
        <v>6</v>
      </c>
      <c r="F5" s="203" t="s">
        <v>7</v>
      </c>
    </row>
    <row r="6" spans="1:6">
      <c r="A6" s="146" t="s">
        <v>8</v>
      </c>
      <c r="B6" s="146" t="s">
        <v>18</v>
      </c>
      <c r="C6" s="146" t="s">
        <v>10</v>
      </c>
      <c r="D6" s="146" t="s">
        <v>11</v>
      </c>
      <c r="E6" s="174">
        <v>881</v>
      </c>
      <c r="F6" s="175">
        <v>3788.54</v>
      </c>
    </row>
    <row r="7" spans="1:6">
      <c r="A7" s="195"/>
      <c r="B7" s="195"/>
      <c r="C7" s="195"/>
      <c r="D7" s="177" t="s">
        <v>12</v>
      </c>
      <c r="E7" s="178">
        <v>2294</v>
      </c>
      <c r="F7" s="179">
        <v>19509.54</v>
      </c>
    </row>
    <row r="8" spans="1:6">
      <c r="A8" s="195"/>
      <c r="B8" s="180" t="s">
        <v>36</v>
      </c>
      <c r="C8" s="181"/>
      <c r="D8" s="181"/>
      <c r="E8" s="182">
        <v>3175</v>
      </c>
      <c r="F8" s="183">
        <v>23298.080000000002</v>
      </c>
    </row>
    <row r="9" spans="1:6">
      <c r="A9" s="195"/>
      <c r="B9" s="146" t="s">
        <v>9</v>
      </c>
      <c r="C9" s="146" t="s">
        <v>10</v>
      </c>
      <c r="D9" s="146" t="s">
        <v>11</v>
      </c>
      <c r="E9" s="174">
        <v>424</v>
      </c>
      <c r="F9" s="175">
        <v>1774.67</v>
      </c>
    </row>
    <row r="10" spans="1:6">
      <c r="A10" s="195"/>
      <c r="B10" s="195"/>
      <c r="C10" s="195"/>
      <c r="D10" s="177" t="s">
        <v>12</v>
      </c>
      <c r="E10" s="178">
        <v>1010</v>
      </c>
      <c r="F10" s="179">
        <v>8079.14</v>
      </c>
    </row>
    <row r="11" spans="1:6">
      <c r="A11" s="195"/>
      <c r="B11" s="180" t="s">
        <v>37</v>
      </c>
      <c r="C11" s="181"/>
      <c r="D11" s="181"/>
      <c r="E11" s="182">
        <v>1434</v>
      </c>
      <c r="F11" s="183">
        <v>9853.8100000000013</v>
      </c>
    </row>
    <row r="12" spans="1:6">
      <c r="A12" s="195"/>
      <c r="B12" s="146" t="s">
        <v>14</v>
      </c>
      <c r="C12" s="146" t="s">
        <v>10</v>
      </c>
      <c r="D12" s="146" t="s">
        <v>11</v>
      </c>
      <c r="E12" s="174">
        <v>22</v>
      </c>
      <c r="F12" s="175">
        <v>93.53</v>
      </c>
    </row>
    <row r="13" spans="1:6">
      <c r="A13" s="195"/>
      <c r="B13" s="195"/>
      <c r="C13" s="195"/>
      <c r="D13" s="177" t="s">
        <v>12</v>
      </c>
      <c r="E13" s="178">
        <v>74</v>
      </c>
      <c r="F13" s="179">
        <v>614.82000000000005</v>
      </c>
    </row>
    <row r="14" spans="1:6">
      <c r="A14" s="195"/>
      <c r="B14" s="180" t="s">
        <v>38</v>
      </c>
      <c r="C14" s="181"/>
      <c r="D14" s="181"/>
      <c r="E14" s="182">
        <v>96</v>
      </c>
      <c r="F14" s="183">
        <v>708.35</v>
      </c>
    </row>
    <row r="15" spans="1:6">
      <c r="A15" s="195"/>
      <c r="B15" s="146" t="s">
        <v>15</v>
      </c>
      <c r="C15" s="146" t="s">
        <v>10</v>
      </c>
      <c r="D15" s="146" t="s">
        <v>11</v>
      </c>
      <c r="E15" s="174">
        <v>17121</v>
      </c>
      <c r="F15" s="175">
        <v>93259.87</v>
      </c>
    </row>
    <row r="16" spans="1:6">
      <c r="A16" s="195"/>
      <c r="B16" s="195"/>
      <c r="C16" s="195"/>
      <c r="D16" s="177" t="s">
        <v>12</v>
      </c>
      <c r="E16" s="178">
        <v>37497</v>
      </c>
      <c r="F16" s="179">
        <v>413661.63</v>
      </c>
    </row>
    <row r="17" spans="1:6">
      <c r="A17" s="195"/>
      <c r="B17" s="180" t="s">
        <v>39</v>
      </c>
      <c r="C17" s="181"/>
      <c r="D17" s="181"/>
      <c r="E17" s="182">
        <v>54618</v>
      </c>
      <c r="F17" s="183">
        <v>506921.5</v>
      </c>
    </row>
    <row r="18" spans="1:6">
      <c r="A18" s="195"/>
      <c r="B18" s="146" t="s">
        <v>16</v>
      </c>
      <c r="C18" s="146" t="s">
        <v>10</v>
      </c>
      <c r="D18" s="146" t="s">
        <v>11</v>
      </c>
      <c r="E18" s="174">
        <v>6187</v>
      </c>
      <c r="F18" s="175">
        <v>32301.54</v>
      </c>
    </row>
    <row r="19" spans="1:6">
      <c r="A19" s="195"/>
      <c r="B19" s="195"/>
      <c r="C19" s="195"/>
      <c r="D19" s="177" t="s">
        <v>12</v>
      </c>
      <c r="E19" s="178">
        <v>12945</v>
      </c>
      <c r="F19" s="179">
        <v>139651.70000000001</v>
      </c>
    </row>
    <row r="20" spans="1:6">
      <c r="A20" s="195"/>
      <c r="B20" s="180" t="s">
        <v>40</v>
      </c>
      <c r="C20" s="181"/>
      <c r="D20" s="181"/>
      <c r="E20" s="182">
        <v>19132</v>
      </c>
      <c r="F20" s="183">
        <v>171953.24000000002</v>
      </c>
    </row>
    <row r="21" spans="1:6">
      <c r="A21" s="195"/>
      <c r="B21" s="146" t="s">
        <v>17</v>
      </c>
      <c r="C21" s="146" t="s">
        <v>10</v>
      </c>
      <c r="D21" s="146" t="s">
        <v>11</v>
      </c>
      <c r="E21" s="174">
        <v>2367</v>
      </c>
      <c r="F21" s="175">
        <v>10775.789999999999</v>
      </c>
    </row>
    <row r="22" spans="1:6">
      <c r="A22" s="195"/>
      <c r="B22" s="195"/>
      <c r="C22" s="195"/>
      <c r="D22" s="177" t="s">
        <v>12</v>
      </c>
      <c r="E22" s="178">
        <v>6737</v>
      </c>
      <c r="F22" s="179">
        <v>64053.210000000006</v>
      </c>
    </row>
    <row r="23" spans="1:6">
      <c r="A23" s="195"/>
      <c r="B23" s="180" t="s">
        <v>41</v>
      </c>
      <c r="C23" s="181"/>
      <c r="D23" s="181"/>
      <c r="E23" s="182">
        <v>9104</v>
      </c>
      <c r="F23" s="183">
        <v>74829</v>
      </c>
    </row>
    <row r="24" spans="1:6">
      <c r="A24" s="146" t="s">
        <v>19</v>
      </c>
      <c r="B24" s="147"/>
      <c r="C24" s="147"/>
      <c r="D24" s="147"/>
      <c r="E24" s="174">
        <v>87559</v>
      </c>
      <c r="F24" s="175">
        <v>787563.98</v>
      </c>
    </row>
    <row r="25" spans="1:6">
      <c r="A25" s="184" t="s">
        <v>20</v>
      </c>
      <c r="B25" s="200"/>
      <c r="C25" s="200"/>
      <c r="D25" s="200"/>
      <c r="E25" s="186">
        <v>87559</v>
      </c>
      <c r="F25" s="187">
        <v>787563.98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854E-4126-45FB-BA80-BF2BF7DABFF6}">
  <dimension ref="A1:F76"/>
  <sheetViews>
    <sheetView topLeftCell="A10" workbookViewId="0">
      <selection activeCell="C16" sqref="C16"/>
    </sheetView>
  </sheetViews>
  <sheetFormatPr defaultRowHeight="14.4"/>
  <cols>
    <col min="1" max="1" width="37" style="43" bestFit="1" customWidth="1"/>
    <col min="2" max="2" width="16.5546875" style="43" bestFit="1" customWidth="1"/>
    <col min="3" max="3" width="12.33203125" style="43" bestFit="1" customWidth="1"/>
    <col min="4" max="4" width="17" style="188" bestFit="1" customWidth="1"/>
    <col min="5" max="5" width="12.33203125" style="188" bestFit="1" customWidth="1"/>
    <col min="6" max="6" width="27.33203125" style="43" bestFit="1" customWidth="1"/>
    <col min="7" max="16384" width="8.88671875" style="43"/>
  </cols>
  <sheetData>
    <row r="1" spans="1:6">
      <c r="A1" s="171" t="s">
        <v>45</v>
      </c>
    </row>
    <row r="3" spans="1:6" ht="13.2">
      <c r="A3" s="146"/>
      <c r="B3" s="147"/>
      <c r="C3" s="147"/>
      <c r="D3" s="147"/>
      <c r="E3" s="212" t="s">
        <v>22</v>
      </c>
      <c r="F3" s="148"/>
    </row>
    <row r="4" spans="1:6" ht="13.2">
      <c r="A4" s="212" t="s">
        <v>2</v>
      </c>
      <c r="B4" s="212" t="s">
        <v>3</v>
      </c>
      <c r="C4" s="212" t="s">
        <v>4</v>
      </c>
      <c r="D4" s="212" t="s">
        <v>5</v>
      </c>
      <c r="E4" s="146" t="s">
        <v>6</v>
      </c>
      <c r="F4" s="211" t="s">
        <v>7</v>
      </c>
    </row>
    <row r="5" spans="1:6" ht="13.2">
      <c r="A5" s="146" t="s">
        <v>8</v>
      </c>
      <c r="B5" s="146" t="s">
        <v>18</v>
      </c>
      <c r="C5" s="146" t="s">
        <v>10</v>
      </c>
      <c r="D5" s="146" t="s">
        <v>11</v>
      </c>
      <c r="E5" s="146">
        <v>886</v>
      </c>
      <c r="F5" s="209">
        <v>3851.03</v>
      </c>
    </row>
    <row r="6" spans="1:6" ht="13.2">
      <c r="A6" s="195"/>
      <c r="B6" s="195"/>
      <c r="C6" s="195"/>
      <c r="D6" s="177" t="s">
        <v>12</v>
      </c>
      <c r="E6" s="177">
        <v>2301</v>
      </c>
      <c r="F6" s="210">
        <v>19625.18</v>
      </c>
    </row>
    <row r="7" spans="1:6" ht="13.2">
      <c r="A7" s="195"/>
      <c r="B7" s="195"/>
      <c r="C7" s="146" t="s">
        <v>13</v>
      </c>
      <c r="D7" s="147"/>
      <c r="E7" s="146">
        <v>3187</v>
      </c>
      <c r="F7" s="209">
        <v>23476.21</v>
      </c>
    </row>
    <row r="8" spans="1:6" ht="13.2">
      <c r="A8" s="195"/>
      <c r="B8" s="146" t="s">
        <v>9</v>
      </c>
      <c r="C8" s="146" t="s">
        <v>10</v>
      </c>
      <c r="D8" s="146" t="s">
        <v>11</v>
      </c>
      <c r="E8" s="146">
        <v>420</v>
      </c>
      <c r="F8" s="209">
        <v>1770.94</v>
      </c>
    </row>
    <row r="9" spans="1:6" ht="13.2">
      <c r="A9" s="195"/>
      <c r="B9" s="195"/>
      <c r="C9" s="195"/>
      <c r="D9" s="177" t="s">
        <v>12</v>
      </c>
      <c r="E9" s="177">
        <v>1033</v>
      </c>
      <c r="F9" s="210">
        <v>8287.56</v>
      </c>
    </row>
    <row r="10" spans="1:6" ht="13.2">
      <c r="A10" s="195"/>
      <c r="B10" s="195"/>
      <c r="C10" s="146" t="s">
        <v>13</v>
      </c>
      <c r="D10" s="147"/>
      <c r="E10" s="146">
        <v>1453</v>
      </c>
      <c r="F10" s="209">
        <v>10058.5</v>
      </c>
    </row>
    <row r="11" spans="1:6" ht="13.2">
      <c r="A11" s="195"/>
      <c r="B11" s="146" t="s">
        <v>14</v>
      </c>
      <c r="C11" s="146" t="s">
        <v>10</v>
      </c>
      <c r="D11" s="146" t="s">
        <v>11</v>
      </c>
      <c r="E11" s="146">
        <v>23</v>
      </c>
      <c r="F11" s="209">
        <v>109.02</v>
      </c>
    </row>
    <row r="12" spans="1:6" ht="13.2">
      <c r="A12" s="195"/>
      <c r="B12" s="195"/>
      <c r="C12" s="195"/>
      <c r="D12" s="177" t="s">
        <v>12</v>
      </c>
      <c r="E12" s="177">
        <v>72</v>
      </c>
      <c r="F12" s="210">
        <v>583.31999999999994</v>
      </c>
    </row>
    <row r="13" spans="1:6" ht="13.2">
      <c r="A13" s="195"/>
      <c r="B13" s="195"/>
      <c r="C13" s="146" t="s">
        <v>13</v>
      </c>
      <c r="D13" s="147"/>
      <c r="E13" s="146">
        <v>95</v>
      </c>
      <c r="F13" s="209">
        <v>692.33999999999992</v>
      </c>
    </row>
    <row r="14" spans="1:6" ht="13.2">
      <c r="A14" s="195"/>
      <c r="B14" s="146" t="s">
        <v>15</v>
      </c>
      <c r="C14" s="146" t="s">
        <v>10</v>
      </c>
      <c r="D14" s="146" t="s">
        <v>11</v>
      </c>
      <c r="E14" s="146">
        <v>17094</v>
      </c>
      <c r="F14" s="209">
        <v>93564.67</v>
      </c>
    </row>
    <row r="15" spans="1:6" ht="13.2">
      <c r="A15" s="195"/>
      <c r="B15" s="195"/>
      <c r="C15" s="195"/>
      <c r="D15" s="177" t="s">
        <v>12</v>
      </c>
      <c r="E15" s="177">
        <v>37296</v>
      </c>
      <c r="F15" s="210">
        <v>413545.35000000003</v>
      </c>
    </row>
    <row r="16" spans="1:6" ht="13.2">
      <c r="A16" s="195"/>
      <c r="B16" s="195"/>
      <c r="C16" s="146" t="s">
        <v>13</v>
      </c>
      <c r="D16" s="147"/>
      <c r="E16" s="146">
        <v>54390</v>
      </c>
      <c r="F16" s="209">
        <v>507110.02</v>
      </c>
    </row>
    <row r="17" spans="1:6" ht="13.2">
      <c r="A17" s="195"/>
      <c r="B17" s="146" t="s">
        <v>16</v>
      </c>
      <c r="C17" s="146" t="s">
        <v>10</v>
      </c>
      <c r="D17" s="146" t="s">
        <v>11</v>
      </c>
      <c r="E17" s="146">
        <v>6221</v>
      </c>
      <c r="F17" s="209">
        <v>32383.34</v>
      </c>
    </row>
    <row r="18" spans="1:6" ht="13.2">
      <c r="A18" s="195"/>
      <c r="B18" s="195"/>
      <c r="C18" s="195"/>
      <c r="D18" s="177" t="s">
        <v>12</v>
      </c>
      <c r="E18" s="177">
        <v>12927</v>
      </c>
      <c r="F18" s="210">
        <v>139157.31999999998</v>
      </c>
    </row>
    <row r="19" spans="1:6" ht="13.2">
      <c r="A19" s="195"/>
      <c r="B19" s="195"/>
      <c r="C19" s="146" t="s">
        <v>13</v>
      </c>
      <c r="D19" s="147"/>
      <c r="E19" s="146">
        <v>19148</v>
      </c>
      <c r="F19" s="209">
        <v>171540.65999999997</v>
      </c>
    </row>
    <row r="20" spans="1:6" ht="13.2">
      <c r="A20" s="195"/>
      <c r="B20" s="146" t="s">
        <v>17</v>
      </c>
      <c r="C20" s="146" t="s">
        <v>10</v>
      </c>
      <c r="D20" s="146" t="s">
        <v>11</v>
      </c>
      <c r="E20" s="146">
        <v>2370</v>
      </c>
      <c r="F20" s="209">
        <v>10837.94</v>
      </c>
    </row>
    <row r="21" spans="1:6" ht="13.2">
      <c r="A21" s="195"/>
      <c r="B21" s="195"/>
      <c r="C21" s="195"/>
      <c r="D21" s="177" t="s">
        <v>12</v>
      </c>
      <c r="E21" s="177">
        <v>6728</v>
      </c>
      <c r="F21" s="210">
        <v>64532.89</v>
      </c>
    </row>
    <row r="22" spans="1:6" ht="13.2">
      <c r="A22" s="195"/>
      <c r="B22" s="195"/>
      <c r="C22" s="146" t="s">
        <v>13</v>
      </c>
      <c r="D22" s="147"/>
      <c r="E22" s="146">
        <v>9098</v>
      </c>
      <c r="F22" s="209">
        <v>75370.83</v>
      </c>
    </row>
    <row r="23" spans="1:6" ht="13.2">
      <c r="A23" s="146" t="s">
        <v>19</v>
      </c>
      <c r="B23" s="147"/>
      <c r="C23" s="147"/>
      <c r="D23" s="147"/>
      <c r="E23" s="146">
        <v>87371</v>
      </c>
      <c r="F23" s="209">
        <v>788248.55999999994</v>
      </c>
    </row>
    <row r="24" spans="1:6" ht="13.2">
      <c r="A24" s="204" t="s">
        <v>20</v>
      </c>
      <c r="B24" s="205"/>
      <c r="C24" s="205"/>
      <c r="D24" s="205"/>
      <c r="E24" s="204">
        <v>87371</v>
      </c>
      <c r="F24" s="208">
        <v>788248.55999999994</v>
      </c>
    </row>
    <row r="25" spans="1:6" ht="13.2">
      <c r="D25" s="43"/>
      <c r="E25" s="43"/>
    </row>
    <row r="26" spans="1:6" ht="13.2">
      <c r="D26" s="43"/>
      <c r="E26" s="43"/>
    </row>
    <row r="27" spans="1:6" ht="13.2">
      <c r="D27" s="43"/>
      <c r="E27" s="43"/>
    </row>
    <row r="28" spans="1:6" ht="13.2">
      <c r="D28" s="43"/>
      <c r="E28" s="43"/>
    </row>
    <row r="29" spans="1:6" ht="13.2">
      <c r="D29" s="43"/>
      <c r="E29" s="43"/>
    </row>
    <row r="30" spans="1:6" ht="13.2">
      <c r="D30" s="43"/>
      <c r="E30" s="43"/>
    </row>
    <row r="31" spans="1:6" ht="13.2">
      <c r="D31" s="43"/>
      <c r="E31" s="43"/>
    </row>
    <row r="32" spans="1:6" ht="13.2">
      <c r="D32" s="43"/>
      <c r="E32" s="43"/>
    </row>
    <row r="33" s="43" customFormat="1" ht="13.2"/>
    <row r="34" s="43" customFormat="1" ht="13.2"/>
    <row r="35" s="43" customFormat="1" ht="13.2"/>
    <row r="36" s="43" customFormat="1" ht="13.2"/>
    <row r="37" s="43" customFormat="1" ht="13.2"/>
    <row r="38" s="43" customFormat="1" ht="13.2"/>
    <row r="39" s="43" customFormat="1" ht="13.2"/>
    <row r="40" s="43" customFormat="1" ht="13.2"/>
    <row r="41" s="43" customFormat="1" ht="13.2"/>
    <row r="42" s="43" customFormat="1" ht="13.2"/>
    <row r="43" s="43" customFormat="1" ht="13.2"/>
    <row r="44" s="43" customFormat="1" ht="13.2"/>
    <row r="45" s="43" customFormat="1" ht="13.2"/>
    <row r="46" s="43" customFormat="1" ht="13.2"/>
    <row r="47" s="43" customFormat="1" ht="13.2"/>
    <row r="48" s="43" customFormat="1" ht="13.2"/>
    <row r="49" s="43" customFormat="1" ht="13.2"/>
    <row r="50" s="43" customFormat="1" ht="13.2"/>
    <row r="51" s="43" customFormat="1" ht="13.2"/>
    <row r="52" s="43" customFormat="1" ht="13.2"/>
    <row r="53" s="43" customFormat="1" ht="13.2"/>
    <row r="54" s="43" customFormat="1" ht="13.2"/>
    <row r="55" s="43" customFormat="1" ht="13.2"/>
    <row r="56" s="43" customFormat="1" ht="13.2"/>
    <row r="57" s="43" customFormat="1" ht="13.2"/>
    <row r="58" s="43" customFormat="1" ht="13.2"/>
    <row r="59" s="43" customFormat="1" ht="13.2"/>
    <row r="60" s="43" customFormat="1" ht="13.2"/>
    <row r="61" s="43" customFormat="1" ht="13.2"/>
    <row r="62" s="43" customFormat="1" ht="13.2"/>
    <row r="63" s="43" customFormat="1" ht="13.2"/>
    <row r="64" s="43" customFormat="1" ht="13.2"/>
    <row r="65" s="43" customFormat="1" ht="13.2"/>
    <row r="66" s="43" customFormat="1" ht="13.2"/>
    <row r="67" s="43" customFormat="1" ht="13.2"/>
    <row r="68" s="43" customFormat="1" ht="13.2"/>
    <row r="69" s="43" customFormat="1" ht="13.2"/>
    <row r="70" s="43" customFormat="1" ht="13.2"/>
    <row r="71" s="43" customFormat="1" ht="13.2"/>
    <row r="72" s="43" customFormat="1" ht="13.2"/>
    <row r="73" s="43" customFormat="1" ht="13.2"/>
    <row r="74" s="43" customFormat="1" ht="13.2"/>
    <row r="75" s="43" customFormat="1" ht="13.2"/>
    <row r="76" s="43" customFormat="1" ht="13.2"/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C16D-C0EA-4B45-BC21-544DCBFA5EF2}">
  <dimension ref="A1:F24"/>
  <sheetViews>
    <sheetView workbookViewId="0">
      <selection activeCell="D4" sqref="D4"/>
    </sheetView>
  </sheetViews>
  <sheetFormatPr defaultRowHeight="13.2"/>
  <cols>
    <col min="1" max="1" width="38.88671875" style="43" bestFit="1" customWidth="1"/>
    <col min="2" max="2" width="16.5546875" style="43" bestFit="1" customWidth="1"/>
    <col min="3" max="3" width="17.88671875" style="43" bestFit="1" customWidth="1"/>
    <col min="4" max="4" width="17" style="43" bestFit="1" customWidth="1"/>
    <col min="5" max="5" width="13.44140625" style="43" bestFit="1" customWidth="1"/>
    <col min="6" max="6" width="29.88671875" style="43" bestFit="1" customWidth="1"/>
    <col min="7" max="256" width="8.88671875" style="43"/>
    <col min="257" max="257" width="38.88671875" style="43" bestFit="1" customWidth="1"/>
    <col min="258" max="258" width="16.5546875" style="43" bestFit="1" customWidth="1"/>
    <col min="259" max="259" width="17.88671875" style="43" bestFit="1" customWidth="1"/>
    <col min="260" max="260" width="17" style="43" bestFit="1" customWidth="1"/>
    <col min="261" max="261" width="13.44140625" style="43" bestFit="1" customWidth="1"/>
    <col min="262" max="262" width="29.88671875" style="43" bestFit="1" customWidth="1"/>
    <col min="263" max="512" width="8.88671875" style="43"/>
    <col min="513" max="513" width="38.88671875" style="43" bestFit="1" customWidth="1"/>
    <col min="514" max="514" width="16.5546875" style="43" bestFit="1" customWidth="1"/>
    <col min="515" max="515" width="17.88671875" style="43" bestFit="1" customWidth="1"/>
    <col min="516" max="516" width="17" style="43" bestFit="1" customWidth="1"/>
    <col min="517" max="517" width="13.44140625" style="43" bestFit="1" customWidth="1"/>
    <col min="518" max="518" width="29.88671875" style="43" bestFit="1" customWidth="1"/>
    <col min="519" max="768" width="8.88671875" style="43"/>
    <col min="769" max="769" width="38.88671875" style="43" bestFit="1" customWidth="1"/>
    <col min="770" max="770" width="16.5546875" style="43" bestFit="1" customWidth="1"/>
    <col min="771" max="771" width="17.88671875" style="43" bestFit="1" customWidth="1"/>
    <col min="772" max="772" width="17" style="43" bestFit="1" customWidth="1"/>
    <col min="773" max="773" width="13.44140625" style="43" bestFit="1" customWidth="1"/>
    <col min="774" max="774" width="29.88671875" style="43" bestFit="1" customWidth="1"/>
    <col min="775" max="1024" width="8.88671875" style="43"/>
    <col min="1025" max="1025" width="38.88671875" style="43" bestFit="1" customWidth="1"/>
    <col min="1026" max="1026" width="16.5546875" style="43" bestFit="1" customWidth="1"/>
    <col min="1027" max="1027" width="17.88671875" style="43" bestFit="1" customWidth="1"/>
    <col min="1028" max="1028" width="17" style="43" bestFit="1" customWidth="1"/>
    <col min="1029" max="1029" width="13.44140625" style="43" bestFit="1" customWidth="1"/>
    <col min="1030" max="1030" width="29.88671875" style="43" bestFit="1" customWidth="1"/>
    <col min="1031" max="1280" width="8.88671875" style="43"/>
    <col min="1281" max="1281" width="38.88671875" style="43" bestFit="1" customWidth="1"/>
    <col min="1282" max="1282" width="16.5546875" style="43" bestFit="1" customWidth="1"/>
    <col min="1283" max="1283" width="17.88671875" style="43" bestFit="1" customWidth="1"/>
    <col min="1284" max="1284" width="17" style="43" bestFit="1" customWidth="1"/>
    <col min="1285" max="1285" width="13.44140625" style="43" bestFit="1" customWidth="1"/>
    <col min="1286" max="1286" width="29.88671875" style="43" bestFit="1" customWidth="1"/>
    <col min="1287" max="1536" width="8.88671875" style="43"/>
    <col min="1537" max="1537" width="38.88671875" style="43" bestFit="1" customWidth="1"/>
    <col min="1538" max="1538" width="16.5546875" style="43" bestFit="1" customWidth="1"/>
    <col min="1539" max="1539" width="17.88671875" style="43" bestFit="1" customWidth="1"/>
    <col min="1540" max="1540" width="17" style="43" bestFit="1" customWidth="1"/>
    <col min="1541" max="1541" width="13.44140625" style="43" bestFit="1" customWidth="1"/>
    <col min="1542" max="1542" width="29.88671875" style="43" bestFit="1" customWidth="1"/>
    <col min="1543" max="1792" width="8.88671875" style="43"/>
    <col min="1793" max="1793" width="38.88671875" style="43" bestFit="1" customWidth="1"/>
    <col min="1794" max="1794" width="16.5546875" style="43" bestFit="1" customWidth="1"/>
    <col min="1795" max="1795" width="17.88671875" style="43" bestFit="1" customWidth="1"/>
    <col min="1796" max="1796" width="17" style="43" bestFit="1" customWidth="1"/>
    <col min="1797" max="1797" width="13.44140625" style="43" bestFit="1" customWidth="1"/>
    <col min="1798" max="1798" width="29.88671875" style="43" bestFit="1" customWidth="1"/>
    <col min="1799" max="2048" width="8.88671875" style="43"/>
    <col min="2049" max="2049" width="38.88671875" style="43" bestFit="1" customWidth="1"/>
    <col min="2050" max="2050" width="16.5546875" style="43" bestFit="1" customWidth="1"/>
    <col min="2051" max="2051" width="17.88671875" style="43" bestFit="1" customWidth="1"/>
    <col min="2052" max="2052" width="17" style="43" bestFit="1" customWidth="1"/>
    <col min="2053" max="2053" width="13.44140625" style="43" bestFit="1" customWidth="1"/>
    <col min="2054" max="2054" width="29.88671875" style="43" bestFit="1" customWidth="1"/>
    <col min="2055" max="2304" width="8.88671875" style="43"/>
    <col min="2305" max="2305" width="38.88671875" style="43" bestFit="1" customWidth="1"/>
    <col min="2306" max="2306" width="16.5546875" style="43" bestFit="1" customWidth="1"/>
    <col min="2307" max="2307" width="17.88671875" style="43" bestFit="1" customWidth="1"/>
    <col min="2308" max="2308" width="17" style="43" bestFit="1" customWidth="1"/>
    <col min="2309" max="2309" width="13.44140625" style="43" bestFit="1" customWidth="1"/>
    <col min="2310" max="2310" width="29.88671875" style="43" bestFit="1" customWidth="1"/>
    <col min="2311" max="2560" width="8.88671875" style="43"/>
    <col min="2561" max="2561" width="38.88671875" style="43" bestFit="1" customWidth="1"/>
    <col min="2562" max="2562" width="16.5546875" style="43" bestFit="1" customWidth="1"/>
    <col min="2563" max="2563" width="17.88671875" style="43" bestFit="1" customWidth="1"/>
    <col min="2564" max="2564" width="17" style="43" bestFit="1" customWidth="1"/>
    <col min="2565" max="2565" width="13.44140625" style="43" bestFit="1" customWidth="1"/>
    <col min="2566" max="2566" width="29.88671875" style="43" bestFit="1" customWidth="1"/>
    <col min="2567" max="2816" width="8.88671875" style="43"/>
    <col min="2817" max="2817" width="38.88671875" style="43" bestFit="1" customWidth="1"/>
    <col min="2818" max="2818" width="16.5546875" style="43" bestFit="1" customWidth="1"/>
    <col min="2819" max="2819" width="17.88671875" style="43" bestFit="1" customWidth="1"/>
    <col min="2820" max="2820" width="17" style="43" bestFit="1" customWidth="1"/>
    <col min="2821" max="2821" width="13.44140625" style="43" bestFit="1" customWidth="1"/>
    <col min="2822" max="2822" width="29.88671875" style="43" bestFit="1" customWidth="1"/>
    <col min="2823" max="3072" width="8.88671875" style="43"/>
    <col min="3073" max="3073" width="38.88671875" style="43" bestFit="1" customWidth="1"/>
    <col min="3074" max="3074" width="16.5546875" style="43" bestFit="1" customWidth="1"/>
    <col min="3075" max="3075" width="17.88671875" style="43" bestFit="1" customWidth="1"/>
    <col min="3076" max="3076" width="17" style="43" bestFit="1" customWidth="1"/>
    <col min="3077" max="3077" width="13.44140625" style="43" bestFit="1" customWidth="1"/>
    <col min="3078" max="3078" width="29.88671875" style="43" bestFit="1" customWidth="1"/>
    <col min="3079" max="3328" width="8.88671875" style="43"/>
    <col min="3329" max="3329" width="38.88671875" style="43" bestFit="1" customWidth="1"/>
    <col min="3330" max="3330" width="16.5546875" style="43" bestFit="1" customWidth="1"/>
    <col min="3331" max="3331" width="17.88671875" style="43" bestFit="1" customWidth="1"/>
    <col min="3332" max="3332" width="17" style="43" bestFit="1" customWidth="1"/>
    <col min="3333" max="3333" width="13.44140625" style="43" bestFit="1" customWidth="1"/>
    <col min="3334" max="3334" width="29.88671875" style="43" bestFit="1" customWidth="1"/>
    <col min="3335" max="3584" width="8.88671875" style="43"/>
    <col min="3585" max="3585" width="38.88671875" style="43" bestFit="1" customWidth="1"/>
    <col min="3586" max="3586" width="16.5546875" style="43" bestFit="1" customWidth="1"/>
    <col min="3587" max="3587" width="17.88671875" style="43" bestFit="1" customWidth="1"/>
    <col min="3588" max="3588" width="17" style="43" bestFit="1" customWidth="1"/>
    <col min="3589" max="3589" width="13.44140625" style="43" bestFit="1" customWidth="1"/>
    <col min="3590" max="3590" width="29.88671875" style="43" bestFit="1" customWidth="1"/>
    <col min="3591" max="3840" width="8.88671875" style="43"/>
    <col min="3841" max="3841" width="38.88671875" style="43" bestFit="1" customWidth="1"/>
    <col min="3842" max="3842" width="16.5546875" style="43" bestFit="1" customWidth="1"/>
    <col min="3843" max="3843" width="17.88671875" style="43" bestFit="1" customWidth="1"/>
    <col min="3844" max="3844" width="17" style="43" bestFit="1" customWidth="1"/>
    <col min="3845" max="3845" width="13.44140625" style="43" bestFit="1" customWidth="1"/>
    <col min="3846" max="3846" width="29.88671875" style="43" bestFit="1" customWidth="1"/>
    <col min="3847" max="4096" width="8.88671875" style="43"/>
    <col min="4097" max="4097" width="38.88671875" style="43" bestFit="1" customWidth="1"/>
    <col min="4098" max="4098" width="16.5546875" style="43" bestFit="1" customWidth="1"/>
    <col min="4099" max="4099" width="17.88671875" style="43" bestFit="1" customWidth="1"/>
    <col min="4100" max="4100" width="17" style="43" bestFit="1" customWidth="1"/>
    <col min="4101" max="4101" width="13.44140625" style="43" bestFit="1" customWidth="1"/>
    <col min="4102" max="4102" width="29.88671875" style="43" bestFit="1" customWidth="1"/>
    <col min="4103" max="4352" width="8.88671875" style="43"/>
    <col min="4353" max="4353" width="38.88671875" style="43" bestFit="1" customWidth="1"/>
    <col min="4354" max="4354" width="16.5546875" style="43" bestFit="1" customWidth="1"/>
    <col min="4355" max="4355" width="17.88671875" style="43" bestFit="1" customWidth="1"/>
    <col min="4356" max="4356" width="17" style="43" bestFit="1" customWidth="1"/>
    <col min="4357" max="4357" width="13.44140625" style="43" bestFit="1" customWidth="1"/>
    <col min="4358" max="4358" width="29.88671875" style="43" bestFit="1" customWidth="1"/>
    <col min="4359" max="4608" width="8.88671875" style="43"/>
    <col min="4609" max="4609" width="38.88671875" style="43" bestFit="1" customWidth="1"/>
    <col min="4610" max="4610" width="16.5546875" style="43" bestFit="1" customWidth="1"/>
    <col min="4611" max="4611" width="17.88671875" style="43" bestFit="1" customWidth="1"/>
    <col min="4612" max="4612" width="17" style="43" bestFit="1" customWidth="1"/>
    <col min="4613" max="4613" width="13.44140625" style="43" bestFit="1" customWidth="1"/>
    <col min="4614" max="4614" width="29.88671875" style="43" bestFit="1" customWidth="1"/>
    <col min="4615" max="4864" width="8.88671875" style="43"/>
    <col min="4865" max="4865" width="38.88671875" style="43" bestFit="1" customWidth="1"/>
    <col min="4866" max="4866" width="16.5546875" style="43" bestFit="1" customWidth="1"/>
    <col min="4867" max="4867" width="17.88671875" style="43" bestFit="1" customWidth="1"/>
    <col min="4868" max="4868" width="17" style="43" bestFit="1" customWidth="1"/>
    <col min="4869" max="4869" width="13.44140625" style="43" bestFit="1" customWidth="1"/>
    <col min="4870" max="4870" width="29.88671875" style="43" bestFit="1" customWidth="1"/>
    <col min="4871" max="5120" width="8.88671875" style="43"/>
    <col min="5121" max="5121" width="38.88671875" style="43" bestFit="1" customWidth="1"/>
    <col min="5122" max="5122" width="16.5546875" style="43" bestFit="1" customWidth="1"/>
    <col min="5123" max="5123" width="17.88671875" style="43" bestFit="1" customWidth="1"/>
    <col min="5124" max="5124" width="17" style="43" bestFit="1" customWidth="1"/>
    <col min="5125" max="5125" width="13.44140625" style="43" bestFit="1" customWidth="1"/>
    <col min="5126" max="5126" width="29.88671875" style="43" bestFit="1" customWidth="1"/>
    <col min="5127" max="5376" width="8.88671875" style="43"/>
    <col min="5377" max="5377" width="38.88671875" style="43" bestFit="1" customWidth="1"/>
    <col min="5378" max="5378" width="16.5546875" style="43" bestFit="1" customWidth="1"/>
    <col min="5379" max="5379" width="17.88671875" style="43" bestFit="1" customWidth="1"/>
    <col min="5380" max="5380" width="17" style="43" bestFit="1" customWidth="1"/>
    <col min="5381" max="5381" width="13.44140625" style="43" bestFit="1" customWidth="1"/>
    <col min="5382" max="5382" width="29.88671875" style="43" bestFit="1" customWidth="1"/>
    <col min="5383" max="5632" width="8.88671875" style="43"/>
    <col min="5633" max="5633" width="38.88671875" style="43" bestFit="1" customWidth="1"/>
    <col min="5634" max="5634" width="16.5546875" style="43" bestFit="1" customWidth="1"/>
    <col min="5635" max="5635" width="17.88671875" style="43" bestFit="1" customWidth="1"/>
    <col min="5636" max="5636" width="17" style="43" bestFit="1" customWidth="1"/>
    <col min="5637" max="5637" width="13.44140625" style="43" bestFit="1" customWidth="1"/>
    <col min="5638" max="5638" width="29.88671875" style="43" bestFit="1" customWidth="1"/>
    <col min="5639" max="5888" width="8.88671875" style="43"/>
    <col min="5889" max="5889" width="38.88671875" style="43" bestFit="1" customWidth="1"/>
    <col min="5890" max="5890" width="16.5546875" style="43" bestFit="1" customWidth="1"/>
    <col min="5891" max="5891" width="17.88671875" style="43" bestFit="1" customWidth="1"/>
    <col min="5892" max="5892" width="17" style="43" bestFit="1" customWidth="1"/>
    <col min="5893" max="5893" width="13.44140625" style="43" bestFit="1" customWidth="1"/>
    <col min="5894" max="5894" width="29.88671875" style="43" bestFit="1" customWidth="1"/>
    <col min="5895" max="6144" width="8.88671875" style="43"/>
    <col min="6145" max="6145" width="38.88671875" style="43" bestFit="1" customWidth="1"/>
    <col min="6146" max="6146" width="16.5546875" style="43" bestFit="1" customWidth="1"/>
    <col min="6147" max="6147" width="17.88671875" style="43" bestFit="1" customWidth="1"/>
    <col min="6148" max="6148" width="17" style="43" bestFit="1" customWidth="1"/>
    <col min="6149" max="6149" width="13.44140625" style="43" bestFit="1" customWidth="1"/>
    <col min="6150" max="6150" width="29.88671875" style="43" bestFit="1" customWidth="1"/>
    <col min="6151" max="6400" width="8.88671875" style="43"/>
    <col min="6401" max="6401" width="38.88671875" style="43" bestFit="1" customWidth="1"/>
    <col min="6402" max="6402" width="16.5546875" style="43" bestFit="1" customWidth="1"/>
    <col min="6403" max="6403" width="17.88671875" style="43" bestFit="1" customWidth="1"/>
    <col min="6404" max="6404" width="17" style="43" bestFit="1" customWidth="1"/>
    <col min="6405" max="6405" width="13.44140625" style="43" bestFit="1" customWidth="1"/>
    <col min="6406" max="6406" width="29.88671875" style="43" bestFit="1" customWidth="1"/>
    <col min="6407" max="6656" width="8.88671875" style="43"/>
    <col min="6657" max="6657" width="38.88671875" style="43" bestFit="1" customWidth="1"/>
    <col min="6658" max="6658" width="16.5546875" style="43" bestFit="1" customWidth="1"/>
    <col min="6659" max="6659" width="17.88671875" style="43" bestFit="1" customWidth="1"/>
    <col min="6660" max="6660" width="17" style="43" bestFit="1" customWidth="1"/>
    <col min="6661" max="6661" width="13.44140625" style="43" bestFit="1" customWidth="1"/>
    <col min="6662" max="6662" width="29.88671875" style="43" bestFit="1" customWidth="1"/>
    <col min="6663" max="6912" width="8.88671875" style="43"/>
    <col min="6913" max="6913" width="38.88671875" style="43" bestFit="1" customWidth="1"/>
    <col min="6914" max="6914" width="16.5546875" style="43" bestFit="1" customWidth="1"/>
    <col min="6915" max="6915" width="17.88671875" style="43" bestFit="1" customWidth="1"/>
    <col min="6916" max="6916" width="17" style="43" bestFit="1" customWidth="1"/>
    <col min="6917" max="6917" width="13.44140625" style="43" bestFit="1" customWidth="1"/>
    <col min="6918" max="6918" width="29.88671875" style="43" bestFit="1" customWidth="1"/>
    <col min="6919" max="7168" width="8.88671875" style="43"/>
    <col min="7169" max="7169" width="38.88671875" style="43" bestFit="1" customWidth="1"/>
    <col min="7170" max="7170" width="16.5546875" style="43" bestFit="1" customWidth="1"/>
    <col min="7171" max="7171" width="17.88671875" style="43" bestFit="1" customWidth="1"/>
    <col min="7172" max="7172" width="17" style="43" bestFit="1" customWidth="1"/>
    <col min="7173" max="7173" width="13.44140625" style="43" bestFit="1" customWidth="1"/>
    <col min="7174" max="7174" width="29.88671875" style="43" bestFit="1" customWidth="1"/>
    <col min="7175" max="7424" width="8.88671875" style="43"/>
    <col min="7425" max="7425" width="38.88671875" style="43" bestFit="1" customWidth="1"/>
    <col min="7426" max="7426" width="16.5546875" style="43" bestFit="1" customWidth="1"/>
    <col min="7427" max="7427" width="17.88671875" style="43" bestFit="1" customWidth="1"/>
    <col min="7428" max="7428" width="17" style="43" bestFit="1" customWidth="1"/>
    <col min="7429" max="7429" width="13.44140625" style="43" bestFit="1" customWidth="1"/>
    <col min="7430" max="7430" width="29.88671875" style="43" bestFit="1" customWidth="1"/>
    <col min="7431" max="7680" width="8.88671875" style="43"/>
    <col min="7681" max="7681" width="38.88671875" style="43" bestFit="1" customWidth="1"/>
    <col min="7682" max="7682" width="16.5546875" style="43" bestFit="1" customWidth="1"/>
    <col min="7683" max="7683" width="17.88671875" style="43" bestFit="1" customWidth="1"/>
    <col min="7684" max="7684" width="17" style="43" bestFit="1" customWidth="1"/>
    <col min="7685" max="7685" width="13.44140625" style="43" bestFit="1" customWidth="1"/>
    <col min="7686" max="7686" width="29.88671875" style="43" bestFit="1" customWidth="1"/>
    <col min="7687" max="7936" width="8.88671875" style="43"/>
    <col min="7937" max="7937" width="38.88671875" style="43" bestFit="1" customWidth="1"/>
    <col min="7938" max="7938" width="16.5546875" style="43" bestFit="1" customWidth="1"/>
    <col min="7939" max="7939" width="17.88671875" style="43" bestFit="1" customWidth="1"/>
    <col min="7940" max="7940" width="17" style="43" bestFit="1" customWidth="1"/>
    <col min="7941" max="7941" width="13.44140625" style="43" bestFit="1" customWidth="1"/>
    <col min="7942" max="7942" width="29.88671875" style="43" bestFit="1" customWidth="1"/>
    <col min="7943" max="8192" width="8.88671875" style="43"/>
    <col min="8193" max="8193" width="38.88671875" style="43" bestFit="1" customWidth="1"/>
    <col min="8194" max="8194" width="16.5546875" style="43" bestFit="1" customWidth="1"/>
    <col min="8195" max="8195" width="17.88671875" style="43" bestFit="1" customWidth="1"/>
    <col min="8196" max="8196" width="17" style="43" bestFit="1" customWidth="1"/>
    <col min="8197" max="8197" width="13.44140625" style="43" bestFit="1" customWidth="1"/>
    <col min="8198" max="8198" width="29.88671875" style="43" bestFit="1" customWidth="1"/>
    <col min="8199" max="8448" width="8.88671875" style="43"/>
    <col min="8449" max="8449" width="38.88671875" style="43" bestFit="1" customWidth="1"/>
    <col min="8450" max="8450" width="16.5546875" style="43" bestFit="1" customWidth="1"/>
    <col min="8451" max="8451" width="17.88671875" style="43" bestFit="1" customWidth="1"/>
    <col min="8452" max="8452" width="17" style="43" bestFit="1" customWidth="1"/>
    <col min="8453" max="8453" width="13.44140625" style="43" bestFit="1" customWidth="1"/>
    <col min="8454" max="8454" width="29.88671875" style="43" bestFit="1" customWidth="1"/>
    <col min="8455" max="8704" width="8.88671875" style="43"/>
    <col min="8705" max="8705" width="38.88671875" style="43" bestFit="1" customWidth="1"/>
    <col min="8706" max="8706" width="16.5546875" style="43" bestFit="1" customWidth="1"/>
    <col min="8707" max="8707" width="17.88671875" style="43" bestFit="1" customWidth="1"/>
    <col min="8708" max="8708" width="17" style="43" bestFit="1" customWidth="1"/>
    <col min="8709" max="8709" width="13.44140625" style="43" bestFit="1" customWidth="1"/>
    <col min="8710" max="8710" width="29.88671875" style="43" bestFit="1" customWidth="1"/>
    <col min="8711" max="8960" width="8.88671875" style="43"/>
    <col min="8961" max="8961" width="38.88671875" style="43" bestFit="1" customWidth="1"/>
    <col min="8962" max="8962" width="16.5546875" style="43" bestFit="1" customWidth="1"/>
    <col min="8963" max="8963" width="17.88671875" style="43" bestFit="1" customWidth="1"/>
    <col min="8964" max="8964" width="17" style="43" bestFit="1" customWidth="1"/>
    <col min="8965" max="8965" width="13.44140625" style="43" bestFit="1" customWidth="1"/>
    <col min="8966" max="8966" width="29.88671875" style="43" bestFit="1" customWidth="1"/>
    <col min="8967" max="9216" width="8.88671875" style="43"/>
    <col min="9217" max="9217" width="38.88671875" style="43" bestFit="1" customWidth="1"/>
    <col min="9218" max="9218" width="16.5546875" style="43" bestFit="1" customWidth="1"/>
    <col min="9219" max="9219" width="17.88671875" style="43" bestFit="1" customWidth="1"/>
    <col min="9220" max="9220" width="17" style="43" bestFit="1" customWidth="1"/>
    <col min="9221" max="9221" width="13.44140625" style="43" bestFit="1" customWidth="1"/>
    <col min="9222" max="9222" width="29.88671875" style="43" bestFit="1" customWidth="1"/>
    <col min="9223" max="9472" width="8.88671875" style="43"/>
    <col min="9473" max="9473" width="38.88671875" style="43" bestFit="1" customWidth="1"/>
    <col min="9474" max="9474" width="16.5546875" style="43" bestFit="1" customWidth="1"/>
    <col min="9475" max="9475" width="17.88671875" style="43" bestFit="1" customWidth="1"/>
    <col min="9476" max="9476" width="17" style="43" bestFit="1" customWidth="1"/>
    <col min="9477" max="9477" width="13.44140625" style="43" bestFit="1" customWidth="1"/>
    <col min="9478" max="9478" width="29.88671875" style="43" bestFit="1" customWidth="1"/>
    <col min="9479" max="9728" width="8.88671875" style="43"/>
    <col min="9729" max="9729" width="38.88671875" style="43" bestFit="1" customWidth="1"/>
    <col min="9730" max="9730" width="16.5546875" style="43" bestFit="1" customWidth="1"/>
    <col min="9731" max="9731" width="17.88671875" style="43" bestFit="1" customWidth="1"/>
    <col min="9732" max="9732" width="17" style="43" bestFit="1" customWidth="1"/>
    <col min="9733" max="9733" width="13.44140625" style="43" bestFit="1" customWidth="1"/>
    <col min="9734" max="9734" width="29.88671875" style="43" bestFit="1" customWidth="1"/>
    <col min="9735" max="9984" width="8.88671875" style="43"/>
    <col min="9985" max="9985" width="38.88671875" style="43" bestFit="1" customWidth="1"/>
    <col min="9986" max="9986" width="16.5546875" style="43" bestFit="1" customWidth="1"/>
    <col min="9987" max="9987" width="17.88671875" style="43" bestFit="1" customWidth="1"/>
    <col min="9988" max="9988" width="17" style="43" bestFit="1" customWidth="1"/>
    <col min="9989" max="9989" width="13.44140625" style="43" bestFit="1" customWidth="1"/>
    <col min="9990" max="9990" width="29.88671875" style="43" bestFit="1" customWidth="1"/>
    <col min="9991" max="10240" width="8.88671875" style="43"/>
    <col min="10241" max="10241" width="38.88671875" style="43" bestFit="1" customWidth="1"/>
    <col min="10242" max="10242" width="16.5546875" style="43" bestFit="1" customWidth="1"/>
    <col min="10243" max="10243" width="17.88671875" style="43" bestFit="1" customWidth="1"/>
    <col min="10244" max="10244" width="17" style="43" bestFit="1" customWidth="1"/>
    <col min="10245" max="10245" width="13.44140625" style="43" bestFit="1" customWidth="1"/>
    <col min="10246" max="10246" width="29.88671875" style="43" bestFit="1" customWidth="1"/>
    <col min="10247" max="10496" width="8.88671875" style="43"/>
    <col min="10497" max="10497" width="38.88671875" style="43" bestFit="1" customWidth="1"/>
    <col min="10498" max="10498" width="16.5546875" style="43" bestFit="1" customWidth="1"/>
    <col min="10499" max="10499" width="17.88671875" style="43" bestFit="1" customWidth="1"/>
    <col min="10500" max="10500" width="17" style="43" bestFit="1" customWidth="1"/>
    <col min="10501" max="10501" width="13.44140625" style="43" bestFit="1" customWidth="1"/>
    <col min="10502" max="10502" width="29.88671875" style="43" bestFit="1" customWidth="1"/>
    <col min="10503" max="10752" width="8.88671875" style="43"/>
    <col min="10753" max="10753" width="38.88671875" style="43" bestFit="1" customWidth="1"/>
    <col min="10754" max="10754" width="16.5546875" style="43" bestFit="1" customWidth="1"/>
    <col min="10755" max="10755" width="17.88671875" style="43" bestFit="1" customWidth="1"/>
    <col min="10756" max="10756" width="17" style="43" bestFit="1" customWidth="1"/>
    <col min="10757" max="10757" width="13.44140625" style="43" bestFit="1" customWidth="1"/>
    <col min="10758" max="10758" width="29.88671875" style="43" bestFit="1" customWidth="1"/>
    <col min="10759" max="11008" width="8.88671875" style="43"/>
    <col min="11009" max="11009" width="38.88671875" style="43" bestFit="1" customWidth="1"/>
    <col min="11010" max="11010" width="16.5546875" style="43" bestFit="1" customWidth="1"/>
    <col min="11011" max="11011" width="17.88671875" style="43" bestFit="1" customWidth="1"/>
    <col min="11012" max="11012" width="17" style="43" bestFit="1" customWidth="1"/>
    <col min="11013" max="11013" width="13.44140625" style="43" bestFit="1" customWidth="1"/>
    <col min="11014" max="11014" width="29.88671875" style="43" bestFit="1" customWidth="1"/>
    <col min="11015" max="11264" width="8.88671875" style="43"/>
    <col min="11265" max="11265" width="38.88671875" style="43" bestFit="1" customWidth="1"/>
    <col min="11266" max="11266" width="16.5546875" style="43" bestFit="1" customWidth="1"/>
    <col min="11267" max="11267" width="17.88671875" style="43" bestFit="1" customWidth="1"/>
    <col min="11268" max="11268" width="17" style="43" bestFit="1" customWidth="1"/>
    <col min="11269" max="11269" width="13.44140625" style="43" bestFit="1" customWidth="1"/>
    <col min="11270" max="11270" width="29.88671875" style="43" bestFit="1" customWidth="1"/>
    <col min="11271" max="11520" width="8.88671875" style="43"/>
    <col min="11521" max="11521" width="38.88671875" style="43" bestFit="1" customWidth="1"/>
    <col min="11522" max="11522" width="16.5546875" style="43" bestFit="1" customWidth="1"/>
    <col min="11523" max="11523" width="17.88671875" style="43" bestFit="1" customWidth="1"/>
    <col min="11524" max="11524" width="17" style="43" bestFit="1" customWidth="1"/>
    <col min="11525" max="11525" width="13.44140625" style="43" bestFit="1" customWidth="1"/>
    <col min="11526" max="11526" width="29.88671875" style="43" bestFit="1" customWidth="1"/>
    <col min="11527" max="11776" width="8.88671875" style="43"/>
    <col min="11777" max="11777" width="38.88671875" style="43" bestFit="1" customWidth="1"/>
    <col min="11778" max="11778" width="16.5546875" style="43" bestFit="1" customWidth="1"/>
    <col min="11779" max="11779" width="17.88671875" style="43" bestFit="1" customWidth="1"/>
    <col min="11780" max="11780" width="17" style="43" bestFit="1" customWidth="1"/>
    <col min="11781" max="11781" width="13.44140625" style="43" bestFit="1" customWidth="1"/>
    <col min="11782" max="11782" width="29.88671875" style="43" bestFit="1" customWidth="1"/>
    <col min="11783" max="12032" width="8.88671875" style="43"/>
    <col min="12033" max="12033" width="38.88671875" style="43" bestFit="1" customWidth="1"/>
    <col min="12034" max="12034" width="16.5546875" style="43" bestFit="1" customWidth="1"/>
    <col min="12035" max="12035" width="17.88671875" style="43" bestFit="1" customWidth="1"/>
    <col min="12036" max="12036" width="17" style="43" bestFit="1" customWidth="1"/>
    <col min="12037" max="12037" width="13.44140625" style="43" bestFit="1" customWidth="1"/>
    <col min="12038" max="12038" width="29.88671875" style="43" bestFit="1" customWidth="1"/>
    <col min="12039" max="12288" width="8.88671875" style="43"/>
    <col min="12289" max="12289" width="38.88671875" style="43" bestFit="1" customWidth="1"/>
    <col min="12290" max="12290" width="16.5546875" style="43" bestFit="1" customWidth="1"/>
    <col min="12291" max="12291" width="17.88671875" style="43" bestFit="1" customWidth="1"/>
    <col min="12292" max="12292" width="17" style="43" bestFit="1" customWidth="1"/>
    <col min="12293" max="12293" width="13.44140625" style="43" bestFit="1" customWidth="1"/>
    <col min="12294" max="12294" width="29.88671875" style="43" bestFit="1" customWidth="1"/>
    <col min="12295" max="12544" width="8.88671875" style="43"/>
    <col min="12545" max="12545" width="38.88671875" style="43" bestFit="1" customWidth="1"/>
    <col min="12546" max="12546" width="16.5546875" style="43" bestFit="1" customWidth="1"/>
    <col min="12547" max="12547" width="17.88671875" style="43" bestFit="1" customWidth="1"/>
    <col min="12548" max="12548" width="17" style="43" bestFit="1" customWidth="1"/>
    <col min="12549" max="12549" width="13.44140625" style="43" bestFit="1" customWidth="1"/>
    <col min="12550" max="12550" width="29.88671875" style="43" bestFit="1" customWidth="1"/>
    <col min="12551" max="12800" width="8.88671875" style="43"/>
    <col min="12801" max="12801" width="38.88671875" style="43" bestFit="1" customWidth="1"/>
    <col min="12802" max="12802" width="16.5546875" style="43" bestFit="1" customWidth="1"/>
    <col min="12803" max="12803" width="17.88671875" style="43" bestFit="1" customWidth="1"/>
    <col min="12804" max="12804" width="17" style="43" bestFit="1" customWidth="1"/>
    <col min="12805" max="12805" width="13.44140625" style="43" bestFit="1" customWidth="1"/>
    <col min="12806" max="12806" width="29.88671875" style="43" bestFit="1" customWidth="1"/>
    <col min="12807" max="13056" width="8.88671875" style="43"/>
    <col min="13057" max="13057" width="38.88671875" style="43" bestFit="1" customWidth="1"/>
    <col min="13058" max="13058" width="16.5546875" style="43" bestFit="1" customWidth="1"/>
    <col min="13059" max="13059" width="17.88671875" style="43" bestFit="1" customWidth="1"/>
    <col min="13060" max="13060" width="17" style="43" bestFit="1" customWidth="1"/>
    <col min="13061" max="13061" width="13.44140625" style="43" bestFit="1" customWidth="1"/>
    <col min="13062" max="13062" width="29.88671875" style="43" bestFit="1" customWidth="1"/>
    <col min="13063" max="13312" width="8.88671875" style="43"/>
    <col min="13313" max="13313" width="38.88671875" style="43" bestFit="1" customWidth="1"/>
    <col min="13314" max="13314" width="16.5546875" style="43" bestFit="1" customWidth="1"/>
    <col min="13315" max="13315" width="17.88671875" style="43" bestFit="1" customWidth="1"/>
    <col min="13316" max="13316" width="17" style="43" bestFit="1" customWidth="1"/>
    <col min="13317" max="13317" width="13.44140625" style="43" bestFit="1" customWidth="1"/>
    <col min="13318" max="13318" width="29.88671875" style="43" bestFit="1" customWidth="1"/>
    <col min="13319" max="13568" width="8.88671875" style="43"/>
    <col min="13569" max="13569" width="38.88671875" style="43" bestFit="1" customWidth="1"/>
    <col min="13570" max="13570" width="16.5546875" style="43" bestFit="1" customWidth="1"/>
    <col min="13571" max="13571" width="17.88671875" style="43" bestFit="1" customWidth="1"/>
    <col min="13572" max="13572" width="17" style="43" bestFit="1" customWidth="1"/>
    <col min="13573" max="13573" width="13.44140625" style="43" bestFit="1" customWidth="1"/>
    <col min="13574" max="13574" width="29.88671875" style="43" bestFit="1" customWidth="1"/>
    <col min="13575" max="13824" width="8.88671875" style="43"/>
    <col min="13825" max="13825" width="38.88671875" style="43" bestFit="1" customWidth="1"/>
    <col min="13826" max="13826" width="16.5546875" style="43" bestFit="1" customWidth="1"/>
    <col min="13827" max="13827" width="17.88671875" style="43" bestFit="1" customWidth="1"/>
    <col min="13828" max="13828" width="17" style="43" bestFit="1" customWidth="1"/>
    <col min="13829" max="13829" width="13.44140625" style="43" bestFit="1" customWidth="1"/>
    <col min="13830" max="13830" width="29.88671875" style="43" bestFit="1" customWidth="1"/>
    <col min="13831" max="14080" width="8.88671875" style="43"/>
    <col min="14081" max="14081" width="38.88671875" style="43" bestFit="1" customWidth="1"/>
    <col min="14082" max="14082" width="16.5546875" style="43" bestFit="1" customWidth="1"/>
    <col min="14083" max="14083" width="17.88671875" style="43" bestFit="1" customWidth="1"/>
    <col min="14084" max="14084" width="17" style="43" bestFit="1" customWidth="1"/>
    <col min="14085" max="14085" width="13.44140625" style="43" bestFit="1" customWidth="1"/>
    <col min="14086" max="14086" width="29.88671875" style="43" bestFit="1" customWidth="1"/>
    <col min="14087" max="14336" width="8.88671875" style="43"/>
    <col min="14337" max="14337" width="38.88671875" style="43" bestFit="1" customWidth="1"/>
    <col min="14338" max="14338" width="16.5546875" style="43" bestFit="1" customWidth="1"/>
    <col min="14339" max="14339" width="17.88671875" style="43" bestFit="1" customWidth="1"/>
    <col min="14340" max="14340" width="17" style="43" bestFit="1" customWidth="1"/>
    <col min="14341" max="14341" width="13.44140625" style="43" bestFit="1" customWidth="1"/>
    <col min="14342" max="14342" width="29.88671875" style="43" bestFit="1" customWidth="1"/>
    <col min="14343" max="14592" width="8.88671875" style="43"/>
    <col min="14593" max="14593" width="38.88671875" style="43" bestFit="1" customWidth="1"/>
    <col min="14594" max="14594" width="16.5546875" style="43" bestFit="1" customWidth="1"/>
    <col min="14595" max="14595" width="17.88671875" style="43" bestFit="1" customWidth="1"/>
    <col min="14596" max="14596" width="17" style="43" bestFit="1" customWidth="1"/>
    <col min="14597" max="14597" width="13.44140625" style="43" bestFit="1" customWidth="1"/>
    <col min="14598" max="14598" width="29.88671875" style="43" bestFit="1" customWidth="1"/>
    <col min="14599" max="14848" width="8.88671875" style="43"/>
    <col min="14849" max="14849" width="38.88671875" style="43" bestFit="1" customWidth="1"/>
    <col min="14850" max="14850" width="16.5546875" style="43" bestFit="1" customWidth="1"/>
    <col min="14851" max="14851" width="17.88671875" style="43" bestFit="1" customWidth="1"/>
    <col min="14852" max="14852" width="17" style="43" bestFit="1" customWidth="1"/>
    <col min="14853" max="14853" width="13.44140625" style="43" bestFit="1" customWidth="1"/>
    <col min="14854" max="14854" width="29.88671875" style="43" bestFit="1" customWidth="1"/>
    <col min="14855" max="15104" width="8.88671875" style="43"/>
    <col min="15105" max="15105" width="38.88671875" style="43" bestFit="1" customWidth="1"/>
    <col min="15106" max="15106" width="16.5546875" style="43" bestFit="1" customWidth="1"/>
    <col min="15107" max="15107" width="17.88671875" style="43" bestFit="1" customWidth="1"/>
    <col min="15108" max="15108" width="17" style="43" bestFit="1" customWidth="1"/>
    <col min="15109" max="15109" width="13.44140625" style="43" bestFit="1" customWidth="1"/>
    <col min="15110" max="15110" width="29.88671875" style="43" bestFit="1" customWidth="1"/>
    <col min="15111" max="15360" width="8.88671875" style="43"/>
    <col min="15361" max="15361" width="38.88671875" style="43" bestFit="1" customWidth="1"/>
    <col min="15362" max="15362" width="16.5546875" style="43" bestFit="1" customWidth="1"/>
    <col min="15363" max="15363" width="17.88671875" style="43" bestFit="1" customWidth="1"/>
    <col min="15364" max="15364" width="17" style="43" bestFit="1" customWidth="1"/>
    <col min="15365" max="15365" width="13.44140625" style="43" bestFit="1" customWidth="1"/>
    <col min="15366" max="15366" width="29.88671875" style="43" bestFit="1" customWidth="1"/>
    <col min="15367" max="15616" width="8.88671875" style="43"/>
    <col min="15617" max="15617" width="38.88671875" style="43" bestFit="1" customWidth="1"/>
    <col min="15618" max="15618" width="16.5546875" style="43" bestFit="1" customWidth="1"/>
    <col min="15619" max="15619" width="17.88671875" style="43" bestFit="1" customWidth="1"/>
    <col min="15620" max="15620" width="17" style="43" bestFit="1" customWidth="1"/>
    <col min="15621" max="15621" width="13.44140625" style="43" bestFit="1" customWidth="1"/>
    <col min="15622" max="15622" width="29.88671875" style="43" bestFit="1" customWidth="1"/>
    <col min="15623" max="15872" width="8.88671875" style="43"/>
    <col min="15873" max="15873" width="38.88671875" style="43" bestFit="1" customWidth="1"/>
    <col min="15874" max="15874" width="16.5546875" style="43" bestFit="1" customWidth="1"/>
    <col min="15875" max="15875" width="17.88671875" style="43" bestFit="1" customWidth="1"/>
    <col min="15876" max="15876" width="17" style="43" bestFit="1" customWidth="1"/>
    <col min="15877" max="15877" width="13.44140625" style="43" bestFit="1" customWidth="1"/>
    <col min="15878" max="15878" width="29.88671875" style="43" bestFit="1" customWidth="1"/>
    <col min="15879" max="16128" width="8.88671875" style="43"/>
    <col min="16129" max="16129" width="38.88671875" style="43" bestFit="1" customWidth="1"/>
    <col min="16130" max="16130" width="16.5546875" style="43" bestFit="1" customWidth="1"/>
    <col min="16131" max="16131" width="17.88671875" style="43" bestFit="1" customWidth="1"/>
    <col min="16132" max="16132" width="17" style="43" bestFit="1" customWidth="1"/>
    <col min="16133" max="16133" width="13.44140625" style="43" bestFit="1" customWidth="1"/>
    <col min="16134" max="16134" width="29.88671875" style="43" bestFit="1" customWidth="1"/>
    <col min="16135" max="16384" width="8.88671875" style="43"/>
  </cols>
  <sheetData>
    <row r="1" spans="1:6">
      <c r="A1" s="171" t="s">
        <v>44</v>
      </c>
    </row>
    <row r="3" spans="1:6">
      <c r="A3" s="146"/>
      <c r="B3" s="147"/>
      <c r="C3" s="147"/>
      <c r="D3" s="147"/>
      <c r="E3" s="146" t="s">
        <v>22</v>
      </c>
      <c r="F3" s="148"/>
    </row>
    <row r="4" spans="1:6">
      <c r="A4" s="191" t="s">
        <v>2</v>
      </c>
      <c r="B4" s="191" t="s">
        <v>3</v>
      </c>
      <c r="C4" s="191" t="s">
        <v>4</v>
      </c>
      <c r="D4" s="191" t="s">
        <v>5</v>
      </c>
      <c r="E4" s="191" t="s">
        <v>6</v>
      </c>
      <c r="F4" s="203" t="s">
        <v>7</v>
      </c>
    </row>
    <row r="5" spans="1:6">
      <c r="A5" s="146" t="s">
        <v>8</v>
      </c>
      <c r="B5" s="146" t="s">
        <v>18</v>
      </c>
      <c r="C5" s="146" t="s">
        <v>10</v>
      </c>
      <c r="D5" s="146" t="s">
        <v>11</v>
      </c>
      <c r="E5" s="174">
        <v>923</v>
      </c>
      <c r="F5" s="175">
        <v>4033.13</v>
      </c>
    </row>
    <row r="6" spans="1:6">
      <c r="A6" s="195"/>
      <c r="B6" s="195"/>
      <c r="C6" s="195"/>
      <c r="D6" s="177" t="s">
        <v>12</v>
      </c>
      <c r="E6" s="178">
        <v>2314</v>
      </c>
      <c r="F6" s="179">
        <v>19540.150000000001</v>
      </c>
    </row>
    <row r="7" spans="1:6">
      <c r="A7" s="195"/>
      <c r="B7" s="195"/>
      <c r="C7" s="146" t="s">
        <v>13</v>
      </c>
      <c r="D7" s="147"/>
      <c r="E7" s="174">
        <v>3237</v>
      </c>
      <c r="F7" s="175">
        <v>23573.280000000002</v>
      </c>
    </row>
    <row r="8" spans="1:6">
      <c r="A8" s="195"/>
      <c r="B8" s="146" t="s">
        <v>9</v>
      </c>
      <c r="C8" s="146" t="s">
        <v>10</v>
      </c>
      <c r="D8" s="146" t="s">
        <v>11</v>
      </c>
      <c r="E8" s="174">
        <v>460</v>
      </c>
      <c r="F8" s="175">
        <v>1995.16</v>
      </c>
    </row>
    <row r="9" spans="1:6">
      <c r="A9" s="195"/>
      <c r="B9" s="195"/>
      <c r="C9" s="195"/>
      <c r="D9" s="177" t="s">
        <v>12</v>
      </c>
      <c r="E9" s="178">
        <v>1088</v>
      </c>
      <c r="F9" s="179">
        <v>8643.1</v>
      </c>
    </row>
    <row r="10" spans="1:6">
      <c r="A10" s="195"/>
      <c r="B10" s="195"/>
      <c r="C10" s="146" t="s">
        <v>13</v>
      </c>
      <c r="D10" s="147"/>
      <c r="E10" s="174">
        <v>1548</v>
      </c>
      <c r="F10" s="175">
        <v>10638.26</v>
      </c>
    </row>
    <row r="11" spans="1:6">
      <c r="A11" s="195"/>
      <c r="B11" s="146" t="s">
        <v>14</v>
      </c>
      <c r="C11" s="146" t="s">
        <v>10</v>
      </c>
      <c r="D11" s="146" t="s">
        <v>11</v>
      </c>
      <c r="E11" s="174">
        <v>22</v>
      </c>
      <c r="F11" s="175">
        <v>96.51</v>
      </c>
    </row>
    <row r="12" spans="1:6">
      <c r="A12" s="195"/>
      <c r="B12" s="195"/>
      <c r="C12" s="195"/>
      <c r="D12" s="177" t="s">
        <v>12</v>
      </c>
      <c r="E12" s="178">
        <v>69</v>
      </c>
      <c r="F12" s="179">
        <v>583.32000000000005</v>
      </c>
    </row>
    <row r="13" spans="1:6">
      <c r="A13" s="195"/>
      <c r="B13" s="195"/>
      <c r="C13" s="146" t="s">
        <v>13</v>
      </c>
      <c r="D13" s="147"/>
      <c r="E13" s="174">
        <v>91</v>
      </c>
      <c r="F13" s="175">
        <v>679.83</v>
      </c>
    </row>
    <row r="14" spans="1:6">
      <c r="A14" s="195"/>
      <c r="B14" s="146" t="s">
        <v>15</v>
      </c>
      <c r="C14" s="146" t="s">
        <v>10</v>
      </c>
      <c r="D14" s="146" t="s">
        <v>11</v>
      </c>
      <c r="E14" s="174">
        <v>17339</v>
      </c>
      <c r="F14" s="175">
        <v>94358.760000000009</v>
      </c>
    </row>
    <row r="15" spans="1:6">
      <c r="A15" s="195"/>
      <c r="B15" s="195"/>
      <c r="C15" s="195"/>
      <c r="D15" s="177" t="s">
        <v>12</v>
      </c>
      <c r="E15" s="178">
        <v>37415</v>
      </c>
      <c r="F15" s="179">
        <v>414429.27999999997</v>
      </c>
    </row>
    <row r="16" spans="1:6">
      <c r="A16" s="195"/>
      <c r="B16" s="195"/>
      <c r="C16" s="146" t="s">
        <v>13</v>
      </c>
      <c r="D16" s="147"/>
      <c r="E16" s="174">
        <v>54754</v>
      </c>
      <c r="F16" s="175">
        <v>508788.04</v>
      </c>
    </row>
    <row r="17" spans="1:6">
      <c r="A17" s="195"/>
      <c r="B17" s="146" t="s">
        <v>16</v>
      </c>
      <c r="C17" s="146" t="s">
        <v>10</v>
      </c>
      <c r="D17" s="146" t="s">
        <v>11</v>
      </c>
      <c r="E17" s="174">
        <v>6311</v>
      </c>
      <c r="F17" s="175">
        <v>32985.130000000005</v>
      </c>
    </row>
    <row r="18" spans="1:6">
      <c r="A18" s="195"/>
      <c r="B18" s="195"/>
      <c r="C18" s="195"/>
      <c r="D18" s="177" t="s">
        <v>12</v>
      </c>
      <c r="E18" s="178">
        <v>12889</v>
      </c>
      <c r="F18" s="179">
        <v>138986.91999999998</v>
      </c>
    </row>
    <row r="19" spans="1:6">
      <c r="A19" s="195"/>
      <c r="B19" s="195"/>
      <c r="C19" s="146" t="s">
        <v>13</v>
      </c>
      <c r="D19" s="147"/>
      <c r="E19" s="174">
        <v>19200</v>
      </c>
      <c r="F19" s="175">
        <v>171972.05</v>
      </c>
    </row>
    <row r="20" spans="1:6">
      <c r="A20" s="195"/>
      <c r="B20" s="146" t="s">
        <v>17</v>
      </c>
      <c r="C20" s="146" t="s">
        <v>10</v>
      </c>
      <c r="D20" s="146" t="s">
        <v>11</v>
      </c>
      <c r="E20" s="174">
        <v>2369</v>
      </c>
      <c r="F20" s="175">
        <v>10891.57</v>
      </c>
    </row>
    <row r="21" spans="1:6">
      <c r="A21" s="195"/>
      <c r="B21" s="195"/>
      <c r="C21" s="195"/>
      <c r="D21" s="177" t="s">
        <v>12</v>
      </c>
      <c r="E21" s="178">
        <v>6714</v>
      </c>
      <c r="F21" s="179">
        <v>64570.89</v>
      </c>
    </row>
    <row r="22" spans="1:6">
      <c r="A22" s="195"/>
      <c r="B22" s="195"/>
      <c r="C22" s="146" t="s">
        <v>13</v>
      </c>
      <c r="D22" s="147"/>
      <c r="E22" s="174">
        <v>9083</v>
      </c>
      <c r="F22" s="175">
        <v>75462.459999999992</v>
      </c>
    </row>
    <row r="23" spans="1:6">
      <c r="A23" s="146" t="s">
        <v>19</v>
      </c>
      <c r="B23" s="147"/>
      <c r="C23" s="147"/>
      <c r="D23" s="147"/>
      <c r="E23" s="174">
        <v>87913</v>
      </c>
      <c r="F23" s="175">
        <v>791113.91999999993</v>
      </c>
    </row>
    <row r="24" spans="1:6">
      <c r="A24" s="204" t="s">
        <v>20</v>
      </c>
      <c r="B24" s="205"/>
      <c r="C24" s="205"/>
      <c r="D24" s="205"/>
      <c r="E24" s="206">
        <v>87913</v>
      </c>
      <c r="F24" s="207">
        <v>791113.91999999993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96366-F1B8-479E-9FE5-3F7118F7837C}">
  <dimension ref="A1:F23"/>
  <sheetViews>
    <sheetView workbookViewId="0">
      <selection activeCell="F17" sqref="F17"/>
    </sheetView>
  </sheetViews>
  <sheetFormatPr defaultRowHeight="13.2"/>
  <cols>
    <col min="1" max="1" width="37" style="43" bestFit="1" customWidth="1"/>
    <col min="2" max="2" width="12.33203125" style="43" bestFit="1" customWidth="1"/>
    <col min="3" max="3" width="16.5546875" style="43" bestFit="1" customWidth="1"/>
    <col min="4" max="4" width="17" style="43" bestFit="1" customWidth="1"/>
    <col min="5" max="5" width="12.33203125" style="43" bestFit="1" customWidth="1"/>
    <col min="6" max="6" width="27.33203125" style="43" bestFit="1" customWidth="1"/>
    <col min="7" max="256" width="8.88671875" style="43"/>
    <col min="257" max="257" width="37" style="43" bestFit="1" customWidth="1"/>
    <col min="258" max="258" width="12.33203125" style="43" bestFit="1" customWidth="1"/>
    <col min="259" max="259" width="16.5546875" style="43" bestFit="1" customWidth="1"/>
    <col min="260" max="260" width="17" style="43" bestFit="1" customWidth="1"/>
    <col min="261" max="261" width="12.33203125" style="43" bestFit="1" customWidth="1"/>
    <col min="262" max="262" width="27.33203125" style="43" bestFit="1" customWidth="1"/>
    <col min="263" max="512" width="8.88671875" style="43"/>
    <col min="513" max="513" width="37" style="43" bestFit="1" customWidth="1"/>
    <col min="514" max="514" width="12.33203125" style="43" bestFit="1" customWidth="1"/>
    <col min="515" max="515" width="16.5546875" style="43" bestFit="1" customWidth="1"/>
    <col min="516" max="516" width="17" style="43" bestFit="1" customWidth="1"/>
    <col min="517" max="517" width="12.33203125" style="43" bestFit="1" customWidth="1"/>
    <col min="518" max="518" width="27.33203125" style="43" bestFit="1" customWidth="1"/>
    <col min="519" max="768" width="8.88671875" style="43"/>
    <col min="769" max="769" width="37" style="43" bestFit="1" customWidth="1"/>
    <col min="770" max="770" width="12.33203125" style="43" bestFit="1" customWidth="1"/>
    <col min="771" max="771" width="16.5546875" style="43" bestFit="1" customWidth="1"/>
    <col min="772" max="772" width="17" style="43" bestFit="1" customWidth="1"/>
    <col min="773" max="773" width="12.33203125" style="43" bestFit="1" customWidth="1"/>
    <col min="774" max="774" width="27.33203125" style="43" bestFit="1" customWidth="1"/>
    <col min="775" max="1024" width="8.88671875" style="43"/>
    <col min="1025" max="1025" width="37" style="43" bestFit="1" customWidth="1"/>
    <col min="1026" max="1026" width="12.33203125" style="43" bestFit="1" customWidth="1"/>
    <col min="1027" max="1027" width="16.5546875" style="43" bestFit="1" customWidth="1"/>
    <col min="1028" max="1028" width="17" style="43" bestFit="1" customWidth="1"/>
    <col min="1029" max="1029" width="12.33203125" style="43" bestFit="1" customWidth="1"/>
    <col min="1030" max="1030" width="27.33203125" style="43" bestFit="1" customWidth="1"/>
    <col min="1031" max="1280" width="8.88671875" style="43"/>
    <col min="1281" max="1281" width="37" style="43" bestFit="1" customWidth="1"/>
    <col min="1282" max="1282" width="12.33203125" style="43" bestFit="1" customWidth="1"/>
    <col min="1283" max="1283" width="16.5546875" style="43" bestFit="1" customWidth="1"/>
    <col min="1284" max="1284" width="17" style="43" bestFit="1" customWidth="1"/>
    <col min="1285" max="1285" width="12.33203125" style="43" bestFit="1" customWidth="1"/>
    <col min="1286" max="1286" width="27.33203125" style="43" bestFit="1" customWidth="1"/>
    <col min="1287" max="1536" width="8.88671875" style="43"/>
    <col min="1537" max="1537" width="37" style="43" bestFit="1" customWidth="1"/>
    <col min="1538" max="1538" width="12.33203125" style="43" bestFit="1" customWidth="1"/>
    <col min="1539" max="1539" width="16.5546875" style="43" bestFit="1" customWidth="1"/>
    <col min="1540" max="1540" width="17" style="43" bestFit="1" customWidth="1"/>
    <col min="1541" max="1541" width="12.33203125" style="43" bestFit="1" customWidth="1"/>
    <col min="1542" max="1542" width="27.33203125" style="43" bestFit="1" customWidth="1"/>
    <col min="1543" max="1792" width="8.88671875" style="43"/>
    <col min="1793" max="1793" width="37" style="43" bestFit="1" customWidth="1"/>
    <col min="1794" max="1794" width="12.33203125" style="43" bestFit="1" customWidth="1"/>
    <col min="1795" max="1795" width="16.5546875" style="43" bestFit="1" customWidth="1"/>
    <col min="1796" max="1796" width="17" style="43" bestFit="1" customWidth="1"/>
    <col min="1797" max="1797" width="12.33203125" style="43" bestFit="1" customWidth="1"/>
    <col min="1798" max="1798" width="27.33203125" style="43" bestFit="1" customWidth="1"/>
    <col min="1799" max="2048" width="8.88671875" style="43"/>
    <col min="2049" max="2049" width="37" style="43" bestFit="1" customWidth="1"/>
    <col min="2050" max="2050" width="12.33203125" style="43" bestFit="1" customWidth="1"/>
    <col min="2051" max="2051" width="16.5546875" style="43" bestFit="1" customWidth="1"/>
    <col min="2052" max="2052" width="17" style="43" bestFit="1" customWidth="1"/>
    <col min="2053" max="2053" width="12.33203125" style="43" bestFit="1" customWidth="1"/>
    <col min="2054" max="2054" width="27.33203125" style="43" bestFit="1" customWidth="1"/>
    <col min="2055" max="2304" width="8.88671875" style="43"/>
    <col min="2305" max="2305" width="37" style="43" bestFit="1" customWidth="1"/>
    <col min="2306" max="2306" width="12.33203125" style="43" bestFit="1" customWidth="1"/>
    <col min="2307" max="2307" width="16.5546875" style="43" bestFit="1" customWidth="1"/>
    <col min="2308" max="2308" width="17" style="43" bestFit="1" customWidth="1"/>
    <col min="2309" max="2309" width="12.33203125" style="43" bestFit="1" customWidth="1"/>
    <col min="2310" max="2310" width="27.33203125" style="43" bestFit="1" customWidth="1"/>
    <col min="2311" max="2560" width="8.88671875" style="43"/>
    <col min="2561" max="2561" width="37" style="43" bestFit="1" customWidth="1"/>
    <col min="2562" max="2562" width="12.33203125" style="43" bestFit="1" customWidth="1"/>
    <col min="2563" max="2563" width="16.5546875" style="43" bestFit="1" customWidth="1"/>
    <col min="2564" max="2564" width="17" style="43" bestFit="1" customWidth="1"/>
    <col min="2565" max="2565" width="12.33203125" style="43" bestFit="1" customWidth="1"/>
    <col min="2566" max="2566" width="27.33203125" style="43" bestFit="1" customWidth="1"/>
    <col min="2567" max="2816" width="8.88671875" style="43"/>
    <col min="2817" max="2817" width="37" style="43" bestFit="1" customWidth="1"/>
    <col min="2818" max="2818" width="12.33203125" style="43" bestFit="1" customWidth="1"/>
    <col min="2819" max="2819" width="16.5546875" style="43" bestFit="1" customWidth="1"/>
    <col min="2820" max="2820" width="17" style="43" bestFit="1" customWidth="1"/>
    <col min="2821" max="2821" width="12.33203125" style="43" bestFit="1" customWidth="1"/>
    <col min="2822" max="2822" width="27.33203125" style="43" bestFit="1" customWidth="1"/>
    <col min="2823" max="3072" width="8.88671875" style="43"/>
    <col min="3073" max="3073" width="37" style="43" bestFit="1" customWidth="1"/>
    <col min="3074" max="3074" width="12.33203125" style="43" bestFit="1" customWidth="1"/>
    <col min="3075" max="3075" width="16.5546875" style="43" bestFit="1" customWidth="1"/>
    <col min="3076" max="3076" width="17" style="43" bestFit="1" customWidth="1"/>
    <col min="3077" max="3077" width="12.33203125" style="43" bestFit="1" customWidth="1"/>
    <col min="3078" max="3078" width="27.33203125" style="43" bestFit="1" customWidth="1"/>
    <col min="3079" max="3328" width="8.88671875" style="43"/>
    <col min="3329" max="3329" width="37" style="43" bestFit="1" customWidth="1"/>
    <col min="3330" max="3330" width="12.33203125" style="43" bestFit="1" customWidth="1"/>
    <col min="3331" max="3331" width="16.5546875" style="43" bestFit="1" customWidth="1"/>
    <col min="3332" max="3332" width="17" style="43" bestFit="1" customWidth="1"/>
    <col min="3333" max="3333" width="12.33203125" style="43" bestFit="1" customWidth="1"/>
    <col min="3334" max="3334" width="27.33203125" style="43" bestFit="1" customWidth="1"/>
    <col min="3335" max="3584" width="8.88671875" style="43"/>
    <col min="3585" max="3585" width="37" style="43" bestFit="1" customWidth="1"/>
    <col min="3586" max="3586" width="12.33203125" style="43" bestFit="1" customWidth="1"/>
    <col min="3587" max="3587" width="16.5546875" style="43" bestFit="1" customWidth="1"/>
    <col min="3588" max="3588" width="17" style="43" bestFit="1" customWidth="1"/>
    <col min="3589" max="3589" width="12.33203125" style="43" bestFit="1" customWidth="1"/>
    <col min="3590" max="3590" width="27.33203125" style="43" bestFit="1" customWidth="1"/>
    <col min="3591" max="3840" width="8.88671875" style="43"/>
    <col min="3841" max="3841" width="37" style="43" bestFit="1" customWidth="1"/>
    <col min="3842" max="3842" width="12.33203125" style="43" bestFit="1" customWidth="1"/>
    <col min="3843" max="3843" width="16.5546875" style="43" bestFit="1" customWidth="1"/>
    <col min="3844" max="3844" width="17" style="43" bestFit="1" customWidth="1"/>
    <col min="3845" max="3845" width="12.33203125" style="43" bestFit="1" customWidth="1"/>
    <col min="3846" max="3846" width="27.33203125" style="43" bestFit="1" customWidth="1"/>
    <col min="3847" max="4096" width="8.88671875" style="43"/>
    <col min="4097" max="4097" width="37" style="43" bestFit="1" customWidth="1"/>
    <col min="4098" max="4098" width="12.33203125" style="43" bestFit="1" customWidth="1"/>
    <col min="4099" max="4099" width="16.5546875" style="43" bestFit="1" customWidth="1"/>
    <col min="4100" max="4100" width="17" style="43" bestFit="1" customWidth="1"/>
    <col min="4101" max="4101" width="12.33203125" style="43" bestFit="1" customWidth="1"/>
    <col min="4102" max="4102" width="27.33203125" style="43" bestFit="1" customWidth="1"/>
    <col min="4103" max="4352" width="8.88671875" style="43"/>
    <col min="4353" max="4353" width="37" style="43" bestFit="1" customWidth="1"/>
    <col min="4354" max="4354" width="12.33203125" style="43" bestFit="1" customWidth="1"/>
    <col min="4355" max="4355" width="16.5546875" style="43" bestFit="1" customWidth="1"/>
    <col min="4356" max="4356" width="17" style="43" bestFit="1" customWidth="1"/>
    <col min="4357" max="4357" width="12.33203125" style="43" bestFit="1" customWidth="1"/>
    <col min="4358" max="4358" width="27.33203125" style="43" bestFit="1" customWidth="1"/>
    <col min="4359" max="4608" width="8.88671875" style="43"/>
    <col min="4609" max="4609" width="37" style="43" bestFit="1" customWidth="1"/>
    <col min="4610" max="4610" width="12.33203125" style="43" bestFit="1" customWidth="1"/>
    <col min="4611" max="4611" width="16.5546875" style="43" bestFit="1" customWidth="1"/>
    <col min="4612" max="4612" width="17" style="43" bestFit="1" customWidth="1"/>
    <col min="4613" max="4613" width="12.33203125" style="43" bestFit="1" customWidth="1"/>
    <col min="4614" max="4614" width="27.33203125" style="43" bestFit="1" customWidth="1"/>
    <col min="4615" max="4864" width="8.88671875" style="43"/>
    <col min="4865" max="4865" width="37" style="43" bestFit="1" customWidth="1"/>
    <col min="4866" max="4866" width="12.33203125" style="43" bestFit="1" customWidth="1"/>
    <col min="4867" max="4867" width="16.5546875" style="43" bestFit="1" customWidth="1"/>
    <col min="4868" max="4868" width="17" style="43" bestFit="1" customWidth="1"/>
    <col min="4869" max="4869" width="12.33203125" style="43" bestFit="1" customWidth="1"/>
    <col min="4870" max="4870" width="27.33203125" style="43" bestFit="1" customWidth="1"/>
    <col min="4871" max="5120" width="8.88671875" style="43"/>
    <col min="5121" max="5121" width="37" style="43" bestFit="1" customWidth="1"/>
    <col min="5122" max="5122" width="12.33203125" style="43" bestFit="1" customWidth="1"/>
    <col min="5123" max="5123" width="16.5546875" style="43" bestFit="1" customWidth="1"/>
    <col min="5124" max="5124" width="17" style="43" bestFit="1" customWidth="1"/>
    <col min="5125" max="5125" width="12.33203125" style="43" bestFit="1" customWidth="1"/>
    <col min="5126" max="5126" width="27.33203125" style="43" bestFit="1" customWidth="1"/>
    <col min="5127" max="5376" width="8.88671875" style="43"/>
    <col min="5377" max="5377" width="37" style="43" bestFit="1" customWidth="1"/>
    <col min="5378" max="5378" width="12.33203125" style="43" bestFit="1" customWidth="1"/>
    <col min="5379" max="5379" width="16.5546875" style="43" bestFit="1" customWidth="1"/>
    <col min="5380" max="5380" width="17" style="43" bestFit="1" customWidth="1"/>
    <col min="5381" max="5381" width="12.33203125" style="43" bestFit="1" customWidth="1"/>
    <col min="5382" max="5382" width="27.33203125" style="43" bestFit="1" customWidth="1"/>
    <col min="5383" max="5632" width="8.88671875" style="43"/>
    <col min="5633" max="5633" width="37" style="43" bestFit="1" customWidth="1"/>
    <col min="5634" max="5634" width="12.33203125" style="43" bestFit="1" customWidth="1"/>
    <col min="5635" max="5635" width="16.5546875" style="43" bestFit="1" customWidth="1"/>
    <col min="5636" max="5636" width="17" style="43" bestFit="1" customWidth="1"/>
    <col min="5637" max="5637" width="12.33203125" style="43" bestFit="1" customWidth="1"/>
    <col min="5638" max="5638" width="27.33203125" style="43" bestFit="1" customWidth="1"/>
    <col min="5639" max="5888" width="8.88671875" style="43"/>
    <col min="5889" max="5889" width="37" style="43" bestFit="1" customWidth="1"/>
    <col min="5890" max="5890" width="12.33203125" style="43" bestFit="1" customWidth="1"/>
    <col min="5891" max="5891" width="16.5546875" style="43" bestFit="1" customWidth="1"/>
    <col min="5892" max="5892" width="17" style="43" bestFit="1" customWidth="1"/>
    <col min="5893" max="5893" width="12.33203125" style="43" bestFit="1" customWidth="1"/>
    <col min="5894" max="5894" width="27.33203125" style="43" bestFit="1" customWidth="1"/>
    <col min="5895" max="6144" width="8.88671875" style="43"/>
    <col min="6145" max="6145" width="37" style="43" bestFit="1" customWidth="1"/>
    <col min="6146" max="6146" width="12.33203125" style="43" bestFit="1" customWidth="1"/>
    <col min="6147" max="6147" width="16.5546875" style="43" bestFit="1" customWidth="1"/>
    <col min="6148" max="6148" width="17" style="43" bestFit="1" customWidth="1"/>
    <col min="6149" max="6149" width="12.33203125" style="43" bestFit="1" customWidth="1"/>
    <col min="6150" max="6150" width="27.33203125" style="43" bestFit="1" customWidth="1"/>
    <col min="6151" max="6400" width="8.88671875" style="43"/>
    <col min="6401" max="6401" width="37" style="43" bestFit="1" customWidth="1"/>
    <col min="6402" max="6402" width="12.33203125" style="43" bestFit="1" customWidth="1"/>
    <col min="6403" max="6403" width="16.5546875" style="43" bestFit="1" customWidth="1"/>
    <col min="6404" max="6404" width="17" style="43" bestFit="1" customWidth="1"/>
    <col min="6405" max="6405" width="12.33203125" style="43" bestFit="1" customWidth="1"/>
    <col min="6406" max="6406" width="27.33203125" style="43" bestFit="1" customWidth="1"/>
    <col min="6407" max="6656" width="8.88671875" style="43"/>
    <col min="6657" max="6657" width="37" style="43" bestFit="1" customWidth="1"/>
    <col min="6658" max="6658" width="12.33203125" style="43" bestFit="1" customWidth="1"/>
    <col min="6659" max="6659" width="16.5546875" style="43" bestFit="1" customWidth="1"/>
    <col min="6660" max="6660" width="17" style="43" bestFit="1" customWidth="1"/>
    <col min="6661" max="6661" width="12.33203125" style="43" bestFit="1" customWidth="1"/>
    <col min="6662" max="6662" width="27.33203125" style="43" bestFit="1" customWidth="1"/>
    <col min="6663" max="6912" width="8.88671875" style="43"/>
    <col min="6913" max="6913" width="37" style="43" bestFit="1" customWidth="1"/>
    <col min="6914" max="6914" width="12.33203125" style="43" bestFit="1" customWidth="1"/>
    <col min="6915" max="6915" width="16.5546875" style="43" bestFit="1" customWidth="1"/>
    <col min="6916" max="6916" width="17" style="43" bestFit="1" customWidth="1"/>
    <col min="6917" max="6917" width="12.33203125" style="43" bestFit="1" customWidth="1"/>
    <col min="6918" max="6918" width="27.33203125" style="43" bestFit="1" customWidth="1"/>
    <col min="6919" max="7168" width="8.88671875" style="43"/>
    <col min="7169" max="7169" width="37" style="43" bestFit="1" customWidth="1"/>
    <col min="7170" max="7170" width="12.33203125" style="43" bestFit="1" customWidth="1"/>
    <col min="7171" max="7171" width="16.5546875" style="43" bestFit="1" customWidth="1"/>
    <col min="7172" max="7172" width="17" style="43" bestFit="1" customWidth="1"/>
    <col min="7173" max="7173" width="12.33203125" style="43" bestFit="1" customWidth="1"/>
    <col min="7174" max="7174" width="27.33203125" style="43" bestFit="1" customWidth="1"/>
    <col min="7175" max="7424" width="8.88671875" style="43"/>
    <col min="7425" max="7425" width="37" style="43" bestFit="1" customWidth="1"/>
    <col min="7426" max="7426" width="12.33203125" style="43" bestFit="1" customWidth="1"/>
    <col min="7427" max="7427" width="16.5546875" style="43" bestFit="1" customWidth="1"/>
    <col min="7428" max="7428" width="17" style="43" bestFit="1" customWidth="1"/>
    <col min="7429" max="7429" width="12.33203125" style="43" bestFit="1" customWidth="1"/>
    <col min="7430" max="7430" width="27.33203125" style="43" bestFit="1" customWidth="1"/>
    <col min="7431" max="7680" width="8.88671875" style="43"/>
    <col min="7681" max="7681" width="37" style="43" bestFit="1" customWidth="1"/>
    <col min="7682" max="7682" width="12.33203125" style="43" bestFit="1" customWidth="1"/>
    <col min="7683" max="7683" width="16.5546875" style="43" bestFit="1" customWidth="1"/>
    <col min="7684" max="7684" width="17" style="43" bestFit="1" customWidth="1"/>
    <col min="7685" max="7685" width="12.33203125" style="43" bestFit="1" customWidth="1"/>
    <col min="7686" max="7686" width="27.33203125" style="43" bestFit="1" customWidth="1"/>
    <col min="7687" max="7936" width="8.88671875" style="43"/>
    <col min="7937" max="7937" width="37" style="43" bestFit="1" customWidth="1"/>
    <col min="7938" max="7938" width="12.33203125" style="43" bestFit="1" customWidth="1"/>
    <col min="7939" max="7939" width="16.5546875" style="43" bestFit="1" customWidth="1"/>
    <col min="7940" max="7940" width="17" style="43" bestFit="1" customWidth="1"/>
    <col min="7941" max="7941" width="12.33203125" style="43" bestFit="1" customWidth="1"/>
    <col min="7942" max="7942" width="27.33203125" style="43" bestFit="1" customWidth="1"/>
    <col min="7943" max="8192" width="8.88671875" style="43"/>
    <col min="8193" max="8193" width="37" style="43" bestFit="1" customWidth="1"/>
    <col min="8194" max="8194" width="12.33203125" style="43" bestFit="1" customWidth="1"/>
    <col min="8195" max="8195" width="16.5546875" style="43" bestFit="1" customWidth="1"/>
    <col min="8196" max="8196" width="17" style="43" bestFit="1" customWidth="1"/>
    <col min="8197" max="8197" width="12.33203125" style="43" bestFit="1" customWidth="1"/>
    <col min="8198" max="8198" width="27.33203125" style="43" bestFit="1" customWidth="1"/>
    <col min="8199" max="8448" width="8.88671875" style="43"/>
    <col min="8449" max="8449" width="37" style="43" bestFit="1" customWidth="1"/>
    <col min="8450" max="8450" width="12.33203125" style="43" bestFit="1" customWidth="1"/>
    <col min="8451" max="8451" width="16.5546875" style="43" bestFit="1" customWidth="1"/>
    <col min="8452" max="8452" width="17" style="43" bestFit="1" customWidth="1"/>
    <col min="8453" max="8453" width="12.33203125" style="43" bestFit="1" customWidth="1"/>
    <col min="8454" max="8454" width="27.33203125" style="43" bestFit="1" customWidth="1"/>
    <col min="8455" max="8704" width="8.88671875" style="43"/>
    <col min="8705" max="8705" width="37" style="43" bestFit="1" customWidth="1"/>
    <col min="8706" max="8706" width="12.33203125" style="43" bestFit="1" customWidth="1"/>
    <col min="8707" max="8707" width="16.5546875" style="43" bestFit="1" customWidth="1"/>
    <col min="8708" max="8708" width="17" style="43" bestFit="1" customWidth="1"/>
    <col min="8709" max="8709" width="12.33203125" style="43" bestFit="1" customWidth="1"/>
    <col min="8710" max="8710" width="27.33203125" style="43" bestFit="1" customWidth="1"/>
    <col min="8711" max="8960" width="8.88671875" style="43"/>
    <col min="8961" max="8961" width="37" style="43" bestFit="1" customWidth="1"/>
    <col min="8962" max="8962" width="12.33203125" style="43" bestFit="1" customWidth="1"/>
    <col min="8963" max="8963" width="16.5546875" style="43" bestFit="1" customWidth="1"/>
    <col min="8964" max="8964" width="17" style="43" bestFit="1" customWidth="1"/>
    <col min="8965" max="8965" width="12.33203125" style="43" bestFit="1" customWidth="1"/>
    <col min="8966" max="8966" width="27.33203125" style="43" bestFit="1" customWidth="1"/>
    <col min="8967" max="9216" width="8.88671875" style="43"/>
    <col min="9217" max="9217" width="37" style="43" bestFit="1" customWidth="1"/>
    <col min="9218" max="9218" width="12.33203125" style="43" bestFit="1" customWidth="1"/>
    <col min="9219" max="9219" width="16.5546875" style="43" bestFit="1" customWidth="1"/>
    <col min="9220" max="9220" width="17" style="43" bestFit="1" customWidth="1"/>
    <col min="9221" max="9221" width="12.33203125" style="43" bestFit="1" customWidth="1"/>
    <col min="9222" max="9222" width="27.33203125" style="43" bestFit="1" customWidth="1"/>
    <col min="9223" max="9472" width="8.88671875" style="43"/>
    <col min="9473" max="9473" width="37" style="43" bestFit="1" customWidth="1"/>
    <col min="9474" max="9474" width="12.33203125" style="43" bestFit="1" customWidth="1"/>
    <col min="9475" max="9475" width="16.5546875" style="43" bestFit="1" customWidth="1"/>
    <col min="9476" max="9476" width="17" style="43" bestFit="1" customWidth="1"/>
    <col min="9477" max="9477" width="12.33203125" style="43" bestFit="1" customWidth="1"/>
    <col min="9478" max="9478" width="27.33203125" style="43" bestFit="1" customWidth="1"/>
    <col min="9479" max="9728" width="8.88671875" style="43"/>
    <col min="9729" max="9729" width="37" style="43" bestFit="1" customWidth="1"/>
    <col min="9730" max="9730" width="12.33203125" style="43" bestFit="1" customWidth="1"/>
    <col min="9731" max="9731" width="16.5546875" style="43" bestFit="1" customWidth="1"/>
    <col min="9732" max="9732" width="17" style="43" bestFit="1" customWidth="1"/>
    <col min="9733" max="9733" width="12.33203125" style="43" bestFit="1" customWidth="1"/>
    <col min="9734" max="9734" width="27.33203125" style="43" bestFit="1" customWidth="1"/>
    <col min="9735" max="9984" width="8.88671875" style="43"/>
    <col min="9985" max="9985" width="37" style="43" bestFit="1" customWidth="1"/>
    <col min="9986" max="9986" width="12.33203125" style="43" bestFit="1" customWidth="1"/>
    <col min="9987" max="9987" width="16.5546875" style="43" bestFit="1" customWidth="1"/>
    <col min="9988" max="9988" width="17" style="43" bestFit="1" customWidth="1"/>
    <col min="9989" max="9989" width="12.33203125" style="43" bestFit="1" customWidth="1"/>
    <col min="9990" max="9990" width="27.33203125" style="43" bestFit="1" customWidth="1"/>
    <col min="9991" max="10240" width="8.88671875" style="43"/>
    <col min="10241" max="10241" width="37" style="43" bestFit="1" customWidth="1"/>
    <col min="10242" max="10242" width="12.33203125" style="43" bestFit="1" customWidth="1"/>
    <col min="10243" max="10243" width="16.5546875" style="43" bestFit="1" customWidth="1"/>
    <col min="10244" max="10244" width="17" style="43" bestFit="1" customWidth="1"/>
    <col min="10245" max="10245" width="12.33203125" style="43" bestFit="1" customWidth="1"/>
    <col min="10246" max="10246" width="27.33203125" style="43" bestFit="1" customWidth="1"/>
    <col min="10247" max="10496" width="8.88671875" style="43"/>
    <col min="10497" max="10497" width="37" style="43" bestFit="1" customWidth="1"/>
    <col min="10498" max="10498" width="12.33203125" style="43" bestFit="1" customWidth="1"/>
    <col min="10499" max="10499" width="16.5546875" style="43" bestFit="1" customWidth="1"/>
    <col min="10500" max="10500" width="17" style="43" bestFit="1" customWidth="1"/>
    <col min="10501" max="10501" width="12.33203125" style="43" bestFit="1" customWidth="1"/>
    <col min="10502" max="10502" width="27.33203125" style="43" bestFit="1" customWidth="1"/>
    <col min="10503" max="10752" width="8.88671875" style="43"/>
    <col min="10753" max="10753" width="37" style="43" bestFit="1" customWidth="1"/>
    <col min="10754" max="10754" width="12.33203125" style="43" bestFit="1" customWidth="1"/>
    <col min="10755" max="10755" width="16.5546875" style="43" bestFit="1" customWidth="1"/>
    <col min="10756" max="10756" width="17" style="43" bestFit="1" customWidth="1"/>
    <col min="10757" max="10757" width="12.33203125" style="43" bestFit="1" customWidth="1"/>
    <col min="10758" max="10758" width="27.33203125" style="43" bestFit="1" customWidth="1"/>
    <col min="10759" max="11008" width="8.88671875" style="43"/>
    <col min="11009" max="11009" width="37" style="43" bestFit="1" customWidth="1"/>
    <col min="11010" max="11010" width="12.33203125" style="43" bestFit="1" customWidth="1"/>
    <col min="11011" max="11011" width="16.5546875" style="43" bestFit="1" customWidth="1"/>
    <col min="11012" max="11012" width="17" style="43" bestFit="1" customWidth="1"/>
    <col min="11013" max="11013" width="12.33203125" style="43" bestFit="1" customWidth="1"/>
    <col min="11014" max="11014" width="27.33203125" style="43" bestFit="1" customWidth="1"/>
    <col min="11015" max="11264" width="8.88671875" style="43"/>
    <col min="11265" max="11265" width="37" style="43" bestFit="1" customWidth="1"/>
    <col min="11266" max="11266" width="12.33203125" style="43" bestFit="1" customWidth="1"/>
    <col min="11267" max="11267" width="16.5546875" style="43" bestFit="1" customWidth="1"/>
    <col min="11268" max="11268" width="17" style="43" bestFit="1" customWidth="1"/>
    <col min="11269" max="11269" width="12.33203125" style="43" bestFit="1" customWidth="1"/>
    <col min="11270" max="11270" width="27.33203125" style="43" bestFit="1" customWidth="1"/>
    <col min="11271" max="11520" width="8.88671875" style="43"/>
    <col min="11521" max="11521" width="37" style="43" bestFit="1" customWidth="1"/>
    <col min="11522" max="11522" width="12.33203125" style="43" bestFit="1" customWidth="1"/>
    <col min="11523" max="11523" width="16.5546875" style="43" bestFit="1" customWidth="1"/>
    <col min="11524" max="11524" width="17" style="43" bestFit="1" customWidth="1"/>
    <col min="11525" max="11525" width="12.33203125" style="43" bestFit="1" customWidth="1"/>
    <col min="11526" max="11526" width="27.33203125" style="43" bestFit="1" customWidth="1"/>
    <col min="11527" max="11776" width="8.88671875" style="43"/>
    <col min="11777" max="11777" width="37" style="43" bestFit="1" customWidth="1"/>
    <col min="11778" max="11778" width="12.33203125" style="43" bestFit="1" customWidth="1"/>
    <col min="11779" max="11779" width="16.5546875" style="43" bestFit="1" customWidth="1"/>
    <col min="11780" max="11780" width="17" style="43" bestFit="1" customWidth="1"/>
    <col min="11781" max="11781" width="12.33203125" style="43" bestFit="1" customWidth="1"/>
    <col min="11782" max="11782" width="27.33203125" style="43" bestFit="1" customWidth="1"/>
    <col min="11783" max="12032" width="8.88671875" style="43"/>
    <col min="12033" max="12033" width="37" style="43" bestFit="1" customWidth="1"/>
    <col min="12034" max="12034" width="12.33203125" style="43" bestFit="1" customWidth="1"/>
    <col min="12035" max="12035" width="16.5546875" style="43" bestFit="1" customWidth="1"/>
    <col min="12036" max="12036" width="17" style="43" bestFit="1" customWidth="1"/>
    <col min="12037" max="12037" width="12.33203125" style="43" bestFit="1" customWidth="1"/>
    <col min="12038" max="12038" width="27.33203125" style="43" bestFit="1" customWidth="1"/>
    <col min="12039" max="12288" width="8.88671875" style="43"/>
    <col min="12289" max="12289" width="37" style="43" bestFit="1" customWidth="1"/>
    <col min="12290" max="12290" width="12.33203125" style="43" bestFit="1" customWidth="1"/>
    <col min="12291" max="12291" width="16.5546875" style="43" bestFit="1" customWidth="1"/>
    <col min="12292" max="12292" width="17" style="43" bestFit="1" customWidth="1"/>
    <col min="12293" max="12293" width="12.33203125" style="43" bestFit="1" customWidth="1"/>
    <col min="12294" max="12294" width="27.33203125" style="43" bestFit="1" customWidth="1"/>
    <col min="12295" max="12544" width="8.88671875" style="43"/>
    <col min="12545" max="12545" width="37" style="43" bestFit="1" customWidth="1"/>
    <col min="12546" max="12546" width="12.33203125" style="43" bestFit="1" customWidth="1"/>
    <col min="12547" max="12547" width="16.5546875" style="43" bestFit="1" customWidth="1"/>
    <col min="12548" max="12548" width="17" style="43" bestFit="1" customWidth="1"/>
    <col min="12549" max="12549" width="12.33203125" style="43" bestFit="1" customWidth="1"/>
    <col min="12550" max="12550" width="27.33203125" style="43" bestFit="1" customWidth="1"/>
    <col min="12551" max="12800" width="8.88671875" style="43"/>
    <col min="12801" max="12801" width="37" style="43" bestFit="1" customWidth="1"/>
    <col min="12802" max="12802" width="12.33203125" style="43" bestFit="1" customWidth="1"/>
    <col min="12803" max="12803" width="16.5546875" style="43" bestFit="1" customWidth="1"/>
    <col min="12804" max="12804" width="17" style="43" bestFit="1" customWidth="1"/>
    <col min="12805" max="12805" width="12.33203125" style="43" bestFit="1" customWidth="1"/>
    <col min="12806" max="12806" width="27.33203125" style="43" bestFit="1" customWidth="1"/>
    <col min="12807" max="13056" width="8.88671875" style="43"/>
    <col min="13057" max="13057" width="37" style="43" bestFit="1" customWidth="1"/>
    <col min="13058" max="13058" width="12.33203125" style="43" bestFit="1" customWidth="1"/>
    <col min="13059" max="13059" width="16.5546875" style="43" bestFit="1" customWidth="1"/>
    <col min="13060" max="13060" width="17" style="43" bestFit="1" customWidth="1"/>
    <col min="13061" max="13061" width="12.33203125" style="43" bestFit="1" customWidth="1"/>
    <col min="13062" max="13062" width="27.33203125" style="43" bestFit="1" customWidth="1"/>
    <col min="13063" max="13312" width="8.88671875" style="43"/>
    <col min="13313" max="13313" width="37" style="43" bestFit="1" customWidth="1"/>
    <col min="13314" max="13314" width="12.33203125" style="43" bestFit="1" customWidth="1"/>
    <col min="13315" max="13315" width="16.5546875" style="43" bestFit="1" customWidth="1"/>
    <col min="13316" max="13316" width="17" style="43" bestFit="1" customWidth="1"/>
    <col min="13317" max="13317" width="12.33203125" style="43" bestFit="1" customWidth="1"/>
    <col min="13318" max="13318" width="27.33203125" style="43" bestFit="1" customWidth="1"/>
    <col min="13319" max="13568" width="8.88671875" style="43"/>
    <col min="13569" max="13569" width="37" style="43" bestFit="1" customWidth="1"/>
    <col min="13570" max="13570" width="12.33203125" style="43" bestFit="1" customWidth="1"/>
    <col min="13571" max="13571" width="16.5546875" style="43" bestFit="1" customWidth="1"/>
    <col min="13572" max="13572" width="17" style="43" bestFit="1" customWidth="1"/>
    <col min="13573" max="13573" width="12.33203125" style="43" bestFit="1" customWidth="1"/>
    <col min="13574" max="13574" width="27.33203125" style="43" bestFit="1" customWidth="1"/>
    <col min="13575" max="13824" width="8.88671875" style="43"/>
    <col min="13825" max="13825" width="37" style="43" bestFit="1" customWidth="1"/>
    <col min="13826" max="13826" width="12.33203125" style="43" bestFit="1" customWidth="1"/>
    <col min="13827" max="13827" width="16.5546875" style="43" bestFit="1" customWidth="1"/>
    <col min="13828" max="13828" width="17" style="43" bestFit="1" customWidth="1"/>
    <col min="13829" max="13829" width="12.33203125" style="43" bestFit="1" customWidth="1"/>
    <col min="13830" max="13830" width="27.33203125" style="43" bestFit="1" customWidth="1"/>
    <col min="13831" max="14080" width="8.88671875" style="43"/>
    <col min="14081" max="14081" width="37" style="43" bestFit="1" customWidth="1"/>
    <col min="14082" max="14082" width="12.33203125" style="43" bestFit="1" customWidth="1"/>
    <col min="14083" max="14083" width="16.5546875" style="43" bestFit="1" customWidth="1"/>
    <col min="14084" max="14084" width="17" style="43" bestFit="1" customWidth="1"/>
    <col min="14085" max="14085" width="12.33203125" style="43" bestFit="1" customWidth="1"/>
    <col min="14086" max="14086" width="27.33203125" style="43" bestFit="1" customWidth="1"/>
    <col min="14087" max="14336" width="8.88671875" style="43"/>
    <col min="14337" max="14337" width="37" style="43" bestFit="1" customWidth="1"/>
    <col min="14338" max="14338" width="12.33203125" style="43" bestFit="1" customWidth="1"/>
    <col min="14339" max="14339" width="16.5546875" style="43" bestFit="1" customWidth="1"/>
    <col min="14340" max="14340" width="17" style="43" bestFit="1" customWidth="1"/>
    <col min="14341" max="14341" width="12.33203125" style="43" bestFit="1" customWidth="1"/>
    <col min="14342" max="14342" width="27.33203125" style="43" bestFit="1" customWidth="1"/>
    <col min="14343" max="14592" width="8.88671875" style="43"/>
    <col min="14593" max="14593" width="37" style="43" bestFit="1" customWidth="1"/>
    <col min="14594" max="14594" width="12.33203125" style="43" bestFit="1" customWidth="1"/>
    <col min="14595" max="14595" width="16.5546875" style="43" bestFit="1" customWidth="1"/>
    <col min="14596" max="14596" width="17" style="43" bestFit="1" customWidth="1"/>
    <col min="14597" max="14597" width="12.33203125" style="43" bestFit="1" customWidth="1"/>
    <col min="14598" max="14598" width="27.33203125" style="43" bestFit="1" customWidth="1"/>
    <col min="14599" max="14848" width="8.88671875" style="43"/>
    <col min="14849" max="14849" width="37" style="43" bestFit="1" customWidth="1"/>
    <col min="14850" max="14850" width="12.33203125" style="43" bestFit="1" customWidth="1"/>
    <col min="14851" max="14851" width="16.5546875" style="43" bestFit="1" customWidth="1"/>
    <col min="14852" max="14852" width="17" style="43" bestFit="1" customWidth="1"/>
    <col min="14853" max="14853" width="12.33203125" style="43" bestFit="1" customWidth="1"/>
    <col min="14854" max="14854" width="27.33203125" style="43" bestFit="1" customWidth="1"/>
    <col min="14855" max="15104" width="8.88671875" style="43"/>
    <col min="15105" max="15105" width="37" style="43" bestFit="1" customWidth="1"/>
    <col min="15106" max="15106" width="12.33203125" style="43" bestFit="1" customWidth="1"/>
    <col min="15107" max="15107" width="16.5546875" style="43" bestFit="1" customWidth="1"/>
    <col min="15108" max="15108" width="17" style="43" bestFit="1" customWidth="1"/>
    <col min="15109" max="15109" width="12.33203125" style="43" bestFit="1" customWidth="1"/>
    <col min="15110" max="15110" width="27.33203125" style="43" bestFit="1" customWidth="1"/>
    <col min="15111" max="15360" width="8.88671875" style="43"/>
    <col min="15361" max="15361" width="37" style="43" bestFit="1" customWidth="1"/>
    <col min="15362" max="15362" width="12.33203125" style="43" bestFit="1" customWidth="1"/>
    <col min="15363" max="15363" width="16.5546875" style="43" bestFit="1" customWidth="1"/>
    <col min="15364" max="15364" width="17" style="43" bestFit="1" customWidth="1"/>
    <col min="15365" max="15365" width="12.33203125" style="43" bestFit="1" customWidth="1"/>
    <col min="15366" max="15366" width="27.33203125" style="43" bestFit="1" customWidth="1"/>
    <col min="15367" max="15616" width="8.88671875" style="43"/>
    <col min="15617" max="15617" width="37" style="43" bestFit="1" customWidth="1"/>
    <col min="15618" max="15618" width="12.33203125" style="43" bestFit="1" customWidth="1"/>
    <col min="15619" max="15619" width="16.5546875" style="43" bestFit="1" customWidth="1"/>
    <col min="15620" max="15620" width="17" style="43" bestFit="1" customWidth="1"/>
    <col min="15621" max="15621" width="12.33203125" style="43" bestFit="1" customWidth="1"/>
    <col min="15622" max="15622" width="27.33203125" style="43" bestFit="1" customWidth="1"/>
    <col min="15623" max="15872" width="8.88671875" style="43"/>
    <col min="15873" max="15873" width="37" style="43" bestFit="1" customWidth="1"/>
    <col min="15874" max="15874" width="12.33203125" style="43" bestFit="1" customWidth="1"/>
    <col min="15875" max="15875" width="16.5546875" style="43" bestFit="1" customWidth="1"/>
    <col min="15876" max="15876" width="17" style="43" bestFit="1" customWidth="1"/>
    <col min="15877" max="15877" width="12.33203125" style="43" bestFit="1" customWidth="1"/>
    <col min="15878" max="15878" width="27.33203125" style="43" bestFit="1" customWidth="1"/>
    <col min="15879" max="16128" width="8.88671875" style="43"/>
    <col min="16129" max="16129" width="37" style="43" bestFit="1" customWidth="1"/>
    <col min="16130" max="16130" width="12.33203125" style="43" bestFit="1" customWidth="1"/>
    <col min="16131" max="16131" width="16.5546875" style="43" bestFit="1" customWidth="1"/>
    <col min="16132" max="16132" width="17" style="43" bestFit="1" customWidth="1"/>
    <col min="16133" max="16133" width="12.33203125" style="43" bestFit="1" customWidth="1"/>
    <col min="16134" max="16134" width="27.33203125" style="43" bestFit="1" customWidth="1"/>
    <col min="16135" max="16384" width="8.88671875" style="43"/>
  </cols>
  <sheetData>
    <row r="1" spans="1:6" ht="15.6">
      <c r="A1" s="213" t="s">
        <v>46</v>
      </c>
    </row>
    <row r="3" spans="1:6">
      <c r="A3" s="146"/>
      <c r="B3" s="147"/>
      <c r="C3" s="147"/>
      <c r="D3" s="147"/>
      <c r="E3" s="146" t="s">
        <v>22</v>
      </c>
      <c r="F3" s="148"/>
    </row>
    <row r="4" spans="1:6">
      <c r="A4" s="146" t="s">
        <v>2</v>
      </c>
      <c r="B4" s="146" t="s">
        <v>3</v>
      </c>
      <c r="C4" s="146" t="s">
        <v>4</v>
      </c>
      <c r="D4" s="146" t="s">
        <v>5</v>
      </c>
      <c r="E4" s="146" t="s">
        <v>6</v>
      </c>
      <c r="F4" s="211" t="s">
        <v>7</v>
      </c>
    </row>
    <row r="5" spans="1:6">
      <c r="A5" s="146" t="s">
        <v>8</v>
      </c>
      <c r="B5" s="146" t="s">
        <v>18</v>
      </c>
      <c r="C5" s="146" t="s">
        <v>10</v>
      </c>
      <c r="D5" s="146" t="s">
        <v>11</v>
      </c>
      <c r="E5" s="174">
        <v>906</v>
      </c>
      <c r="F5" s="175">
        <v>3946.8599999999997</v>
      </c>
    </row>
    <row r="6" spans="1:6">
      <c r="A6" s="195"/>
      <c r="B6" s="195"/>
      <c r="C6" s="195"/>
      <c r="D6" s="177" t="s">
        <v>12</v>
      </c>
      <c r="E6" s="178">
        <v>2292</v>
      </c>
      <c r="F6" s="179">
        <v>19473.03</v>
      </c>
    </row>
    <row r="7" spans="1:6">
      <c r="A7" s="195"/>
      <c r="B7" s="195"/>
      <c r="C7" s="180" t="s">
        <v>13</v>
      </c>
      <c r="D7" s="181"/>
      <c r="E7" s="182">
        <v>3198</v>
      </c>
      <c r="F7" s="183">
        <v>23419.89</v>
      </c>
    </row>
    <row r="8" spans="1:6">
      <c r="A8" s="195"/>
      <c r="B8" s="146" t="s">
        <v>9</v>
      </c>
      <c r="C8" s="146" t="s">
        <v>10</v>
      </c>
      <c r="D8" s="146" t="s">
        <v>11</v>
      </c>
      <c r="E8" s="174">
        <v>481</v>
      </c>
      <c r="F8" s="175">
        <v>2039.8500000000001</v>
      </c>
    </row>
    <row r="9" spans="1:6">
      <c r="A9" s="195"/>
      <c r="B9" s="195"/>
      <c r="C9" s="195"/>
      <c r="D9" s="177" t="s">
        <v>12</v>
      </c>
      <c r="E9" s="178">
        <v>1121</v>
      </c>
      <c r="F9" s="179">
        <v>8984.380000000001</v>
      </c>
    </row>
    <row r="10" spans="1:6">
      <c r="A10" s="195"/>
      <c r="B10" s="195"/>
      <c r="C10" s="180" t="s">
        <v>13</v>
      </c>
      <c r="D10" s="181"/>
      <c r="E10" s="182">
        <v>1602</v>
      </c>
      <c r="F10" s="183">
        <v>11024.230000000001</v>
      </c>
    </row>
    <row r="11" spans="1:6">
      <c r="A11" s="195"/>
      <c r="B11" s="146" t="s">
        <v>14</v>
      </c>
      <c r="C11" s="146" t="s">
        <v>10</v>
      </c>
      <c r="D11" s="146" t="s">
        <v>11</v>
      </c>
      <c r="E11" s="174">
        <v>22</v>
      </c>
      <c r="F11" s="175">
        <v>102.66</v>
      </c>
    </row>
    <row r="12" spans="1:6">
      <c r="A12" s="195"/>
      <c r="B12" s="195"/>
      <c r="C12" s="195"/>
      <c r="D12" s="177" t="s">
        <v>12</v>
      </c>
      <c r="E12" s="178">
        <v>70</v>
      </c>
      <c r="F12" s="179">
        <v>595.91999999999996</v>
      </c>
    </row>
    <row r="13" spans="1:6">
      <c r="A13" s="195"/>
      <c r="B13" s="195"/>
      <c r="C13" s="180" t="s">
        <v>13</v>
      </c>
      <c r="D13" s="181"/>
      <c r="E13" s="182">
        <v>92</v>
      </c>
      <c r="F13" s="183">
        <v>698.57999999999993</v>
      </c>
    </row>
    <row r="14" spans="1:6">
      <c r="A14" s="195"/>
      <c r="B14" s="146" t="s">
        <v>15</v>
      </c>
      <c r="C14" s="146" t="s">
        <v>10</v>
      </c>
      <c r="D14" s="146" t="s">
        <v>11</v>
      </c>
      <c r="E14" s="174">
        <v>17437</v>
      </c>
      <c r="F14" s="175">
        <v>94949.950000000012</v>
      </c>
    </row>
    <row r="15" spans="1:6">
      <c r="A15" s="195"/>
      <c r="B15" s="195"/>
      <c r="C15" s="195"/>
      <c r="D15" s="177" t="s">
        <v>12</v>
      </c>
      <c r="E15" s="178">
        <v>37417</v>
      </c>
      <c r="F15" s="179">
        <v>414217.5</v>
      </c>
    </row>
    <row r="16" spans="1:6">
      <c r="A16" s="195"/>
      <c r="B16" s="195"/>
      <c r="C16" s="180" t="s">
        <v>13</v>
      </c>
      <c r="D16" s="181"/>
      <c r="E16" s="182">
        <v>54854</v>
      </c>
      <c r="F16" s="183">
        <v>509167.45</v>
      </c>
    </row>
    <row r="17" spans="1:6">
      <c r="A17" s="195"/>
      <c r="B17" s="146" t="s">
        <v>16</v>
      </c>
      <c r="C17" s="146" t="s">
        <v>10</v>
      </c>
      <c r="D17" s="146" t="s">
        <v>11</v>
      </c>
      <c r="E17" s="174">
        <v>6396</v>
      </c>
      <c r="F17" s="175">
        <v>33424.43</v>
      </c>
    </row>
    <row r="18" spans="1:6">
      <c r="A18" s="195"/>
      <c r="B18" s="195"/>
      <c r="C18" s="195"/>
      <c r="D18" s="177" t="s">
        <v>12</v>
      </c>
      <c r="E18" s="178">
        <v>12917</v>
      </c>
      <c r="F18" s="179">
        <v>139569.21000000002</v>
      </c>
    </row>
    <row r="19" spans="1:6">
      <c r="A19" s="195"/>
      <c r="B19" s="195"/>
      <c r="C19" s="180" t="s">
        <v>13</v>
      </c>
      <c r="D19" s="181"/>
      <c r="E19" s="182">
        <v>19313</v>
      </c>
      <c r="F19" s="183">
        <v>172993.64</v>
      </c>
    </row>
    <row r="20" spans="1:6">
      <c r="A20" s="195"/>
      <c r="B20" s="146" t="s">
        <v>17</v>
      </c>
      <c r="C20" s="146" t="s">
        <v>10</v>
      </c>
      <c r="D20" s="146" t="s">
        <v>11</v>
      </c>
      <c r="E20" s="174">
        <v>2386</v>
      </c>
      <c r="F20" s="175">
        <v>10753.82</v>
      </c>
    </row>
    <row r="21" spans="1:6">
      <c r="A21" s="195"/>
      <c r="B21" s="195"/>
      <c r="C21" s="195"/>
      <c r="D21" s="177" t="s">
        <v>12</v>
      </c>
      <c r="E21" s="178">
        <v>6743</v>
      </c>
      <c r="F21" s="179">
        <v>64679.040000000001</v>
      </c>
    </row>
    <row r="22" spans="1:6">
      <c r="A22" s="195"/>
      <c r="B22" s="195"/>
      <c r="C22" s="180" t="s">
        <v>13</v>
      </c>
      <c r="D22" s="181"/>
      <c r="E22" s="182">
        <v>9129</v>
      </c>
      <c r="F22" s="183">
        <v>75432.86</v>
      </c>
    </row>
    <row r="23" spans="1:6">
      <c r="A23" s="204" t="s">
        <v>20</v>
      </c>
      <c r="B23" s="205"/>
      <c r="C23" s="205"/>
      <c r="D23" s="205"/>
      <c r="E23" s="206">
        <v>88188</v>
      </c>
      <c r="F23" s="207">
        <v>792736.65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BE56-D279-4BF8-A187-090828A091BF}">
  <dimension ref="A1:F24"/>
  <sheetViews>
    <sheetView workbookViewId="0">
      <selection activeCell="H31" sqref="H31"/>
    </sheetView>
  </sheetViews>
  <sheetFormatPr defaultRowHeight="14.4"/>
  <cols>
    <col min="1" max="1" width="37" style="43" bestFit="1" customWidth="1"/>
    <col min="2" max="3" width="16.44140625" style="43" bestFit="1" customWidth="1"/>
    <col min="4" max="4" width="16.6640625" style="43" bestFit="1" customWidth="1"/>
    <col min="5" max="5" width="12.109375" style="188" bestFit="1" customWidth="1"/>
    <col min="6" max="6" width="26.88671875" style="188" bestFit="1" customWidth="1"/>
    <col min="7" max="256" width="8.88671875" style="43"/>
    <col min="257" max="257" width="37" style="43" bestFit="1" customWidth="1"/>
    <col min="258" max="259" width="16.44140625" style="43" bestFit="1" customWidth="1"/>
    <col min="260" max="260" width="16.6640625" style="43" bestFit="1" customWidth="1"/>
    <col min="261" max="261" width="12.109375" style="43" bestFit="1" customWidth="1"/>
    <col min="262" max="262" width="26.88671875" style="43" bestFit="1" customWidth="1"/>
    <col min="263" max="512" width="8.88671875" style="43"/>
    <col min="513" max="513" width="37" style="43" bestFit="1" customWidth="1"/>
    <col min="514" max="515" width="16.44140625" style="43" bestFit="1" customWidth="1"/>
    <col min="516" max="516" width="16.6640625" style="43" bestFit="1" customWidth="1"/>
    <col min="517" max="517" width="12.109375" style="43" bestFit="1" customWidth="1"/>
    <col min="518" max="518" width="26.88671875" style="43" bestFit="1" customWidth="1"/>
    <col min="519" max="768" width="8.88671875" style="43"/>
    <col min="769" max="769" width="37" style="43" bestFit="1" customWidth="1"/>
    <col min="770" max="771" width="16.44140625" style="43" bestFit="1" customWidth="1"/>
    <col min="772" max="772" width="16.6640625" style="43" bestFit="1" customWidth="1"/>
    <col min="773" max="773" width="12.109375" style="43" bestFit="1" customWidth="1"/>
    <col min="774" max="774" width="26.88671875" style="43" bestFit="1" customWidth="1"/>
    <col min="775" max="1024" width="8.88671875" style="43"/>
    <col min="1025" max="1025" width="37" style="43" bestFit="1" customWidth="1"/>
    <col min="1026" max="1027" width="16.44140625" style="43" bestFit="1" customWidth="1"/>
    <col min="1028" max="1028" width="16.6640625" style="43" bestFit="1" customWidth="1"/>
    <col min="1029" max="1029" width="12.109375" style="43" bestFit="1" customWidth="1"/>
    <col min="1030" max="1030" width="26.88671875" style="43" bestFit="1" customWidth="1"/>
    <col min="1031" max="1280" width="8.88671875" style="43"/>
    <col min="1281" max="1281" width="37" style="43" bestFit="1" customWidth="1"/>
    <col min="1282" max="1283" width="16.44140625" style="43" bestFit="1" customWidth="1"/>
    <col min="1284" max="1284" width="16.6640625" style="43" bestFit="1" customWidth="1"/>
    <col min="1285" max="1285" width="12.109375" style="43" bestFit="1" customWidth="1"/>
    <col min="1286" max="1286" width="26.88671875" style="43" bestFit="1" customWidth="1"/>
    <col min="1287" max="1536" width="8.88671875" style="43"/>
    <col min="1537" max="1537" width="37" style="43" bestFit="1" customWidth="1"/>
    <col min="1538" max="1539" width="16.44140625" style="43" bestFit="1" customWidth="1"/>
    <col min="1540" max="1540" width="16.6640625" style="43" bestFit="1" customWidth="1"/>
    <col min="1541" max="1541" width="12.109375" style="43" bestFit="1" customWidth="1"/>
    <col min="1542" max="1542" width="26.88671875" style="43" bestFit="1" customWidth="1"/>
    <col min="1543" max="1792" width="8.88671875" style="43"/>
    <col min="1793" max="1793" width="37" style="43" bestFit="1" customWidth="1"/>
    <col min="1794" max="1795" width="16.44140625" style="43" bestFit="1" customWidth="1"/>
    <col min="1796" max="1796" width="16.6640625" style="43" bestFit="1" customWidth="1"/>
    <col min="1797" max="1797" width="12.109375" style="43" bestFit="1" customWidth="1"/>
    <col min="1798" max="1798" width="26.88671875" style="43" bestFit="1" customWidth="1"/>
    <col min="1799" max="2048" width="8.88671875" style="43"/>
    <col min="2049" max="2049" width="37" style="43" bestFit="1" customWidth="1"/>
    <col min="2050" max="2051" width="16.44140625" style="43" bestFit="1" customWidth="1"/>
    <col min="2052" max="2052" width="16.6640625" style="43" bestFit="1" customWidth="1"/>
    <col min="2053" max="2053" width="12.109375" style="43" bestFit="1" customWidth="1"/>
    <col min="2054" max="2054" width="26.88671875" style="43" bestFit="1" customWidth="1"/>
    <col min="2055" max="2304" width="8.88671875" style="43"/>
    <col min="2305" max="2305" width="37" style="43" bestFit="1" customWidth="1"/>
    <col min="2306" max="2307" width="16.44140625" style="43" bestFit="1" customWidth="1"/>
    <col min="2308" max="2308" width="16.6640625" style="43" bestFit="1" customWidth="1"/>
    <col min="2309" max="2309" width="12.109375" style="43" bestFit="1" customWidth="1"/>
    <col min="2310" max="2310" width="26.88671875" style="43" bestFit="1" customWidth="1"/>
    <col min="2311" max="2560" width="8.88671875" style="43"/>
    <col min="2561" max="2561" width="37" style="43" bestFit="1" customWidth="1"/>
    <col min="2562" max="2563" width="16.44140625" style="43" bestFit="1" customWidth="1"/>
    <col min="2564" max="2564" width="16.6640625" style="43" bestFit="1" customWidth="1"/>
    <col min="2565" max="2565" width="12.109375" style="43" bestFit="1" customWidth="1"/>
    <col min="2566" max="2566" width="26.88671875" style="43" bestFit="1" customWidth="1"/>
    <col min="2567" max="2816" width="8.88671875" style="43"/>
    <col min="2817" max="2817" width="37" style="43" bestFit="1" customWidth="1"/>
    <col min="2818" max="2819" width="16.44140625" style="43" bestFit="1" customWidth="1"/>
    <col min="2820" max="2820" width="16.6640625" style="43" bestFit="1" customWidth="1"/>
    <col min="2821" max="2821" width="12.109375" style="43" bestFit="1" customWidth="1"/>
    <col min="2822" max="2822" width="26.88671875" style="43" bestFit="1" customWidth="1"/>
    <col min="2823" max="3072" width="8.88671875" style="43"/>
    <col min="3073" max="3073" width="37" style="43" bestFit="1" customWidth="1"/>
    <col min="3074" max="3075" width="16.44140625" style="43" bestFit="1" customWidth="1"/>
    <col min="3076" max="3076" width="16.6640625" style="43" bestFit="1" customWidth="1"/>
    <col min="3077" max="3077" width="12.109375" style="43" bestFit="1" customWidth="1"/>
    <col min="3078" max="3078" width="26.88671875" style="43" bestFit="1" customWidth="1"/>
    <col min="3079" max="3328" width="8.88671875" style="43"/>
    <col min="3329" max="3329" width="37" style="43" bestFit="1" customWidth="1"/>
    <col min="3330" max="3331" width="16.44140625" style="43" bestFit="1" customWidth="1"/>
    <col min="3332" max="3332" width="16.6640625" style="43" bestFit="1" customWidth="1"/>
    <col min="3333" max="3333" width="12.109375" style="43" bestFit="1" customWidth="1"/>
    <col min="3334" max="3334" width="26.88671875" style="43" bestFit="1" customWidth="1"/>
    <col min="3335" max="3584" width="8.88671875" style="43"/>
    <col min="3585" max="3585" width="37" style="43" bestFit="1" customWidth="1"/>
    <col min="3586" max="3587" width="16.44140625" style="43" bestFit="1" customWidth="1"/>
    <col min="3588" max="3588" width="16.6640625" style="43" bestFit="1" customWidth="1"/>
    <col min="3589" max="3589" width="12.109375" style="43" bestFit="1" customWidth="1"/>
    <col min="3590" max="3590" width="26.88671875" style="43" bestFit="1" customWidth="1"/>
    <col min="3591" max="3840" width="8.88671875" style="43"/>
    <col min="3841" max="3841" width="37" style="43" bestFit="1" customWidth="1"/>
    <col min="3842" max="3843" width="16.44140625" style="43" bestFit="1" customWidth="1"/>
    <col min="3844" max="3844" width="16.6640625" style="43" bestFit="1" customWidth="1"/>
    <col min="3845" max="3845" width="12.109375" style="43" bestFit="1" customWidth="1"/>
    <col min="3846" max="3846" width="26.88671875" style="43" bestFit="1" customWidth="1"/>
    <col min="3847" max="4096" width="8.88671875" style="43"/>
    <col min="4097" max="4097" width="37" style="43" bestFit="1" customWidth="1"/>
    <col min="4098" max="4099" width="16.44140625" style="43" bestFit="1" customWidth="1"/>
    <col min="4100" max="4100" width="16.6640625" style="43" bestFit="1" customWidth="1"/>
    <col min="4101" max="4101" width="12.109375" style="43" bestFit="1" customWidth="1"/>
    <col min="4102" max="4102" width="26.88671875" style="43" bestFit="1" customWidth="1"/>
    <col min="4103" max="4352" width="8.88671875" style="43"/>
    <col min="4353" max="4353" width="37" style="43" bestFit="1" customWidth="1"/>
    <col min="4354" max="4355" width="16.44140625" style="43" bestFit="1" customWidth="1"/>
    <col min="4356" max="4356" width="16.6640625" style="43" bestFit="1" customWidth="1"/>
    <col min="4357" max="4357" width="12.109375" style="43" bestFit="1" customWidth="1"/>
    <col min="4358" max="4358" width="26.88671875" style="43" bestFit="1" customWidth="1"/>
    <col min="4359" max="4608" width="8.88671875" style="43"/>
    <col min="4609" max="4609" width="37" style="43" bestFit="1" customWidth="1"/>
    <col min="4610" max="4611" width="16.44140625" style="43" bestFit="1" customWidth="1"/>
    <col min="4612" max="4612" width="16.6640625" style="43" bestFit="1" customWidth="1"/>
    <col min="4613" max="4613" width="12.109375" style="43" bestFit="1" customWidth="1"/>
    <col min="4614" max="4614" width="26.88671875" style="43" bestFit="1" customWidth="1"/>
    <col min="4615" max="4864" width="8.88671875" style="43"/>
    <col min="4865" max="4865" width="37" style="43" bestFit="1" customWidth="1"/>
    <col min="4866" max="4867" width="16.44140625" style="43" bestFit="1" customWidth="1"/>
    <col min="4868" max="4868" width="16.6640625" style="43" bestFit="1" customWidth="1"/>
    <col min="4869" max="4869" width="12.109375" style="43" bestFit="1" customWidth="1"/>
    <col min="4870" max="4870" width="26.88671875" style="43" bestFit="1" customWidth="1"/>
    <col min="4871" max="5120" width="8.88671875" style="43"/>
    <col min="5121" max="5121" width="37" style="43" bestFit="1" customWidth="1"/>
    <col min="5122" max="5123" width="16.44140625" style="43" bestFit="1" customWidth="1"/>
    <col min="5124" max="5124" width="16.6640625" style="43" bestFit="1" customWidth="1"/>
    <col min="5125" max="5125" width="12.109375" style="43" bestFit="1" customWidth="1"/>
    <col min="5126" max="5126" width="26.88671875" style="43" bestFit="1" customWidth="1"/>
    <col min="5127" max="5376" width="8.88671875" style="43"/>
    <col min="5377" max="5377" width="37" style="43" bestFit="1" customWidth="1"/>
    <col min="5378" max="5379" width="16.44140625" style="43" bestFit="1" customWidth="1"/>
    <col min="5380" max="5380" width="16.6640625" style="43" bestFit="1" customWidth="1"/>
    <col min="5381" max="5381" width="12.109375" style="43" bestFit="1" customWidth="1"/>
    <col min="5382" max="5382" width="26.88671875" style="43" bestFit="1" customWidth="1"/>
    <col min="5383" max="5632" width="8.88671875" style="43"/>
    <col min="5633" max="5633" width="37" style="43" bestFit="1" customWidth="1"/>
    <col min="5634" max="5635" width="16.44140625" style="43" bestFit="1" customWidth="1"/>
    <col min="5636" max="5636" width="16.6640625" style="43" bestFit="1" customWidth="1"/>
    <col min="5637" max="5637" width="12.109375" style="43" bestFit="1" customWidth="1"/>
    <col min="5638" max="5638" width="26.88671875" style="43" bestFit="1" customWidth="1"/>
    <col min="5639" max="5888" width="8.88671875" style="43"/>
    <col min="5889" max="5889" width="37" style="43" bestFit="1" customWidth="1"/>
    <col min="5890" max="5891" width="16.44140625" style="43" bestFit="1" customWidth="1"/>
    <col min="5892" max="5892" width="16.6640625" style="43" bestFit="1" customWidth="1"/>
    <col min="5893" max="5893" width="12.109375" style="43" bestFit="1" customWidth="1"/>
    <col min="5894" max="5894" width="26.88671875" style="43" bestFit="1" customWidth="1"/>
    <col min="5895" max="6144" width="8.88671875" style="43"/>
    <col min="6145" max="6145" width="37" style="43" bestFit="1" customWidth="1"/>
    <col min="6146" max="6147" width="16.44140625" style="43" bestFit="1" customWidth="1"/>
    <col min="6148" max="6148" width="16.6640625" style="43" bestFit="1" customWidth="1"/>
    <col min="6149" max="6149" width="12.109375" style="43" bestFit="1" customWidth="1"/>
    <col min="6150" max="6150" width="26.88671875" style="43" bestFit="1" customWidth="1"/>
    <col min="6151" max="6400" width="8.88671875" style="43"/>
    <col min="6401" max="6401" width="37" style="43" bestFit="1" customWidth="1"/>
    <col min="6402" max="6403" width="16.44140625" style="43" bestFit="1" customWidth="1"/>
    <col min="6404" max="6404" width="16.6640625" style="43" bestFit="1" customWidth="1"/>
    <col min="6405" max="6405" width="12.109375" style="43" bestFit="1" customWidth="1"/>
    <col min="6406" max="6406" width="26.88671875" style="43" bestFit="1" customWidth="1"/>
    <col min="6407" max="6656" width="8.88671875" style="43"/>
    <col min="6657" max="6657" width="37" style="43" bestFit="1" customWidth="1"/>
    <col min="6658" max="6659" width="16.44140625" style="43" bestFit="1" customWidth="1"/>
    <col min="6660" max="6660" width="16.6640625" style="43" bestFit="1" customWidth="1"/>
    <col min="6661" max="6661" width="12.109375" style="43" bestFit="1" customWidth="1"/>
    <col min="6662" max="6662" width="26.88671875" style="43" bestFit="1" customWidth="1"/>
    <col min="6663" max="6912" width="8.88671875" style="43"/>
    <col min="6913" max="6913" width="37" style="43" bestFit="1" customWidth="1"/>
    <col min="6914" max="6915" width="16.44140625" style="43" bestFit="1" customWidth="1"/>
    <col min="6916" max="6916" width="16.6640625" style="43" bestFit="1" customWidth="1"/>
    <col min="6917" max="6917" width="12.109375" style="43" bestFit="1" customWidth="1"/>
    <col min="6918" max="6918" width="26.88671875" style="43" bestFit="1" customWidth="1"/>
    <col min="6919" max="7168" width="8.88671875" style="43"/>
    <col min="7169" max="7169" width="37" style="43" bestFit="1" customWidth="1"/>
    <col min="7170" max="7171" width="16.44140625" style="43" bestFit="1" customWidth="1"/>
    <col min="7172" max="7172" width="16.6640625" style="43" bestFit="1" customWidth="1"/>
    <col min="7173" max="7173" width="12.109375" style="43" bestFit="1" customWidth="1"/>
    <col min="7174" max="7174" width="26.88671875" style="43" bestFit="1" customWidth="1"/>
    <col min="7175" max="7424" width="8.88671875" style="43"/>
    <col min="7425" max="7425" width="37" style="43" bestFit="1" customWidth="1"/>
    <col min="7426" max="7427" width="16.44140625" style="43" bestFit="1" customWidth="1"/>
    <col min="7428" max="7428" width="16.6640625" style="43" bestFit="1" customWidth="1"/>
    <col min="7429" max="7429" width="12.109375" style="43" bestFit="1" customWidth="1"/>
    <col min="7430" max="7430" width="26.88671875" style="43" bestFit="1" customWidth="1"/>
    <col min="7431" max="7680" width="8.88671875" style="43"/>
    <col min="7681" max="7681" width="37" style="43" bestFit="1" customWidth="1"/>
    <col min="7682" max="7683" width="16.44140625" style="43" bestFit="1" customWidth="1"/>
    <col min="7684" max="7684" width="16.6640625" style="43" bestFit="1" customWidth="1"/>
    <col min="7685" max="7685" width="12.109375" style="43" bestFit="1" customWidth="1"/>
    <col min="7686" max="7686" width="26.88671875" style="43" bestFit="1" customWidth="1"/>
    <col min="7687" max="7936" width="8.88671875" style="43"/>
    <col min="7937" max="7937" width="37" style="43" bestFit="1" customWidth="1"/>
    <col min="7938" max="7939" width="16.44140625" style="43" bestFit="1" customWidth="1"/>
    <col min="7940" max="7940" width="16.6640625" style="43" bestFit="1" customWidth="1"/>
    <col min="7941" max="7941" width="12.109375" style="43" bestFit="1" customWidth="1"/>
    <col min="7942" max="7942" width="26.88671875" style="43" bestFit="1" customWidth="1"/>
    <col min="7943" max="8192" width="8.88671875" style="43"/>
    <col min="8193" max="8193" width="37" style="43" bestFit="1" customWidth="1"/>
    <col min="8194" max="8195" width="16.44140625" style="43" bestFit="1" customWidth="1"/>
    <col min="8196" max="8196" width="16.6640625" style="43" bestFit="1" customWidth="1"/>
    <col min="8197" max="8197" width="12.109375" style="43" bestFit="1" customWidth="1"/>
    <col min="8198" max="8198" width="26.88671875" style="43" bestFit="1" customWidth="1"/>
    <col min="8199" max="8448" width="8.88671875" style="43"/>
    <col min="8449" max="8449" width="37" style="43" bestFit="1" customWidth="1"/>
    <col min="8450" max="8451" width="16.44140625" style="43" bestFit="1" customWidth="1"/>
    <col min="8452" max="8452" width="16.6640625" style="43" bestFit="1" customWidth="1"/>
    <col min="8453" max="8453" width="12.109375" style="43" bestFit="1" customWidth="1"/>
    <col min="8454" max="8454" width="26.88671875" style="43" bestFit="1" customWidth="1"/>
    <col min="8455" max="8704" width="8.88671875" style="43"/>
    <col min="8705" max="8705" width="37" style="43" bestFit="1" customWidth="1"/>
    <col min="8706" max="8707" width="16.44140625" style="43" bestFit="1" customWidth="1"/>
    <col min="8708" max="8708" width="16.6640625" style="43" bestFit="1" customWidth="1"/>
    <col min="8709" max="8709" width="12.109375" style="43" bestFit="1" customWidth="1"/>
    <col min="8710" max="8710" width="26.88671875" style="43" bestFit="1" customWidth="1"/>
    <col min="8711" max="8960" width="8.88671875" style="43"/>
    <col min="8961" max="8961" width="37" style="43" bestFit="1" customWidth="1"/>
    <col min="8962" max="8963" width="16.44140625" style="43" bestFit="1" customWidth="1"/>
    <col min="8964" max="8964" width="16.6640625" style="43" bestFit="1" customWidth="1"/>
    <col min="8965" max="8965" width="12.109375" style="43" bestFit="1" customWidth="1"/>
    <col min="8966" max="8966" width="26.88671875" style="43" bestFit="1" customWidth="1"/>
    <col min="8967" max="9216" width="8.88671875" style="43"/>
    <col min="9217" max="9217" width="37" style="43" bestFit="1" customWidth="1"/>
    <col min="9218" max="9219" width="16.44140625" style="43" bestFit="1" customWidth="1"/>
    <col min="9220" max="9220" width="16.6640625" style="43" bestFit="1" customWidth="1"/>
    <col min="9221" max="9221" width="12.109375" style="43" bestFit="1" customWidth="1"/>
    <col min="9222" max="9222" width="26.88671875" style="43" bestFit="1" customWidth="1"/>
    <col min="9223" max="9472" width="8.88671875" style="43"/>
    <col min="9473" max="9473" width="37" style="43" bestFit="1" customWidth="1"/>
    <col min="9474" max="9475" width="16.44140625" style="43" bestFit="1" customWidth="1"/>
    <col min="9476" max="9476" width="16.6640625" style="43" bestFit="1" customWidth="1"/>
    <col min="9477" max="9477" width="12.109375" style="43" bestFit="1" customWidth="1"/>
    <col min="9478" max="9478" width="26.88671875" style="43" bestFit="1" customWidth="1"/>
    <col min="9479" max="9728" width="8.88671875" style="43"/>
    <col min="9729" max="9729" width="37" style="43" bestFit="1" customWidth="1"/>
    <col min="9730" max="9731" width="16.44140625" style="43" bestFit="1" customWidth="1"/>
    <col min="9732" max="9732" width="16.6640625" style="43" bestFit="1" customWidth="1"/>
    <col min="9733" max="9733" width="12.109375" style="43" bestFit="1" customWidth="1"/>
    <col min="9734" max="9734" width="26.88671875" style="43" bestFit="1" customWidth="1"/>
    <col min="9735" max="9984" width="8.88671875" style="43"/>
    <col min="9985" max="9985" width="37" style="43" bestFit="1" customWidth="1"/>
    <col min="9986" max="9987" width="16.44140625" style="43" bestFit="1" customWidth="1"/>
    <col min="9988" max="9988" width="16.6640625" style="43" bestFit="1" customWidth="1"/>
    <col min="9989" max="9989" width="12.109375" style="43" bestFit="1" customWidth="1"/>
    <col min="9990" max="9990" width="26.88671875" style="43" bestFit="1" customWidth="1"/>
    <col min="9991" max="10240" width="8.88671875" style="43"/>
    <col min="10241" max="10241" width="37" style="43" bestFit="1" customWidth="1"/>
    <col min="10242" max="10243" width="16.44140625" style="43" bestFit="1" customWidth="1"/>
    <col min="10244" max="10244" width="16.6640625" style="43" bestFit="1" customWidth="1"/>
    <col min="10245" max="10245" width="12.109375" style="43" bestFit="1" customWidth="1"/>
    <col min="10246" max="10246" width="26.88671875" style="43" bestFit="1" customWidth="1"/>
    <col min="10247" max="10496" width="8.88671875" style="43"/>
    <col min="10497" max="10497" width="37" style="43" bestFit="1" customWidth="1"/>
    <col min="10498" max="10499" width="16.44140625" style="43" bestFit="1" customWidth="1"/>
    <col min="10500" max="10500" width="16.6640625" style="43" bestFit="1" customWidth="1"/>
    <col min="10501" max="10501" width="12.109375" style="43" bestFit="1" customWidth="1"/>
    <col min="10502" max="10502" width="26.88671875" style="43" bestFit="1" customWidth="1"/>
    <col min="10503" max="10752" width="8.88671875" style="43"/>
    <col min="10753" max="10753" width="37" style="43" bestFit="1" customWidth="1"/>
    <col min="10754" max="10755" width="16.44140625" style="43" bestFit="1" customWidth="1"/>
    <col min="10756" max="10756" width="16.6640625" style="43" bestFit="1" customWidth="1"/>
    <col min="10757" max="10757" width="12.109375" style="43" bestFit="1" customWidth="1"/>
    <col min="10758" max="10758" width="26.88671875" style="43" bestFit="1" customWidth="1"/>
    <col min="10759" max="11008" width="8.88671875" style="43"/>
    <col min="11009" max="11009" width="37" style="43" bestFit="1" customWidth="1"/>
    <col min="11010" max="11011" width="16.44140625" style="43" bestFit="1" customWidth="1"/>
    <col min="11012" max="11012" width="16.6640625" style="43" bestFit="1" customWidth="1"/>
    <col min="11013" max="11013" width="12.109375" style="43" bestFit="1" customWidth="1"/>
    <col min="11014" max="11014" width="26.88671875" style="43" bestFit="1" customWidth="1"/>
    <col min="11015" max="11264" width="8.88671875" style="43"/>
    <col min="11265" max="11265" width="37" style="43" bestFit="1" customWidth="1"/>
    <col min="11266" max="11267" width="16.44140625" style="43" bestFit="1" customWidth="1"/>
    <col min="11268" max="11268" width="16.6640625" style="43" bestFit="1" customWidth="1"/>
    <col min="11269" max="11269" width="12.109375" style="43" bestFit="1" customWidth="1"/>
    <col min="11270" max="11270" width="26.88671875" style="43" bestFit="1" customWidth="1"/>
    <col min="11271" max="11520" width="8.88671875" style="43"/>
    <col min="11521" max="11521" width="37" style="43" bestFit="1" customWidth="1"/>
    <col min="11522" max="11523" width="16.44140625" style="43" bestFit="1" customWidth="1"/>
    <col min="11524" max="11524" width="16.6640625" style="43" bestFit="1" customWidth="1"/>
    <col min="11525" max="11525" width="12.109375" style="43" bestFit="1" customWidth="1"/>
    <col min="11526" max="11526" width="26.88671875" style="43" bestFit="1" customWidth="1"/>
    <col min="11527" max="11776" width="8.88671875" style="43"/>
    <col min="11777" max="11777" width="37" style="43" bestFit="1" customWidth="1"/>
    <col min="11778" max="11779" width="16.44140625" style="43" bestFit="1" customWidth="1"/>
    <col min="11780" max="11780" width="16.6640625" style="43" bestFit="1" customWidth="1"/>
    <col min="11781" max="11781" width="12.109375" style="43" bestFit="1" customWidth="1"/>
    <col min="11782" max="11782" width="26.88671875" style="43" bestFit="1" customWidth="1"/>
    <col min="11783" max="12032" width="8.88671875" style="43"/>
    <col min="12033" max="12033" width="37" style="43" bestFit="1" customWidth="1"/>
    <col min="12034" max="12035" width="16.44140625" style="43" bestFit="1" customWidth="1"/>
    <col min="12036" max="12036" width="16.6640625" style="43" bestFit="1" customWidth="1"/>
    <col min="12037" max="12037" width="12.109375" style="43" bestFit="1" customWidth="1"/>
    <col min="12038" max="12038" width="26.88671875" style="43" bestFit="1" customWidth="1"/>
    <col min="12039" max="12288" width="8.88671875" style="43"/>
    <col min="12289" max="12289" width="37" style="43" bestFit="1" customWidth="1"/>
    <col min="12290" max="12291" width="16.44140625" style="43" bestFit="1" customWidth="1"/>
    <col min="12292" max="12292" width="16.6640625" style="43" bestFit="1" customWidth="1"/>
    <col min="12293" max="12293" width="12.109375" style="43" bestFit="1" customWidth="1"/>
    <col min="12294" max="12294" width="26.88671875" style="43" bestFit="1" customWidth="1"/>
    <col min="12295" max="12544" width="8.88671875" style="43"/>
    <col min="12545" max="12545" width="37" style="43" bestFit="1" customWidth="1"/>
    <col min="12546" max="12547" width="16.44140625" style="43" bestFit="1" customWidth="1"/>
    <col min="12548" max="12548" width="16.6640625" style="43" bestFit="1" customWidth="1"/>
    <col min="12549" max="12549" width="12.109375" style="43" bestFit="1" customWidth="1"/>
    <col min="12550" max="12550" width="26.88671875" style="43" bestFit="1" customWidth="1"/>
    <col min="12551" max="12800" width="8.88671875" style="43"/>
    <col min="12801" max="12801" width="37" style="43" bestFit="1" customWidth="1"/>
    <col min="12802" max="12803" width="16.44140625" style="43" bestFit="1" customWidth="1"/>
    <col min="12804" max="12804" width="16.6640625" style="43" bestFit="1" customWidth="1"/>
    <col min="12805" max="12805" width="12.109375" style="43" bestFit="1" customWidth="1"/>
    <col min="12806" max="12806" width="26.88671875" style="43" bestFit="1" customWidth="1"/>
    <col min="12807" max="13056" width="8.88671875" style="43"/>
    <col min="13057" max="13057" width="37" style="43" bestFit="1" customWidth="1"/>
    <col min="13058" max="13059" width="16.44140625" style="43" bestFit="1" customWidth="1"/>
    <col min="13060" max="13060" width="16.6640625" style="43" bestFit="1" customWidth="1"/>
    <col min="13061" max="13061" width="12.109375" style="43" bestFit="1" customWidth="1"/>
    <col min="13062" max="13062" width="26.88671875" style="43" bestFit="1" customWidth="1"/>
    <col min="13063" max="13312" width="8.88671875" style="43"/>
    <col min="13313" max="13313" width="37" style="43" bestFit="1" customWidth="1"/>
    <col min="13314" max="13315" width="16.44140625" style="43" bestFit="1" customWidth="1"/>
    <col min="13316" max="13316" width="16.6640625" style="43" bestFit="1" customWidth="1"/>
    <col min="13317" max="13317" width="12.109375" style="43" bestFit="1" customWidth="1"/>
    <col min="13318" max="13318" width="26.88671875" style="43" bestFit="1" customWidth="1"/>
    <col min="13319" max="13568" width="8.88671875" style="43"/>
    <col min="13569" max="13569" width="37" style="43" bestFit="1" customWidth="1"/>
    <col min="13570" max="13571" width="16.44140625" style="43" bestFit="1" customWidth="1"/>
    <col min="13572" max="13572" width="16.6640625" style="43" bestFit="1" customWidth="1"/>
    <col min="13573" max="13573" width="12.109375" style="43" bestFit="1" customWidth="1"/>
    <col min="13574" max="13574" width="26.88671875" style="43" bestFit="1" customWidth="1"/>
    <col min="13575" max="13824" width="8.88671875" style="43"/>
    <col min="13825" max="13825" width="37" style="43" bestFit="1" customWidth="1"/>
    <col min="13826" max="13827" width="16.44140625" style="43" bestFit="1" customWidth="1"/>
    <col min="13828" max="13828" width="16.6640625" style="43" bestFit="1" customWidth="1"/>
    <col min="13829" max="13829" width="12.109375" style="43" bestFit="1" customWidth="1"/>
    <col min="13830" max="13830" width="26.88671875" style="43" bestFit="1" customWidth="1"/>
    <col min="13831" max="14080" width="8.88671875" style="43"/>
    <col min="14081" max="14081" width="37" style="43" bestFit="1" customWidth="1"/>
    <col min="14082" max="14083" width="16.44140625" style="43" bestFit="1" customWidth="1"/>
    <col min="14084" max="14084" width="16.6640625" style="43" bestFit="1" customWidth="1"/>
    <col min="14085" max="14085" width="12.109375" style="43" bestFit="1" customWidth="1"/>
    <col min="14086" max="14086" width="26.88671875" style="43" bestFit="1" customWidth="1"/>
    <col min="14087" max="14336" width="8.88671875" style="43"/>
    <col min="14337" max="14337" width="37" style="43" bestFit="1" customWidth="1"/>
    <col min="14338" max="14339" width="16.44140625" style="43" bestFit="1" customWidth="1"/>
    <col min="14340" max="14340" width="16.6640625" style="43" bestFit="1" customWidth="1"/>
    <col min="14341" max="14341" width="12.109375" style="43" bestFit="1" customWidth="1"/>
    <col min="14342" max="14342" width="26.88671875" style="43" bestFit="1" customWidth="1"/>
    <col min="14343" max="14592" width="8.88671875" style="43"/>
    <col min="14593" max="14593" width="37" style="43" bestFit="1" customWidth="1"/>
    <col min="14594" max="14595" width="16.44140625" style="43" bestFit="1" customWidth="1"/>
    <col min="14596" max="14596" width="16.6640625" style="43" bestFit="1" customWidth="1"/>
    <col min="14597" max="14597" width="12.109375" style="43" bestFit="1" customWidth="1"/>
    <col min="14598" max="14598" width="26.88671875" style="43" bestFit="1" customWidth="1"/>
    <col min="14599" max="14848" width="8.88671875" style="43"/>
    <col min="14849" max="14849" width="37" style="43" bestFit="1" customWidth="1"/>
    <col min="14850" max="14851" width="16.44140625" style="43" bestFit="1" customWidth="1"/>
    <col min="14852" max="14852" width="16.6640625" style="43" bestFit="1" customWidth="1"/>
    <col min="14853" max="14853" width="12.109375" style="43" bestFit="1" customWidth="1"/>
    <col min="14854" max="14854" width="26.88671875" style="43" bestFit="1" customWidth="1"/>
    <col min="14855" max="15104" width="8.88671875" style="43"/>
    <col min="15105" max="15105" width="37" style="43" bestFit="1" customWidth="1"/>
    <col min="15106" max="15107" width="16.44140625" style="43" bestFit="1" customWidth="1"/>
    <col min="15108" max="15108" width="16.6640625" style="43" bestFit="1" customWidth="1"/>
    <col min="15109" max="15109" width="12.109375" style="43" bestFit="1" customWidth="1"/>
    <col min="15110" max="15110" width="26.88671875" style="43" bestFit="1" customWidth="1"/>
    <col min="15111" max="15360" width="8.88671875" style="43"/>
    <col min="15361" max="15361" width="37" style="43" bestFit="1" customWidth="1"/>
    <col min="15362" max="15363" width="16.44140625" style="43" bestFit="1" customWidth="1"/>
    <col min="15364" max="15364" width="16.6640625" style="43" bestFit="1" customWidth="1"/>
    <col min="15365" max="15365" width="12.109375" style="43" bestFit="1" customWidth="1"/>
    <col min="15366" max="15366" width="26.88671875" style="43" bestFit="1" customWidth="1"/>
    <col min="15367" max="15616" width="8.88671875" style="43"/>
    <col min="15617" max="15617" width="37" style="43" bestFit="1" customWidth="1"/>
    <col min="15618" max="15619" width="16.44140625" style="43" bestFit="1" customWidth="1"/>
    <col min="15620" max="15620" width="16.6640625" style="43" bestFit="1" customWidth="1"/>
    <col min="15621" max="15621" width="12.109375" style="43" bestFit="1" customWidth="1"/>
    <col min="15622" max="15622" width="26.88671875" style="43" bestFit="1" customWidth="1"/>
    <col min="15623" max="15872" width="8.88671875" style="43"/>
    <col min="15873" max="15873" width="37" style="43" bestFit="1" customWidth="1"/>
    <col min="15874" max="15875" width="16.44140625" style="43" bestFit="1" customWidth="1"/>
    <col min="15876" max="15876" width="16.6640625" style="43" bestFit="1" customWidth="1"/>
    <col min="15877" max="15877" width="12.109375" style="43" bestFit="1" customWidth="1"/>
    <col min="15878" max="15878" width="26.88671875" style="43" bestFit="1" customWidth="1"/>
    <col min="15879" max="16128" width="8.88671875" style="43"/>
    <col min="16129" max="16129" width="37" style="43" bestFit="1" customWidth="1"/>
    <col min="16130" max="16131" width="16.44140625" style="43" bestFit="1" customWidth="1"/>
    <col min="16132" max="16132" width="16.6640625" style="43" bestFit="1" customWidth="1"/>
    <col min="16133" max="16133" width="12.109375" style="43" bestFit="1" customWidth="1"/>
    <col min="16134" max="16134" width="26.88671875" style="43" bestFit="1" customWidth="1"/>
    <col min="16135" max="16384" width="8.88671875" style="43"/>
  </cols>
  <sheetData>
    <row r="1" spans="1:6">
      <c r="A1" s="171" t="s">
        <v>47</v>
      </c>
    </row>
    <row r="4" spans="1:6" ht="13.2">
      <c r="A4" s="146"/>
      <c r="B4" s="147"/>
      <c r="C4" s="147"/>
      <c r="D4" s="147"/>
      <c r="E4" s="189" t="s">
        <v>22</v>
      </c>
      <c r="F4" s="190"/>
    </row>
    <row r="5" spans="1:6" ht="13.2">
      <c r="A5" s="191" t="s">
        <v>2</v>
      </c>
      <c r="B5" s="191" t="s">
        <v>3</v>
      </c>
      <c r="C5" s="191" t="s">
        <v>4</v>
      </c>
      <c r="D5" s="191" t="s">
        <v>5</v>
      </c>
      <c r="E5" s="192" t="s">
        <v>6</v>
      </c>
      <c r="F5" s="193" t="s">
        <v>7</v>
      </c>
    </row>
    <row r="6" spans="1:6" ht="13.2">
      <c r="A6" s="146" t="s">
        <v>8</v>
      </c>
      <c r="B6" s="146" t="s">
        <v>18</v>
      </c>
      <c r="C6" s="146" t="s">
        <v>10</v>
      </c>
      <c r="D6" s="146" t="s">
        <v>11</v>
      </c>
      <c r="E6" s="189">
        <v>928</v>
      </c>
      <c r="F6" s="194">
        <v>4057.13</v>
      </c>
    </row>
    <row r="7" spans="1:6" ht="13.2">
      <c r="A7" s="195"/>
      <c r="B7" s="195"/>
      <c r="C7" s="195"/>
      <c r="D7" s="177" t="s">
        <v>12</v>
      </c>
      <c r="E7" s="196">
        <v>2279</v>
      </c>
      <c r="F7" s="197">
        <v>19288.210000000003</v>
      </c>
    </row>
    <row r="8" spans="1:6" ht="13.2">
      <c r="A8" s="195"/>
      <c r="B8" s="195"/>
      <c r="C8" s="180" t="s">
        <v>13</v>
      </c>
      <c r="D8" s="181"/>
      <c r="E8" s="198">
        <v>3207</v>
      </c>
      <c r="F8" s="199">
        <v>23345.340000000004</v>
      </c>
    </row>
    <row r="9" spans="1:6" ht="13.2">
      <c r="A9" s="195"/>
      <c r="B9" s="146" t="s">
        <v>9</v>
      </c>
      <c r="C9" s="146" t="s">
        <v>10</v>
      </c>
      <c r="D9" s="146" t="s">
        <v>11</v>
      </c>
      <c r="E9" s="189">
        <v>470</v>
      </c>
      <c r="F9" s="194">
        <v>1994.78</v>
      </c>
    </row>
    <row r="10" spans="1:6" ht="13.2">
      <c r="A10" s="195"/>
      <c r="B10" s="195"/>
      <c r="C10" s="195"/>
      <c r="D10" s="177" t="s">
        <v>12</v>
      </c>
      <c r="E10" s="196">
        <v>1118</v>
      </c>
      <c r="F10" s="197">
        <v>8915.24</v>
      </c>
    </row>
    <row r="11" spans="1:6" ht="13.2">
      <c r="A11" s="195"/>
      <c r="B11" s="195"/>
      <c r="C11" s="180" t="s">
        <v>13</v>
      </c>
      <c r="D11" s="181"/>
      <c r="E11" s="198">
        <v>1588</v>
      </c>
      <c r="F11" s="199">
        <v>10910.02</v>
      </c>
    </row>
    <row r="12" spans="1:6" ht="13.2">
      <c r="A12" s="195"/>
      <c r="B12" s="146" t="s">
        <v>14</v>
      </c>
      <c r="C12" s="146" t="s">
        <v>10</v>
      </c>
      <c r="D12" s="146" t="s">
        <v>11</v>
      </c>
      <c r="E12" s="189">
        <v>22</v>
      </c>
      <c r="F12" s="194">
        <v>102.66</v>
      </c>
    </row>
    <row r="13" spans="1:6" ht="13.2">
      <c r="A13" s="195"/>
      <c r="B13" s="195"/>
      <c r="C13" s="195"/>
      <c r="D13" s="177" t="s">
        <v>12</v>
      </c>
      <c r="E13" s="196">
        <v>69</v>
      </c>
      <c r="F13" s="197">
        <v>589.62</v>
      </c>
    </row>
    <row r="14" spans="1:6" ht="13.2">
      <c r="A14" s="195"/>
      <c r="B14" s="195"/>
      <c r="C14" s="180" t="s">
        <v>13</v>
      </c>
      <c r="D14" s="181"/>
      <c r="E14" s="198">
        <v>91</v>
      </c>
      <c r="F14" s="199">
        <v>692.28</v>
      </c>
    </row>
    <row r="15" spans="1:6" ht="13.2">
      <c r="A15" s="195"/>
      <c r="B15" s="146" t="s">
        <v>15</v>
      </c>
      <c r="C15" s="146" t="s">
        <v>10</v>
      </c>
      <c r="D15" s="146" t="s">
        <v>11</v>
      </c>
      <c r="E15" s="189">
        <v>17457</v>
      </c>
      <c r="F15" s="194">
        <v>94990.290000000008</v>
      </c>
    </row>
    <row r="16" spans="1:6" ht="13.2">
      <c r="A16" s="195"/>
      <c r="B16" s="195"/>
      <c r="C16" s="195"/>
      <c r="D16" s="177" t="s">
        <v>12</v>
      </c>
      <c r="E16" s="196">
        <v>37350</v>
      </c>
      <c r="F16" s="197">
        <v>413767.13</v>
      </c>
    </row>
    <row r="17" spans="1:6" ht="13.2">
      <c r="A17" s="195"/>
      <c r="B17" s="195"/>
      <c r="C17" s="180" t="s">
        <v>13</v>
      </c>
      <c r="D17" s="181"/>
      <c r="E17" s="198">
        <v>54807</v>
      </c>
      <c r="F17" s="199">
        <v>508757.42000000004</v>
      </c>
    </row>
    <row r="18" spans="1:6" ht="13.2">
      <c r="A18" s="195"/>
      <c r="B18" s="146" t="s">
        <v>16</v>
      </c>
      <c r="C18" s="146" t="s">
        <v>10</v>
      </c>
      <c r="D18" s="146" t="s">
        <v>11</v>
      </c>
      <c r="E18" s="189">
        <v>6433</v>
      </c>
      <c r="F18" s="194">
        <v>33379.49</v>
      </c>
    </row>
    <row r="19" spans="1:6" ht="13.2">
      <c r="A19" s="195"/>
      <c r="B19" s="195"/>
      <c r="C19" s="195"/>
      <c r="D19" s="177" t="s">
        <v>12</v>
      </c>
      <c r="E19" s="196">
        <v>12896</v>
      </c>
      <c r="F19" s="197">
        <v>138823.09</v>
      </c>
    </row>
    <row r="20" spans="1:6" ht="13.2">
      <c r="A20" s="195"/>
      <c r="B20" s="195"/>
      <c r="C20" s="180" t="s">
        <v>13</v>
      </c>
      <c r="D20" s="181"/>
      <c r="E20" s="198">
        <v>19329</v>
      </c>
      <c r="F20" s="199">
        <v>172202.58</v>
      </c>
    </row>
    <row r="21" spans="1:6" ht="13.2">
      <c r="A21" s="195"/>
      <c r="B21" s="146" t="s">
        <v>17</v>
      </c>
      <c r="C21" s="146" t="s">
        <v>10</v>
      </c>
      <c r="D21" s="146" t="s">
        <v>11</v>
      </c>
      <c r="E21" s="189">
        <v>2377</v>
      </c>
      <c r="F21" s="194">
        <v>10962.46</v>
      </c>
    </row>
    <row r="22" spans="1:6" ht="13.2">
      <c r="A22" s="195"/>
      <c r="B22" s="195"/>
      <c r="C22" s="195"/>
      <c r="D22" s="177" t="s">
        <v>12</v>
      </c>
      <c r="E22" s="196">
        <v>6764</v>
      </c>
      <c r="F22" s="197">
        <v>64860.43</v>
      </c>
    </row>
    <row r="23" spans="1:6" ht="13.2">
      <c r="A23" s="195"/>
      <c r="B23" s="195"/>
      <c r="C23" s="180" t="s">
        <v>13</v>
      </c>
      <c r="D23" s="181"/>
      <c r="E23" s="198">
        <v>9141</v>
      </c>
      <c r="F23" s="199">
        <v>75822.89</v>
      </c>
    </row>
    <row r="24" spans="1:6" ht="13.2">
      <c r="A24" s="184" t="s">
        <v>20</v>
      </c>
      <c r="B24" s="200"/>
      <c r="C24" s="200"/>
      <c r="D24" s="200"/>
      <c r="E24" s="201">
        <v>88163</v>
      </c>
      <c r="F24" s="202">
        <v>791730.53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4AB1-E97D-4525-9156-365521086DF4}">
  <dimension ref="A1:F24"/>
  <sheetViews>
    <sheetView workbookViewId="0">
      <selection activeCell="A4" sqref="A4:F4"/>
    </sheetView>
  </sheetViews>
  <sheetFormatPr defaultRowHeight="13.2"/>
  <cols>
    <col min="1" max="1" width="38.6640625" style="43" bestFit="1" customWidth="1"/>
    <col min="2" max="3" width="16.44140625" style="43" bestFit="1" customWidth="1"/>
    <col min="4" max="4" width="16.6640625" style="43" bestFit="1" customWidth="1"/>
    <col min="5" max="5" width="12.109375" style="43" bestFit="1" customWidth="1"/>
    <col min="6" max="6" width="26.88671875" style="43" bestFit="1" customWidth="1"/>
    <col min="7" max="256" width="8.88671875" style="43"/>
    <col min="257" max="257" width="38.6640625" style="43" bestFit="1" customWidth="1"/>
    <col min="258" max="259" width="16.44140625" style="43" bestFit="1" customWidth="1"/>
    <col min="260" max="260" width="16.6640625" style="43" bestFit="1" customWidth="1"/>
    <col min="261" max="261" width="12.109375" style="43" bestFit="1" customWidth="1"/>
    <col min="262" max="262" width="26.88671875" style="43" bestFit="1" customWidth="1"/>
    <col min="263" max="512" width="8.88671875" style="43"/>
    <col min="513" max="513" width="38.6640625" style="43" bestFit="1" customWidth="1"/>
    <col min="514" max="515" width="16.44140625" style="43" bestFit="1" customWidth="1"/>
    <col min="516" max="516" width="16.6640625" style="43" bestFit="1" customWidth="1"/>
    <col min="517" max="517" width="12.109375" style="43" bestFit="1" customWidth="1"/>
    <col min="518" max="518" width="26.88671875" style="43" bestFit="1" customWidth="1"/>
    <col min="519" max="768" width="8.88671875" style="43"/>
    <col min="769" max="769" width="38.6640625" style="43" bestFit="1" customWidth="1"/>
    <col min="770" max="771" width="16.44140625" style="43" bestFit="1" customWidth="1"/>
    <col min="772" max="772" width="16.6640625" style="43" bestFit="1" customWidth="1"/>
    <col min="773" max="773" width="12.109375" style="43" bestFit="1" customWidth="1"/>
    <col min="774" max="774" width="26.88671875" style="43" bestFit="1" customWidth="1"/>
    <col min="775" max="1024" width="8.88671875" style="43"/>
    <col min="1025" max="1025" width="38.6640625" style="43" bestFit="1" customWidth="1"/>
    <col min="1026" max="1027" width="16.44140625" style="43" bestFit="1" customWidth="1"/>
    <col min="1028" max="1028" width="16.6640625" style="43" bestFit="1" customWidth="1"/>
    <col min="1029" max="1029" width="12.109375" style="43" bestFit="1" customWidth="1"/>
    <col min="1030" max="1030" width="26.88671875" style="43" bestFit="1" customWidth="1"/>
    <col min="1031" max="1280" width="8.88671875" style="43"/>
    <col min="1281" max="1281" width="38.6640625" style="43" bestFit="1" customWidth="1"/>
    <col min="1282" max="1283" width="16.44140625" style="43" bestFit="1" customWidth="1"/>
    <col min="1284" max="1284" width="16.6640625" style="43" bestFit="1" customWidth="1"/>
    <col min="1285" max="1285" width="12.109375" style="43" bestFit="1" customWidth="1"/>
    <col min="1286" max="1286" width="26.88671875" style="43" bestFit="1" customWidth="1"/>
    <col min="1287" max="1536" width="8.88671875" style="43"/>
    <col min="1537" max="1537" width="38.6640625" style="43" bestFit="1" customWidth="1"/>
    <col min="1538" max="1539" width="16.44140625" style="43" bestFit="1" customWidth="1"/>
    <col min="1540" max="1540" width="16.6640625" style="43" bestFit="1" customWidth="1"/>
    <col min="1541" max="1541" width="12.109375" style="43" bestFit="1" customWidth="1"/>
    <col min="1542" max="1542" width="26.88671875" style="43" bestFit="1" customWidth="1"/>
    <col min="1543" max="1792" width="8.88671875" style="43"/>
    <col min="1793" max="1793" width="38.6640625" style="43" bestFit="1" customWidth="1"/>
    <col min="1794" max="1795" width="16.44140625" style="43" bestFit="1" customWidth="1"/>
    <col min="1796" max="1796" width="16.6640625" style="43" bestFit="1" customWidth="1"/>
    <col min="1797" max="1797" width="12.109375" style="43" bestFit="1" customWidth="1"/>
    <col min="1798" max="1798" width="26.88671875" style="43" bestFit="1" customWidth="1"/>
    <col min="1799" max="2048" width="8.88671875" style="43"/>
    <col min="2049" max="2049" width="38.6640625" style="43" bestFit="1" customWidth="1"/>
    <col min="2050" max="2051" width="16.44140625" style="43" bestFit="1" customWidth="1"/>
    <col min="2052" max="2052" width="16.6640625" style="43" bestFit="1" customWidth="1"/>
    <col min="2053" max="2053" width="12.109375" style="43" bestFit="1" customWidth="1"/>
    <col min="2054" max="2054" width="26.88671875" style="43" bestFit="1" customWidth="1"/>
    <col min="2055" max="2304" width="8.88671875" style="43"/>
    <col min="2305" max="2305" width="38.6640625" style="43" bestFit="1" customWidth="1"/>
    <col min="2306" max="2307" width="16.44140625" style="43" bestFit="1" customWidth="1"/>
    <col min="2308" max="2308" width="16.6640625" style="43" bestFit="1" customWidth="1"/>
    <col min="2309" max="2309" width="12.109375" style="43" bestFit="1" customWidth="1"/>
    <col min="2310" max="2310" width="26.88671875" style="43" bestFit="1" customWidth="1"/>
    <col min="2311" max="2560" width="8.88671875" style="43"/>
    <col min="2561" max="2561" width="38.6640625" style="43" bestFit="1" customWidth="1"/>
    <col min="2562" max="2563" width="16.44140625" style="43" bestFit="1" customWidth="1"/>
    <col min="2564" max="2564" width="16.6640625" style="43" bestFit="1" customWidth="1"/>
    <col min="2565" max="2565" width="12.109375" style="43" bestFit="1" customWidth="1"/>
    <col min="2566" max="2566" width="26.88671875" style="43" bestFit="1" customWidth="1"/>
    <col min="2567" max="2816" width="8.88671875" style="43"/>
    <col min="2817" max="2817" width="38.6640625" style="43" bestFit="1" customWidth="1"/>
    <col min="2818" max="2819" width="16.44140625" style="43" bestFit="1" customWidth="1"/>
    <col min="2820" max="2820" width="16.6640625" style="43" bestFit="1" customWidth="1"/>
    <col min="2821" max="2821" width="12.109375" style="43" bestFit="1" customWidth="1"/>
    <col min="2822" max="2822" width="26.88671875" style="43" bestFit="1" customWidth="1"/>
    <col min="2823" max="3072" width="8.88671875" style="43"/>
    <col min="3073" max="3073" width="38.6640625" style="43" bestFit="1" customWidth="1"/>
    <col min="3074" max="3075" width="16.44140625" style="43" bestFit="1" customWidth="1"/>
    <col min="3076" max="3076" width="16.6640625" style="43" bestFit="1" customWidth="1"/>
    <col min="3077" max="3077" width="12.109375" style="43" bestFit="1" customWidth="1"/>
    <col min="3078" max="3078" width="26.88671875" style="43" bestFit="1" customWidth="1"/>
    <col min="3079" max="3328" width="8.88671875" style="43"/>
    <col min="3329" max="3329" width="38.6640625" style="43" bestFit="1" customWidth="1"/>
    <col min="3330" max="3331" width="16.44140625" style="43" bestFit="1" customWidth="1"/>
    <col min="3332" max="3332" width="16.6640625" style="43" bestFit="1" customWidth="1"/>
    <col min="3333" max="3333" width="12.109375" style="43" bestFit="1" customWidth="1"/>
    <col min="3334" max="3334" width="26.88671875" style="43" bestFit="1" customWidth="1"/>
    <col min="3335" max="3584" width="8.88671875" style="43"/>
    <col min="3585" max="3585" width="38.6640625" style="43" bestFit="1" customWidth="1"/>
    <col min="3586" max="3587" width="16.44140625" style="43" bestFit="1" customWidth="1"/>
    <col min="3588" max="3588" width="16.6640625" style="43" bestFit="1" customWidth="1"/>
    <col min="3589" max="3589" width="12.109375" style="43" bestFit="1" customWidth="1"/>
    <col min="3590" max="3590" width="26.88671875" style="43" bestFit="1" customWidth="1"/>
    <col min="3591" max="3840" width="8.88671875" style="43"/>
    <col min="3841" max="3841" width="38.6640625" style="43" bestFit="1" customWidth="1"/>
    <col min="3842" max="3843" width="16.44140625" style="43" bestFit="1" customWidth="1"/>
    <col min="3844" max="3844" width="16.6640625" style="43" bestFit="1" customWidth="1"/>
    <col min="3845" max="3845" width="12.109375" style="43" bestFit="1" customWidth="1"/>
    <col min="3846" max="3846" width="26.88671875" style="43" bestFit="1" customWidth="1"/>
    <col min="3847" max="4096" width="8.88671875" style="43"/>
    <col min="4097" max="4097" width="38.6640625" style="43" bestFit="1" customWidth="1"/>
    <col min="4098" max="4099" width="16.44140625" style="43" bestFit="1" customWidth="1"/>
    <col min="4100" max="4100" width="16.6640625" style="43" bestFit="1" customWidth="1"/>
    <col min="4101" max="4101" width="12.109375" style="43" bestFit="1" customWidth="1"/>
    <col min="4102" max="4102" width="26.88671875" style="43" bestFit="1" customWidth="1"/>
    <col min="4103" max="4352" width="8.88671875" style="43"/>
    <col min="4353" max="4353" width="38.6640625" style="43" bestFit="1" customWidth="1"/>
    <col min="4354" max="4355" width="16.44140625" style="43" bestFit="1" customWidth="1"/>
    <col min="4356" max="4356" width="16.6640625" style="43" bestFit="1" customWidth="1"/>
    <col min="4357" max="4357" width="12.109375" style="43" bestFit="1" customWidth="1"/>
    <col min="4358" max="4358" width="26.88671875" style="43" bestFit="1" customWidth="1"/>
    <col min="4359" max="4608" width="8.88671875" style="43"/>
    <col min="4609" max="4609" width="38.6640625" style="43" bestFit="1" customWidth="1"/>
    <col min="4610" max="4611" width="16.44140625" style="43" bestFit="1" customWidth="1"/>
    <col min="4612" max="4612" width="16.6640625" style="43" bestFit="1" customWidth="1"/>
    <col min="4613" max="4613" width="12.109375" style="43" bestFit="1" customWidth="1"/>
    <col min="4614" max="4614" width="26.88671875" style="43" bestFit="1" customWidth="1"/>
    <col min="4615" max="4864" width="8.88671875" style="43"/>
    <col min="4865" max="4865" width="38.6640625" style="43" bestFit="1" customWidth="1"/>
    <col min="4866" max="4867" width="16.44140625" style="43" bestFit="1" customWidth="1"/>
    <col min="4868" max="4868" width="16.6640625" style="43" bestFit="1" customWidth="1"/>
    <col min="4869" max="4869" width="12.109375" style="43" bestFit="1" customWidth="1"/>
    <col min="4870" max="4870" width="26.88671875" style="43" bestFit="1" customWidth="1"/>
    <col min="4871" max="5120" width="8.88671875" style="43"/>
    <col min="5121" max="5121" width="38.6640625" style="43" bestFit="1" customWidth="1"/>
    <col min="5122" max="5123" width="16.44140625" style="43" bestFit="1" customWidth="1"/>
    <col min="5124" max="5124" width="16.6640625" style="43" bestFit="1" customWidth="1"/>
    <col min="5125" max="5125" width="12.109375" style="43" bestFit="1" customWidth="1"/>
    <col min="5126" max="5126" width="26.88671875" style="43" bestFit="1" customWidth="1"/>
    <col min="5127" max="5376" width="8.88671875" style="43"/>
    <col min="5377" max="5377" width="38.6640625" style="43" bestFit="1" customWidth="1"/>
    <col min="5378" max="5379" width="16.44140625" style="43" bestFit="1" customWidth="1"/>
    <col min="5380" max="5380" width="16.6640625" style="43" bestFit="1" customWidth="1"/>
    <col min="5381" max="5381" width="12.109375" style="43" bestFit="1" customWidth="1"/>
    <col min="5382" max="5382" width="26.88671875" style="43" bestFit="1" customWidth="1"/>
    <col min="5383" max="5632" width="8.88671875" style="43"/>
    <col min="5633" max="5633" width="38.6640625" style="43" bestFit="1" customWidth="1"/>
    <col min="5634" max="5635" width="16.44140625" style="43" bestFit="1" customWidth="1"/>
    <col min="5636" max="5636" width="16.6640625" style="43" bestFit="1" customWidth="1"/>
    <col min="5637" max="5637" width="12.109375" style="43" bestFit="1" customWidth="1"/>
    <col min="5638" max="5638" width="26.88671875" style="43" bestFit="1" customWidth="1"/>
    <col min="5639" max="5888" width="8.88671875" style="43"/>
    <col min="5889" max="5889" width="38.6640625" style="43" bestFit="1" customWidth="1"/>
    <col min="5890" max="5891" width="16.44140625" style="43" bestFit="1" customWidth="1"/>
    <col min="5892" max="5892" width="16.6640625" style="43" bestFit="1" customWidth="1"/>
    <col min="5893" max="5893" width="12.109375" style="43" bestFit="1" customWidth="1"/>
    <col min="5894" max="5894" width="26.88671875" style="43" bestFit="1" customWidth="1"/>
    <col min="5895" max="6144" width="8.88671875" style="43"/>
    <col min="6145" max="6145" width="38.6640625" style="43" bestFit="1" customWidth="1"/>
    <col min="6146" max="6147" width="16.44140625" style="43" bestFit="1" customWidth="1"/>
    <col min="6148" max="6148" width="16.6640625" style="43" bestFit="1" customWidth="1"/>
    <col min="6149" max="6149" width="12.109375" style="43" bestFit="1" customWidth="1"/>
    <col min="6150" max="6150" width="26.88671875" style="43" bestFit="1" customWidth="1"/>
    <col min="6151" max="6400" width="8.88671875" style="43"/>
    <col min="6401" max="6401" width="38.6640625" style="43" bestFit="1" customWidth="1"/>
    <col min="6402" max="6403" width="16.44140625" style="43" bestFit="1" customWidth="1"/>
    <col min="6404" max="6404" width="16.6640625" style="43" bestFit="1" customWidth="1"/>
    <col min="6405" max="6405" width="12.109375" style="43" bestFit="1" customWidth="1"/>
    <col min="6406" max="6406" width="26.88671875" style="43" bestFit="1" customWidth="1"/>
    <col min="6407" max="6656" width="8.88671875" style="43"/>
    <col min="6657" max="6657" width="38.6640625" style="43" bestFit="1" customWidth="1"/>
    <col min="6658" max="6659" width="16.44140625" style="43" bestFit="1" customWidth="1"/>
    <col min="6660" max="6660" width="16.6640625" style="43" bestFit="1" customWidth="1"/>
    <col min="6661" max="6661" width="12.109375" style="43" bestFit="1" customWidth="1"/>
    <col min="6662" max="6662" width="26.88671875" style="43" bestFit="1" customWidth="1"/>
    <col min="6663" max="6912" width="8.88671875" style="43"/>
    <col min="6913" max="6913" width="38.6640625" style="43" bestFit="1" customWidth="1"/>
    <col min="6914" max="6915" width="16.44140625" style="43" bestFit="1" customWidth="1"/>
    <col min="6916" max="6916" width="16.6640625" style="43" bestFit="1" customWidth="1"/>
    <col min="6917" max="6917" width="12.109375" style="43" bestFit="1" customWidth="1"/>
    <col min="6918" max="6918" width="26.88671875" style="43" bestFit="1" customWidth="1"/>
    <col min="6919" max="7168" width="8.88671875" style="43"/>
    <col min="7169" max="7169" width="38.6640625" style="43" bestFit="1" customWidth="1"/>
    <col min="7170" max="7171" width="16.44140625" style="43" bestFit="1" customWidth="1"/>
    <col min="7172" max="7172" width="16.6640625" style="43" bestFit="1" customWidth="1"/>
    <col min="7173" max="7173" width="12.109375" style="43" bestFit="1" customWidth="1"/>
    <col min="7174" max="7174" width="26.88671875" style="43" bestFit="1" customWidth="1"/>
    <col min="7175" max="7424" width="8.88671875" style="43"/>
    <col min="7425" max="7425" width="38.6640625" style="43" bestFit="1" customWidth="1"/>
    <col min="7426" max="7427" width="16.44140625" style="43" bestFit="1" customWidth="1"/>
    <col min="7428" max="7428" width="16.6640625" style="43" bestFit="1" customWidth="1"/>
    <col min="7429" max="7429" width="12.109375" style="43" bestFit="1" customWidth="1"/>
    <col min="7430" max="7430" width="26.88671875" style="43" bestFit="1" customWidth="1"/>
    <col min="7431" max="7680" width="8.88671875" style="43"/>
    <col min="7681" max="7681" width="38.6640625" style="43" bestFit="1" customWidth="1"/>
    <col min="7682" max="7683" width="16.44140625" style="43" bestFit="1" customWidth="1"/>
    <col min="7684" max="7684" width="16.6640625" style="43" bestFit="1" customWidth="1"/>
    <col min="7685" max="7685" width="12.109375" style="43" bestFit="1" customWidth="1"/>
    <col min="7686" max="7686" width="26.88671875" style="43" bestFit="1" customWidth="1"/>
    <col min="7687" max="7936" width="8.88671875" style="43"/>
    <col min="7937" max="7937" width="38.6640625" style="43" bestFit="1" customWidth="1"/>
    <col min="7938" max="7939" width="16.44140625" style="43" bestFit="1" customWidth="1"/>
    <col min="7940" max="7940" width="16.6640625" style="43" bestFit="1" customWidth="1"/>
    <col min="7941" max="7941" width="12.109375" style="43" bestFit="1" customWidth="1"/>
    <col min="7942" max="7942" width="26.88671875" style="43" bestFit="1" customWidth="1"/>
    <col min="7943" max="8192" width="8.88671875" style="43"/>
    <col min="8193" max="8193" width="38.6640625" style="43" bestFit="1" customWidth="1"/>
    <col min="8194" max="8195" width="16.44140625" style="43" bestFit="1" customWidth="1"/>
    <col min="8196" max="8196" width="16.6640625" style="43" bestFit="1" customWidth="1"/>
    <col min="8197" max="8197" width="12.109375" style="43" bestFit="1" customWidth="1"/>
    <col min="8198" max="8198" width="26.88671875" style="43" bestFit="1" customWidth="1"/>
    <col min="8199" max="8448" width="8.88671875" style="43"/>
    <col min="8449" max="8449" width="38.6640625" style="43" bestFit="1" customWidth="1"/>
    <col min="8450" max="8451" width="16.44140625" style="43" bestFit="1" customWidth="1"/>
    <col min="8452" max="8452" width="16.6640625" style="43" bestFit="1" customWidth="1"/>
    <col min="8453" max="8453" width="12.109375" style="43" bestFit="1" customWidth="1"/>
    <col min="8454" max="8454" width="26.88671875" style="43" bestFit="1" customWidth="1"/>
    <col min="8455" max="8704" width="8.88671875" style="43"/>
    <col min="8705" max="8705" width="38.6640625" style="43" bestFit="1" customWidth="1"/>
    <col min="8706" max="8707" width="16.44140625" style="43" bestFit="1" customWidth="1"/>
    <col min="8708" max="8708" width="16.6640625" style="43" bestFit="1" customWidth="1"/>
    <col min="8709" max="8709" width="12.109375" style="43" bestFit="1" customWidth="1"/>
    <col min="8710" max="8710" width="26.88671875" style="43" bestFit="1" customWidth="1"/>
    <col min="8711" max="8960" width="8.88671875" style="43"/>
    <col min="8961" max="8961" width="38.6640625" style="43" bestFit="1" customWidth="1"/>
    <col min="8962" max="8963" width="16.44140625" style="43" bestFit="1" customWidth="1"/>
    <col min="8964" max="8964" width="16.6640625" style="43" bestFit="1" customWidth="1"/>
    <col min="8965" max="8965" width="12.109375" style="43" bestFit="1" customWidth="1"/>
    <col min="8966" max="8966" width="26.88671875" style="43" bestFit="1" customWidth="1"/>
    <col min="8967" max="9216" width="8.88671875" style="43"/>
    <col min="9217" max="9217" width="38.6640625" style="43" bestFit="1" customWidth="1"/>
    <col min="9218" max="9219" width="16.44140625" style="43" bestFit="1" customWidth="1"/>
    <col min="9220" max="9220" width="16.6640625" style="43" bestFit="1" customWidth="1"/>
    <col min="9221" max="9221" width="12.109375" style="43" bestFit="1" customWidth="1"/>
    <col min="9222" max="9222" width="26.88671875" style="43" bestFit="1" customWidth="1"/>
    <col min="9223" max="9472" width="8.88671875" style="43"/>
    <col min="9473" max="9473" width="38.6640625" style="43" bestFit="1" customWidth="1"/>
    <col min="9474" max="9475" width="16.44140625" style="43" bestFit="1" customWidth="1"/>
    <col min="9476" max="9476" width="16.6640625" style="43" bestFit="1" customWidth="1"/>
    <col min="9477" max="9477" width="12.109375" style="43" bestFit="1" customWidth="1"/>
    <col min="9478" max="9478" width="26.88671875" style="43" bestFit="1" customWidth="1"/>
    <col min="9479" max="9728" width="8.88671875" style="43"/>
    <col min="9729" max="9729" width="38.6640625" style="43" bestFit="1" customWidth="1"/>
    <col min="9730" max="9731" width="16.44140625" style="43" bestFit="1" customWidth="1"/>
    <col min="9732" max="9732" width="16.6640625" style="43" bestFit="1" customWidth="1"/>
    <col min="9733" max="9733" width="12.109375" style="43" bestFit="1" customWidth="1"/>
    <col min="9734" max="9734" width="26.88671875" style="43" bestFit="1" customWidth="1"/>
    <col min="9735" max="9984" width="8.88671875" style="43"/>
    <col min="9985" max="9985" width="38.6640625" style="43" bestFit="1" customWidth="1"/>
    <col min="9986" max="9987" width="16.44140625" style="43" bestFit="1" customWidth="1"/>
    <col min="9988" max="9988" width="16.6640625" style="43" bestFit="1" customWidth="1"/>
    <col min="9989" max="9989" width="12.109375" style="43" bestFit="1" customWidth="1"/>
    <col min="9990" max="9990" width="26.88671875" style="43" bestFit="1" customWidth="1"/>
    <col min="9991" max="10240" width="8.88671875" style="43"/>
    <col min="10241" max="10241" width="38.6640625" style="43" bestFit="1" customWidth="1"/>
    <col min="10242" max="10243" width="16.44140625" style="43" bestFit="1" customWidth="1"/>
    <col min="10244" max="10244" width="16.6640625" style="43" bestFit="1" customWidth="1"/>
    <col min="10245" max="10245" width="12.109375" style="43" bestFit="1" customWidth="1"/>
    <col min="10246" max="10246" width="26.88671875" style="43" bestFit="1" customWidth="1"/>
    <col min="10247" max="10496" width="8.88671875" style="43"/>
    <col min="10497" max="10497" width="38.6640625" style="43" bestFit="1" customWidth="1"/>
    <col min="10498" max="10499" width="16.44140625" style="43" bestFit="1" customWidth="1"/>
    <col min="10500" max="10500" width="16.6640625" style="43" bestFit="1" customWidth="1"/>
    <col min="10501" max="10501" width="12.109375" style="43" bestFit="1" customWidth="1"/>
    <col min="10502" max="10502" width="26.88671875" style="43" bestFit="1" customWidth="1"/>
    <col min="10503" max="10752" width="8.88671875" style="43"/>
    <col min="10753" max="10753" width="38.6640625" style="43" bestFit="1" customWidth="1"/>
    <col min="10754" max="10755" width="16.44140625" style="43" bestFit="1" customWidth="1"/>
    <col min="10756" max="10756" width="16.6640625" style="43" bestFit="1" customWidth="1"/>
    <col min="10757" max="10757" width="12.109375" style="43" bestFit="1" customWidth="1"/>
    <col min="10758" max="10758" width="26.88671875" style="43" bestFit="1" customWidth="1"/>
    <col min="10759" max="11008" width="8.88671875" style="43"/>
    <col min="11009" max="11009" width="38.6640625" style="43" bestFit="1" customWidth="1"/>
    <col min="11010" max="11011" width="16.44140625" style="43" bestFit="1" customWidth="1"/>
    <col min="11012" max="11012" width="16.6640625" style="43" bestFit="1" customWidth="1"/>
    <col min="11013" max="11013" width="12.109375" style="43" bestFit="1" customWidth="1"/>
    <col min="11014" max="11014" width="26.88671875" style="43" bestFit="1" customWidth="1"/>
    <col min="11015" max="11264" width="8.88671875" style="43"/>
    <col min="11265" max="11265" width="38.6640625" style="43" bestFit="1" customWidth="1"/>
    <col min="11266" max="11267" width="16.44140625" style="43" bestFit="1" customWidth="1"/>
    <col min="11268" max="11268" width="16.6640625" style="43" bestFit="1" customWidth="1"/>
    <col min="11269" max="11269" width="12.109375" style="43" bestFit="1" customWidth="1"/>
    <col min="11270" max="11270" width="26.88671875" style="43" bestFit="1" customWidth="1"/>
    <col min="11271" max="11520" width="8.88671875" style="43"/>
    <col min="11521" max="11521" width="38.6640625" style="43" bestFit="1" customWidth="1"/>
    <col min="11522" max="11523" width="16.44140625" style="43" bestFit="1" customWidth="1"/>
    <col min="11524" max="11524" width="16.6640625" style="43" bestFit="1" customWidth="1"/>
    <col min="11525" max="11525" width="12.109375" style="43" bestFit="1" customWidth="1"/>
    <col min="11526" max="11526" width="26.88671875" style="43" bestFit="1" customWidth="1"/>
    <col min="11527" max="11776" width="8.88671875" style="43"/>
    <col min="11777" max="11777" width="38.6640625" style="43" bestFit="1" customWidth="1"/>
    <col min="11778" max="11779" width="16.44140625" style="43" bestFit="1" customWidth="1"/>
    <col min="11780" max="11780" width="16.6640625" style="43" bestFit="1" customWidth="1"/>
    <col min="11781" max="11781" width="12.109375" style="43" bestFit="1" customWidth="1"/>
    <col min="11782" max="11782" width="26.88671875" style="43" bestFit="1" customWidth="1"/>
    <col min="11783" max="12032" width="8.88671875" style="43"/>
    <col min="12033" max="12033" width="38.6640625" style="43" bestFit="1" customWidth="1"/>
    <col min="12034" max="12035" width="16.44140625" style="43" bestFit="1" customWidth="1"/>
    <col min="12036" max="12036" width="16.6640625" style="43" bestFit="1" customWidth="1"/>
    <col min="12037" max="12037" width="12.109375" style="43" bestFit="1" customWidth="1"/>
    <col min="12038" max="12038" width="26.88671875" style="43" bestFit="1" customWidth="1"/>
    <col min="12039" max="12288" width="8.88671875" style="43"/>
    <col min="12289" max="12289" width="38.6640625" style="43" bestFit="1" customWidth="1"/>
    <col min="12290" max="12291" width="16.44140625" style="43" bestFit="1" customWidth="1"/>
    <col min="12292" max="12292" width="16.6640625" style="43" bestFit="1" customWidth="1"/>
    <col min="12293" max="12293" width="12.109375" style="43" bestFit="1" customWidth="1"/>
    <col min="12294" max="12294" width="26.88671875" style="43" bestFit="1" customWidth="1"/>
    <col min="12295" max="12544" width="8.88671875" style="43"/>
    <col min="12545" max="12545" width="38.6640625" style="43" bestFit="1" customWidth="1"/>
    <col min="12546" max="12547" width="16.44140625" style="43" bestFit="1" customWidth="1"/>
    <col min="12548" max="12548" width="16.6640625" style="43" bestFit="1" customWidth="1"/>
    <col min="12549" max="12549" width="12.109375" style="43" bestFit="1" customWidth="1"/>
    <col min="12550" max="12550" width="26.88671875" style="43" bestFit="1" customWidth="1"/>
    <col min="12551" max="12800" width="8.88671875" style="43"/>
    <col min="12801" max="12801" width="38.6640625" style="43" bestFit="1" customWidth="1"/>
    <col min="12802" max="12803" width="16.44140625" style="43" bestFit="1" customWidth="1"/>
    <col min="12804" max="12804" width="16.6640625" style="43" bestFit="1" customWidth="1"/>
    <col min="12805" max="12805" width="12.109375" style="43" bestFit="1" customWidth="1"/>
    <col min="12806" max="12806" width="26.88671875" style="43" bestFit="1" customWidth="1"/>
    <col min="12807" max="13056" width="8.88671875" style="43"/>
    <col min="13057" max="13057" width="38.6640625" style="43" bestFit="1" customWidth="1"/>
    <col min="13058" max="13059" width="16.44140625" style="43" bestFit="1" customWidth="1"/>
    <col min="13060" max="13060" width="16.6640625" style="43" bestFit="1" customWidth="1"/>
    <col min="13061" max="13061" width="12.109375" style="43" bestFit="1" customWidth="1"/>
    <col min="13062" max="13062" width="26.88671875" style="43" bestFit="1" customWidth="1"/>
    <col min="13063" max="13312" width="8.88671875" style="43"/>
    <col min="13313" max="13313" width="38.6640625" style="43" bestFit="1" customWidth="1"/>
    <col min="13314" max="13315" width="16.44140625" style="43" bestFit="1" customWidth="1"/>
    <col min="13316" max="13316" width="16.6640625" style="43" bestFit="1" customWidth="1"/>
    <col min="13317" max="13317" width="12.109375" style="43" bestFit="1" customWidth="1"/>
    <col min="13318" max="13318" width="26.88671875" style="43" bestFit="1" customWidth="1"/>
    <col min="13319" max="13568" width="8.88671875" style="43"/>
    <col min="13569" max="13569" width="38.6640625" style="43" bestFit="1" customWidth="1"/>
    <col min="13570" max="13571" width="16.44140625" style="43" bestFit="1" customWidth="1"/>
    <col min="13572" max="13572" width="16.6640625" style="43" bestFit="1" customWidth="1"/>
    <col min="13573" max="13573" width="12.109375" style="43" bestFit="1" customWidth="1"/>
    <col min="13574" max="13574" width="26.88671875" style="43" bestFit="1" customWidth="1"/>
    <col min="13575" max="13824" width="8.88671875" style="43"/>
    <col min="13825" max="13825" width="38.6640625" style="43" bestFit="1" customWidth="1"/>
    <col min="13826" max="13827" width="16.44140625" style="43" bestFit="1" customWidth="1"/>
    <col min="13828" max="13828" width="16.6640625" style="43" bestFit="1" customWidth="1"/>
    <col min="13829" max="13829" width="12.109375" style="43" bestFit="1" customWidth="1"/>
    <col min="13830" max="13830" width="26.88671875" style="43" bestFit="1" customWidth="1"/>
    <col min="13831" max="14080" width="8.88671875" style="43"/>
    <col min="14081" max="14081" width="38.6640625" style="43" bestFit="1" customWidth="1"/>
    <col min="14082" max="14083" width="16.44140625" style="43" bestFit="1" customWidth="1"/>
    <col min="14084" max="14084" width="16.6640625" style="43" bestFit="1" customWidth="1"/>
    <col min="14085" max="14085" width="12.109375" style="43" bestFit="1" customWidth="1"/>
    <col min="14086" max="14086" width="26.88671875" style="43" bestFit="1" customWidth="1"/>
    <col min="14087" max="14336" width="8.88671875" style="43"/>
    <col min="14337" max="14337" width="38.6640625" style="43" bestFit="1" customWidth="1"/>
    <col min="14338" max="14339" width="16.44140625" style="43" bestFit="1" customWidth="1"/>
    <col min="14340" max="14340" width="16.6640625" style="43" bestFit="1" customWidth="1"/>
    <col min="14341" max="14341" width="12.109375" style="43" bestFit="1" customWidth="1"/>
    <col min="14342" max="14342" width="26.88671875" style="43" bestFit="1" customWidth="1"/>
    <col min="14343" max="14592" width="8.88671875" style="43"/>
    <col min="14593" max="14593" width="38.6640625" style="43" bestFit="1" customWidth="1"/>
    <col min="14594" max="14595" width="16.44140625" style="43" bestFit="1" customWidth="1"/>
    <col min="14596" max="14596" width="16.6640625" style="43" bestFit="1" customWidth="1"/>
    <col min="14597" max="14597" width="12.109375" style="43" bestFit="1" customWidth="1"/>
    <col min="14598" max="14598" width="26.88671875" style="43" bestFit="1" customWidth="1"/>
    <col min="14599" max="14848" width="8.88671875" style="43"/>
    <col min="14849" max="14849" width="38.6640625" style="43" bestFit="1" customWidth="1"/>
    <col min="14850" max="14851" width="16.44140625" style="43" bestFit="1" customWidth="1"/>
    <col min="14852" max="14852" width="16.6640625" style="43" bestFit="1" customWidth="1"/>
    <col min="14853" max="14853" width="12.109375" style="43" bestFit="1" customWidth="1"/>
    <col min="14854" max="14854" width="26.88671875" style="43" bestFit="1" customWidth="1"/>
    <col min="14855" max="15104" width="8.88671875" style="43"/>
    <col min="15105" max="15105" width="38.6640625" style="43" bestFit="1" customWidth="1"/>
    <col min="15106" max="15107" width="16.44140625" style="43" bestFit="1" customWidth="1"/>
    <col min="15108" max="15108" width="16.6640625" style="43" bestFit="1" customWidth="1"/>
    <col min="15109" max="15109" width="12.109375" style="43" bestFit="1" customWidth="1"/>
    <col min="15110" max="15110" width="26.88671875" style="43" bestFit="1" customWidth="1"/>
    <col min="15111" max="15360" width="8.88671875" style="43"/>
    <col min="15361" max="15361" width="38.6640625" style="43" bestFit="1" customWidth="1"/>
    <col min="15362" max="15363" width="16.44140625" style="43" bestFit="1" customWidth="1"/>
    <col min="15364" max="15364" width="16.6640625" style="43" bestFit="1" customWidth="1"/>
    <col min="15365" max="15365" width="12.109375" style="43" bestFit="1" customWidth="1"/>
    <col min="15366" max="15366" width="26.88671875" style="43" bestFit="1" customWidth="1"/>
    <col min="15367" max="15616" width="8.88671875" style="43"/>
    <col min="15617" max="15617" width="38.6640625" style="43" bestFit="1" customWidth="1"/>
    <col min="15618" max="15619" width="16.44140625" style="43" bestFit="1" customWidth="1"/>
    <col min="15620" max="15620" width="16.6640625" style="43" bestFit="1" customWidth="1"/>
    <col min="15621" max="15621" width="12.109375" style="43" bestFit="1" customWidth="1"/>
    <col min="15622" max="15622" width="26.88671875" style="43" bestFit="1" customWidth="1"/>
    <col min="15623" max="15872" width="8.88671875" style="43"/>
    <col min="15873" max="15873" width="38.6640625" style="43" bestFit="1" customWidth="1"/>
    <col min="15874" max="15875" width="16.44140625" style="43" bestFit="1" customWidth="1"/>
    <col min="15876" max="15876" width="16.6640625" style="43" bestFit="1" customWidth="1"/>
    <col min="15877" max="15877" width="12.109375" style="43" bestFit="1" customWidth="1"/>
    <col min="15878" max="15878" width="26.88671875" style="43" bestFit="1" customWidth="1"/>
    <col min="15879" max="16128" width="8.88671875" style="43"/>
    <col min="16129" max="16129" width="38.6640625" style="43" bestFit="1" customWidth="1"/>
    <col min="16130" max="16131" width="16.44140625" style="43" bestFit="1" customWidth="1"/>
    <col min="16132" max="16132" width="16.6640625" style="43" bestFit="1" customWidth="1"/>
    <col min="16133" max="16133" width="12.109375" style="43" bestFit="1" customWidth="1"/>
    <col min="16134" max="16134" width="26.88671875" style="43" bestFit="1" customWidth="1"/>
    <col min="16135" max="16384" width="8.88671875" style="43"/>
  </cols>
  <sheetData>
    <row r="1" spans="1:6" ht="15.6">
      <c r="A1" s="213" t="s">
        <v>48</v>
      </c>
    </row>
    <row r="3" spans="1:6">
      <c r="A3" s="146"/>
      <c r="B3" s="147"/>
      <c r="C3" s="147"/>
      <c r="D3" s="147"/>
      <c r="E3" s="146" t="s">
        <v>22</v>
      </c>
      <c r="F3" s="148"/>
    </row>
    <row r="4" spans="1:6">
      <c r="A4" s="191" t="s">
        <v>2</v>
      </c>
      <c r="B4" s="191" t="s">
        <v>3</v>
      </c>
      <c r="C4" s="191" t="s">
        <v>4</v>
      </c>
      <c r="D4" s="191" t="s">
        <v>5</v>
      </c>
      <c r="E4" s="191" t="s">
        <v>6</v>
      </c>
      <c r="F4" s="203" t="s">
        <v>7</v>
      </c>
    </row>
    <row r="5" spans="1:6">
      <c r="A5" s="146" t="s">
        <v>8</v>
      </c>
      <c r="B5" s="146" t="s">
        <v>18</v>
      </c>
      <c r="C5" s="146" t="s">
        <v>10</v>
      </c>
      <c r="D5" s="146" t="s">
        <v>11</v>
      </c>
      <c r="E5" s="174">
        <v>928</v>
      </c>
      <c r="F5" s="175">
        <v>4065.2799999999997</v>
      </c>
    </row>
    <row r="6" spans="1:6">
      <c r="A6" s="195"/>
      <c r="B6" s="195"/>
      <c r="C6" s="195"/>
      <c r="D6" s="177" t="s">
        <v>12</v>
      </c>
      <c r="E6" s="178">
        <v>2272</v>
      </c>
      <c r="F6" s="179">
        <v>19271.23</v>
      </c>
    </row>
    <row r="7" spans="1:6">
      <c r="A7" s="195"/>
      <c r="B7" s="195"/>
      <c r="C7" s="146" t="s">
        <v>13</v>
      </c>
      <c r="D7" s="147"/>
      <c r="E7" s="174">
        <v>3200</v>
      </c>
      <c r="F7" s="175">
        <v>23336.51</v>
      </c>
    </row>
    <row r="8" spans="1:6">
      <c r="A8" s="195"/>
      <c r="B8" s="146" t="s">
        <v>9</v>
      </c>
      <c r="C8" s="146" t="s">
        <v>10</v>
      </c>
      <c r="D8" s="146" t="s">
        <v>11</v>
      </c>
      <c r="E8" s="174">
        <v>468</v>
      </c>
      <c r="F8" s="175">
        <v>1991.36</v>
      </c>
    </row>
    <row r="9" spans="1:6">
      <c r="A9" s="195"/>
      <c r="B9" s="195"/>
      <c r="C9" s="195"/>
      <c r="D9" s="177" t="s">
        <v>12</v>
      </c>
      <c r="E9" s="178">
        <v>1085</v>
      </c>
      <c r="F9" s="179">
        <v>8668.0399999999991</v>
      </c>
    </row>
    <row r="10" spans="1:6">
      <c r="A10" s="195"/>
      <c r="B10" s="195"/>
      <c r="C10" s="146" t="s">
        <v>13</v>
      </c>
      <c r="D10" s="147"/>
      <c r="E10" s="174">
        <v>1553</v>
      </c>
      <c r="F10" s="175">
        <v>10659.4</v>
      </c>
    </row>
    <row r="11" spans="1:6">
      <c r="A11" s="195"/>
      <c r="B11" s="146" t="s">
        <v>14</v>
      </c>
      <c r="C11" s="146" t="s">
        <v>10</v>
      </c>
      <c r="D11" s="146" t="s">
        <v>11</v>
      </c>
      <c r="E11" s="174">
        <v>21</v>
      </c>
      <c r="F11" s="175">
        <v>96.63</v>
      </c>
    </row>
    <row r="12" spans="1:6">
      <c r="A12" s="195"/>
      <c r="B12" s="195"/>
      <c r="C12" s="195"/>
      <c r="D12" s="177" t="s">
        <v>12</v>
      </c>
      <c r="E12" s="178">
        <v>69</v>
      </c>
      <c r="F12" s="179">
        <v>589.62</v>
      </c>
    </row>
    <row r="13" spans="1:6">
      <c r="A13" s="195"/>
      <c r="B13" s="195"/>
      <c r="C13" s="146" t="s">
        <v>13</v>
      </c>
      <c r="D13" s="147"/>
      <c r="E13" s="174">
        <v>90</v>
      </c>
      <c r="F13" s="175">
        <v>686.25</v>
      </c>
    </row>
    <row r="14" spans="1:6">
      <c r="A14" s="195"/>
      <c r="B14" s="146" t="s">
        <v>15</v>
      </c>
      <c r="C14" s="146" t="s">
        <v>10</v>
      </c>
      <c r="D14" s="146" t="s">
        <v>11</v>
      </c>
      <c r="E14" s="174">
        <v>17512</v>
      </c>
      <c r="F14" s="175">
        <v>95397.41</v>
      </c>
    </row>
    <row r="15" spans="1:6">
      <c r="A15" s="195"/>
      <c r="B15" s="195"/>
      <c r="C15" s="195"/>
      <c r="D15" s="177" t="s">
        <v>12</v>
      </c>
      <c r="E15" s="178">
        <v>37407</v>
      </c>
      <c r="F15" s="179">
        <v>414789.57999999996</v>
      </c>
    </row>
    <row r="16" spans="1:6">
      <c r="A16" s="195"/>
      <c r="B16" s="195"/>
      <c r="C16" s="146" t="s">
        <v>13</v>
      </c>
      <c r="D16" s="147"/>
      <c r="E16" s="174">
        <v>54919</v>
      </c>
      <c r="F16" s="175">
        <v>510186.99</v>
      </c>
    </row>
    <row r="17" spans="1:6">
      <c r="A17" s="195"/>
      <c r="B17" s="146" t="s">
        <v>16</v>
      </c>
      <c r="C17" s="146" t="s">
        <v>10</v>
      </c>
      <c r="D17" s="146" t="s">
        <v>11</v>
      </c>
      <c r="E17" s="174">
        <v>6441</v>
      </c>
      <c r="F17" s="175">
        <v>33536.770000000004</v>
      </c>
    </row>
    <row r="18" spans="1:6">
      <c r="A18" s="195"/>
      <c r="B18" s="195"/>
      <c r="C18" s="195"/>
      <c r="D18" s="177" t="s">
        <v>12</v>
      </c>
      <c r="E18" s="178">
        <v>12888</v>
      </c>
      <c r="F18" s="179">
        <v>138469.28</v>
      </c>
    </row>
    <row r="19" spans="1:6">
      <c r="A19" s="195"/>
      <c r="B19" s="195"/>
      <c r="C19" s="146" t="s">
        <v>13</v>
      </c>
      <c r="D19" s="147"/>
      <c r="E19" s="174">
        <v>19329</v>
      </c>
      <c r="F19" s="175">
        <v>172006.05</v>
      </c>
    </row>
    <row r="20" spans="1:6">
      <c r="A20" s="195"/>
      <c r="B20" s="146" t="s">
        <v>17</v>
      </c>
      <c r="C20" s="146" t="s">
        <v>10</v>
      </c>
      <c r="D20" s="146" t="s">
        <v>11</v>
      </c>
      <c r="E20" s="174">
        <v>2388</v>
      </c>
      <c r="F20" s="175">
        <v>10881.44</v>
      </c>
    </row>
    <row r="21" spans="1:6">
      <c r="A21" s="195"/>
      <c r="B21" s="195"/>
      <c r="C21" s="195"/>
      <c r="D21" s="177" t="s">
        <v>12</v>
      </c>
      <c r="E21" s="178">
        <v>6770</v>
      </c>
      <c r="F21" s="179">
        <v>64390.41</v>
      </c>
    </row>
    <row r="22" spans="1:6">
      <c r="A22" s="195"/>
      <c r="B22" s="195"/>
      <c r="C22" s="146" t="s">
        <v>13</v>
      </c>
      <c r="D22" s="147"/>
      <c r="E22" s="174">
        <v>9158</v>
      </c>
      <c r="F22" s="175">
        <v>75271.850000000006</v>
      </c>
    </row>
    <row r="23" spans="1:6">
      <c r="A23" s="146" t="s">
        <v>19</v>
      </c>
      <c r="B23" s="147"/>
      <c r="C23" s="147"/>
      <c r="D23" s="147"/>
      <c r="E23" s="174">
        <v>88249</v>
      </c>
      <c r="F23" s="175">
        <v>792147.04999999993</v>
      </c>
    </row>
    <row r="24" spans="1:6">
      <c r="A24" s="184" t="s">
        <v>20</v>
      </c>
      <c r="B24" s="200"/>
      <c r="C24" s="200"/>
      <c r="D24" s="200"/>
      <c r="E24" s="186">
        <v>88249</v>
      </c>
      <c r="F24" s="187">
        <v>792147.04999999993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AD99B-3A17-448D-BE53-1BE3555A6C66}">
  <dimension ref="A1:F23"/>
  <sheetViews>
    <sheetView workbookViewId="0">
      <selection activeCell="E12" sqref="E12"/>
    </sheetView>
  </sheetViews>
  <sheetFormatPr defaultRowHeight="13.2"/>
  <cols>
    <col min="1" max="1" width="38.6640625" style="43" bestFit="1" customWidth="1"/>
    <col min="2" max="2" width="16.44140625" style="43" bestFit="1" customWidth="1"/>
    <col min="3" max="3" width="12.21875" style="43" bestFit="1" customWidth="1"/>
    <col min="4" max="4" width="17.6640625" style="43" bestFit="1" customWidth="1"/>
    <col min="5" max="5" width="13.109375" style="43" bestFit="1" customWidth="1"/>
    <col min="6" max="6" width="28.77734375" style="43" bestFit="1" customWidth="1"/>
    <col min="7" max="256" width="8.88671875" style="43"/>
    <col min="257" max="257" width="38.6640625" style="43" bestFit="1" customWidth="1"/>
    <col min="258" max="258" width="16.44140625" style="43" bestFit="1" customWidth="1"/>
    <col min="259" max="259" width="12.21875" style="43" bestFit="1" customWidth="1"/>
    <col min="260" max="260" width="17.6640625" style="43" bestFit="1" customWidth="1"/>
    <col min="261" max="261" width="13.109375" style="43" bestFit="1" customWidth="1"/>
    <col min="262" max="262" width="28.77734375" style="43" bestFit="1" customWidth="1"/>
    <col min="263" max="512" width="8.88671875" style="43"/>
    <col min="513" max="513" width="38.6640625" style="43" bestFit="1" customWidth="1"/>
    <col min="514" max="514" width="16.44140625" style="43" bestFit="1" customWidth="1"/>
    <col min="515" max="515" width="12.21875" style="43" bestFit="1" customWidth="1"/>
    <col min="516" max="516" width="17.6640625" style="43" bestFit="1" customWidth="1"/>
    <col min="517" max="517" width="13.109375" style="43" bestFit="1" customWidth="1"/>
    <col min="518" max="518" width="28.77734375" style="43" bestFit="1" customWidth="1"/>
    <col min="519" max="768" width="8.88671875" style="43"/>
    <col min="769" max="769" width="38.6640625" style="43" bestFit="1" customWidth="1"/>
    <col min="770" max="770" width="16.44140625" style="43" bestFit="1" customWidth="1"/>
    <col min="771" max="771" width="12.21875" style="43" bestFit="1" customWidth="1"/>
    <col min="772" max="772" width="17.6640625" style="43" bestFit="1" customWidth="1"/>
    <col min="773" max="773" width="13.109375" style="43" bestFit="1" customWidth="1"/>
    <col min="774" max="774" width="28.77734375" style="43" bestFit="1" customWidth="1"/>
    <col min="775" max="1024" width="8.88671875" style="43"/>
    <col min="1025" max="1025" width="38.6640625" style="43" bestFit="1" customWidth="1"/>
    <col min="1026" max="1026" width="16.44140625" style="43" bestFit="1" customWidth="1"/>
    <col min="1027" max="1027" width="12.21875" style="43" bestFit="1" customWidth="1"/>
    <col min="1028" max="1028" width="17.6640625" style="43" bestFit="1" customWidth="1"/>
    <col min="1029" max="1029" width="13.109375" style="43" bestFit="1" customWidth="1"/>
    <col min="1030" max="1030" width="28.77734375" style="43" bestFit="1" customWidth="1"/>
    <col min="1031" max="1280" width="8.88671875" style="43"/>
    <col min="1281" max="1281" width="38.6640625" style="43" bestFit="1" customWidth="1"/>
    <col min="1282" max="1282" width="16.44140625" style="43" bestFit="1" customWidth="1"/>
    <col min="1283" max="1283" width="12.21875" style="43" bestFit="1" customWidth="1"/>
    <col min="1284" max="1284" width="17.6640625" style="43" bestFit="1" customWidth="1"/>
    <col min="1285" max="1285" width="13.109375" style="43" bestFit="1" customWidth="1"/>
    <col min="1286" max="1286" width="28.77734375" style="43" bestFit="1" customWidth="1"/>
    <col min="1287" max="1536" width="8.88671875" style="43"/>
    <col min="1537" max="1537" width="38.6640625" style="43" bestFit="1" customWidth="1"/>
    <col min="1538" max="1538" width="16.44140625" style="43" bestFit="1" customWidth="1"/>
    <col min="1539" max="1539" width="12.21875" style="43" bestFit="1" customWidth="1"/>
    <col min="1540" max="1540" width="17.6640625" style="43" bestFit="1" customWidth="1"/>
    <col min="1541" max="1541" width="13.109375" style="43" bestFit="1" customWidth="1"/>
    <col min="1542" max="1542" width="28.77734375" style="43" bestFit="1" customWidth="1"/>
    <col min="1543" max="1792" width="8.88671875" style="43"/>
    <col min="1793" max="1793" width="38.6640625" style="43" bestFit="1" customWidth="1"/>
    <col min="1794" max="1794" width="16.44140625" style="43" bestFit="1" customWidth="1"/>
    <col min="1795" max="1795" width="12.21875" style="43" bestFit="1" customWidth="1"/>
    <col min="1796" max="1796" width="17.6640625" style="43" bestFit="1" customWidth="1"/>
    <col min="1797" max="1797" width="13.109375" style="43" bestFit="1" customWidth="1"/>
    <col min="1798" max="1798" width="28.77734375" style="43" bestFit="1" customWidth="1"/>
    <col min="1799" max="2048" width="8.88671875" style="43"/>
    <col min="2049" max="2049" width="38.6640625" style="43" bestFit="1" customWidth="1"/>
    <col min="2050" max="2050" width="16.44140625" style="43" bestFit="1" customWidth="1"/>
    <col min="2051" max="2051" width="12.21875" style="43" bestFit="1" customWidth="1"/>
    <col min="2052" max="2052" width="17.6640625" style="43" bestFit="1" customWidth="1"/>
    <col min="2053" max="2053" width="13.109375" style="43" bestFit="1" customWidth="1"/>
    <col min="2054" max="2054" width="28.77734375" style="43" bestFit="1" customWidth="1"/>
    <col min="2055" max="2304" width="8.88671875" style="43"/>
    <col min="2305" max="2305" width="38.6640625" style="43" bestFit="1" customWidth="1"/>
    <col min="2306" max="2306" width="16.44140625" style="43" bestFit="1" customWidth="1"/>
    <col min="2307" max="2307" width="12.21875" style="43" bestFit="1" customWidth="1"/>
    <col min="2308" max="2308" width="17.6640625" style="43" bestFit="1" customWidth="1"/>
    <col min="2309" max="2309" width="13.109375" style="43" bestFit="1" customWidth="1"/>
    <col min="2310" max="2310" width="28.77734375" style="43" bestFit="1" customWidth="1"/>
    <col min="2311" max="2560" width="8.88671875" style="43"/>
    <col min="2561" max="2561" width="38.6640625" style="43" bestFit="1" customWidth="1"/>
    <col min="2562" max="2562" width="16.44140625" style="43" bestFit="1" customWidth="1"/>
    <col min="2563" max="2563" width="12.21875" style="43" bestFit="1" customWidth="1"/>
    <col min="2564" max="2564" width="17.6640625" style="43" bestFit="1" customWidth="1"/>
    <col min="2565" max="2565" width="13.109375" style="43" bestFit="1" customWidth="1"/>
    <col min="2566" max="2566" width="28.77734375" style="43" bestFit="1" customWidth="1"/>
    <col min="2567" max="2816" width="8.88671875" style="43"/>
    <col min="2817" max="2817" width="38.6640625" style="43" bestFit="1" customWidth="1"/>
    <col min="2818" max="2818" width="16.44140625" style="43" bestFit="1" customWidth="1"/>
    <col min="2819" max="2819" width="12.21875" style="43" bestFit="1" customWidth="1"/>
    <col min="2820" max="2820" width="17.6640625" style="43" bestFit="1" customWidth="1"/>
    <col min="2821" max="2821" width="13.109375" style="43" bestFit="1" customWidth="1"/>
    <col min="2822" max="2822" width="28.77734375" style="43" bestFit="1" customWidth="1"/>
    <col min="2823" max="3072" width="8.88671875" style="43"/>
    <col min="3073" max="3073" width="38.6640625" style="43" bestFit="1" customWidth="1"/>
    <col min="3074" max="3074" width="16.44140625" style="43" bestFit="1" customWidth="1"/>
    <col min="3075" max="3075" width="12.21875" style="43" bestFit="1" customWidth="1"/>
    <col min="3076" max="3076" width="17.6640625" style="43" bestFit="1" customWidth="1"/>
    <col min="3077" max="3077" width="13.109375" style="43" bestFit="1" customWidth="1"/>
    <col min="3078" max="3078" width="28.77734375" style="43" bestFit="1" customWidth="1"/>
    <col min="3079" max="3328" width="8.88671875" style="43"/>
    <col min="3329" max="3329" width="38.6640625" style="43" bestFit="1" customWidth="1"/>
    <col min="3330" max="3330" width="16.44140625" style="43" bestFit="1" customWidth="1"/>
    <col min="3331" max="3331" width="12.21875" style="43" bestFit="1" customWidth="1"/>
    <col min="3332" max="3332" width="17.6640625" style="43" bestFit="1" customWidth="1"/>
    <col min="3333" max="3333" width="13.109375" style="43" bestFit="1" customWidth="1"/>
    <col min="3334" max="3334" width="28.77734375" style="43" bestFit="1" customWidth="1"/>
    <col min="3335" max="3584" width="8.88671875" style="43"/>
    <col min="3585" max="3585" width="38.6640625" style="43" bestFit="1" customWidth="1"/>
    <col min="3586" max="3586" width="16.44140625" style="43" bestFit="1" customWidth="1"/>
    <col min="3587" max="3587" width="12.21875" style="43" bestFit="1" customWidth="1"/>
    <col min="3588" max="3588" width="17.6640625" style="43" bestFit="1" customWidth="1"/>
    <col min="3589" max="3589" width="13.109375" style="43" bestFit="1" customWidth="1"/>
    <col min="3590" max="3590" width="28.77734375" style="43" bestFit="1" customWidth="1"/>
    <col min="3591" max="3840" width="8.88671875" style="43"/>
    <col min="3841" max="3841" width="38.6640625" style="43" bestFit="1" customWidth="1"/>
    <col min="3842" max="3842" width="16.44140625" style="43" bestFit="1" customWidth="1"/>
    <col min="3843" max="3843" width="12.21875" style="43" bestFit="1" customWidth="1"/>
    <col min="3844" max="3844" width="17.6640625" style="43" bestFit="1" customWidth="1"/>
    <col min="3845" max="3845" width="13.109375" style="43" bestFit="1" customWidth="1"/>
    <col min="3846" max="3846" width="28.77734375" style="43" bestFit="1" customWidth="1"/>
    <col min="3847" max="4096" width="8.88671875" style="43"/>
    <col min="4097" max="4097" width="38.6640625" style="43" bestFit="1" customWidth="1"/>
    <col min="4098" max="4098" width="16.44140625" style="43" bestFit="1" customWidth="1"/>
    <col min="4099" max="4099" width="12.21875" style="43" bestFit="1" customWidth="1"/>
    <col min="4100" max="4100" width="17.6640625" style="43" bestFit="1" customWidth="1"/>
    <col min="4101" max="4101" width="13.109375" style="43" bestFit="1" customWidth="1"/>
    <col min="4102" max="4102" width="28.77734375" style="43" bestFit="1" customWidth="1"/>
    <col min="4103" max="4352" width="8.88671875" style="43"/>
    <col min="4353" max="4353" width="38.6640625" style="43" bestFit="1" customWidth="1"/>
    <col min="4354" max="4354" width="16.44140625" style="43" bestFit="1" customWidth="1"/>
    <col min="4355" max="4355" width="12.21875" style="43" bestFit="1" customWidth="1"/>
    <col min="4356" max="4356" width="17.6640625" style="43" bestFit="1" customWidth="1"/>
    <col min="4357" max="4357" width="13.109375" style="43" bestFit="1" customWidth="1"/>
    <col min="4358" max="4358" width="28.77734375" style="43" bestFit="1" customWidth="1"/>
    <col min="4359" max="4608" width="8.88671875" style="43"/>
    <col min="4609" max="4609" width="38.6640625" style="43" bestFit="1" customWidth="1"/>
    <col min="4610" max="4610" width="16.44140625" style="43" bestFit="1" customWidth="1"/>
    <col min="4611" max="4611" width="12.21875" style="43" bestFit="1" customWidth="1"/>
    <col min="4612" max="4612" width="17.6640625" style="43" bestFit="1" customWidth="1"/>
    <col min="4613" max="4613" width="13.109375" style="43" bestFit="1" customWidth="1"/>
    <col min="4614" max="4614" width="28.77734375" style="43" bestFit="1" customWidth="1"/>
    <col min="4615" max="4864" width="8.88671875" style="43"/>
    <col min="4865" max="4865" width="38.6640625" style="43" bestFit="1" customWidth="1"/>
    <col min="4866" max="4866" width="16.44140625" style="43" bestFit="1" customWidth="1"/>
    <col min="4867" max="4867" width="12.21875" style="43" bestFit="1" customWidth="1"/>
    <col min="4868" max="4868" width="17.6640625" style="43" bestFit="1" customWidth="1"/>
    <col min="4869" max="4869" width="13.109375" style="43" bestFit="1" customWidth="1"/>
    <col min="4870" max="4870" width="28.77734375" style="43" bestFit="1" customWidth="1"/>
    <col min="4871" max="5120" width="8.88671875" style="43"/>
    <col min="5121" max="5121" width="38.6640625" style="43" bestFit="1" customWidth="1"/>
    <col min="5122" max="5122" width="16.44140625" style="43" bestFit="1" customWidth="1"/>
    <col min="5123" max="5123" width="12.21875" style="43" bestFit="1" customWidth="1"/>
    <col min="5124" max="5124" width="17.6640625" style="43" bestFit="1" customWidth="1"/>
    <col min="5125" max="5125" width="13.109375" style="43" bestFit="1" customWidth="1"/>
    <col min="5126" max="5126" width="28.77734375" style="43" bestFit="1" customWidth="1"/>
    <col min="5127" max="5376" width="8.88671875" style="43"/>
    <col min="5377" max="5377" width="38.6640625" style="43" bestFit="1" customWidth="1"/>
    <col min="5378" max="5378" width="16.44140625" style="43" bestFit="1" customWidth="1"/>
    <col min="5379" max="5379" width="12.21875" style="43" bestFit="1" customWidth="1"/>
    <col min="5380" max="5380" width="17.6640625" style="43" bestFit="1" customWidth="1"/>
    <col min="5381" max="5381" width="13.109375" style="43" bestFit="1" customWidth="1"/>
    <col min="5382" max="5382" width="28.77734375" style="43" bestFit="1" customWidth="1"/>
    <col min="5383" max="5632" width="8.88671875" style="43"/>
    <col min="5633" max="5633" width="38.6640625" style="43" bestFit="1" customWidth="1"/>
    <col min="5634" max="5634" width="16.44140625" style="43" bestFit="1" customWidth="1"/>
    <col min="5635" max="5635" width="12.21875" style="43" bestFit="1" customWidth="1"/>
    <col min="5636" max="5636" width="17.6640625" style="43" bestFit="1" customWidth="1"/>
    <col min="5637" max="5637" width="13.109375" style="43" bestFit="1" customWidth="1"/>
    <col min="5638" max="5638" width="28.77734375" style="43" bestFit="1" customWidth="1"/>
    <col min="5639" max="5888" width="8.88671875" style="43"/>
    <col min="5889" max="5889" width="38.6640625" style="43" bestFit="1" customWidth="1"/>
    <col min="5890" max="5890" width="16.44140625" style="43" bestFit="1" customWidth="1"/>
    <col min="5891" max="5891" width="12.21875" style="43" bestFit="1" customWidth="1"/>
    <col min="5892" max="5892" width="17.6640625" style="43" bestFit="1" customWidth="1"/>
    <col min="5893" max="5893" width="13.109375" style="43" bestFit="1" customWidth="1"/>
    <col min="5894" max="5894" width="28.77734375" style="43" bestFit="1" customWidth="1"/>
    <col min="5895" max="6144" width="8.88671875" style="43"/>
    <col min="6145" max="6145" width="38.6640625" style="43" bestFit="1" customWidth="1"/>
    <col min="6146" max="6146" width="16.44140625" style="43" bestFit="1" customWidth="1"/>
    <col min="6147" max="6147" width="12.21875" style="43" bestFit="1" customWidth="1"/>
    <col min="6148" max="6148" width="17.6640625" style="43" bestFit="1" customWidth="1"/>
    <col min="6149" max="6149" width="13.109375" style="43" bestFit="1" customWidth="1"/>
    <col min="6150" max="6150" width="28.77734375" style="43" bestFit="1" customWidth="1"/>
    <col min="6151" max="6400" width="8.88671875" style="43"/>
    <col min="6401" max="6401" width="38.6640625" style="43" bestFit="1" customWidth="1"/>
    <col min="6402" max="6402" width="16.44140625" style="43" bestFit="1" customWidth="1"/>
    <col min="6403" max="6403" width="12.21875" style="43" bestFit="1" customWidth="1"/>
    <col min="6404" max="6404" width="17.6640625" style="43" bestFit="1" customWidth="1"/>
    <col min="6405" max="6405" width="13.109375" style="43" bestFit="1" customWidth="1"/>
    <col min="6406" max="6406" width="28.77734375" style="43" bestFit="1" customWidth="1"/>
    <col min="6407" max="6656" width="8.88671875" style="43"/>
    <col min="6657" max="6657" width="38.6640625" style="43" bestFit="1" customWidth="1"/>
    <col min="6658" max="6658" width="16.44140625" style="43" bestFit="1" customWidth="1"/>
    <col min="6659" max="6659" width="12.21875" style="43" bestFit="1" customWidth="1"/>
    <col min="6660" max="6660" width="17.6640625" style="43" bestFit="1" customWidth="1"/>
    <col min="6661" max="6661" width="13.109375" style="43" bestFit="1" customWidth="1"/>
    <col min="6662" max="6662" width="28.77734375" style="43" bestFit="1" customWidth="1"/>
    <col min="6663" max="6912" width="8.88671875" style="43"/>
    <col min="6913" max="6913" width="38.6640625" style="43" bestFit="1" customWidth="1"/>
    <col min="6914" max="6914" width="16.44140625" style="43" bestFit="1" customWidth="1"/>
    <col min="6915" max="6915" width="12.21875" style="43" bestFit="1" customWidth="1"/>
    <col min="6916" max="6916" width="17.6640625" style="43" bestFit="1" customWidth="1"/>
    <col min="6917" max="6917" width="13.109375" style="43" bestFit="1" customWidth="1"/>
    <col min="6918" max="6918" width="28.77734375" style="43" bestFit="1" customWidth="1"/>
    <col min="6919" max="7168" width="8.88671875" style="43"/>
    <col min="7169" max="7169" width="38.6640625" style="43" bestFit="1" customWidth="1"/>
    <col min="7170" max="7170" width="16.44140625" style="43" bestFit="1" customWidth="1"/>
    <col min="7171" max="7171" width="12.21875" style="43" bestFit="1" customWidth="1"/>
    <col min="7172" max="7172" width="17.6640625" style="43" bestFit="1" customWidth="1"/>
    <col min="7173" max="7173" width="13.109375" style="43" bestFit="1" customWidth="1"/>
    <col min="7174" max="7174" width="28.77734375" style="43" bestFit="1" customWidth="1"/>
    <col min="7175" max="7424" width="8.88671875" style="43"/>
    <col min="7425" max="7425" width="38.6640625" style="43" bestFit="1" customWidth="1"/>
    <col min="7426" max="7426" width="16.44140625" style="43" bestFit="1" customWidth="1"/>
    <col min="7427" max="7427" width="12.21875" style="43" bestFit="1" customWidth="1"/>
    <col min="7428" max="7428" width="17.6640625" style="43" bestFit="1" customWidth="1"/>
    <col min="7429" max="7429" width="13.109375" style="43" bestFit="1" customWidth="1"/>
    <col min="7430" max="7430" width="28.77734375" style="43" bestFit="1" customWidth="1"/>
    <col min="7431" max="7680" width="8.88671875" style="43"/>
    <col min="7681" max="7681" width="38.6640625" style="43" bestFit="1" customWidth="1"/>
    <col min="7682" max="7682" width="16.44140625" style="43" bestFit="1" customWidth="1"/>
    <col min="7683" max="7683" width="12.21875" style="43" bestFit="1" customWidth="1"/>
    <col min="7684" max="7684" width="17.6640625" style="43" bestFit="1" customWidth="1"/>
    <col min="7685" max="7685" width="13.109375" style="43" bestFit="1" customWidth="1"/>
    <col min="7686" max="7686" width="28.77734375" style="43" bestFit="1" customWidth="1"/>
    <col min="7687" max="7936" width="8.88671875" style="43"/>
    <col min="7937" max="7937" width="38.6640625" style="43" bestFit="1" customWidth="1"/>
    <col min="7938" max="7938" width="16.44140625" style="43" bestFit="1" customWidth="1"/>
    <col min="7939" max="7939" width="12.21875" style="43" bestFit="1" customWidth="1"/>
    <col min="7940" max="7940" width="17.6640625" style="43" bestFit="1" customWidth="1"/>
    <col min="7941" max="7941" width="13.109375" style="43" bestFit="1" customWidth="1"/>
    <col min="7942" max="7942" width="28.77734375" style="43" bestFit="1" customWidth="1"/>
    <col min="7943" max="8192" width="8.88671875" style="43"/>
    <col min="8193" max="8193" width="38.6640625" style="43" bestFit="1" customWidth="1"/>
    <col min="8194" max="8194" width="16.44140625" style="43" bestFit="1" customWidth="1"/>
    <col min="8195" max="8195" width="12.21875" style="43" bestFit="1" customWidth="1"/>
    <col min="8196" max="8196" width="17.6640625" style="43" bestFit="1" customWidth="1"/>
    <col min="8197" max="8197" width="13.109375" style="43" bestFit="1" customWidth="1"/>
    <col min="8198" max="8198" width="28.77734375" style="43" bestFit="1" customWidth="1"/>
    <col min="8199" max="8448" width="8.88671875" style="43"/>
    <col min="8449" max="8449" width="38.6640625" style="43" bestFit="1" customWidth="1"/>
    <col min="8450" max="8450" width="16.44140625" style="43" bestFit="1" customWidth="1"/>
    <col min="8451" max="8451" width="12.21875" style="43" bestFit="1" customWidth="1"/>
    <col min="8452" max="8452" width="17.6640625" style="43" bestFit="1" customWidth="1"/>
    <col min="8453" max="8453" width="13.109375" style="43" bestFit="1" customWidth="1"/>
    <col min="8454" max="8454" width="28.77734375" style="43" bestFit="1" customWidth="1"/>
    <col min="8455" max="8704" width="8.88671875" style="43"/>
    <col min="8705" max="8705" width="38.6640625" style="43" bestFit="1" customWidth="1"/>
    <col min="8706" max="8706" width="16.44140625" style="43" bestFit="1" customWidth="1"/>
    <col min="8707" max="8707" width="12.21875" style="43" bestFit="1" customWidth="1"/>
    <col min="8708" max="8708" width="17.6640625" style="43" bestFit="1" customWidth="1"/>
    <col min="8709" max="8709" width="13.109375" style="43" bestFit="1" customWidth="1"/>
    <col min="8710" max="8710" width="28.77734375" style="43" bestFit="1" customWidth="1"/>
    <col min="8711" max="8960" width="8.88671875" style="43"/>
    <col min="8961" max="8961" width="38.6640625" style="43" bestFit="1" customWidth="1"/>
    <col min="8962" max="8962" width="16.44140625" style="43" bestFit="1" customWidth="1"/>
    <col min="8963" max="8963" width="12.21875" style="43" bestFit="1" customWidth="1"/>
    <col min="8964" max="8964" width="17.6640625" style="43" bestFit="1" customWidth="1"/>
    <col min="8965" max="8965" width="13.109375" style="43" bestFit="1" customWidth="1"/>
    <col min="8966" max="8966" width="28.77734375" style="43" bestFit="1" customWidth="1"/>
    <col min="8967" max="9216" width="8.88671875" style="43"/>
    <col min="9217" max="9217" width="38.6640625" style="43" bestFit="1" customWidth="1"/>
    <col min="9218" max="9218" width="16.44140625" style="43" bestFit="1" customWidth="1"/>
    <col min="9219" max="9219" width="12.21875" style="43" bestFit="1" customWidth="1"/>
    <col min="9220" max="9220" width="17.6640625" style="43" bestFit="1" customWidth="1"/>
    <col min="9221" max="9221" width="13.109375" style="43" bestFit="1" customWidth="1"/>
    <col min="9222" max="9222" width="28.77734375" style="43" bestFit="1" customWidth="1"/>
    <col min="9223" max="9472" width="8.88671875" style="43"/>
    <col min="9473" max="9473" width="38.6640625" style="43" bestFit="1" customWidth="1"/>
    <col min="9474" max="9474" width="16.44140625" style="43" bestFit="1" customWidth="1"/>
    <col min="9475" max="9475" width="12.21875" style="43" bestFit="1" customWidth="1"/>
    <col min="9476" max="9476" width="17.6640625" style="43" bestFit="1" customWidth="1"/>
    <col min="9477" max="9477" width="13.109375" style="43" bestFit="1" customWidth="1"/>
    <col min="9478" max="9478" width="28.77734375" style="43" bestFit="1" customWidth="1"/>
    <col min="9479" max="9728" width="8.88671875" style="43"/>
    <col min="9729" max="9729" width="38.6640625" style="43" bestFit="1" customWidth="1"/>
    <col min="9730" max="9730" width="16.44140625" style="43" bestFit="1" customWidth="1"/>
    <col min="9731" max="9731" width="12.21875" style="43" bestFit="1" customWidth="1"/>
    <col min="9732" max="9732" width="17.6640625" style="43" bestFit="1" customWidth="1"/>
    <col min="9733" max="9733" width="13.109375" style="43" bestFit="1" customWidth="1"/>
    <col min="9734" max="9734" width="28.77734375" style="43" bestFit="1" customWidth="1"/>
    <col min="9735" max="9984" width="8.88671875" style="43"/>
    <col min="9985" max="9985" width="38.6640625" style="43" bestFit="1" customWidth="1"/>
    <col min="9986" max="9986" width="16.44140625" style="43" bestFit="1" customWidth="1"/>
    <col min="9987" max="9987" width="12.21875" style="43" bestFit="1" customWidth="1"/>
    <col min="9988" max="9988" width="17.6640625" style="43" bestFit="1" customWidth="1"/>
    <col min="9989" max="9989" width="13.109375" style="43" bestFit="1" customWidth="1"/>
    <col min="9990" max="9990" width="28.77734375" style="43" bestFit="1" customWidth="1"/>
    <col min="9991" max="10240" width="8.88671875" style="43"/>
    <col min="10241" max="10241" width="38.6640625" style="43" bestFit="1" customWidth="1"/>
    <col min="10242" max="10242" width="16.44140625" style="43" bestFit="1" customWidth="1"/>
    <col min="10243" max="10243" width="12.21875" style="43" bestFit="1" customWidth="1"/>
    <col min="10244" max="10244" width="17.6640625" style="43" bestFit="1" customWidth="1"/>
    <col min="10245" max="10245" width="13.109375" style="43" bestFit="1" customWidth="1"/>
    <col min="10246" max="10246" width="28.77734375" style="43" bestFit="1" customWidth="1"/>
    <col min="10247" max="10496" width="8.88671875" style="43"/>
    <col min="10497" max="10497" width="38.6640625" style="43" bestFit="1" customWidth="1"/>
    <col min="10498" max="10498" width="16.44140625" style="43" bestFit="1" customWidth="1"/>
    <col min="10499" max="10499" width="12.21875" style="43" bestFit="1" customWidth="1"/>
    <col min="10500" max="10500" width="17.6640625" style="43" bestFit="1" customWidth="1"/>
    <col min="10501" max="10501" width="13.109375" style="43" bestFit="1" customWidth="1"/>
    <col min="10502" max="10502" width="28.77734375" style="43" bestFit="1" customWidth="1"/>
    <col min="10503" max="10752" width="8.88671875" style="43"/>
    <col min="10753" max="10753" width="38.6640625" style="43" bestFit="1" customWidth="1"/>
    <col min="10754" max="10754" width="16.44140625" style="43" bestFit="1" customWidth="1"/>
    <col min="10755" max="10755" width="12.21875" style="43" bestFit="1" customWidth="1"/>
    <col min="10756" max="10756" width="17.6640625" style="43" bestFit="1" customWidth="1"/>
    <col min="10757" max="10757" width="13.109375" style="43" bestFit="1" customWidth="1"/>
    <col min="10758" max="10758" width="28.77734375" style="43" bestFit="1" customWidth="1"/>
    <col min="10759" max="11008" width="8.88671875" style="43"/>
    <col min="11009" max="11009" width="38.6640625" style="43" bestFit="1" customWidth="1"/>
    <col min="11010" max="11010" width="16.44140625" style="43" bestFit="1" customWidth="1"/>
    <col min="11011" max="11011" width="12.21875" style="43" bestFit="1" customWidth="1"/>
    <col min="11012" max="11012" width="17.6640625" style="43" bestFit="1" customWidth="1"/>
    <col min="11013" max="11013" width="13.109375" style="43" bestFit="1" customWidth="1"/>
    <col min="11014" max="11014" width="28.77734375" style="43" bestFit="1" customWidth="1"/>
    <col min="11015" max="11264" width="8.88671875" style="43"/>
    <col min="11265" max="11265" width="38.6640625" style="43" bestFit="1" customWidth="1"/>
    <col min="11266" max="11266" width="16.44140625" style="43" bestFit="1" customWidth="1"/>
    <col min="11267" max="11267" width="12.21875" style="43" bestFit="1" customWidth="1"/>
    <col min="11268" max="11268" width="17.6640625" style="43" bestFit="1" customWidth="1"/>
    <col min="11269" max="11269" width="13.109375" style="43" bestFit="1" customWidth="1"/>
    <col min="11270" max="11270" width="28.77734375" style="43" bestFit="1" customWidth="1"/>
    <col min="11271" max="11520" width="8.88671875" style="43"/>
    <col min="11521" max="11521" width="38.6640625" style="43" bestFit="1" customWidth="1"/>
    <col min="11522" max="11522" width="16.44140625" style="43" bestFit="1" customWidth="1"/>
    <col min="11523" max="11523" width="12.21875" style="43" bestFit="1" customWidth="1"/>
    <col min="11524" max="11524" width="17.6640625" style="43" bestFit="1" customWidth="1"/>
    <col min="11525" max="11525" width="13.109375" style="43" bestFit="1" customWidth="1"/>
    <col min="11526" max="11526" width="28.77734375" style="43" bestFit="1" customWidth="1"/>
    <col min="11527" max="11776" width="8.88671875" style="43"/>
    <col min="11777" max="11777" width="38.6640625" style="43" bestFit="1" customWidth="1"/>
    <col min="11778" max="11778" width="16.44140625" style="43" bestFit="1" customWidth="1"/>
    <col min="11779" max="11779" width="12.21875" style="43" bestFit="1" customWidth="1"/>
    <col min="11780" max="11780" width="17.6640625" style="43" bestFit="1" customWidth="1"/>
    <col min="11781" max="11781" width="13.109375" style="43" bestFit="1" customWidth="1"/>
    <col min="11782" max="11782" width="28.77734375" style="43" bestFit="1" customWidth="1"/>
    <col min="11783" max="12032" width="8.88671875" style="43"/>
    <col min="12033" max="12033" width="38.6640625" style="43" bestFit="1" customWidth="1"/>
    <col min="12034" max="12034" width="16.44140625" style="43" bestFit="1" customWidth="1"/>
    <col min="12035" max="12035" width="12.21875" style="43" bestFit="1" customWidth="1"/>
    <col min="12036" max="12036" width="17.6640625" style="43" bestFit="1" customWidth="1"/>
    <col min="12037" max="12037" width="13.109375" style="43" bestFit="1" customWidth="1"/>
    <col min="12038" max="12038" width="28.77734375" style="43" bestFit="1" customWidth="1"/>
    <col min="12039" max="12288" width="8.88671875" style="43"/>
    <col min="12289" max="12289" width="38.6640625" style="43" bestFit="1" customWidth="1"/>
    <col min="12290" max="12290" width="16.44140625" style="43" bestFit="1" customWidth="1"/>
    <col min="12291" max="12291" width="12.21875" style="43" bestFit="1" customWidth="1"/>
    <col min="12292" max="12292" width="17.6640625" style="43" bestFit="1" customWidth="1"/>
    <col min="12293" max="12293" width="13.109375" style="43" bestFit="1" customWidth="1"/>
    <col min="12294" max="12294" width="28.77734375" style="43" bestFit="1" customWidth="1"/>
    <col min="12295" max="12544" width="8.88671875" style="43"/>
    <col min="12545" max="12545" width="38.6640625" style="43" bestFit="1" customWidth="1"/>
    <col min="12546" max="12546" width="16.44140625" style="43" bestFit="1" customWidth="1"/>
    <col min="12547" max="12547" width="12.21875" style="43" bestFit="1" customWidth="1"/>
    <col min="12548" max="12548" width="17.6640625" style="43" bestFit="1" customWidth="1"/>
    <col min="12549" max="12549" width="13.109375" style="43" bestFit="1" customWidth="1"/>
    <col min="12550" max="12550" width="28.77734375" style="43" bestFit="1" customWidth="1"/>
    <col min="12551" max="12800" width="8.88671875" style="43"/>
    <col min="12801" max="12801" width="38.6640625" style="43" bestFit="1" customWidth="1"/>
    <col min="12802" max="12802" width="16.44140625" style="43" bestFit="1" customWidth="1"/>
    <col min="12803" max="12803" width="12.21875" style="43" bestFit="1" customWidth="1"/>
    <col min="12804" max="12804" width="17.6640625" style="43" bestFit="1" customWidth="1"/>
    <col min="12805" max="12805" width="13.109375" style="43" bestFit="1" customWidth="1"/>
    <col min="12806" max="12806" width="28.77734375" style="43" bestFit="1" customWidth="1"/>
    <col min="12807" max="13056" width="8.88671875" style="43"/>
    <col min="13057" max="13057" width="38.6640625" style="43" bestFit="1" customWidth="1"/>
    <col min="13058" max="13058" width="16.44140625" style="43" bestFit="1" customWidth="1"/>
    <col min="13059" max="13059" width="12.21875" style="43" bestFit="1" customWidth="1"/>
    <col min="13060" max="13060" width="17.6640625" style="43" bestFit="1" customWidth="1"/>
    <col min="13061" max="13061" width="13.109375" style="43" bestFit="1" customWidth="1"/>
    <col min="13062" max="13062" width="28.77734375" style="43" bestFit="1" customWidth="1"/>
    <col min="13063" max="13312" width="8.88671875" style="43"/>
    <col min="13313" max="13313" width="38.6640625" style="43" bestFit="1" customWidth="1"/>
    <col min="13314" max="13314" width="16.44140625" style="43" bestFit="1" customWidth="1"/>
    <col min="13315" max="13315" width="12.21875" style="43" bestFit="1" customWidth="1"/>
    <col min="13316" max="13316" width="17.6640625" style="43" bestFit="1" customWidth="1"/>
    <col min="13317" max="13317" width="13.109375" style="43" bestFit="1" customWidth="1"/>
    <col min="13318" max="13318" width="28.77734375" style="43" bestFit="1" customWidth="1"/>
    <col min="13319" max="13568" width="8.88671875" style="43"/>
    <col min="13569" max="13569" width="38.6640625" style="43" bestFit="1" customWidth="1"/>
    <col min="13570" max="13570" width="16.44140625" style="43" bestFit="1" customWidth="1"/>
    <col min="13571" max="13571" width="12.21875" style="43" bestFit="1" customWidth="1"/>
    <col min="13572" max="13572" width="17.6640625" style="43" bestFit="1" customWidth="1"/>
    <col min="13573" max="13573" width="13.109375" style="43" bestFit="1" customWidth="1"/>
    <col min="13574" max="13574" width="28.77734375" style="43" bestFit="1" customWidth="1"/>
    <col min="13575" max="13824" width="8.88671875" style="43"/>
    <col min="13825" max="13825" width="38.6640625" style="43" bestFit="1" customWidth="1"/>
    <col min="13826" max="13826" width="16.44140625" style="43" bestFit="1" customWidth="1"/>
    <col min="13827" max="13827" width="12.21875" style="43" bestFit="1" customWidth="1"/>
    <col min="13828" max="13828" width="17.6640625" style="43" bestFit="1" customWidth="1"/>
    <col min="13829" max="13829" width="13.109375" style="43" bestFit="1" customWidth="1"/>
    <col min="13830" max="13830" width="28.77734375" style="43" bestFit="1" customWidth="1"/>
    <col min="13831" max="14080" width="8.88671875" style="43"/>
    <col min="14081" max="14081" width="38.6640625" style="43" bestFit="1" customWidth="1"/>
    <col min="14082" max="14082" width="16.44140625" style="43" bestFit="1" customWidth="1"/>
    <col min="14083" max="14083" width="12.21875" style="43" bestFit="1" customWidth="1"/>
    <col min="14084" max="14084" width="17.6640625" style="43" bestFit="1" customWidth="1"/>
    <col min="14085" max="14085" width="13.109375" style="43" bestFit="1" customWidth="1"/>
    <col min="14086" max="14086" width="28.77734375" style="43" bestFit="1" customWidth="1"/>
    <col min="14087" max="14336" width="8.88671875" style="43"/>
    <col min="14337" max="14337" width="38.6640625" style="43" bestFit="1" customWidth="1"/>
    <col min="14338" max="14338" width="16.44140625" style="43" bestFit="1" customWidth="1"/>
    <col min="14339" max="14339" width="12.21875" style="43" bestFit="1" customWidth="1"/>
    <col min="14340" max="14340" width="17.6640625" style="43" bestFit="1" customWidth="1"/>
    <col min="14341" max="14341" width="13.109375" style="43" bestFit="1" customWidth="1"/>
    <col min="14342" max="14342" width="28.77734375" style="43" bestFit="1" customWidth="1"/>
    <col min="14343" max="14592" width="8.88671875" style="43"/>
    <col min="14593" max="14593" width="38.6640625" style="43" bestFit="1" customWidth="1"/>
    <col min="14594" max="14594" width="16.44140625" style="43" bestFit="1" customWidth="1"/>
    <col min="14595" max="14595" width="12.21875" style="43" bestFit="1" customWidth="1"/>
    <col min="14596" max="14596" width="17.6640625" style="43" bestFit="1" customWidth="1"/>
    <col min="14597" max="14597" width="13.109375" style="43" bestFit="1" customWidth="1"/>
    <col min="14598" max="14598" width="28.77734375" style="43" bestFit="1" customWidth="1"/>
    <col min="14599" max="14848" width="8.88671875" style="43"/>
    <col min="14849" max="14849" width="38.6640625" style="43" bestFit="1" customWidth="1"/>
    <col min="14850" max="14850" width="16.44140625" style="43" bestFit="1" customWidth="1"/>
    <col min="14851" max="14851" width="12.21875" style="43" bestFit="1" customWidth="1"/>
    <col min="14852" max="14852" width="17.6640625" style="43" bestFit="1" customWidth="1"/>
    <col min="14853" max="14853" width="13.109375" style="43" bestFit="1" customWidth="1"/>
    <col min="14854" max="14854" width="28.77734375" style="43" bestFit="1" customWidth="1"/>
    <col min="14855" max="15104" width="8.88671875" style="43"/>
    <col min="15105" max="15105" width="38.6640625" style="43" bestFit="1" customWidth="1"/>
    <col min="15106" max="15106" width="16.44140625" style="43" bestFit="1" customWidth="1"/>
    <col min="15107" max="15107" width="12.21875" style="43" bestFit="1" customWidth="1"/>
    <col min="15108" max="15108" width="17.6640625" style="43" bestFit="1" customWidth="1"/>
    <col min="15109" max="15109" width="13.109375" style="43" bestFit="1" customWidth="1"/>
    <col min="15110" max="15110" width="28.77734375" style="43" bestFit="1" customWidth="1"/>
    <col min="15111" max="15360" width="8.88671875" style="43"/>
    <col min="15361" max="15361" width="38.6640625" style="43" bestFit="1" customWidth="1"/>
    <col min="15362" max="15362" width="16.44140625" style="43" bestFit="1" customWidth="1"/>
    <col min="15363" max="15363" width="12.21875" style="43" bestFit="1" customWidth="1"/>
    <col min="15364" max="15364" width="17.6640625" style="43" bestFit="1" customWidth="1"/>
    <col min="15365" max="15365" width="13.109375" style="43" bestFit="1" customWidth="1"/>
    <col min="15366" max="15366" width="28.77734375" style="43" bestFit="1" customWidth="1"/>
    <col min="15367" max="15616" width="8.88671875" style="43"/>
    <col min="15617" max="15617" width="38.6640625" style="43" bestFit="1" customWidth="1"/>
    <col min="15618" max="15618" width="16.44140625" style="43" bestFit="1" customWidth="1"/>
    <col min="15619" max="15619" width="12.21875" style="43" bestFit="1" customWidth="1"/>
    <col min="15620" max="15620" width="17.6640625" style="43" bestFit="1" customWidth="1"/>
    <col min="15621" max="15621" width="13.109375" style="43" bestFit="1" customWidth="1"/>
    <col min="15622" max="15622" width="28.77734375" style="43" bestFit="1" customWidth="1"/>
    <col min="15623" max="15872" width="8.88671875" style="43"/>
    <col min="15873" max="15873" width="38.6640625" style="43" bestFit="1" customWidth="1"/>
    <col min="15874" max="15874" width="16.44140625" style="43" bestFit="1" customWidth="1"/>
    <col min="15875" max="15875" width="12.21875" style="43" bestFit="1" customWidth="1"/>
    <col min="15876" max="15876" width="17.6640625" style="43" bestFit="1" customWidth="1"/>
    <col min="15877" max="15877" width="13.109375" style="43" bestFit="1" customWidth="1"/>
    <col min="15878" max="15878" width="28.77734375" style="43" bestFit="1" customWidth="1"/>
    <col min="15879" max="16128" width="8.88671875" style="43"/>
    <col min="16129" max="16129" width="38.6640625" style="43" bestFit="1" customWidth="1"/>
    <col min="16130" max="16130" width="16.44140625" style="43" bestFit="1" customWidth="1"/>
    <col min="16131" max="16131" width="12.21875" style="43" bestFit="1" customWidth="1"/>
    <col min="16132" max="16132" width="17.6640625" style="43" bestFit="1" customWidth="1"/>
    <col min="16133" max="16133" width="13.109375" style="43" bestFit="1" customWidth="1"/>
    <col min="16134" max="16134" width="28.77734375" style="43" bestFit="1" customWidth="1"/>
    <col min="16135" max="16384" width="8.88671875" style="43"/>
  </cols>
  <sheetData>
    <row r="1" spans="1:6" ht="15.6">
      <c r="A1" s="213" t="s">
        <v>49</v>
      </c>
    </row>
    <row r="3" spans="1:6">
      <c r="A3" s="146"/>
      <c r="B3" s="147"/>
      <c r="C3" s="147"/>
      <c r="D3" s="147"/>
      <c r="E3" s="146" t="s">
        <v>22</v>
      </c>
      <c r="F3" s="148"/>
    </row>
    <row r="4" spans="1:6">
      <c r="A4" s="191" t="s">
        <v>2</v>
      </c>
      <c r="B4" s="191" t="s">
        <v>3</v>
      </c>
      <c r="C4" s="191" t="s">
        <v>4</v>
      </c>
      <c r="D4" s="191" t="s">
        <v>5</v>
      </c>
      <c r="E4" s="191" t="s">
        <v>6</v>
      </c>
      <c r="F4" s="203" t="s">
        <v>7</v>
      </c>
    </row>
    <row r="5" spans="1:6">
      <c r="A5" s="146" t="s">
        <v>8</v>
      </c>
      <c r="B5" s="146" t="s">
        <v>18</v>
      </c>
      <c r="C5" s="146" t="s">
        <v>10</v>
      </c>
      <c r="D5" s="146" t="s">
        <v>11</v>
      </c>
      <c r="E5" s="174">
        <v>984</v>
      </c>
      <c r="F5" s="175">
        <v>4357.0200000000004</v>
      </c>
    </row>
    <row r="6" spans="1:6">
      <c r="A6" s="195"/>
      <c r="B6" s="195"/>
      <c r="C6" s="195"/>
      <c r="D6" s="177" t="s">
        <v>12</v>
      </c>
      <c r="E6" s="178">
        <v>2431</v>
      </c>
      <c r="F6" s="179">
        <v>20986.240000000002</v>
      </c>
    </row>
    <row r="7" spans="1:6">
      <c r="A7" s="195"/>
      <c r="B7" s="180" t="s">
        <v>36</v>
      </c>
      <c r="C7" s="181"/>
      <c r="D7" s="181"/>
      <c r="E7" s="182">
        <v>3415</v>
      </c>
      <c r="F7" s="183">
        <v>25343.260000000002</v>
      </c>
    </row>
    <row r="8" spans="1:6">
      <c r="A8" s="195"/>
      <c r="B8" s="146" t="s">
        <v>9</v>
      </c>
      <c r="C8" s="146" t="s">
        <v>10</v>
      </c>
      <c r="D8" s="146" t="s">
        <v>11</v>
      </c>
      <c r="E8" s="174">
        <v>458</v>
      </c>
      <c r="F8" s="175">
        <v>1928.1900000000003</v>
      </c>
    </row>
    <row r="9" spans="1:6">
      <c r="A9" s="195"/>
      <c r="B9" s="195"/>
      <c r="C9" s="195"/>
      <c r="D9" s="177" t="s">
        <v>12</v>
      </c>
      <c r="E9" s="178">
        <v>1139</v>
      </c>
      <c r="F9" s="179">
        <v>9181.2200000000012</v>
      </c>
    </row>
    <row r="10" spans="1:6">
      <c r="A10" s="195"/>
      <c r="B10" s="180" t="s">
        <v>37</v>
      </c>
      <c r="C10" s="181"/>
      <c r="D10" s="181"/>
      <c r="E10" s="182">
        <v>1597</v>
      </c>
      <c r="F10" s="183">
        <v>11109.410000000002</v>
      </c>
    </row>
    <row r="11" spans="1:6">
      <c r="A11" s="195"/>
      <c r="B11" s="146" t="s">
        <v>14</v>
      </c>
      <c r="C11" s="146" t="s">
        <v>10</v>
      </c>
      <c r="D11" s="146" t="s">
        <v>11</v>
      </c>
      <c r="E11" s="174">
        <v>21</v>
      </c>
      <c r="F11" s="175">
        <v>90.47999999999999</v>
      </c>
    </row>
    <row r="12" spans="1:6">
      <c r="A12" s="195"/>
      <c r="B12" s="195"/>
      <c r="C12" s="195"/>
      <c r="D12" s="177" t="s">
        <v>12</v>
      </c>
      <c r="E12" s="178">
        <v>75</v>
      </c>
      <c r="F12" s="179">
        <v>656.7</v>
      </c>
    </row>
    <row r="13" spans="1:6">
      <c r="A13" s="195"/>
      <c r="B13" s="180" t="s">
        <v>38</v>
      </c>
      <c r="C13" s="181"/>
      <c r="D13" s="181"/>
      <c r="E13" s="182">
        <v>96</v>
      </c>
      <c r="F13" s="183">
        <v>747.18000000000006</v>
      </c>
    </row>
    <row r="14" spans="1:6">
      <c r="A14" s="195"/>
      <c r="B14" s="146" t="s">
        <v>15</v>
      </c>
      <c r="C14" s="146" t="s">
        <v>10</v>
      </c>
      <c r="D14" s="146" t="s">
        <v>11</v>
      </c>
      <c r="E14" s="174">
        <v>17536</v>
      </c>
      <c r="F14" s="175">
        <v>96071.43</v>
      </c>
    </row>
    <row r="15" spans="1:6">
      <c r="A15" s="195"/>
      <c r="B15" s="195"/>
      <c r="C15" s="195"/>
      <c r="D15" s="177" t="s">
        <v>12</v>
      </c>
      <c r="E15" s="178">
        <v>38310</v>
      </c>
      <c r="F15" s="179">
        <v>425375.80000000005</v>
      </c>
    </row>
    <row r="16" spans="1:6">
      <c r="A16" s="195"/>
      <c r="B16" s="180" t="s">
        <v>39</v>
      </c>
      <c r="C16" s="181"/>
      <c r="D16" s="181"/>
      <c r="E16" s="182">
        <v>55846</v>
      </c>
      <c r="F16" s="183">
        <v>521447.23000000004</v>
      </c>
    </row>
    <row r="17" spans="1:6">
      <c r="A17" s="195"/>
      <c r="B17" s="146" t="s">
        <v>16</v>
      </c>
      <c r="C17" s="146" t="s">
        <v>10</v>
      </c>
      <c r="D17" s="146" t="s">
        <v>11</v>
      </c>
      <c r="E17" s="174">
        <v>6568</v>
      </c>
      <c r="F17" s="175">
        <v>34454.379999999997</v>
      </c>
    </row>
    <row r="18" spans="1:6">
      <c r="A18" s="195"/>
      <c r="B18" s="195"/>
      <c r="C18" s="195"/>
      <c r="D18" s="177" t="s">
        <v>12</v>
      </c>
      <c r="E18" s="178">
        <v>13709</v>
      </c>
      <c r="F18" s="179">
        <v>147546.99</v>
      </c>
    </row>
    <row r="19" spans="1:6">
      <c r="A19" s="195"/>
      <c r="B19" s="180" t="s">
        <v>40</v>
      </c>
      <c r="C19" s="181"/>
      <c r="D19" s="181"/>
      <c r="E19" s="182">
        <v>20277</v>
      </c>
      <c r="F19" s="183">
        <v>182001.37</v>
      </c>
    </row>
    <row r="20" spans="1:6">
      <c r="A20" s="195"/>
      <c r="B20" s="146" t="s">
        <v>17</v>
      </c>
      <c r="C20" s="146" t="s">
        <v>10</v>
      </c>
      <c r="D20" s="146" t="s">
        <v>11</v>
      </c>
      <c r="E20" s="174">
        <v>2602</v>
      </c>
      <c r="F20" s="175">
        <v>11891.97</v>
      </c>
    </row>
    <row r="21" spans="1:6">
      <c r="A21" s="195"/>
      <c r="B21" s="195"/>
      <c r="C21" s="195"/>
      <c r="D21" s="177" t="s">
        <v>12</v>
      </c>
      <c r="E21" s="178">
        <v>7407</v>
      </c>
      <c r="F21" s="179">
        <v>71054.63</v>
      </c>
    </row>
    <row r="22" spans="1:6">
      <c r="A22" s="195"/>
      <c r="B22" s="180" t="s">
        <v>41</v>
      </c>
      <c r="C22" s="181"/>
      <c r="D22" s="181"/>
      <c r="E22" s="182">
        <v>10009</v>
      </c>
      <c r="F22" s="183">
        <v>82946.600000000006</v>
      </c>
    </row>
    <row r="23" spans="1:6">
      <c r="A23" s="184" t="s">
        <v>20</v>
      </c>
      <c r="B23" s="200"/>
      <c r="C23" s="200"/>
      <c r="D23" s="200"/>
      <c r="E23" s="186">
        <v>91240</v>
      </c>
      <c r="F23" s="187">
        <v>823595.05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6C10-722A-4979-A3B2-A8A25040422C}">
  <dimension ref="A1:F23"/>
  <sheetViews>
    <sheetView workbookViewId="0"/>
  </sheetViews>
  <sheetFormatPr defaultRowHeight="13.2"/>
  <cols>
    <col min="1" max="1" width="38.6640625" style="43" bestFit="1" customWidth="1"/>
    <col min="2" max="2" width="12.21875" style="43" bestFit="1" customWidth="1"/>
    <col min="3" max="3" width="16.44140625" style="43" bestFit="1" customWidth="1"/>
    <col min="4" max="4" width="17.6640625" style="43" bestFit="1" customWidth="1"/>
    <col min="5" max="5" width="13.109375" style="43" bestFit="1" customWidth="1"/>
    <col min="6" max="6" width="28.77734375" style="43" bestFit="1" customWidth="1"/>
    <col min="7" max="256" width="8.88671875" style="43"/>
    <col min="257" max="257" width="38.6640625" style="43" bestFit="1" customWidth="1"/>
    <col min="258" max="258" width="12.21875" style="43" bestFit="1" customWidth="1"/>
    <col min="259" max="259" width="16.44140625" style="43" bestFit="1" customWidth="1"/>
    <col min="260" max="260" width="17.6640625" style="43" bestFit="1" customWidth="1"/>
    <col min="261" max="261" width="13.109375" style="43" bestFit="1" customWidth="1"/>
    <col min="262" max="262" width="28.77734375" style="43" bestFit="1" customWidth="1"/>
    <col min="263" max="512" width="8.88671875" style="43"/>
    <col min="513" max="513" width="38.6640625" style="43" bestFit="1" customWidth="1"/>
    <col min="514" max="514" width="12.21875" style="43" bestFit="1" customWidth="1"/>
    <col min="515" max="515" width="16.44140625" style="43" bestFit="1" customWidth="1"/>
    <col min="516" max="516" width="17.6640625" style="43" bestFit="1" customWidth="1"/>
    <col min="517" max="517" width="13.109375" style="43" bestFit="1" customWidth="1"/>
    <col min="518" max="518" width="28.77734375" style="43" bestFit="1" customWidth="1"/>
    <col min="519" max="768" width="8.88671875" style="43"/>
    <col min="769" max="769" width="38.6640625" style="43" bestFit="1" customWidth="1"/>
    <col min="770" max="770" width="12.21875" style="43" bestFit="1" customWidth="1"/>
    <col min="771" max="771" width="16.44140625" style="43" bestFit="1" customWidth="1"/>
    <col min="772" max="772" width="17.6640625" style="43" bestFit="1" customWidth="1"/>
    <col min="773" max="773" width="13.109375" style="43" bestFit="1" customWidth="1"/>
    <col min="774" max="774" width="28.77734375" style="43" bestFit="1" customWidth="1"/>
    <col min="775" max="1024" width="8.88671875" style="43"/>
    <col min="1025" max="1025" width="38.6640625" style="43" bestFit="1" customWidth="1"/>
    <col min="1026" max="1026" width="12.21875" style="43" bestFit="1" customWidth="1"/>
    <col min="1027" max="1027" width="16.44140625" style="43" bestFit="1" customWidth="1"/>
    <col min="1028" max="1028" width="17.6640625" style="43" bestFit="1" customWidth="1"/>
    <col min="1029" max="1029" width="13.109375" style="43" bestFit="1" customWidth="1"/>
    <col min="1030" max="1030" width="28.77734375" style="43" bestFit="1" customWidth="1"/>
    <col min="1031" max="1280" width="8.88671875" style="43"/>
    <col min="1281" max="1281" width="38.6640625" style="43" bestFit="1" customWidth="1"/>
    <col min="1282" max="1282" width="12.21875" style="43" bestFit="1" customWidth="1"/>
    <col min="1283" max="1283" width="16.44140625" style="43" bestFit="1" customWidth="1"/>
    <col min="1284" max="1284" width="17.6640625" style="43" bestFit="1" customWidth="1"/>
    <col min="1285" max="1285" width="13.109375" style="43" bestFit="1" customWidth="1"/>
    <col min="1286" max="1286" width="28.77734375" style="43" bestFit="1" customWidth="1"/>
    <col min="1287" max="1536" width="8.88671875" style="43"/>
    <col min="1537" max="1537" width="38.6640625" style="43" bestFit="1" customWidth="1"/>
    <col min="1538" max="1538" width="12.21875" style="43" bestFit="1" customWidth="1"/>
    <col min="1539" max="1539" width="16.44140625" style="43" bestFit="1" customWidth="1"/>
    <col min="1540" max="1540" width="17.6640625" style="43" bestFit="1" customWidth="1"/>
    <col min="1541" max="1541" width="13.109375" style="43" bestFit="1" customWidth="1"/>
    <col min="1542" max="1542" width="28.77734375" style="43" bestFit="1" customWidth="1"/>
    <col min="1543" max="1792" width="8.88671875" style="43"/>
    <col min="1793" max="1793" width="38.6640625" style="43" bestFit="1" customWidth="1"/>
    <col min="1794" max="1794" width="12.21875" style="43" bestFit="1" customWidth="1"/>
    <col min="1795" max="1795" width="16.44140625" style="43" bestFit="1" customWidth="1"/>
    <col min="1796" max="1796" width="17.6640625" style="43" bestFit="1" customWidth="1"/>
    <col min="1797" max="1797" width="13.109375" style="43" bestFit="1" customWidth="1"/>
    <col min="1798" max="1798" width="28.77734375" style="43" bestFit="1" customWidth="1"/>
    <col min="1799" max="2048" width="8.88671875" style="43"/>
    <col min="2049" max="2049" width="38.6640625" style="43" bestFit="1" customWidth="1"/>
    <col min="2050" max="2050" width="12.21875" style="43" bestFit="1" customWidth="1"/>
    <col min="2051" max="2051" width="16.44140625" style="43" bestFit="1" customWidth="1"/>
    <col min="2052" max="2052" width="17.6640625" style="43" bestFit="1" customWidth="1"/>
    <col min="2053" max="2053" width="13.109375" style="43" bestFit="1" customWidth="1"/>
    <col min="2054" max="2054" width="28.77734375" style="43" bestFit="1" customWidth="1"/>
    <col min="2055" max="2304" width="8.88671875" style="43"/>
    <col min="2305" max="2305" width="38.6640625" style="43" bestFit="1" customWidth="1"/>
    <col min="2306" max="2306" width="12.21875" style="43" bestFit="1" customWidth="1"/>
    <col min="2307" max="2307" width="16.44140625" style="43" bestFit="1" customWidth="1"/>
    <col min="2308" max="2308" width="17.6640625" style="43" bestFit="1" customWidth="1"/>
    <col min="2309" max="2309" width="13.109375" style="43" bestFit="1" customWidth="1"/>
    <col min="2310" max="2310" width="28.77734375" style="43" bestFit="1" customWidth="1"/>
    <col min="2311" max="2560" width="8.88671875" style="43"/>
    <col min="2561" max="2561" width="38.6640625" style="43" bestFit="1" customWidth="1"/>
    <col min="2562" max="2562" width="12.21875" style="43" bestFit="1" customWidth="1"/>
    <col min="2563" max="2563" width="16.44140625" style="43" bestFit="1" customWidth="1"/>
    <col min="2564" max="2564" width="17.6640625" style="43" bestFit="1" customWidth="1"/>
    <col min="2565" max="2565" width="13.109375" style="43" bestFit="1" customWidth="1"/>
    <col min="2566" max="2566" width="28.77734375" style="43" bestFit="1" customWidth="1"/>
    <col min="2567" max="2816" width="8.88671875" style="43"/>
    <col min="2817" max="2817" width="38.6640625" style="43" bestFit="1" customWidth="1"/>
    <col min="2818" max="2818" width="12.21875" style="43" bestFit="1" customWidth="1"/>
    <col min="2819" max="2819" width="16.44140625" style="43" bestFit="1" customWidth="1"/>
    <col min="2820" max="2820" width="17.6640625" style="43" bestFit="1" customWidth="1"/>
    <col min="2821" max="2821" width="13.109375" style="43" bestFit="1" customWidth="1"/>
    <col min="2822" max="2822" width="28.77734375" style="43" bestFit="1" customWidth="1"/>
    <col min="2823" max="3072" width="8.88671875" style="43"/>
    <col min="3073" max="3073" width="38.6640625" style="43" bestFit="1" customWidth="1"/>
    <col min="3074" max="3074" width="12.21875" style="43" bestFit="1" customWidth="1"/>
    <col min="3075" max="3075" width="16.44140625" style="43" bestFit="1" customWidth="1"/>
    <col min="3076" max="3076" width="17.6640625" style="43" bestFit="1" customWidth="1"/>
    <col min="3077" max="3077" width="13.109375" style="43" bestFit="1" customWidth="1"/>
    <col min="3078" max="3078" width="28.77734375" style="43" bestFit="1" customWidth="1"/>
    <col min="3079" max="3328" width="8.88671875" style="43"/>
    <col min="3329" max="3329" width="38.6640625" style="43" bestFit="1" customWidth="1"/>
    <col min="3330" max="3330" width="12.21875" style="43" bestFit="1" customWidth="1"/>
    <col min="3331" max="3331" width="16.44140625" style="43" bestFit="1" customWidth="1"/>
    <col min="3332" max="3332" width="17.6640625" style="43" bestFit="1" customWidth="1"/>
    <col min="3333" max="3333" width="13.109375" style="43" bestFit="1" customWidth="1"/>
    <col min="3334" max="3334" width="28.77734375" style="43" bestFit="1" customWidth="1"/>
    <col min="3335" max="3584" width="8.88671875" style="43"/>
    <col min="3585" max="3585" width="38.6640625" style="43" bestFit="1" customWidth="1"/>
    <col min="3586" max="3586" width="12.21875" style="43" bestFit="1" customWidth="1"/>
    <col min="3587" max="3587" width="16.44140625" style="43" bestFit="1" customWidth="1"/>
    <col min="3588" max="3588" width="17.6640625" style="43" bestFit="1" customWidth="1"/>
    <col min="3589" max="3589" width="13.109375" style="43" bestFit="1" customWidth="1"/>
    <col min="3590" max="3590" width="28.77734375" style="43" bestFit="1" customWidth="1"/>
    <col min="3591" max="3840" width="8.88671875" style="43"/>
    <col min="3841" max="3841" width="38.6640625" style="43" bestFit="1" customWidth="1"/>
    <col min="3842" max="3842" width="12.21875" style="43" bestFit="1" customWidth="1"/>
    <col min="3843" max="3843" width="16.44140625" style="43" bestFit="1" customWidth="1"/>
    <col min="3844" max="3844" width="17.6640625" style="43" bestFit="1" customWidth="1"/>
    <col min="3845" max="3845" width="13.109375" style="43" bestFit="1" customWidth="1"/>
    <col min="3846" max="3846" width="28.77734375" style="43" bestFit="1" customWidth="1"/>
    <col min="3847" max="4096" width="8.88671875" style="43"/>
    <col min="4097" max="4097" width="38.6640625" style="43" bestFit="1" customWidth="1"/>
    <col min="4098" max="4098" width="12.21875" style="43" bestFit="1" customWidth="1"/>
    <col min="4099" max="4099" width="16.44140625" style="43" bestFit="1" customWidth="1"/>
    <col min="4100" max="4100" width="17.6640625" style="43" bestFit="1" customWidth="1"/>
    <col min="4101" max="4101" width="13.109375" style="43" bestFit="1" customWidth="1"/>
    <col min="4102" max="4102" width="28.77734375" style="43" bestFit="1" customWidth="1"/>
    <col min="4103" max="4352" width="8.88671875" style="43"/>
    <col min="4353" max="4353" width="38.6640625" style="43" bestFit="1" customWidth="1"/>
    <col min="4354" max="4354" width="12.21875" style="43" bestFit="1" customWidth="1"/>
    <col min="4355" max="4355" width="16.44140625" style="43" bestFit="1" customWidth="1"/>
    <col min="4356" max="4356" width="17.6640625" style="43" bestFit="1" customWidth="1"/>
    <col min="4357" max="4357" width="13.109375" style="43" bestFit="1" customWidth="1"/>
    <col min="4358" max="4358" width="28.77734375" style="43" bestFit="1" customWidth="1"/>
    <col min="4359" max="4608" width="8.88671875" style="43"/>
    <col min="4609" max="4609" width="38.6640625" style="43" bestFit="1" customWidth="1"/>
    <col min="4610" max="4610" width="12.21875" style="43" bestFit="1" customWidth="1"/>
    <col min="4611" max="4611" width="16.44140625" style="43" bestFit="1" customWidth="1"/>
    <col min="4612" max="4612" width="17.6640625" style="43" bestFit="1" customWidth="1"/>
    <col min="4613" max="4613" width="13.109375" style="43" bestFit="1" customWidth="1"/>
    <col min="4614" max="4614" width="28.77734375" style="43" bestFit="1" customWidth="1"/>
    <col min="4615" max="4864" width="8.88671875" style="43"/>
    <col min="4865" max="4865" width="38.6640625" style="43" bestFit="1" customWidth="1"/>
    <col min="4866" max="4866" width="12.21875" style="43" bestFit="1" customWidth="1"/>
    <col min="4867" max="4867" width="16.44140625" style="43" bestFit="1" customWidth="1"/>
    <col min="4868" max="4868" width="17.6640625" style="43" bestFit="1" customWidth="1"/>
    <col min="4869" max="4869" width="13.109375" style="43" bestFit="1" customWidth="1"/>
    <col min="4870" max="4870" width="28.77734375" style="43" bestFit="1" customWidth="1"/>
    <col min="4871" max="5120" width="8.88671875" style="43"/>
    <col min="5121" max="5121" width="38.6640625" style="43" bestFit="1" customWidth="1"/>
    <col min="5122" max="5122" width="12.21875" style="43" bestFit="1" customWidth="1"/>
    <col min="5123" max="5123" width="16.44140625" style="43" bestFit="1" customWidth="1"/>
    <col min="5124" max="5124" width="17.6640625" style="43" bestFit="1" customWidth="1"/>
    <col min="5125" max="5125" width="13.109375" style="43" bestFit="1" customWidth="1"/>
    <col min="5126" max="5126" width="28.77734375" style="43" bestFit="1" customWidth="1"/>
    <col min="5127" max="5376" width="8.88671875" style="43"/>
    <col min="5377" max="5377" width="38.6640625" style="43" bestFit="1" customWidth="1"/>
    <col min="5378" max="5378" width="12.21875" style="43" bestFit="1" customWidth="1"/>
    <col min="5379" max="5379" width="16.44140625" style="43" bestFit="1" customWidth="1"/>
    <col min="5380" max="5380" width="17.6640625" style="43" bestFit="1" customWidth="1"/>
    <col min="5381" max="5381" width="13.109375" style="43" bestFit="1" customWidth="1"/>
    <col min="5382" max="5382" width="28.77734375" style="43" bestFit="1" customWidth="1"/>
    <col min="5383" max="5632" width="8.88671875" style="43"/>
    <col min="5633" max="5633" width="38.6640625" style="43" bestFit="1" customWidth="1"/>
    <col min="5634" max="5634" width="12.21875" style="43" bestFit="1" customWidth="1"/>
    <col min="5635" max="5635" width="16.44140625" style="43" bestFit="1" customWidth="1"/>
    <col min="5636" max="5636" width="17.6640625" style="43" bestFit="1" customWidth="1"/>
    <col min="5637" max="5637" width="13.109375" style="43" bestFit="1" customWidth="1"/>
    <col min="5638" max="5638" width="28.77734375" style="43" bestFit="1" customWidth="1"/>
    <col min="5639" max="5888" width="8.88671875" style="43"/>
    <col min="5889" max="5889" width="38.6640625" style="43" bestFit="1" customWidth="1"/>
    <col min="5890" max="5890" width="12.21875" style="43" bestFit="1" customWidth="1"/>
    <col min="5891" max="5891" width="16.44140625" style="43" bestFit="1" customWidth="1"/>
    <col min="5892" max="5892" width="17.6640625" style="43" bestFit="1" customWidth="1"/>
    <col min="5893" max="5893" width="13.109375" style="43" bestFit="1" customWidth="1"/>
    <col min="5894" max="5894" width="28.77734375" style="43" bestFit="1" customWidth="1"/>
    <col min="5895" max="6144" width="8.88671875" style="43"/>
    <col min="6145" max="6145" width="38.6640625" style="43" bestFit="1" customWidth="1"/>
    <col min="6146" max="6146" width="12.21875" style="43" bestFit="1" customWidth="1"/>
    <col min="6147" max="6147" width="16.44140625" style="43" bestFit="1" customWidth="1"/>
    <col min="6148" max="6148" width="17.6640625" style="43" bestFit="1" customWidth="1"/>
    <col min="6149" max="6149" width="13.109375" style="43" bestFit="1" customWidth="1"/>
    <col min="6150" max="6150" width="28.77734375" style="43" bestFit="1" customWidth="1"/>
    <col min="6151" max="6400" width="8.88671875" style="43"/>
    <col min="6401" max="6401" width="38.6640625" style="43" bestFit="1" customWidth="1"/>
    <col min="6402" max="6402" width="12.21875" style="43" bestFit="1" customWidth="1"/>
    <col min="6403" max="6403" width="16.44140625" style="43" bestFit="1" customWidth="1"/>
    <col min="6404" max="6404" width="17.6640625" style="43" bestFit="1" customWidth="1"/>
    <col min="6405" max="6405" width="13.109375" style="43" bestFit="1" customWidth="1"/>
    <col min="6406" max="6406" width="28.77734375" style="43" bestFit="1" customWidth="1"/>
    <col min="6407" max="6656" width="8.88671875" style="43"/>
    <col min="6657" max="6657" width="38.6640625" style="43" bestFit="1" customWidth="1"/>
    <col min="6658" max="6658" width="12.21875" style="43" bestFit="1" customWidth="1"/>
    <col min="6659" max="6659" width="16.44140625" style="43" bestFit="1" customWidth="1"/>
    <col min="6660" max="6660" width="17.6640625" style="43" bestFit="1" customWidth="1"/>
    <col min="6661" max="6661" width="13.109375" style="43" bestFit="1" customWidth="1"/>
    <col min="6662" max="6662" width="28.77734375" style="43" bestFit="1" customWidth="1"/>
    <col min="6663" max="6912" width="8.88671875" style="43"/>
    <col min="6913" max="6913" width="38.6640625" style="43" bestFit="1" customWidth="1"/>
    <col min="6914" max="6914" width="12.21875" style="43" bestFit="1" customWidth="1"/>
    <col min="6915" max="6915" width="16.44140625" style="43" bestFit="1" customWidth="1"/>
    <col min="6916" max="6916" width="17.6640625" style="43" bestFit="1" customWidth="1"/>
    <col min="6917" max="6917" width="13.109375" style="43" bestFit="1" customWidth="1"/>
    <col min="6918" max="6918" width="28.77734375" style="43" bestFit="1" customWidth="1"/>
    <col min="6919" max="7168" width="8.88671875" style="43"/>
    <col min="7169" max="7169" width="38.6640625" style="43" bestFit="1" customWidth="1"/>
    <col min="7170" max="7170" width="12.21875" style="43" bestFit="1" customWidth="1"/>
    <col min="7171" max="7171" width="16.44140625" style="43" bestFit="1" customWidth="1"/>
    <col min="7172" max="7172" width="17.6640625" style="43" bestFit="1" customWidth="1"/>
    <col min="7173" max="7173" width="13.109375" style="43" bestFit="1" customWidth="1"/>
    <col min="7174" max="7174" width="28.77734375" style="43" bestFit="1" customWidth="1"/>
    <col min="7175" max="7424" width="8.88671875" style="43"/>
    <col min="7425" max="7425" width="38.6640625" style="43" bestFit="1" customWidth="1"/>
    <col min="7426" max="7426" width="12.21875" style="43" bestFit="1" customWidth="1"/>
    <col min="7427" max="7427" width="16.44140625" style="43" bestFit="1" customWidth="1"/>
    <col min="7428" max="7428" width="17.6640625" style="43" bestFit="1" customWidth="1"/>
    <col min="7429" max="7429" width="13.109375" style="43" bestFit="1" customWidth="1"/>
    <col min="7430" max="7430" width="28.77734375" style="43" bestFit="1" customWidth="1"/>
    <col min="7431" max="7680" width="8.88671875" style="43"/>
    <col min="7681" max="7681" width="38.6640625" style="43" bestFit="1" customWidth="1"/>
    <col min="7682" max="7682" width="12.21875" style="43" bestFit="1" customWidth="1"/>
    <col min="7683" max="7683" width="16.44140625" style="43" bestFit="1" customWidth="1"/>
    <col min="7684" max="7684" width="17.6640625" style="43" bestFit="1" customWidth="1"/>
    <col min="7685" max="7685" width="13.109375" style="43" bestFit="1" customWidth="1"/>
    <col min="7686" max="7686" width="28.77734375" style="43" bestFit="1" customWidth="1"/>
    <col min="7687" max="7936" width="8.88671875" style="43"/>
    <col min="7937" max="7937" width="38.6640625" style="43" bestFit="1" customWidth="1"/>
    <col min="7938" max="7938" width="12.21875" style="43" bestFit="1" customWidth="1"/>
    <col min="7939" max="7939" width="16.44140625" style="43" bestFit="1" customWidth="1"/>
    <col min="7940" max="7940" width="17.6640625" style="43" bestFit="1" customWidth="1"/>
    <col min="7941" max="7941" width="13.109375" style="43" bestFit="1" customWidth="1"/>
    <col min="7942" max="7942" width="28.77734375" style="43" bestFit="1" customWidth="1"/>
    <col min="7943" max="8192" width="8.88671875" style="43"/>
    <col min="8193" max="8193" width="38.6640625" style="43" bestFit="1" customWidth="1"/>
    <col min="8194" max="8194" width="12.21875" style="43" bestFit="1" customWidth="1"/>
    <col min="8195" max="8195" width="16.44140625" style="43" bestFit="1" customWidth="1"/>
    <col min="8196" max="8196" width="17.6640625" style="43" bestFit="1" customWidth="1"/>
    <col min="8197" max="8197" width="13.109375" style="43" bestFit="1" customWidth="1"/>
    <col min="8198" max="8198" width="28.77734375" style="43" bestFit="1" customWidth="1"/>
    <col min="8199" max="8448" width="8.88671875" style="43"/>
    <col min="8449" max="8449" width="38.6640625" style="43" bestFit="1" customWidth="1"/>
    <col min="8450" max="8450" width="12.21875" style="43" bestFit="1" customWidth="1"/>
    <col min="8451" max="8451" width="16.44140625" style="43" bestFit="1" customWidth="1"/>
    <col min="8452" max="8452" width="17.6640625" style="43" bestFit="1" customWidth="1"/>
    <col min="8453" max="8453" width="13.109375" style="43" bestFit="1" customWidth="1"/>
    <col min="8454" max="8454" width="28.77734375" style="43" bestFit="1" customWidth="1"/>
    <col min="8455" max="8704" width="8.88671875" style="43"/>
    <col min="8705" max="8705" width="38.6640625" style="43" bestFit="1" customWidth="1"/>
    <col min="8706" max="8706" width="12.21875" style="43" bestFit="1" customWidth="1"/>
    <col min="8707" max="8707" width="16.44140625" style="43" bestFit="1" customWidth="1"/>
    <col min="8708" max="8708" width="17.6640625" style="43" bestFit="1" customWidth="1"/>
    <col min="8709" max="8709" width="13.109375" style="43" bestFit="1" customWidth="1"/>
    <col min="8710" max="8710" width="28.77734375" style="43" bestFit="1" customWidth="1"/>
    <col min="8711" max="8960" width="8.88671875" style="43"/>
    <col min="8961" max="8961" width="38.6640625" style="43" bestFit="1" customWidth="1"/>
    <col min="8962" max="8962" width="12.21875" style="43" bestFit="1" customWidth="1"/>
    <col min="8963" max="8963" width="16.44140625" style="43" bestFit="1" customWidth="1"/>
    <col min="8964" max="8964" width="17.6640625" style="43" bestFit="1" customWidth="1"/>
    <col min="8965" max="8965" width="13.109375" style="43" bestFit="1" customWidth="1"/>
    <col min="8966" max="8966" width="28.77734375" style="43" bestFit="1" customWidth="1"/>
    <col min="8967" max="9216" width="8.88671875" style="43"/>
    <col min="9217" max="9217" width="38.6640625" style="43" bestFit="1" customWidth="1"/>
    <col min="9218" max="9218" width="12.21875" style="43" bestFit="1" customWidth="1"/>
    <col min="9219" max="9219" width="16.44140625" style="43" bestFit="1" customWidth="1"/>
    <col min="9220" max="9220" width="17.6640625" style="43" bestFit="1" customWidth="1"/>
    <col min="9221" max="9221" width="13.109375" style="43" bestFit="1" customWidth="1"/>
    <col min="9222" max="9222" width="28.77734375" style="43" bestFit="1" customWidth="1"/>
    <col min="9223" max="9472" width="8.88671875" style="43"/>
    <col min="9473" max="9473" width="38.6640625" style="43" bestFit="1" customWidth="1"/>
    <col min="9474" max="9474" width="12.21875" style="43" bestFit="1" customWidth="1"/>
    <col min="9475" max="9475" width="16.44140625" style="43" bestFit="1" customWidth="1"/>
    <col min="9476" max="9476" width="17.6640625" style="43" bestFit="1" customWidth="1"/>
    <col min="9477" max="9477" width="13.109375" style="43" bestFit="1" customWidth="1"/>
    <col min="9478" max="9478" width="28.77734375" style="43" bestFit="1" customWidth="1"/>
    <col min="9479" max="9728" width="8.88671875" style="43"/>
    <col min="9729" max="9729" width="38.6640625" style="43" bestFit="1" customWidth="1"/>
    <col min="9730" max="9730" width="12.21875" style="43" bestFit="1" customWidth="1"/>
    <col min="9731" max="9731" width="16.44140625" style="43" bestFit="1" customWidth="1"/>
    <col min="9732" max="9732" width="17.6640625" style="43" bestFit="1" customWidth="1"/>
    <col min="9733" max="9733" width="13.109375" style="43" bestFit="1" customWidth="1"/>
    <col min="9734" max="9734" width="28.77734375" style="43" bestFit="1" customWidth="1"/>
    <col min="9735" max="9984" width="8.88671875" style="43"/>
    <col min="9985" max="9985" width="38.6640625" style="43" bestFit="1" customWidth="1"/>
    <col min="9986" max="9986" width="12.21875" style="43" bestFit="1" customWidth="1"/>
    <col min="9987" max="9987" width="16.44140625" style="43" bestFit="1" customWidth="1"/>
    <col min="9988" max="9988" width="17.6640625" style="43" bestFit="1" customWidth="1"/>
    <col min="9989" max="9989" width="13.109375" style="43" bestFit="1" customWidth="1"/>
    <col min="9990" max="9990" width="28.77734375" style="43" bestFit="1" customWidth="1"/>
    <col min="9991" max="10240" width="8.88671875" style="43"/>
    <col min="10241" max="10241" width="38.6640625" style="43" bestFit="1" customWidth="1"/>
    <col min="10242" max="10242" width="12.21875" style="43" bestFit="1" customWidth="1"/>
    <col min="10243" max="10243" width="16.44140625" style="43" bestFit="1" customWidth="1"/>
    <col min="10244" max="10244" width="17.6640625" style="43" bestFit="1" customWidth="1"/>
    <col min="10245" max="10245" width="13.109375" style="43" bestFit="1" customWidth="1"/>
    <col min="10246" max="10246" width="28.77734375" style="43" bestFit="1" customWidth="1"/>
    <col min="10247" max="10496" width="8.88671875" style="43"/>
    <col min="10497" max="10497" width="38.6640625" style="43" bestFit="1" customWidth="1"/>
    <col min="10498" max="10498" width="12.21875" style="43" bestFit="1" customWidth="1"/>
    <col min="10499" max="10499" width="16.44140625" style="43" bestFit="1" customWidth="1"/>
    <col min="10500" max="10500" width="17.6640625" style="43" bestFit="1" customWidth="1"/>
    <col min="10501" max="10501" width="13.109375" style="43" bestFit="1" customWidth="1"/>
    <col min="10502" max="10502" width="28.77734375" style="43" bestFit="1" customWidth="1"/>
    <col min="10503" max="10752" width="8.88671875" style="43"/>
    <col min="10753" max="10753" width="38.6640625" style="43" bestFit="1" customWidth="1"/>
    <col min="10754" max="10754" width="12.21875" style="43" bestFit="1" customWidth="1"/>
    <col min="10755" max="10755" width="16.44140625" style="43" bestFit="1" customWidth="1"/>
    <col min="10756" max="10756" width="17.6640625" style="43" bestFit="1" customWidth="1"/>
    <col min="10757" max="10757" width="13.109375" style="43" bestFit="1" customWidth="1"/>
    <col min="10758" max="10758" width="28.77734375" style="43" bestFit="1" customWidth="1"/>
    <col min="10759" max="11008" width="8.88671875" style="43"/>
    <col min="11009" max="11009" width="38.6640625" style="43" bestFit="1" customWidth="1"/>
    <col min="11010" max="11010" width="12.21875" style="43" bestFit="1" customWidth="1"/>
    <col min="11011" max="11011" width="16.44140625" style="43" bestFit="1" customWidth="1"/>
    <col min="11012" max="11012" width="17.6640625" style="43" bestFit="1" customWidth="1"/>
    <col min="11013" max="11013" width="13.109375" style="43" bestFit="1" customWidth="1"/>
    <col min="11014" max="11014" width="28.77734375" style="43" bestFit="1" customWidth="1"/>
    <col min="11015" max="11264" width="8.88671875" style="43"/>
    <col min="11265" max="11265" width="38.6640625" style="43" bestFit="1" customWidth="1"/>
    <col min="11266" max="11266" width="12.21875" style="43" bestFit="1" customWidth="1"/>
    <col min="11267" max="11267" width="16.44140625" style="43" bestFit="1" customWidth="1"/>
    <col min="11268" max="11268" width="17.6640625" style="43" bestFit="1" customWidth="1"/>
    <col min="11269" max="11269" width="13.109375" style="43" bestFit="1" customWidth="1"/>
    <col min="11270" max="11270" width="28.77734375" style="43" bestFit="1" customWidth="1"/>
    <col min="11271" max="11520" width="8.88671875" style="43"/>
    <col min="11521" max="11521" width="38.6640625" style="43" bestFit="1" customWidth="1"/>
    <col min="11522" max="11522" width="12.21875" style="43" bestFit="1" customWidth="1"/>
    <col min="11523" max="11523" width="16.44140625" style="43" bestFit="1" customWidth="1"/>
    <col min="11524" max="11524" width="17.6640625" style="43" bestFit="1" customWidth="1"/>
    <col min="11525" max="11525" width="13.109375" style="43" bestFit="1" customWidth="1"/>
    <col min="11526" max="11526" width="28.77734375" style="43" bestFit="1" customWidth="1"/>
    <col min="11527" max="11776" width="8.88671875" style="43"/>
    <col min="11777" max="11777" width="38.6640625" style="43" bestFit="1" customWidth="1"/>
    <col min="11778" max="11778" width="12.21875" style="43" bestFit="1" customWidth="1"/>
    <col min="11779" max="11779" width="16.44140625" style="43" bestFit="1" customWidth="1"/>
    <col min="11780" max="11780" width="17.6640625" style="43" bestFit="1" customWidth="1"/>
    <col min="11781" max="11781" width="13.109375" style="43" bestFit="1" customWidth="1"/>
    <col min="11782" max="11782" width="28.77734375" style="43" bestFit="1" customWidth="1"/>
    <col min="11783" max="12032" width="8.88671875" style="43"/>
    <col min="12033" max="12033" width="38.6640625" style="43" bestFit="1" customWidth="1"/>
    <col min="12034" max="12034" width="12.21875" style="43" bestFit="1" customWidth="1"/>
    <col min="12035" max="12035" width="16.44140625" style="43" bestFit="1" customWidth="1"/>
    <col min="12036" max="12036" width="17.6640625" style="43" bestFit="1" customWidth="1"/>
    <col min="12037" max="12037" width="13.109375" style="43" bestFit="1" customWidth="1"/>
    <col min="12038" max="12038" width="28.77734375" style="43" bestFit="1" customWidth="1"/>
    <col min="12039" max="12288" width="8.88671875" style="43"/>
    <col min="12289" max="12289" width="38.6640625" style="43" bestFit="1" customWidth="1"/>
    <col min="12290" max="12290" width="12.21875" style="43" bestFit="1" customWidth="1"/>
    <col min="12291" max="12291" width="16.44140625" style="43" bestFit="1" customWidth="1"/>
    <col min="12292" max="12292" width="17.6640625" style="43" bestFit="1" customWidth="1"/>
    <col min="12293" max="12293" width="13.109375" style="43" bestFit="1" customWidth="1"/>
    <col min="12294" max="12294" width="28.77734375" style="43" bestFit="1" customWidth="1"/>
    <col min="12295" max="12544" width="8.88671875" style="43"/>
    <col min="12545" max="12545" width="38.6640625" style="43" bestFit="1" customWidth="1"/>
    <col min="12546" max="12546" width="12.21875" style="43" bestFit="1" customWidth="1"/>
    <col min="12547" max="12547" width="16.44140625" style="43" bestFit="1" customWidth="1"/>
    <col min="12548" max="12548" width="17.6640625" style="43" bestFit="1" customWidth="1"/>
    <col min="12549" max="12549" width="13.109375" style="43" bestFit="1" customWidth="1"/>
    <col min="12550" max="12550" width="28.77734375" style="43" bestFit="1" customWidth="1"/>
    <col min="12551" max="12800" width="8.88671875" style="43"/>
    <col min="12801" max="12801" width="38.6640625" style="43" bestFit="1" customWidth="1"/>
    <col min="12802" max="12802" width="12.21875" style="43" bestFit="1" customWidth="1"/>
    <col min="12803" max="12803" width="16.44140625" style="43" bestFit="1" customWidth="1"/>
    <col min="12804" max="12804" width="17.6640625" style="43" bestFit="1" customWidth="1"/>
    <col min="12805" max="12805" width="13.109375" style="43" bestFit="1" customWidth="1"/>
    <col min="12806" max="12806" width="28.77734375" style="43" bestFit="1" customWidth="1"/>
    <col min="12807" max="13056" width="8.88671875" style="43"/>
    <col min="13057" max="13057" width="38.6640625" style="43" bestFit="1" customWidth="1"/>
    <col min="13058" max="13058" width="12.21875" style="43" bestFit="1" customWidth="1"/>
    <col min="13059" max="13059" width="16.44140625" style="43" bestFit="1" customWidth="1"/>
    <col min="13060" max="13060" width="17.6640625" style="43" bestFit="1" customWidth="1"/>
    <col min="13061" max="13061" width="13.109375" style="43" bestFit="1" customWidth="1"/>
    <col min="13062" max="13062" width="28.77734375" style="43" bestFit="1" customWidth="1"/>
    <col min="13063" max="13312" width="8.88671875" style="43"/>
    <col min="13313" max="13313" width="38.6640625" style="43" bestFit="1" customWidth="1"/>
    <col min="13314" max="13314" width="12.21875" style="43" bestFit="1" customWidth="1"/>
    <col min="13315" max="13315" width="16.44140625" style="43" bestFit="1" customWidth="1"/>
    <col min="13316" max="13316" width="17.6640625" style="43" bestFit="1" customWidth="1"/>
    <col min="13317" max="13317" width="13.109375" style="43" bestFit="1" customWidth="1"/>
    <col min="13318" max="13318" width="28.77734375" style="43" bestFit="1" customWidth="1"/>
    <col min="13319" max="13568" width="8.88671875" style="43"/>
    <col min="13569" max="13569" width="38.6640625" style="43" bestFit="1" customWidth="1"/>
    <col min="13570" max="13570" width="12.21875" style="43" bestFit="1" customWidth="1"/>
    <col min="13571" max="13571" width="16.44140625" style="43" bestFit="1" customWidth="1"/>
    <col min="13572" max="13572" width="17.6640625" style="43" bestFit="1" customWidth="1"/>
    <col min="13573" max="13573" width="13.109375" style="43" bestFit="1" customWidth="1"/>
    <col min="13574" max="13574" width="28.77734375" style="43" bestFit="1" customWidth="1"/>
    <col min="13575" max="13824" width="8.88671875" style="43"/>
    <col min="13825" max="13825" width="38.6640625" style="43" bestFit="1" customWidth="1"/>
    <col min="13826" max="13826" width="12.21875" style="43" bestFit="1" customWidth="1"/>
    <col min="13827" max="13827" width="16.44140625" style="43" bestFit="1" customWidth="1"/>
    <col min="13828" max="13828" width="17.6640625" style="43" bestFit="1" customWidth="1"/>
    <col min="13829" max="13829" width="13.109375" style="43" bestFit="1" customWidth="1"/>
    <col min="13830" max="13830" width="28.77734375" style="43" bestFit="1" customWidth="1"/>
    <col min="13831" max="14080" width="8.88671875" style="43"/>
    <col min="14081" max="14081" width="38.6640625" style="43" bestFit="1" customWidth="1"/>
    <col min="14082" max="14082" width="12.21875" style="43" bestFit="1" customWidth="1"/>
    <col min="14083" max="14083" width="16.44140625" style="43" bestFit="1" customWidth="1"/>
    <col min="14084" max="14084" width="17.6640625" style="43" bestFit="1" customWidth="1"/>
    <col min="14085" max="14085" width="13.109375" style="43" bestFit="1" customWidth="1"/>
    <col min="14086" max="14086" width="28.77734375" style="43" bestFit="1" customWidth="1"/>
    <col min="14087" max="14336" width="8.88671875" style="43"/>
    <col min="14337" max="14337" width="38.6640625" style="43" bestFit="1" customWidth="1"/>
    <col min="14338" max="14338" width="12.21875" style="43" bestFit="1" customWidth="1"/>
    <col min="14339" max="14339" width="16.44140625" style="43" bestFit="1" customWidth="1"/>
    <col min="14340" max="14340" width="17.6640625" style="43" bestFit="1" customWidth="1"/>
    <col min="14341" max="14341" width="13.109375" style="43" bestFit="1" customWidth="1"/>
    <col min="14342" max="14342" width="28.77734375" style="43" bestFit="1" customWidth="1"/>
    <col min="14343" max="14592" width="8.88671875" style="43"/>
    <col min="14593" max="14593" width="38.6640625" style="43" bestFit="1" customWidth="1"/>
    <col min="14594" max="14594" width="12.21875" style="43" bestFit="1" customWidth="1"/>
    <col min="14595" max="14595" width="16.44140625" style="43" bestFit="1" customWidth="1"/>
    <col min="14596" max="14596" width="17.6640625" style="43" bestFit="1" customWidth="1"/>
    <col min="14597" max="14597" width="13.109375" style="43" bestFit="1" customWidth="1"/>
    <col min="14598" max="14598" width="28.77734375" style="43" bestFit="1" customWidth="1"/>
    <col min="14599" max="14848" width="8.88671875" style="43"/>
    <col min="14849" max="14849" width="38.6640625" style="43" bestFit="1" customWidth="1"/>
    <col min="14850" max="14850" width="12.21875" style="43" bestFit="1" customWidth="1"/>
    <col min="14851" max="14851" width="16.44140625" style="43" bestFit="1" customWidth="1"/>
    <col min="14852" max="14852" width="17.6640625" style="43" bestFit="1" customWidth="1"/>
    <col min="14853" max="14853" width="13.109375" style="43" bestFit="1" customWidth="1"/>
    <col min="14854" max="14854" width="28.77734375" style="43" bestFit="1" customWidth="1"/>
    <col min="14855" max="15104" width="8.88671875" style="43"/>
    <col min="15105" max="15105" width="38.6640625" style="43" bestFit="1" customWidth="1"/>
    <col min="15106" max="15106" width="12.21875" style="43" bestFit="1" customWidth="1"/>
    <col min="15107" max="15107" width="16.44140625" style="43" bestFit="1" customWidth="1"/>
    <col min="15108" max="15108" width="17.6640625" style="43" bestFit="1" customWidth="1"/>
    <col min="15109" max="15109" width="13.109375" style="43" bestFit="1" customWidth="1"/>
    <col min="15110" max="15110" width="28.77734375" style="43" bestFit="1" customWidth="1"/>
    <col min="15111" max="15360" width="8.88671875" style="43"/>
    <col min="15361" max="15361" width="38.6640625" style="43" bestFit="1" customWidth="1"/>
    <col min="15362" max="15362" width="12.21875" style="43" bestFit="1" customWidth="1"/>
    <col min="15363" max="15363" width="16.44140625" style="43" bestFit="1" customWidth="1"/>
    <col min="15364" max="15364" width="17.6640625" style="43" bestFit="1" customWidth="1"/>
    <col min="15365" max="15365" width="13.109375" style="43" bestFit="1" customWidth="1"/>
    <col min="15366" max="15366" width="28.77734375" style="43" bestFit="1" customWidth="1"/>
    <col min="15367" max="15616" width="8.88671875" style="43"/>
    <col min="15617" max="15617" width="38.6640625" style="43" bestFit="1" customWidth="1"/>
    <col min="15618" max="15618" width="12.21875" style="43" bestFit="1" customWidth="1"/>
    <col min="15619" max="15619" width="16.44140625" style="43" bestFit="1" customWidth="1"/>
    <col min="15620" max="15620" width="17.6640625" style="43" bestFit="1" customWidth="1"/>
    <col min="15621" max="15621" width="13.109375" style="43" bestFit="1" customWidth="1"/>
    <col min="15622" max="15622" width="28.77734375" style="43" bestFit="1" customWidth="1"/>
    <col min="15623" max="15872" width="8.88671875" style="43"/>
    <col min="15873" max="15873" width="38.6640625" style="43" bestFit="1" customWidth="1"/>
    <col min="15874" max="15874" width="12.21875" style="43" bestFit="1" customWidth="1"/>
    <col min="15875" max="15875" width="16.44140625" style="43" bestFit="1" customWidth="1"/>
    <col min="15876" max="15876" width="17.6640625" style="43" bestFit="1" customWidth="1"/>
    <col min="15877" max="15877" width="13.109375" style="43" bestFit="1" customWidth="1"/>
    <col min="15878" max="15878" width="28.77734375" style="43" bestFit="1" customWidth="1"/>
    <col min="15879" max="16128" width="8.88671875" style="43"/>
    <col min="16129" max="16129" width="38.6640625" style="43" bestFit="1" customWidth="1"/>
    <col min="16130" max="16130" width="12.21875" style="43" bestFit="1" customWidth="1"/>
    <col min="16131" max="16131" width="16.44140625" style="43" bestFit="1" customWidth="1"/>
    <col min="16132" max="16132" width="17.6640625" style="43" bestFit="1" customWidth="1"/>
    <col min="16133" max="16133" width="13.109375" style="43" bestFit="1" customWidth="1"/>
    <col min="16134" max="16134" width="28.77734375" style="43" bestFit="1" customWidth="1"/>
    <col min="16135" max="16384" width="8.88671875" style="43"/>
  </cols>
  <sheetData>
    <row r="1" spans="1:6" ht="15.6">
      <c r="A1" s="213" t="s">
        <v>50</v>
      </c>
    </row>
    <row r="3" spans="1:6">
      <c r="A3" s="146"/>
      <c r="B3" s="147"/>
      <c r="C3" s="147"/>
      <c r="D3" s="147"/>
      <c r="E3" s="146" t="s">
        <v>22</v>
      </c>
      <c r="F3" s="148"/>
    </row>
    <row r="4" spans="1:6">
      <c r="A4" s="191" t="s">
        <v>2</v>
      </c>
      <c r="B4" s="191" t="s">
        <v>3</v>
      </c>
      <c r="C4" s="191" t="s">
        <v>4</v>
      </c>
      <c r="D4" s="191" t="s">
        <v>5</v>
      </c>
      <c r="E4" s="191" t="s">
        <v>6</v>
      </c>
      <c r="F4" s="203" t="s">
        <v>7</v>
      </c>
    </row>
    <row r="5" spans="1:6">
      <c r="A5" s="146" t="s">
        <v>8</v>
      </c>
      <c r="B5" s="146" t="s">
        <v>18</v>
      </c>
      <c r="C5" s="146" t="s">
        <v>10</v>
      </c>
      <c r="D5" s="146" t="s">
        <v>11</v>
      </c>
      <c r="E5" s="174">
        <v>1016</v>
      </c>
      <c r="F5" s="175">
        <v>4446.9699999999993</v>
      </c>
    </row>
    <row r="6" spans="1:6">
      <c r="A6" s="195"/>
      <c r="B6" s="195"/>
      <c r="C6" s="195"/>
      <c r="D6" s="177" t="s">
        <v>12</v>
      </c>
      <c r="E6" s="178">
        <v>2499</v>
      </c>
      <c r="F6" s="179">
        <v>21525.46</v>
      </c>
    </row>
    <row r="7" spans="1:6">
      <c r="A7" s="195"/>
      <c r="B7" s="195"/>
      <c r="C7" s="180" t="s">
        <v>13</v>
      </c>
      <c r="D7" s="181"/>
      <c r="E7" s="182">
        <v>3515</v>
      </c>
      <c r="F7" s="183">
        <v>25972.43</v>
      </c>
    </row>
    <row r="8" spans="1:6">
      <c r="A8" s="195"/>
      <c r="B8" s="146" t="s">
        <v>9</v>
      </c>
      <c r="C8" s="146" t="s">
        <v>10</v>
      </c>
      <c r="D8" s="146" t="s">
        <v>11</v>
      </c>
      <c r="E8" s="174">
        <v>469</v>
      </c>
      <c r="F8" s="175">
        <v>1954.55</v>
      </c>
    </row>
    <row r="9" spans="1:6">
      <c r="A9" s="195"/>
      <c r="B9" s="195"/>
      <c r="C9" s="195"/>
      <c r="D9" s="177" t="s">
        <v>12</v>
      </c>
      <c r="E9" s="178">
        <v>1148</v>
      </c>
      <c r="F9" s="179">
        <v>9141.82</v>
      </c>
    </row>
    <row r="10" spans="1:6">
      <c r="A10" s="195"/>
      <c r="B10" s="195"/>
      <c r="C10" s="180" t="s">
        <v>13</v>
      </c>
      <c r="D10" s="181"/>
      <c r="E10" s="182">
        <v>1617</v>
      </c>
      <c r="F10" s="183">
        <v>11096.369999999999</v>
      </c>
    </row>
    <row r="11" spans="1:6">
      <c r="A11" s="195"/>
      <c r="B11" s="146" t="s">
        <v>14</v>
      </c>
      <c r="C11" s="146" t="s">
        <v>10</v>
      </c>
      <c r="D11" s="146" t="s">
        <v>11</v>
      </c>
      <c r="E11" s="174">
        <v>22</v>
      </c>
      <c r="F11" s="175">
        <v>93.66</v>
      </c>
    </row>
    <row r="12" spans="1:6">
      <c r="A12" s="195"/>
      <c r="B12" s="195"/>
      <c r="C12" s="195"/>
      <c r="D12" s="177" t="s">
        <v>12</v>
      </c>
      <c r="E12" s="178">
        <v>72</v>
      </c>
      <c r="F12" s="179">
        <v>638.42000000000007</v>
      </c>
    </row>
    <row r="13" spans="1:6">
      <c r="A13" s="195"/>
      <c r="B13" s="195"/>
      <c r="C13" s="180" t="s">
        <v>13</v>
      </c>
      <c r="D13" s="181"/>
      <c r="E13" s="182">
        <v>94</v>
      </c>
      <c r="F13" s="183">
        <v>732.08</v>
      </c>
    </row>
    <row r="14" spans="1:6">
      <c r="A14" s="195"/>
      <c r="B14" s="146" t="s">
        <v>15</v>
      </c>
      <c r="C14" s="146" t="s">
        <v>10</v>
      </c>
      <c r="D14" s="146" t="s">
        <v>11</v>
      </c>
      <c r="E14" s="174">
        <v>17514</v>
      </c>
      <c r="F14" s="175">
        <v>95978.63</v>
      </c>
    </row>
    <row r="15" spans="1:6">
      <c r="A15" s="195"/>
      <c r="B15" s="195"/>
      <c r="C15" s="195"/>
      <c r="D15" s="177" t="s">
        <v>12</v>
      </c>
      <c r="E15" s="178">
        <v>38188</v>
      </c>
      <c r="F15" s="179">
        <v>424815.81</v>
      </c>
    </row>
    <row r="16" spans="1:6">
      <c r="A16" s="195"/>
      <c r="B16" s="195"/>
      <c r="C16" s="180" t="s">
        <v>13</v>
      </c>
      <c r="D16" s="181"/>
      <c r="E16" s="182">
        <v>55702</v>
      </c>
      <c r="F16" s="183">
        <v>520794.44</v>
      </c>
    </row>
    <row r="17" spans="1:6">
      <c r="A17" s="195"/>
      <c r="B17" s="146" t="s">
        <v>16</v>
      </c>
      <c r="C17" s="146" t="s">
        <v>10</v>
      </c>
      <c r="D17" s="146" t="s">
        <v>11</v>
      </c>
      <c r="E17" s="174">
        <v>6576</v>
      </c>
      <c r="F17" s="175">
        <v>34409.64</v>
      </c>
    </row>
    <row r="18" spans="1:6">
      <c r="A18" s="195"/>
      <c r="B18" s="195"/>
      <c r="C18" s="195"/>
      <c r="D18" s="177" t="s">
        <v>12</v>
      </c>
      <c r="E18" s="178">
        <v>13715</v>
      </c>
      <c r="F18" s="179">
        <v>147350.55000000002</v>
      </c>
    </row>
    <row r="19" spans="1:6">
      <c r="A19" s="195"/>
      <c r="B19" s="195"/>
      <c r="C19" s="180" t="s">
        <v>13</v>
      </c>
      <c r="D19" s="181"/>
      <c r="E19" s="182">
        <v>20291</v>
      </c>
      <c r="F19" s="183">
        <v>181760.19</v>
      </c>
    </row>
    <row r="20" spans="1:6">
      <c r="A20" s="195"/>
      <c r="B20" s="146" t="s">
        <v>17</v>
      </c>
      <c r="C20" s="146" t="s">
        <v>10</v>
      </c>
      <c r="D20" s="146" t="s">
        <v>11</v>
      </c>
      <c r="E20" s="174">
        <v>2585</v>
      </c>
      <c r="F20" s="175">
        <v>11772.97</v>
      </c>
    </row>
    <row r="21" spans="1:6">
      <c r="A21" s="195"/>
      <c r="B21" s="195"/>
      <c r="C21" s="195"/>
      <c r="D21" s="177" t="s">
        <v>12</v>
      </c>
      <c r="E21" s="178">
        <v>7375</v>
      </c>
      <c r="F21" s="179">
        <v>70904.25</v>
      </c>
    </row>
    <row r="22" spans="1:6">
      <c r="A22" s="195"/>
      <c r="B22" s="195"/>
      <c r="C22" s="180" t="s">
        <v>13</v>
      </c>
      <c r="D22" s="181"/>
      <c r="E22" s="182">
        <v>9960</v>
      </c>
      <c r="F22" s="183">
        <v>82677.22</v>
      </c>
    </row>
    <row r="23" spans="1:6">
      <c r="A23" s="184" t="s">
        <v>20</v>
      </c>
      <c r="B23" s="200"/>
      <c r="C23" s="200"/>
      <c r="D23" s="200"/>
      <c r="E23" s="186">
        <v>91179</v>
      </c>
      <c r="F23" s="187">
        <v>823032.7300000001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7198-6694-491B-92AD-33ABD9A17D5D}">
  <dimension ref="A1:F24"/>
  <sheetViews>
    <sheetView workbookViewId="0">
      <selection activeCell="A20" sqref="A20"/>
    </sheetView>
  </sheetViews>
  <sheetFormatPr defaultRowHeight="13.2"/>
  <cols>
    <col min="1" max="1" width="36.33203125" style="43" bestFit="1" customWidth="1"/>
    <col min="2" max="3" width="16.44140625" style="43" bestFit="1" customWidth="1"/>
    <col min="4" max="4" width="16.6640625" style="43" bestFit="1" customWidth="1"/>
    <col min="5" max="5" width="12.109375" style="43" bestFit="1" customWidth="1"/>
    <col min="6" max="6" width="26.88671875" style="43" bestFit="1" customWidth="1"/>
    <col min="7" max="256" width="8.88671875" style="43"/>
    <col min="257" max="257" width="36.33203125" style="43" bestFit="1" customWidth="1"/>
    <col min="258" max="259" width="16.44140625" style="43" bestFit="1" customWidth="1"/>
    <col min="260" max="260" width="16.6640625" style="43" bestFit="1" customWidth="1"/>
    <col min="261" max="261" width="12.109375" style="43" bestFit="1" customWidth="1"/>
    <col min="262" max="262" width="26.88671875" style="43" bestFit="1" customWidth="1"/>
    <col min="263" max="512" width="8.88671875" style="43"/>
    <col min="513" max="513" width="36.33203125" style="43" bestFit="1" customWidth="1"/>
    <col min="514" max="515" width="16.44140625" style="43" bestFit="1" customWidth="1"/>
    <col min="516" max="516" width="16.6640625" style="43" bestFit="1" customWidth="1"/>
    <col min="517" max="517" width="12.109375" style="43" bestFit="1" customWidth="1"/>
    <col min="518" max="518" width="26.88671875" style="43" bestFit="1" customWidth="1"/>
    <col min="519" max="768" width="8.88671875" style="43"/>
    <col min="769" max="769" width="36.33203125" style="43" bestFit="1" customWidth="1"/>
    <col min="770" max="771" width="16.44140625" style="43" bestFit="1" customWidth="1"/>
    <col min="772" max="772" width="16.6640625" style="43" bestFit="1" customWidth="1"/>
    <col min="773" max="773" width="12.109375" style="43" bestFit="1" customWidth="1"/>
    <col min="774" max="774" width="26.88671875" style="43" bestFit="1" customWidth="1"/>
    <col min="775" max="1024" width="8.88671875" style="43"/>
    <col min="1025" max="1025" width="36.33203125" style="43" bestFit="1" customWidth="1"/>
    <col min="1026" max="1027" width="16.44140625" style="43" bestFit="1" customWidth="1"/>
    <col min="1028" max="1028" width="16.6640625" style="43" bestFit="1" customWidth="1"/>
    <col min="1029" max="1029" width="12.109375" style="43" bestFit="1" customWidth="1"/>
    <col min="1030" max="1030" width="26.88671875" style="43" bestFit="1" customWidth="1"/>
    <col min="1031" max="1280" width="8.88671875" style="43"/>
    <col min="1281" max="1281" width="36.33203125" style="43" bestFit="1" customWidth="1"/>
    <col min="1282" max="1283" width="16.44140625" style="43" bestFit="1" customWidth="1"/>
    <col min="1284" max="1284" width="16.6640625" style="43" bestFit="1" customWidth="1"/>
    <col min="1285" max="1285" width="12.109375" style="43" bestFit="1" customWidth="1"/>
    <col min="1286" max="1286" width="26.88671875" style="43" bestFit="1" customWidth="1"/>
    <col min="1287" max="1536" width="8.88671875" style="43"/>
    <col min="1537" max="1537" width="36.33203125" style="43" bestFit="1" customWidth="1"/>
    <col min="1538" max="1539" width="16.44140625" style="43" bestFit="1" customWidth="1"/>
    <col min="1540" max="1540" width="16.6640625" style="43" bestFit="1" customWidth="1"/>
    <col min="1541" max="1541" width="12.109375" style="43" bestFit="1" customWidth="1"/>
    <col min="1542" max="1542" width="26.88671875" style="43" bestFit="1" customWidth="1"/>
    <col min="1543" max="1792" width="8.88671875" style="43"/>
    <col min="1793" max="1793" width="36.33203125" style="43" bestFit="1" customWidth="1"/>
    <col min="1794" max="1795" width="16.44140625" style="43" bestFit="1" customWidth="1"/>
    <col min="1796" max="1796" width="16.6640625" style="43" bestFit="1" customWidth="1"/>
    <col min="1797" max="1797" width="12.109375" style="43" bestFit="1" customWidth="1"/>
    <col min="1798" max="1798" width="26.88671875" style="43" bestFit="1" customWidth="1"/>
    <col min="1799" max="2048" width="8.88671875" style="43"/>
    <col min="2049" max="2049" width="36.33203125" style="43" bestFit="1" customWidth="1"/>
    <col min="2050" max="2051" width="16.44140625" style="43" bestFit="1" customWidth="1"/>
    <col min="2052" max="2052" width="16.6640625" style="43" bestFit="1" customWidth="1"/>
    <col min="2053" max="2053" width="12.109375" style="43" bestFit="1" customWidth="1"/>
    <col min="2054" max="2054" width="26.88671875" style="43" bestFit="1" customWidth="1"/>
    <col min="2055" max="2304" width="8.88671875" style="43"/>
    <col min="2305" max="2305" width="36.33203125" style="43" bestFit="1" customWidth="1"/>
    <col min="2306" max="2307" width="16.44140625" style="43" bestFit="1" customWidth="1"/>
    <col min="2308" max="2308" width="16.6640625" style="43" bestFit="1" customWidth="1"/>
    <col min="2309" max="2309" width="12.109375" style="43" bestFit="1" customWidth="1"/>
    <col min="2310" max="2310" width="26.88671875" style="43" bestFit="1" customWidth="1"/>
    <col min="2311" max="2560" width="8.88671875" style="43"/>
    <col min="2561" max="2561" width="36.33203125" style="43" bestFit="1" customWidth="1"/>
    <col min="2562" max="2563" width="16.44140625" style="43" bestFit="1" customWidth="1"/>
    <col min="2564" max="2564" width="16.6640625" style="43" bestFit="1" customWidth="1"/>
    <col min="2565" max="2565" width="12.109375" style="43" bestFit="1" customWidth="1"/>
    <col min="2566" max="2566" width="26.88671875" style="43" bestFit="1" customWidth="1"/>
    <col min="2567" max="2816" width="8.88671875" style="43"/>
    <col min="2817" max="2817" width="36.33203125" style="43" bestFit="1" customWidth="1"/>
    <col min="2818" max="2819" width="16.44140625" style="43" bestFit="1" customWidth="1"/>
    <col min="2820" max="2820" width="16.6640625" style="43" bestFit="1" customWidth="1"/>
    <col min="2821" max="2821" width="12.109375" style="43" bestFit="1" customWidth="1"/>
    <col min="2822" max="2822" width="26.88671875" style="43" bestFit="1" customWidth="1"/>
    <col min="2823" max="3072" width="8.88671875" style="43"/>
    <col min="3073" max="3073" width="36.33203125" style="43" bestFit="1" customWidth="1"/>
    <col min="3074" max="3075" width="16.44140625" style="43" bestFit="1" customWidth="1"/>
    <col min="3076" max="3076" width="16.6640625" style="43" bestFit="1" customWidth="1"/>
    <col min="3077" max="3077" width="12.109375" style="43" bestFit="1" customWidth="1"/>
    <col min="3078" max="3078" width="26.88671875" style="43" bestFit="1" customWidth="1"/>
    <col min="3079" max="3328" width="8.88671875" style="43"/>
    <col min="3329" max="3329" width="36.33203125" style="43" bestFit="1" customWidth="1"/>
    <col min="3330" max="3331" width="16.44140625" style="43" bestFit="1" customWidth="1"/>
    <col min="3332" max="3332" width="16.6640625" style="43" bestFit="1" customWidth="1"/>
    <col min="3333" max="3333" width="12.109375" style="43" bestFit="1" customWidth="1"/>
    <col min="3334" max="3334" width="26.88671875" style="43" bestFit="1" customWidth="1"/>
    <col min="3335" max="3584" width="8.88671875" style="43"/>
    <col min="3585" max="3585" width="36.33203125" style="43" bestFit="1" customWidth="1"/>
    <col min="3586" max="3587" width="16.44140625" style="43" bestFit="1" customWidth="1"/>
    <col min="3588" max="3588" width="16.6640625" style="43" bestFit="1" customWidth="1"/>
    <col min="3589" max="3589" width="12.109375" style="43" bestFit="1" customWidth="1"/>
    <col min="3590" max="3590" width="26.88671875" style="43" bestFit="1" customWidth="1"/>
    <col min="3591" max="3840" width="8.88671875" style="43"/>
    <col min="3841" max="3841" width="36.33203125" style="43" bestFit="1" customWidth="1"/>
    <col min="3842" max="3843" width="16.44140625" style="43" bestFit="1" customWidth="1"/>
    <col min="3844" max="3844" width="16.6640625" style="43" bestFit="1" customWidth="1"/>
    <col min="3845" max="3845" width="12.109375" style="43" bestFit="1" customWidth="1"/>
    <col min="3846" max="3846" width="26.88671875" style="43" bestFit="1" customWidth="1"/>
    <col min="3847" max="4096" width="8.88671875" style="43"/>
    <col min="4097" max="4097" width="36.33203125" style="43" bestFit="1" customWidth="1"/>
    <col min="4098" max="4099" width="16.44140625" style="43" bestFit="1" customWidth="1"/>
    <col min="4100" max="4100" width="16.6640625" style="43" bestFit="1" customWidth="1"/>
    <col min="4101" max="4101" width="12.109375" style="43" bestFit="1" customWidth="1"/>
    <col min="4102" max="4102" width="26.88671875" style="43" bestFit="1" customWidth="1"/>
    <col min="4103" max="4352" width="8.88671875" style="43"/>
    <col min="4353" max="4353" width="36.33203125" style="43" bestFit="1" customWidth="1"/>
    <col min="4354" max="4355" width="16.44140625" style="43" bestFit="1" customWidth="1"/>
    <col min="4356" max="4356" width="16.6640625" style="43" bestFit="1" customWidth="1"/>
    <col min="4357" max="4357" width="12.109375" style="43" bestFit="1" customWidth="1"/>
    <col min="4358" max="4358" width="26.88671875" style="43" bestFit="1" customWidth="1"/>
    <col min="4359" max="4608" width="8.88671875" style="43"/>
    <col min="4609" max="4609" width="36.33203125" style="43" bestFit="1" customWidth="1"/>
    <col min="4610" max="4611" width="16.44140625" style="43" bestFit="1" customWidth="1"/>
    <col min="4612" max="4612" width="16.6640625" style="43" bestFit="1" customWidth="1"/>
    <col min="4613" max="4613" width="12.109375" style="43" bestFit="1" customWidth="1"/>
    <col min="4614" max="4614" width="26.88671875" style="43" bestFit="1" customWidth="1"/>
    <col min="4615" max="4864" width="8.88671875" style="43"/>
    <col min="4865" max="4865" width="36.33203125" style="43" bestFit="1" customWidth="1"/>
    <col min="4866" max="4867" width="16.44140625" style="43" bestFit="1" customWidth="1"/>
    <col min="4868" max="4868" width="16.6640625" style="43" bestFit="1" customWidth="1"/>
    <col min="4869" max="4869" width="12.109375" style="43" bestFit="1" customWidth="1"/>
    <col min="4870" max="4870" width="26.88671875" style="43" bestFit="1" customWidth="1"/>
    <col min="4871" max="5120" width="8.88671875" style="43"/>
    <col min="5121" max="5121" width="36.33203125" style="43" bestFit="1" customWidth="1"/>
    <col min="5122" max="5123" width="16.44140625" style="43" bestFit="1" customWidth="1"/>
    <col min="5124" max="5124" width="16.6640625" style="43" bestFit="1" customWidth="1"/>
    <col min="5125" max="5125" width="12.109375" style="43" bestFit="1" customWidth="1"/>
    <col min="5126" max="5126" width="26.88671875" style="43" bestFit="1" customWidth="1"/>
    <col min="5127" max="5376" width="8.88671875" style="43"/>
    <col min="5377" max="5377" width="36.33203125" style="43" bestFit="1" customWidth="1"/>
    <col min="5378" max="5379" width="16.44140625" style="43" bestFit="1" customWidth="1"/>
    <col min="5380" max="5380" width="16.6640625" style="43" bestFit="1" customWidth="1"/>
    <col min="5381" max="5381" width="12.109375" style="43" bestFit="1" customWidth="1"/>
    <col min="5382" max="5382" width="26.88671875" style="43" bestFit="1" customWidth="1"/>
    <col min="5383" max="5632" width="8.88671875" style="43"/>
    <col min="5633" max="5633" width="36.33203125" style="43" bestFit="1" customWidth="1"/>
    <col min="5634" max="5635" width="16.44140625" style="43" bestFit="1" customWidth="1"/>
    <col min="5636" max="5636" width="16.6640625" style="43" bestFit="1" customWidth="1"/>
    <col min="5637" max="5637" width="12.109375" style="43" bestFit="1" customWidth="1"/>
    <col min="5638" max="5638" width="26.88671875" style="43" bestFit="1" customWidth="1"/>
    <col min="5639" max="5888" width="8.88671875" style="43"/>
    <col min="5889" max="5889" width="36.33203125" style="43" bestFit="1" customWidth="1"/>
    <col min="5890" max="5891" width="16.44140625" style="43" bestFit="1" customWidth="1"/>
    <col min="5892" max="5892" width="16.6640625" style="43" bestFit="1" customWidth="1"/>
    <col min="5893" max="5893" width="12.109375" style="43" bestFit="1" customWidth="1"/>
    <col min="5894" max="5894" width="26.88671875" style="43" bestFit="1" customWidth="1"/>
    <col min="5895" max="6144" width="8.88671875" style="43"/>
    <col min="6145" max="6145" width="36.33203125" style="43" bestFit="1" customWidth="1"/>
    <col min="6146" max="6147" width="16.44140625" style="43" bestFit="1" customWidth="1"/>
    <col min="6148" max="6148" width="16.6640625" style="43" bestFit="1" customWidth="1"/>
    <col min="6149" max="6149" width="12.109375" style="43" bestFit="1" customWidth="1"/>
    <col min="6150" max="6150" width="26.88671875" style="43" bestFit="1" customWidth="1"/>
    <col min="6151" max="6400" width="8.88671875" style="43"/>
    <col min="6401" max="6401" width="36.33203125" style="43" bestFit="1" customWidth="1"/>
    <col min="6402" max="6403" width="16.44140625" style="43" bestFit="1" customWidth="1"/>
    <col min="6404" max="6404" width="16.6640625" style="43" bestFit="1" customWidth="1"/>
    <col min="6405" max="6405" width="12.109375" style="43" bestFit="1" customWidth="1"/>
    <col min="6406" max="6406" width="26.88671875" style="43" bestFit="1" customWidth="1"/>
    <col min="6407" max="6656" width="8.88671875" style="43"/>
    <col min="6657" max="6657" width="36.33203125" style="43" bestFit="1" customWidth="1"/>
    <col min="6658" max="6659" width="16.44140625" style="43" bestFit="1" customWidth="1"/>
    <col min="6660" max="6660" width="16.6640625" style="43" bestFit="1" customWidth="1"/>
    <col min="6661" max="6661" width="12.109375" style="43" bestFit="1" customWidth="1"/>
    <col min="6662" max="6662" width="26.88671875" style="43" bestFit="1" customWidth="1"/>
    <col min="6663" max="6912" width="8.88671875" style="43"/>
    <col min="6913" max="6913" width="36.33203125" style="43" bestFit="1" customWidth="1"/>
    <col min="6914" max="6915" width="16.44140625" style="43" bestFit="1" customWidth="1"/>
    <col min="6916" max="6916" width="16.6640625" style="43" bestFit="1" customWidth="1"/>
    <col min="6917" max="6917" width="12.109375" style="43" bestFit="1" customWidth="1"/>
    <col min="6918" max="6918" width="26.88671875" style="43" bestFit="1" customWidth="1"/>
    <col min="6919" max="7168" width="8.88671875" style="43"/>
    <col min="7169" max="7169" width="36.33203125" style="43" bestFit="1" customWidth="1"/>
    <col min="7170" max="7171" width="16.44140625" style="43" bestFit="1" customWidth="1"/>
    <col min="7172" max="7172" width="16.6640625" style="43" bestFit="1" customWidth="1"/>
    <col min="7173" max="7173" width="12.109375" style="43" bestFit="1" customWidth="1"/>
    <col min="7174" max="7174" width="26.88671875" style="43" bestFit="1" customWidth="1"/>
    <col min="7175" max="7424" width="8.88671875" style="43"/>
    <col min="7425" max="7425" width="36.33203125" style="43" bestFit="1" customWidth="1"/>
    <col min="7426" max="7427" width="16.44140625" style="43" bestFit="1" customWidth="1"/>
    <col min="7428" max="7428" width="16.6640625" style="43" bestFit="1" customWidth="1"/>
    <col min="7429" max="7429" width="12.109375" style="43" bestFit="1" customWidth="1"/>
    <col min="7430" max="7430" width="26.88671875" style="43" bestFit="1" customWidth="1"/>
    <col min="7431" max="7680" width="8.88671875" style="43"/>
    <col min="7681" max="7681" width="36.33203125" style="43" bestFit="1" customWidth="1"/>
    <col min="7682" max="7683" width="16.44140625" style="43" bestFit="1" customWidth="1"/>
    <col min="7684" max="7684" width="16.6640625" style="43" bestFit="1" customWidth="1"/>
    <col min="7685" max="7685" width="12.109375" style="43" bestFit="1" customWidth="1"/>
    <col min="7686" max="7686" width="26.88671875" style="43" bestFit="1" customWidth="1"/>
    <col min="7687" max="7936" width="8.88671875" style="43"/>
    <col min="7937" max="7937" width="36.33203125" style="43" bestFit="1" customWidth="1"/>
    <col min="7938" max="7939" width="16.44140625" style="43" bestFit="1" customWidth="1"/>
    <col min="7940" max="7940" width="16.6640625" style="43" bestFit="1" customWidth="1"/>
    <col min="7941" max="7941" width="12.109375" style="43" bestFit="1" customWidth="1"/>
    <col min="7942" max="7942" width="26.88671875" style="43" bestFit="1" customWidth="1"/>
    <col min="7943" max="8192" width="8.88671875" style="43"/>
    <col min="8193" max="8193" width="36.33203125" style="43" bestFit="1" customWidth="1"/>
    <col min="8194" max="8195" width="16.44140625" style="43" bestFit="1" customWidth="1"/>
    <col min="8196" max="8196" width="16.6640625" style="43" bestFit="1" customWidth="1"/>
    <col min="8197" max="8197" width="12.109375" style="43" bestFit="1" customWidth="1"/>
    <col min="8198" max="8198" width="26.88671875" style="43" bestFit="1" customWidth="1"/>
    <col min="8199" max="8448" width="8.88671875" style="43"/>
    <col min="8449" max="8449" width="36.33203125" style="43" bestFit="1" customWidth="1"/>
    <col min="8450" max="8451" width="16.44140625" style="43" bestFit="1" customWidth="1"/>
    <col min="8452" max="8452" width="16.6640625" style="43" bestFit="1" customWidth="1"/>
    <col min="8453" max="8453" width="12.109375" style="43" bestFit="1" customWidth="1"/>
    <col min="8454" max="8454" width="26.88671875" style="43" bestFit="1" customWidth="1"/>
    <col min="8455" max="8704" width="8.88671875" style="43"/>
    <col min="8705" max="8705" width="36.33203125" style="43" bestFit="1" customWidth="1"/>
    <col min="8706" max="8707" width="16.44140625" style="43" bestFit="1" customWidth="1"/>
    <col min="8708" max="8708" width="16.6640625" style="43" bestFit="1" customWidth="1"/>
    <col min="8709" max="8709" width="12.109375" style="43" bestFit="1" customWidth="1"/>
    <col min="8710" max="8710" width="26.88671875" style="43" bestFit="1" customWidth="1"/>
    <col min="8711" max="8960" width="8.88671875" style="43"/>
    <col min="8961" max="8961" width="36.33203125" style="43" bestFit="1" customWidth="1"/>
    <col min="8962" max="8963" width="16.44140625" style="43" bestFit="1" customWidth="1"/>
    <col min="8964" max="8964" width="16.6640625" style="43" bestFit="1" customWidth="1"/>
    <col min="8965" max="8965" width="12.109375" style="43" bestFit="1" customWidth="1"/>
    <col min="8966" max="8966" width="26.88671875" style="43" bestFit="1" customWidth="1"/>
    <col min="8967" max="9216" width="8.88671875" style="43"/>
    <col min="9217" max="9217" width="36.33203125" style="43" bestFit="1" customWidth="1"/>
    <col min="9218" max="9219" width="16.44140625" style="43" bestFit="1" customWidth="1"/>
    <col min="9220" max="9220" width="16.6640625" style="43" bestFit="1" customWidth="1"/>
    <col min="9221" max="9221" width="12.109375" style="43" bestFit="1" customWidth="1"/>
    <col min="9222" max="9222" width="26.88671875" style="43" bestFit="1" customWidth="1"/>
    <col min="9223" max="9472" width="8.88671875" style="43"/>
    <col min="9473" max="9473" width="36.33203125" style="43" bestFit="1" customWidth="1"/>
    <col min="9474" max="9475" width="16.44140625" style="43" bestFit="1" customWidth="1"/>
    <col min="9476" max="9476" width="16.6640625" style="43" bestFit="1" customWidth="1"/>
    <col min="9477" max="9477" width="12.109375" style="43" bestFit="1" customWidth="1"/>
    <col min="9478" max="9478" width="26.88671875" style="43" bestFit="1" customWidth="1"/>
    <col min="9479" max="9728" width="8.88671875" style="43"/>
    <col min="9729" max="9729" width="36.33203125" style="43" bestFit="1" customWidth="1"/>
    <col min="9730" max="9731" width="16.44140625" style="43" bestFit="1" customWidth="1"/>
    <col min="9732" max="9732" width="16.6640625" style="43" bestFit="1" customWidth="1"/>
    <col min="9733" max="9733" width="12.109375" style="43" bestFit="1" customWidth="1"/>
    <col min="9734" max="9734" width="26.88671875" style="43" bestFit="1" customWidth="1"/>
    <col min="9735" max="9984" width="8.88671875" style="43"/>
    <col min="9985" max="9985" width="36.33203125" style="43" bestFit="1" customWidth="1"/>
    <col min="9986" max="9987" width="16.44140625" style="43" bestFit="1" customWidth="1"/>
    <col min="9988" max="9988" width="16.6640625" style="43" bestFit="1" customWidth="1"/>
    <col min="9989" max="9989" width="12.109375" style="43" bestFit="1" customWidth="1"/>
    <col min="9990" max="9990" width="26.88671875" style="43" bestFit="1" customWidth="1"/>
    <col min="9991" max="10240" width="8.88671875" style="43"/>
    <col min="10241" max="10241" width="36.33203125" style="43" bestFit="1" customWidth="1"/>
    <col min="10242" max="10243" width="16.44140625" style="43" bestFit="1" customWidth="1"/>
    <col min="10244" max="10244" width="16.6640625" style="43" bestFit="1" customWidth="1"/>
    <col min="10245" max="10245" width="12.109375" style="43" bestFit="1" customWidth="1"/>
    <col min="10246" max="10246" width="26.88671875" style="43" bestFit="1" customWidth="1"/>
    <col min="10247" max="10496" width="8.88671875" style="43"/>
    <col min="10497" max="10497" width="36.33203125" style="43" bestFit="1" customWidth="1"/>
    <col min="10498" max="10499" width="16.44140625" style="43" bestFit="1" customWidth="1"/>
    <col min="10500" max="10500" width="16.6640625" style="43" bestFit="1" customWidth="1"/>
    <col min="10501" max="10501" width="12.109375" style="43" bestFit="1" customWidth="1"/>
    <col min="10502" max="10502" width="26.88671875" style="43" bestFit="1" customWidth="1"/>
    <col min="10503" max="10752" width="8.88671875" style="43"/>
    <col min="10753" max="10753" width="36.33203125" style="43" bestFit="1" customWidth="1"/>
    <col min="10754" max="10755" width="16.44140625" style="43" bestFit="1" customWidth="1"/>
    <col min="10756" max="10756" width="16.6640625" style="43" bestFit="1" customWidth="1"/>
    <col min="10757" max="10757" width="12.109375" style="43" bestFit="1" customWidth="1"/>
    <col min="10758" max="10758" width="26.88671875" style="43" bestFit="1" customWidth="1"/>
    <col min="10759" max="11008" width="8.88671875" style="43"/>
    <col min="11009" max="11009" width="36.33203125" style="43" bestFit="1" customWidth="1"/>
    <col min="11010" max="11011" width="16.44140625" style="43" bestFit="1" customWidth="1"/>
    <col min="11012" max="11012" width="16.6640625" style="43" bestFit="1" customWidth="1"/>
    <col min="11013" max="11013" width="12.109375" style="43" bestFit="1" customWidth="1"/>
    <col min="11014" max="11014" width="26.88671875" style="43" bestFit="1" customWidth="1"/>
    <col min="11015" max="11264" width="8.88671875" style="43"/>
    <col min="11265" max="11265" width="36.33203125" style="43" bestFit="1" customWidth="1"/>
    <col min="11266" max="11267" width="16.44140625" style="43" bestFit="1" customWidth="1"/>
    <col min="11268" max="11268" width="16.6640625" style="43" bestFit="1" customWidth="1"/>
    <col min="11269" max="11269" width="12.109375" style="43" bestFit="1" customWidth="1"/>
    <col min="11270" max="11270" width="26.88671875" style="43" bestFit="1" customWidth="1"/>
    <col min="11271" max="11520" width="8.88671875" style="43"/>
    <col min="11521" max="11521" width="36.33203125" style="43" bestFit="1" customWidth="1"/>
    <col min="11522" max="11523" width="16.44140625" style="43" bestFit="1" customWidth="1"/>
    <col min="11524" max="11524" width="16.6640625" style="43" bestFit="1" customWidth="1"/>
    <col min="11525" max="11525" width="12.109375" style="43" bestFit="1" customWidth="1"/>
    <col min="11526" max="11526" width="26.88671875" style="43" bestFit="1" customWidth="1"/>
    <col min="11527" max="11776" width="8.88671875" style="43"/>
    <col min="11777" max="11777" width="36.33203125" style="43" bestFit="1" customWidth="1"/>
    <col min="11778" max="11779" width="16.44140625" style="43" bestFit="1" customWidth="1"/>
    <col min="11780" max="11780" width="16.6640625" style="43" bestFit="1" customWidth="1"/>
    <col min="11781" max="11781" width="12.109375" style="43" bestFit="1" customWidth="1"/>
    <col min="11782" max="11782" width="26.88671875" style="43" bestFit="1" customWidth="1"/>
    <col min="11783" max="12032" width="8.88671875" style="43"/>
    <col min="12033" max="12033" width="36.33203125" style="43" bestFit="1" customWidth="1"/>
    <col min="12034" max="12035" width="16.44140625" style="43" bestFit="1" customWidth="1"/>
    <col min="12036" max="12036" width="16.6640625" style="43" bestFit="1" customWidth="1"/>
    <col min="12037" max="12037" width="12.109375" style="43" bestFit="1" customWidth="1"/>
    <col min="12038" max="12038" width="26.88671875" style="43" bestFit="1" customWidth="1"/>
    <col min="12039" max="12288" width="8.88671875" style="43"/>
    <col min="12289" max="12289" width="36.33203125" style="43" bestFit="1" customWidth="1"/>
    <col min="12290" max="12291" width="16.44140625" style="43" bestFit="1" customWidth="1"/>
    <col min="12292" max="12292" width="16.6640625" style="43" bestFit="1" customWidth="1"/>
    <col min="12293" max="12293" width="12.109375" style="43" bestFit="1" customWidth="1"/>
    <col min="12294" max="12294" width="26.88671875" style="43" bestFit="1" customWidth="1"/>
    <col min="12295" max="12544" width="8.88671875" style="43"/>
    <col min="12545" max="12545" width="36.33203125" style="43" bestFit="1" customWidth="1"/>
    <col min="12546" max="12547" width="16.44140625" style="43" bestFit="1" customWidth="1"/>
    <col min="12548" max="12548" width="16.6640625" style="43" bestFit="1" customWidth="1"/>
    <col min="12549" max="12549" width="12.109375" style="43" bestFit="1" customWidth="1"/>
    <col min="12550" max="12550" width="26.88671875" style="43" bestFit="1" customWidth="1"/>
    <col min="12551" max="12800" width="8.88671875" style="43"/>
    <col min="12801" max="12801" width="36.33203125" style="43" bestFit="1" customWidth="1"/>
    <col min="12802" max="12803" width="16.44140625" style="43" bestFit="1" customWidth="1"/>
    <col min="12804" max="12804" width="16.6640625" style="43" bestFit="1" customWidth="1"/>
    <col min="12805" max="12805" width="12.109375" style="43" bestFit="1" customWidth="1"/>
    <col min="12806" max="12806" width="26.88671875" style="43" bestFit="1" customWidth="1"/>
    <col min="12807" max="13056" width="8.88671875" style="43"/>
    <col min="13057" max="13057" width="36.33203125" style="43" bestFit="1" customWidth="1"/>
    <col min="13058" max="13059" width="16.44140625" style="43" bestFit="1" customWidth="1"/>
    <col min="13060" max="13060" width="16.6640625" style="43" bestFit="1" customWidth="1"/>
    <col min="13061" max="13061" width="12.109375" style="43" bestFit="1" customWidth="1"/>
    <col min="13062" max="13062" width="26.88671875" style="43" bestFit="1" customWidth="1"/>
    <col min="13063" max="13312" width="8.88671875" style="43"/>
    <col min="13313" max="13313" width="36.33203125" style="43" bestFit="1" customWidth="1"/>
    <col min="13314" max="13315" width="16.44140625" style="43" bestFit="1" customWidth="1"/>
    <col min="13316" max="13316" width="16.6640625" style="43" bestFit="1" customWidth="1"/>
    <col min="13317" max="13317" width="12.109375" style="43" bestFit="1" customWidth="1"/>
    <col min="13318" max="13318" width="26.88671875" style="43" bestFit="1" customWidth="1"/>
    <col min="13319" max="13568" width="8.88671875" style="43"/>
    <col min="13569" max="13569" width="36.33203125" style="43" bestFit="1" customWidth="1"/>
    <col min="13570" max="13571" width="16.44140625" style="43" bestFit="1" customWidth="1"/>
    <col min="13572" max="13572" width="16.6640625" style="43" bestFit="1" customWidth="1"/>
    <col min="13573" max="13573" width="12.109375" style="43" bestFit="1" customWidth="1"/>
    <col min="13574" max="13574" width="26.88671875" style="43" bestFit="1" customWidth="1"/>
    <col min="13575" max="13824" width="8.88671875" style="43"/>
    <col min="13825" max="13825" width="36.33203125" style="43" bestFit="1" customWidth="1"/>
    <col min="13826" max="13827" width="16.44140625" style="43" bestFit="1" customWidth="1"/>
    <col min="13828" max="13828" width="16.6640625" style="43" bestFit="1" customWidth="1"/>
    <col min="13829" max="13829" width="12.109375" style="43" bestFit="1" customWidth="1"/>
    <col min="13830" max="13830" width="26.88671875" style="43" bestFit="1" customWidth="1"/>
    <col min="13831" max="14080" width="8.88671875" style="43"/>
    <col min="14081" max="14081" width="36.33203125" style="43" bestFit="1" customWidth="1"/>
    <col min="14082" max="14083" width="16.44140625" style="43" bestFit="1" customWidth="1"/>
    <col min="14084" max="14084" width="16.6640625" style="43" bestFit="1" customWidth="1"/>
    <col min="14085" max="14085" width="12.109375" style="43" bestFit="1" customWidth="1"/>
    <col min="14086" max="14086" width="26.88671875" style="43" bestFit="1" customWidth="1"/>
    <col min="14087" max="14336" width="8.88671875" style="43"/>
    <col min="14337" max="14337" width="36.33203125" style="43" bestFit="1" customWidth="1"/>
    <col min="14338" max="14339" width="16.44140625" style="43" bestFit="1" customWidth="1"/>
    <col min="14340" max="14340" width="16.6640625" style="43" bestFit="1" customWidth="1"/>
    <col min="14341" max="14341" width="12.109375" style="43" bestFit="1" customWidth="1"/>
    <col min="14342" max="14342" width="26.88671875" style="43" bestFit="1" customWidth="1"/>
    <col min="14343" max="14592" width="8.88671875" style="43"/>
    <col min="14593" max="14593" width="36.33203125" style="43" bestFit="1" customWidth="1"/>
    <col min="14594" max="14595" width="16.44140625" style="43" bestFit="1" customWidth="1"/>
    <col min="14596" max="14596" width="16.6640625" style="43" bestFit="1" customWidth="1"/>
    <col min="14597" max="14597" width="12.109375" style="43" bestFit="1" customWidth="1"/>
    <col min="14598" max="14598" width="26.88671875" style="43" bestFit="1" customWidth="1"/>
    <col min="14599" max="14848" width="8.88671875" style="43"/>
    <col min="14849" max="14849" width="36.33203125" style="43" bestFit="1" customWidth="1"/>
    <col min="14850" max="14851" width="16.44140625" style="43" bestFit="1" customWidth="1"/>
    <col min="14852" max="14852" width="16.6640625" style="43" bestFit="1" customWidth="1"/>
    <col min="14853" max="14853" width="12.109375" style="43" bestFit="1" customWidth="1"/>
    <col min="14854" max="14854" width="26.88671875" style="43" bestFit="1" customWidth="1"/>
    <col min="14855" max="15104" width="8.88671875" style="43"/>
    <col min="15105" max="15105" width="36.33203125" style="43" bestFit="1" customWidth="1"/>
    <col min="15106" max="15107" width="16.44140625" style="43" bestFit="1" customWidth="1"/>
    <col min="15108" max="15108" width="16.6640625" style="43" bestFit="1" customWidth="1"/>
    <col min="15109" max="15109" width="12.109375" style="43" bestFit="1" customWidth="1"/>
    <col min="15110" max="15110" width="26.88671875" style="43" bestFit="1" customWidth="1"/>
    <col min="15111" max="15360" width="8.88671875" style="43"/>
    <col min="15361" max="15361" width="36.33203125" style="43" bestFit="1" customWidth="1"/>
    <col min="15362" max="15363" width="16.44140625" style="43" bestFit="1" customWidth="1"/>
    <col min="15364" max="15364" width="16.6640625" style="43" bestFit="1" customWidth="1"/>
    <col min="15365" max="15365" width="12.109375" style="43" bestFit="1" customWidth="1"/>
    <col min="15366" max="15366" width="26.88671875" style="43" bestFit="1" customWidth="1"/>
    <col min="15367" max="15616" width="8.88671875" style="43"/>
    <col min="15617" max="15617" width="36.33203125" style="43" bestFit="1" customWidth="1"/>
    <col min="15618" max="15619" width="16.44140625" style="43" bestFit="1" customWidth="1"/>
    <col min="15620" max="15620" width="16.6640625" style="43" bestFit="1" customWidth="1"/>
    <col min="15621" max="15621" width="12.109375" style="43" bestFit="1" customWidth="1"/>
    <col min="15622" max="15622" width="26.88671875" style="43" bestFit="1" customWidth="1"/>
    <col min="15623" max="15872" width="8.88671875" style="43"/>
    <col min="15873" max="15873" width="36.33203125" style="43" bestFit="1" customWidth="1"/>
    <col min="15874" max="15875" width="16.44140625" style="43" bestFit="1" customWidth="1"/>
    <col min="15876" max="15876" width="16.6640625" style="43" bestFit="1" customWidth="1"/>
    <col min="15877" max="15877" width="12.109375" style="43" bestFit="1" customWidth="1"/>
    <col min="15878" max="15878" width="26.88671875" style="43" bestFit="1" customWidth="1"/>
    <col min="15879" max="16128" width="8.88671875" style="43"/>
    <col min="16129" max="16129" width="36.33203125" style="43" bestFit="1" customWidth="1"/>
    <col min="16130" max="16131" width="16.44140625" style="43" bestFit="1" customWidth="1"/>
    <col min="16132" max="16132" width="16.6640625" style="43" bestFit="1" customWidth="1"/>
    <col min="16133" max="16133" width="12.109375" style="43" bestFit="1" customWidth="1"/>
    <col min="16134" max="16134" width="26.88671875" style="43" bestFit="1" customWidth="1"/>
    <col min="16135" max="16384" width="8.88671875" style="43"/>
  </cols>
  <sheetData>
    <row r="1" spans="1:6" ht="15.6">
      <c r="A1" s="213" t="s">
        <v>51</v>
      </c>
    </row>
    <row r="2" spans="1:6" ht="15.6">
      <c r="A2" s="214"/>
    </row>
    <row r="4" spans="1:6">
      <c r="A4" s="146"/>
      <c r="B4" s="147"/>
      <c r="C4" s="147"/>
      <c r="D4" s="147"/>
      <c r="E4" s="146" t="s">
        <v>22</v>
      </c>
      <c r="F4" s="148"/>
    </row>
    <row r="5" spans="1:6">
      <c r="A5" s="146" t="s">
        <v>2</v>
      </c>
      <c r="B5" s="146" t="s">
        <v>3</v>
      </c>
      <c r="C5" s="146" t="s">
        <v>4</v>
      </c>
      <c r="D5" s="146" t="s">
        <v>5</v>
      </c>
      <c r="E5" s="146" t="s">
        <v>6</v>
      </c>
      <c r="F5" s="211" t="s">
        <v>7</v>
      </c>
    </row>
    <row r="6" spans="1:6">
      <c r="A6" s="146" t="s">
        <v>8</v>
      </c>
      <c r="B6" s="146" t="s">
        <v>18</v>
      </c>
      <c r="C6" s="146" t="s">
        <v>10</v>
      </c>
      <c r="D6" s="146" t="s">
        <v>11</v>
      </c>
      <c r="E6" s="174">
        <v>1034</v>
      </c>
      <c r="F6" s="175">
        <v>4542.28</v>
      </c>
    </row>
    <row r="7" spans="1:6">
      <c r="A7" s="195"/>
      <c r="B7" s="195"/>
      <c r="C7" s="195"/>
      <c r="D7" s="177" t="s">
        <v>12</v>
      </c>
      <c r="E7" s="178">
        <v>2548</v>
      </c>
      <c r="F7" s="179">
        <v>21998.22</v>
      </c>
    </row>
    <row r="8" spans="1:6">
      <c r="A8" s="195"/>
      <c r="B8" s="195"/>
      <c r="C8" s="146" t="s">
        <v>13</v>
      </c>
      <c r="D8" s="147"/>
      <c r="E8" s="174">
        <v>3582</v>
      </c>
      <c r="F8" s="175">
        <v>26540.5</v>
      </c>
    </row>
    <row r="9" spans="1:6">
      <c r="A9" s="195"/>
      <c r="B9" s="146" t="s">
        <v>9</v>
      </c>
      <c r="C9" s="146" t="s">
        <v>10</v>
      </c>
      <c r="D9" s="146" t="s">
        <v>11</v>
      </c>
      <c r="E9" s="174">
        <v>462</v>
      </c>
      <c r="F9" s="175">
        <v>1900.0400000000002</v>
      </c>
    </row>
    <row r="10" spans="1:6">
      <c r="A10" s="195"/>
      <c r="B10" s="195"/>
      <c r="C10" s="195"/>
      <c r="D10" s="177" t="s">
        <v>12</v>
      </c>
      <c r="E10" s="178">
        <v>1167</v>
      </c>
      <c r="F10" s="179">
        <v>9339.0799999999981</v>
      </c>
    </row>
    <row r="11" spans="1:6">
      <c r="A11" s="195"/>
      <c r="B11" s="195"/>
      <c r="C11" s="146" t="s">
        <v>13</v>
      </c>
      <c r="D11" s="147"/>
      <c r="E11" s="174">
        <v>1629</v>
      </c>
      <c r="F11" s="175">
        <v>11239.119999999999</v>
      </c>
    </row>
    <row r="12" spans="1:6">
      <c r="A12" s="195"/>
      <c r="B12" s="146" t="s">
        <v>14</v>
      </c>
      <c r="C12" s="146" t="s">
        <v>10</v>
      </c>
      <c r="D12" s="146" t="s">
        <v>11</v>
      </c>
      <c r="E12" s="174">
        <v>23</v>
      </c>
      <c r="F12" s="175">
        <v>87.300000000000011</v>
      </c>
    </row>
    <row r="13" spans="1:6">
      <c r="A13" s="195"/>
      <c r="B13" s="195"/>
      <c r="C13" s="195"/>
      <c r="D13" s="177" t="s">
        <v>12</v>
      </c>
      <c r="E13" s="178">
        <v>78</v>
      </c>
      <c r="F13" s="179">
        <v>626.44000000000005</v>
      </c>
    </row>
    <row r="14" spans="1:6">
      <c r="A14" s="195"/>
      <c r="B14" s="195"/>
      <c r="C14" s="146" t="s">
        <v>13</v>
      </c>
      <c r="D14" s="147"/>
      <c r="E14" s="174">
        <v>101</v>
      </c>
      <c r="F14" s="175">
        <v>713.74</v>
      </c>
    </row>
    <row r="15" spans="1:6">
      <c r="A15" s="195"/>
      <c r="B15" s="146" t="s">
        <v>15</v>
      </c>
      <c r="C15" s="146" t="s">
        <v>10</v>
      </c>
      <c r="D15" s="146" t="s">
        <v>11</v>
      </c>
      <c r="E15" s="174">
        <v>17580</v>
      </c>
      <c r="F15" s="175">
        <v>96506.12</v>
      </c>
    </row>
    <row r="16" spans="1:6">
      <c r="A16" s="195"/>
      <c r="B16" s="195"/>
      <c r="C16" s="195"/>
      <c r="D16" s="177" t="s">
        <v>12</v>
      </c>
      <c r="E16" s="178">
        <v>38137</v>
      </c>
      <c r="F16" s="179">
        <v>424645.68000000005</v>
      </c>
    </row>
    <row r="17" spans="1:6">
      <c r="A17" s="195"/>
      <c r="B17" s="195"/>
      <c r="C17" s="146" t="s">
        <v>13</v>
      </c>
      <c r="D17" s="147"/>
      <c r="E17" s="174">
        <v>55717</v>
      </c>
      <c r="F17" s="175">
        <v>521151.80000000005</v>
      </c>
    </row>
    <row r="18" spans="1:6">
      <c r="A18" s="195"/>
      <c r="B18" s="146" t="s">
        <v>16</v>
      </c>
      <c r="C18" s="146" t="s">
        <v>10</v>
      </c>
      <c r="D18" s="146" t="s">
        <v>11</v>
      </c>
      <c r="E18" s="174">
        <v>6595</v>
      </c>
      <c r="F18" s="175">
        <v>34530.71</v>
      </c>
    </row>
    <row r="19" spans="1:6">
      <c r="A19" s="195"/>
      <c r="B19" s="195"/>
      <c r="C19" s="195"/>
      <c r="D19" s="177" t="s">
        <v>12</v>
      </c>
      <c r="E19" s="178">
        <v>13716</v>
      </c>
      <c r="F19" s="179">
        <v>147064.88</v>
      </c>
    </row>
    <row r="20" spans="1:6">
      <c r="A20" s="195"/>
      <c r="B20" s="195"/>
      <c r="C20" s="146" t="s">
        <v>13</v>
      </c>
      <c r="D20" s="147"/>
      <c r="E20" s="174">
        <v>20311</v>
      </c>
      <c r="F20" s="175">
        <v>181595.59</v>
      </c>
    </row>
    <row r="21" spans="1:6">
      <c r="A21" s="195"/>
      <c r="B21" s="146" t="s">
        <v>17</v>
      </c>
      <c r="C21" s="146" t="s">
        <v>10</v>
      </c>
      <c r="D21" s="146" t="s">
        <v>11</v>
      </c>
      <c r="E21" s="174">
        <v>2580</v>
      </c>
      <c r="F21" s="175">
        <v>11757.460000000001</v>
      </c>
    </row>
    <row r="22" spans="1:6">
      <c r="A22" s="195"/>
      <c r="B22" s="195"/>
      <c r="C22" s="195"/>
      <c r="D22" s="177" t="s">
        <v>12</v>
      </c>
      <c r="E22" s="178">
        <v>7395</v>
      </c>
      <c r="F22" s="179">
        <v>70612.86</v>
      </c>
    </row>
    <row r="23" spans="1:6">
      <c r="A23" s="195"/>
      <c r="B23" s="195"/>
      <c r="C23" s="146" t="s">
        <v>13</v>
      </c>
      <c r="D23" s="147"/>
      <c r="E23" s="174">
        <v>9975</v>
      </c>
      <c r="F23" s="175">
        <v>82370.320000000007</v>
      </c>
    </row>
    <row r="24" spans="1:6">
      <c r="A24" s="204" t="s">
        <v>20</v>
      </c>
      <c r="B24" s="205"/>
      <c r="C24" s="205"/>
      <c r="D24" s="205"/>
      <c r="E24" s="206">
        <v>91315</v>
      </c>
      <c r="F24" s="207">
        <v>823611.07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0986-A966-46E0-82D4-D6F20CC485EB}">
  <dimension ref="A1:F32"/>
  <sheetViews>
    <sheetView workbookViewId="0">
      <selection activeCell="K9" sqref="K9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">
        <v>21</v>
      </c>
      <c r="B1" s="16"/>
      <c r="D1" s="18" t="s">
        <v>0</v>
      </c>
      <c r="F1" s="18"/>
    </row>
    <row r="2" spans="1:6">
      <c r="A2" s="20"/>
      <c r="B2" s="16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>
        <v>55000</v>
      </c>
      <c r="C7" s="22" t="s">
        <v>10</v>
      </c>
      <c r="D7" s="22" t="s">
        <v>11</v>
      </c>
      <c r="E7" s="24">
        <v>15164</v>
      </c>
      <c r="F7" s="30">
        <v>83137.84</v>
      </c>
    </row>
    <row r="8" spans="1:6">
      <c r="A8" s="31"/>
      <c r="B8" s="31"/>
      <c r="C8" s="32"/>
      <c r="D8" s="33" t="s">
        <v>12</v>
      </c>
      <c r="E8" s="34">
        <v>33747</v>
      </c>
      <c r="F8" s="35">
        <v>375123.38</v>
      </c>
    </row>
    <row r="9" spans="1:6">
      <c r="A9" s="31"/>
      <c r="B9" s="31"/>
      <c r="C9" s="22" t="s">
        <v>13</v>
      </c>
      <c r="D9" s="23"/>
      <c r="E9" s="24">
        <v>48911</v>
      </c>
      <c r="F9" s="30">
        <v>458261.22</v>
      </c>
    </row>
    <row r="10" spans="1:6">
      <c r="A10" s="31"/>
      <c r="B10" s="29">
        <v>51010</v>
      </c>
      <c r="C10" s="22" t="s">
        <v>10</v>
      </c>
      <c r="D10" s="22" t="s">
        <v>11</v>
      </c>
      <c r="E10" s="24">
        <v>811</v>
      </c>
      <c r="F10" s="30">
        <v>3901.46</v>
      </c>
    </row>
    <row r="11" spans="1:6">
      <c r="A11" s="31"/>
      <c r="B11" s="31"/>
      <c r="C11" s="32"/>
      <c r="D11" s="33" t="s">
        <v>12</v>
      </c>
      <c r="E11" s="34">
        <v>2035</v>
      </c>
      <c r="F11" s="35">
        <v>19996.2</v>
      </c>
    </row>
    <row r="12" spans="1:6">
      <c r="A12" s="31"/>
      <c r="B12" s="31"/>
      <c r="C12" s="22" t="s">
        <v>13</v>
      </c>
      <c r="D12" s="23"/>
      <c r="E12" s="24">
        <v>2846</v>
      </c>
      <c r="F12" s="30">
        <v>23897.66</v>
      </c>
    </row>
    <row r="13" spans="1:6">
      <c r="A13" s="31"/>
      <c r="B13" s="29">
        <v>52000</v>
      </c>
      <c r="C13" s="22" t="s">
        <v>10</v>
      </c>
      <c r="D13" s="22" t="s">
        <v>11</v>
      </c>
      <c r="E13" s="24">
        <v>332</v>
      </c>
      <c r="F13" s="30">
        <v>1497.2</v>
      </c>
    </row>
    <row r="14" spans="1:6">
      <c r="A14" s="31"/>
      <c r="B14" s="31"/>
      <c r="C14" s="32"/>
      <c r="D14" s="33" t="s">
        <v>12</v>
      </c>
      <c r="E14" s="34">
        <v>863</v>
      </c>
      <c r="F14" s="35">
        <v>7085.9400000000005</v>
      </c>
    </row>
    <row r="15" spans="1:6">
      <c r="A15" s="31"/>
      <c r="B15" s="31"/>
      <c r="C15" s="22" t="s">
        <v>13</v>
      </c>
      <c r="D15" s="23"/>
      <c r="E15" s="24">
        <v>1195</v>
      </c>
      <c r="F15" s="30">
        <v>8583.1400000000012</v>
      </c>
    </row>
    <row r="16" spans="1:6">
      <c r="A16" s="31"/>
      <c r="B16" s="29">
        <v>53000</v>
      </c>
      <c r="C16" s="22" t="s">
        <v>10</v>
      </c>
      <c r="D16" s="22" t="s">
        <v>11</v>
      </c>
      <c r="E16" s="24">
        <v>21</v>
      </c>
      <c r="F16" s="30">
        <v>93.33</v>
      </c>
    </row>
    <row r="17" spans="1:6">
      <c r="A17" s="31"/>
      <c r="B17" s="31"/>
      <c r="C17" s="32"/>
      <c r="D17" s="33" t="s">
        <v>12</v>
      </c>
      <c r="E17" s="34">
        <v>83</v>
      </c>
      <c r="F17" s="35">
        <v>702.30000000000007</v>
      </c>
    </row>
    <row r="18" spans="1:6">
      <c r="A18" s="31"/>
      <c r="B18" s="31"/>
      <c r="C18" s="22" t="s">
        <v>13</v>
      </c>
      <c r="D18" s="23"/>
      <c r="E18" s="24">
        <v>104</v>
      </c>
      <c r="F18" s="30">
        <v>795.63000000000011</v>
      </c>
    </row>
    <row r="19" spans="1:6">
      <c r="A19" s="31"/>
      <c r="B19" s="29">
        <v>56000</v>
      </c>
      <c r="C19" s="22" t="s">
        <v>10</v>
      </c>
      <c r="D19" s="22" t="s">
        <v>11</v>
      </c>
      <c r="E19" s="24">
        <v>5315</v>
      </c>
      <c r="F19" s="30">
        <v>28080.560000000001</v>
      </c>
    </row>
    <row r="20" spans="1:6">
      <c r="A20" s="31"/>
      <c r="B20" s="31"/>
      <c r="C20" s="32"/>
      <c r="D20" s="33" t="s">
        <v>12</v>
      </c>
      <c r="E20" s="34">
        <v>12370</v>
      </c>
      <c r="F20" s="35">
        <v>135350.80000000002</v>
      </c>
    </row>
    <row r="21" spans="1:6">
      <c r="A21" s="31"/>
      <c r="B21" s="31"/>
      <c r="C21" s="22" t="s">
        <v>13</v>
      </c>
      <c r="D21" s="23"/>
      <c r="E21" s="24">
        <v>17685</v>
      </c>
      <c r="F21" s="30">
        <v>163431.36000000002</v>
      </c>
    </row>
    <row r="22" spans="1:6">
      <c r="A22" s="31"/>
      <c r="B22" s="29">
        <v>58000</v>
      </c>
      <c r="C22" s="22" t="s">
        <v>10</v>
      </c>
      <c r="D22" s="22" t="s">
        <v>11</v>
      </c>
      <c r="E22" s="24">
        <v>2266</v>
      </c>
      <c r="F22" s="30">
        <v>10236.560000000001</v>
      </c>
    </row>
    <row r="23" spans="1:6">
      <c r="A23" s="31"/>
      <c r="B23" s="31"/>
      <c r="C23" s="32"/>
      <c r="D23" s="33" t="s">
        <v>12</v>
      </c>
      <c r="E23" s="34">
        <v>6625</v>
      </c>
      <c r="F23" s="35">
        <v>62946.76</v>
      </c>
    </row>
    <row r="24" spans="1:6">
      <c r="A24" s="31"/>
      <c r="B24" s="31"/>
      <c r="C24" s="22" t="s">
        <v>13</v>
      </c>
      <c r="D24" s="23"/>
      <c r="E24" s="24">
        <v>8891</v>
      </c>
      <c r="F24" s="30">
        <v>73183.320000000007</v>
      </c>
    </row>
    <row r="25" spans="1:6">
      <c r="A25" s="29" t="s">
        <v>19</v>
      </c>
      <c r="B25" s="36"/>
      <c r="C25" s="36"/>
      <c r="D25" s="36"/>
      <c r="E25" s="37">
        <v>79632</v>
      </c>
      <c r="F25" s="38">
        <v>728152.33000000007</v>
      </c>
    </row>
    <row r="26" spans="1:6">
      <c r="A26" s="39" t="s">
        <v>20</v>
      </c>
      <c r="B26" s="40"/>
      <c r="C26" s="40"/>
      <c r="D26" s="40"/>
      <c r="E26" s="41">
        <v>79632</v>
      </c>
      <c r="F26" s="42">
        <v>728152.33000000007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321E-AA7A-4676-B6FB-6F336C8438BE}">
  <dimension ref="A1:F23"/>
  <sheetViews>
    <sheetView workbookViewId="0">
      <selection activeCell="B5" sqref="B5"/>
    </sheetView>
  </sheetViews>
  <sheetFormatPr defaultRowHeight="14.4"/>
  <cols>
    <col min="1" max="1" width="33.88671875" style="215" bestFit="1" customWidth="1"/>
    <col min="2" max="2" width="15.5546875" style="215" bestFit="1" customWidth="1"/>
    <col min="3" max="3" width="16.5546875" style="215" bestFit="1" customWidth="1"/>
    <col min="4" max="4" width="17" style="215" bestFit="1" customWidth="1"/>
    <col min="5" max="5" width="11.88671875" style="215" bestFit="1" customWidth="1"/>
    <col min="6" max="6" width="26.6640625" style="215" bestFit="1" customWidth="1"/>
    <col min="7" max="7" width="6" style="215" bestFit="1" customWidth="1"/>
    <col min="8" max="8" width="10.5546875" style="215" bestFit="1" customWidth="1"/>
    <col min="9" max="16384" width="8.88671875" style="215"/>
  </cols>
  <sheetData>
    <row r="1" spans="1:6" ht="15.6">
      <c r="A1" s="213" t="s">
        <v>52</v>
      </c>
    </row>
    <row r="3" spans="1:6">
      <c r="A3" s="215" t="s">
        <v>2</v>
      </c>
      <c r="B3" s="215" t="s">
        <v>3</v>
      </c>
      <c r="C3" s="215" t="s">
        <v>4</v>
      </c>
      <c r="D3" s="215" t="s">
        <v>5</v>
      </c>
      <c r="E3" s="215" t="s">
        <v>6</v>
      </c>
      <c r="F3" s="215" t="s">
        <v>7</v>
      </c>
    </row>
    <row r="4" spans="1:6">
      <c r="A4" s="215" t="s">
        <v>8</v>
      </c>
      <c r="B4" s="215" t="s">
        <v>18</v>
      </c>
      <c r="C4" s="215" t="s">
        <v>10</v>
      </c>
      <c r="D4" s="215" t="s">
        <v>11</v>
      </c>
      <c r="E4" s="216">
        <v>1055</v>
      </c>
      <c r="F4" s="216">
        <v>4589.3500000000004</v>
      </c>
    </row>
    <row r="5" spans="1:6">
      <c r="D5" s="215" t="s">
        <v>12</v>
      </c>
      <c r="E5" s="216">
        <v>2582</v>
      </c>
      <c r="F5" s="216">
        <v>22432.46</v>
      </c>
    </row>
    <row r="6" spans="1:6">
      <c r="B6" s="215" t="s">
        <v>36</v>
      </c>
      <c r="E6" s="216">
        <v>3637</v>
      </c>
      <c r="F6" s="216">
        <v>27021.809999999998</v>
      </c>
    </row>
    <row r="7" spans="1:6">
      <c r="B7" s="215" t="s">
        <v>9</v>
      </c>
      <c r="C7" s="215" t="s">
        <v>10</v>
      </c>
      <c r="D7" s="215" t="s">
        <v>11</v>
      </c>
      <c r="E7" s="216">
        <v>458</v>
      </c>
      <c r="F7" s="216">
        <v>1909.5800000000002</v>
      </c>
    </row>
    <row r="8" spans="1:6">
      <c r="D8" s="215" t="s">
        <v>12</v>
      </c>
      <c r="E8" s="216">
        <v>1156</v>
      </c>
      <c r="F8" s="216">
        <v>9189.58</v>
      </c>
    </row>
    <row r="9" spans="1:6">
      <c r="B9" s="215" t="s">
        <v>37</v>
      </c>
      <c r="E9" s="216">
        <v>1614</v>
      </c>
      <c r="F9" s="216">
        <v>11099.16</v>
      </c>
    </row>
    <row r="10" spans="1:6">
      <c r="B10" s="215" t="s">
        <v>14</v>
      </c>
      <c r="C10" s="215" t="s">
        <v>10</v>
      </c>
      <c r="D10" s="215" t="s">
        <v>11</v>
      </c>
      <c r="E10" s="216">
        <v>21</v>
      </c>
      <c r="F10" s="216">
        <v>90.48</v>
      </c>
    </row>
    <row r="11" spans="1:6">
      <c r="D11" s="215" t="s">
        <v>12</v>
      </c>
      <c r="E11" s="216">
        <v>76</v>
      </c>
      <c r="F11" s="216">
        <v>657.32</v>
      </c>
    </row>
    <row r="12" spans="1:6">
      <c r="B12" s="215" t="s">
        <v>38</v>
      </c>
      <c r="E12" s="216">
        <v>97</v>
      </c>
      <c r="F12" s="216">
        <v>747.80000000000007</v>
      </c>
    </row>
    <row r="13" spans="1:6">
      <c r="B13" s="215" t="s">
        <v>15</v>
      </c>
      <c r="C13" s="215" t="s">
        <v>10</v>
      </c>
      <c r="D13" s="215" t="s">
        <v>11</v>
      </c>
      <c r="E13" s="216">
        <v>17665</v>
      </c>
      <c r="F13" s="216">
        <v>96691.1</v>
      </c>
    </row>
    <row r="14" spans="1:6">
      <c r="D14" s="215" t="s">
        <v>12</v>
      </c>
      <c r="E14" s="216">
        <v>38215</v>
      </c>
      <c r="F14" s="216">
        <v>423774.85</v>
      </c>
    </row>
    <row r="15" spans="1:6">
      <c r="B15" s="215" t="s">
        <v>39</v>
      </c>
      <c r="E15" s="216">
        <v>55880</v>
      </c>
      <c r="F15" s="216">
        <v>520465.94999999995</v>
      </c>
    </row>
    <row r="16" spans="1:6">
      <c r="B16" s="215" t="s">
        <v>16</v>
      </c>
      <c r="C16" s="215" t="s">
        <v>10</v>
      </c>
      <c r="D16" s="215" t="s">
        <v>11</v>
      </c>
      <c r="E16" s="216">
        <v>6598</v>
      </c>
      <c r="F16" s="216">
        <v>34722.829999999994</v>
      </c>
    </row>
    <row r="17" spans="1:6">
      <c r="D17" s="215" t="s">
        <v>12</v>
      </c>
      <c r="E17" s="216">
        <v>13701</v>
      </c>
      <c r="F17" s="216">
        <v>146812.76</v>
      </c>
    </row>
    <row r="18" spans="1:6">
      <c r="B18" s="215" t="s">
        <v>40</v>
      </c>
      <c r="E18" s="216">
        <v>20299</v>
      </c>
      <c r="F18" s="216">
        <v>181535.59</v>
      </c>
    </row>
    <row r="19" spans="1:6">
      <c r="B19" s="215" t="s">
        <v>17</v>
      </c>
      <c r="C19" s="215" t="s">
        <v>10</v>
      </c>
      <c r="D19" s="215" t="s">
        <v>11</v>
      </c>
      <c r="E19" s="216">
        <v>2583</v>
      </c>
      <c r="F19" s="216">
        <v>12050.18</v>
      </c>
    </row>
    <row r="20" spans="1:6">
      <c r="D20" s="215" t="s">
        <v>12</v>
      </c>
      <c r="E20" s="216">
        <v>7389</v>
      </c>
      <c r="F20" s="216">
        <v>70251.429999999993</v>
      </c>
    </row>
    <row r="21" spans="1:6">
      <c r="B21" s="215" t="s">
        <v>41</v>
      </c>
      <c r="E21" s="216">
        <v>9972</v>
      </c>
      <c r="F21" s="216">
        <v>82301.609999999986</v>
      </c>
    </row>
    <row r="22" spans="1:6">
      <c r="A22" s="215" t="s">
        <v>19</v>
      </c>
      <c r="E22" s="216">
        <v>91499</v>
      </c>
      <c r="F22" s="216">
        <v>823171.91999999993</v>
      </c>
    </row>
    <row r="23" spans="1:6">
      <c r="A23" s="215" t="s">
        <v>20</v>
      </c>
      <c r="E23" s="216">
        <v>91499</v>
      </c>
      <c r="F23" s="216">
        <v>823171.91999999993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3ED3-0CB6-449F-BBA2-F0424F19E1A0}">
  <dimension ref="A1:F23"/>
  <sheetViews>
    <sheetView workbookViewId="0">
      <selection activeCell="I13" sqref="I13"/>
    </sheetView>
  </sheetViews>
  <sheetFormatPr defaultRowHeight="14.4"/>
  <cols>
    <col min="1" max="1" width="39.44140625" style="215" bestFit="1" customWidth="1"/>
    <col min="2" max="2" width="11.88671875" style="215" bestFit="1" customWidth="1"/>
    <col min="3" max="3" width="12" style="215" bestFit="1" customWidth="1"/>
    <col min="4" max="4" width="17" style="215" bestFit="1" customWidth="1"/>
    <col min="5" max="5" width="11.88671875" style="215" bestFit="1" customWidth="1"/>
    <col min="6" max="6" width="26.6640625" style="215" bestFit="1" customWidth="1"/>
    <col min="7" max="16384" width="8.88671875" style="215"/>
  </cols>
  <sheetData>
    <row r="1" spans="1:6" ht="15.6">
      <c r="A1" s="213" t="s">
        <v>53</v>
      </c>
    </row>
    <row r="3" spans="1:6">
      <c r="A3" s="215" t="s">
        <v>2</v>
      </c>
      <c r="B3" s="215" t="s">
        <v>3</v>
      </c>
      <c r="C3" s="215" t="s">
        <v>4</v>
      </c>
      <c r="D3" s="215" t="s">
        <v>5</v>
      </c>
      <c r="E3" s="215" t="s">
        <v>6</v>
      </c>
      <c r="F3" s="215" t="s">
        <v>7</v>
      </c>
    </row>
    <row r="4" spans="1:6">
      <c r="A4" s="215" t="s">
        <v>8</v>
      </c>
      <c r="B4" s="215" t="s">
        <v>18</v>
      </c>
      <c r="C4" s="215" t="s">
        <v>10</v>
      </c>
      <c r="D4" s="215" t="s">
        <v>11</v>
      </c>
      <c r="E4" s="216">
        <v>1055</v>
      </c>
      <c r="F4" s="216">
        <v>4613.45</v>
      </c>
    </row>
    <row r="5" spans="1:6">
      <c r="D5" s="215" t="s">
        <v>12</v>
      </c>
      <c r="E5" s="216">
        <v>2625</v>
      </c>
      <c r="F5" s="216">
        <v>23042.22</v>
      </c>
    </row>
    <row r="6" spans="1:6">
      <c r="B6" s="215" t="s">
        <v>36</v>
      </c>
      <c r="E6" s="216">
        <v>3680</v>
      </c>
      <c r="F6" s="216">
        <v>27655.670000000002</v>
      </c>
    </row>
    <row r="7" spans="1:6">
      <c r="B7" s="215" t="s">
        <v>9</v>
      </c>
      <c r="C7" s="215" t="s">
        <v>10</v>
      </c>
      <c r="D7" s="215" t="s">
        <v>11</v>
      </c>
      <c r="E7" s="216">
        <v>461</v>
      </c>
      <c r="F7" s="216">
        <v>1949.6</v>
      </c>
    </row>
    <row r="8" spans="1:6">
      <c r="D8" s="215" t="s">
        <v>12</v>
      </c>
      <c r="E8" s="216">
        <v>1159</v>
      </c>
      <c r="F8" s="216">
        <v>9188.4399999999987</v>
      </c>
    </row>
    <row r="9" spans="1:6">
      <c r="B9" s="215" t="s">
        <v>37</v>
      </c>
      <c r="E9" s="216">
        <v>1620</v>
      </c>
      <c r="F9" s="216">
        <v>11138.039999999999</v>
      </c>
    </row>
    <row r="10" spans="1:6">
      <c r="B10" s="215" t="s">
        <v>14</v>
      </c>
      <c r="C10" s="215" t="s">
        <v>10</v>
      </c>
      <c r="D10" s="215" t="s">
        <v>11</v>
      </c>
      <c r="E10" s="216">
        <v>22</v>
      </c>
      <c r="F10" s="216">
        <v>93.66</v>
      </c>
    </row>
    <row r="11" spans="1:6">
      <c r="D11" s="215" t="s">
        <v>12</v>
      </c>
      <c r="E11" s="216">
        <v>78</v>
      </c>
      <c r="F11" s="216">
        <v>687.57999999999993</v>
      </c>
    </row>
    <row r="12" spans="1:6">
      <c r="B12" s="215" t="s">
        <v>38</v>
      </c>
      <c r="E12" s="216">
        <v>100</v>
      </c>
      <c r="F12" s="216">
        <v>781.2399999999999</v>
      </c>
    </row>
    <row r="13" spans="1:6">
      <c r="B13" s="215" t="s">
        <v>15</v>
      </c>
      <c r="C13" s="215" t="s">
        <v>10</v>
      </c>
      <c r="D13" s="215" t="s">
        <v>11</v>
      </c>
      <c r="E13" s="216">
        <v>17721</v>
      </c>
      <c r="F13" s="216">
        <v>97020.97</v>
      </c>
    </row>
    <row r="14" spans="1:6">
      <c r="D14" s="215" t="s">
        <v>12</v>
      </c>
      <c r="E14" s="216">
        <v>38226</v>
      </c>
      <c r="F14" s="216">
        <v>423551.76</v>
      </c>
    </row>
    <row r="15" spans="1:6">
      <c r="B15" s="215" t="s">
        <v>39</v>
      </c>
      <c r="E15" s="216">
        <v>55947</v>
      </c>
      <c r="F15" s="216">
        <v>520572.73</v>
      </c>
    </row>
    <row r="16" spans="1:6">
      <c r="B16" s="215" t="s">
        <v>16</v>
      </c>
      <c r="C16" s="215" t="s">
        <v>10</v>
      </c>
      <c r="D16" s="215" t="s">
        <v>11</v>
      </c>
      <c r="E16" s="216">
        <v>6604</v>
      </c>
      <c r="F16" s="216">
        <v>34708.019999999997</v>
      </c>
    </row>
    <row r="17" spans="1:6">
      <c r="D17" s="215" t="s">
        <v>12</v>
      </c>
      <c r="E17" s="216">
        <v>13681</v>
      </c>
      <c r="F17" s="216">
        <v>147025.47</v>
      </c>
    </row>
    <row r="18" spans="1:6">
      <c r="B18" s="215" t="s">
        <v>40</v>
      </c>
      <c r="E18" s="216">
        <v>20285</v>
      </c>
      <c r="F18" s="216">
        <v>181733.49</v>
      </c>
    </row>
    <row r="19" spans="1:6">
      <c r="B19" s="215" t="s">
        <v>17</v>
      </c>
      <c r="C19" s="215" t="s">
        <v>10</v>
      </c>
      <c r="D19" s="215" t="s">
        <v>11</v>
      </c>
      <c r="E19" s="216">
        <v>2600</v>
      </c>
      <c r="F19" s="216">
        <v>11765.5</v>
      </c>
    </row>
    <row r="20" spans="1:6">
      <c r="D20" s="215" t="s">
        <v>12</v>
      </c>
      <c r="E20" s="216">
        <v>7358</v>
      </c>
      <c r="F20" s="216">
        <v>70206.28</v>
      </c>
    </row>
    <row r="21" spans="1:6">
      <c r="B21" s="215" t="s">
        <v>41</v>
      </c>
      <c r="E21" s="216">
        <v>9958</v>
      </c>
      <c r="F21" s="216">
        <v>81971.78</v>
      </c>
    </row>
    <row r="22" spans="1:6">
      <c r="A22" s="215" t="s">
        <v>19</v>
      </c>
      <c r="E22" s="216">
        <v>91590</v>
      </c>
      <c r="F22" s="216">
        <v>823852.95000000007</v>
      </c>
    </row>
    <row r="23" spans="1:6">
      <c r="A23" s="215" t="s">
        <v>20</v>
      </c>
      <c r="E23" s="216">
        <v>91590</v>
      </c>
      <c r="F23" s="216">
        <v>823852.95000000007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FF2A-C476-4765-99AC-702FF3A7FCCB}">
  <dimension ref="A1:F29"/>
  <sheetViews>
    <sheetView workbookViewId="0">
      <selection activeCell="K17" sqref="K17"/>
    </sheetView>
  </sheetViews>
  <sheetFormatPr defaultRowHeight="14.4"/>
  <cols>
    <col min="1" max="1" width="39.44140625" style="215" bestFit="1" customWidth="1"/>
    <col min="2" max="2" width="12" style="215" bestFit="1" customWidth="1"/>
    <col min="3" max="3" width="16.5546875" style="215" bestFit="1" customWidth="1"/>
    <col min="4" max="4" width="17" style="215" bestFit="1" customWidth="1"/>
    <col min="5" max="5" width="11.88671875" style="215" bestFit="1" customWidth="1"/>
    <col min="6" max="6" width="26.6640625" style="215" bestFit="1" customWidth="1"/>
    <col min="7" max="16384" width="8.88671875" style="215"/>
  </cols>
  <sheetData>
    <row r="1" spans="1:6" ht="15.6">
      <c r="A1" s="213" t="s">
        <v>54</v>
      </c>
    </row>
    <row r="4" spans="1:6">
      <c r="A4" s="217" t="s">
        <v>2</v>
      </c>
      <c r="B4" s="217" t="s">
        <v>3</v>
      </c>
      <c r="C4" s="217" t="s">
        <v>4</v>
      </c>
      <c r="D4" s="217" t="s">
        <v>5</v>
      </c>
      <c r="E4" s="217" t="s">
        <v>6</v>
      </c>
      <c r="F4" s="217" t="s">
        <v>7</v>
      </c>
    </row>
    <row r="5" spans="1:6">
      <c r="A5" s="218" t="s">
        <v>8</v>
      </c>
      <c r="B5" s="218" t="s">
        <v>18</v>
      </c>
      <c r="C5" s="215" t="s">
        <v>10</v>
      </c>
      <c r="D5" s="215" t="s">
        <v>11</v>
      </c>
      <c r="E5" s="216">
        <v>1063</v>
      </c>
      <c r="F5" s="216">
        <v>4644.6500000000005</v>
      </c>
    </row>
    <row r="6" spans="1:6">
      <c r="A6" s="218"/>
      <c r="B6" s="218"/>
      <c r="D6" s="215" t="s">
        <v>12</v>
      </c>
      <c r="E6" s="216">
        <v>2649</v>
      </c>
      <c r="F6" s="216">
        <v>22992.260000000002</v>
      </c>
    </row>
    <row r="7" spans="1:6">
      <c r="A7" s="218"/>
      <c r="B7" s="218"/>
      <c r="C7" s="215" t="s">
        <v>13</v>
      </c>
      <c r="E7" s="216">
        <v>3712</v>
      </c>
      <c r="F7" s="216">
        <v>27636.910000000003</v>
      </c>
    </row>
    <row r="8" spans="1:6">
      <c r="A8" s="218"/>
      <c r="B8" s="218" t="s">
        <v>36</v>
      </c>
      <c r="C8" s="218"/>
      <c r="D8" s="218"/>
      <c r="E8" s="219">
        <v>3712</v>
      </c>
      <c r="F8" s="219">
        <v>27636.910000000003</v>
      </c>
    </row>
    <row r="9" spans="1:6">
      <c r="A9" s="218"/>
      <c r="B9" s="218" t="s">
        <v>9</v>
      </c>
      <c r="C9" s="215" t="s">
        <v>10</v>
      </c>
      <c r="D9" s="215" t="s">
        <v>11</v>
      </c>
      <c r="E9" s="216">
        <v>460</v>
      </c>
      <c r="F9" s="216">
        <v>1918.34</v>
      </c>
    </row>
    <row r="10" spans="1:6">
      <c r="A10" s="218"/>
      <c r="B10" s="218"/>
      <c r="D10" s="215" t="s">
        <v>12</v>
      </c>
      <c r="E10" s="216">
        <v>1167</v>
      </c>
      <c r="F10" s="216">
        <v>9166.239999999998</v>
      </c>
    </row>
    <row r="11" spans="1:6">
      <c r="A11" s="218"/>
      <c r="B11" s="218"/>
      <c r="C11" s="215" t="s">
        <v>13</v>
      </c>
      <c r="E11" s="216">
        <v>1627</v>
      </c>
      <c r="F11" s="216">
        <v>11084.579999999998</v>
      </c>
    </row>
    <row r="12" spans="1:6">
      <c r="A12" s="218"/>
      <c r="B12" s="218" t="s">
        <v>37</v>
      </c>
      <c r="C12" s="218"/>
      <c r="D12" s="218"/>
      <c r="E12" s="219">
        <v>1627</v>
      </c>
      <c r="F12" s="219">
        <v>11084.579999999998</v>
      </c>
    </row>
    <row r="13" spans="1:6">
      <c r="A13" s="218"/>
      <c r="B13" s="218" t="s">
        <v>14</v>
      </c>
      <c r="C13" s="215" t="s">
        <v>10</v>
      </c>
      <c r="D13" s="215" t="s">
        <v>11</v>
      </c>
      <c r="E13" s="216">
        <v>22</v>
      </c>
      <c r="F13" s="216">
        <v>93.66</v>
      </c>
    </row>
    <row r="14" spans="1:6">
      <c r="A14" s="218"/>
      <c r="B14" s="218"/>
      <c r="D14" s="215" t="s">
        <v>12</v>
      </c>
      <c r="E14" s="216">
        <v>77</v>
      </c>
      <c r="F14" s="216">
        <v>668.68000000000006</v>
      </c>
    </row>
    <row r="15" spans="1:6">
      <c r="A15" s="218"/>
      <c r="B15" s="218"/>
      <c r="C15" s="215" t="s">
        <v>13</v>
      </c>
      <c r="E15" s="216">
        <v>99</v>
      </c>
      <c r="F15" s="216">
        <v>762.34</v>
      </c>
    </row>
    <row r="16" spans="1:6">
      <c r="A16" s="218"/>
      <c r="B16" s="218" t="s">
        <v>38</v>
      </c>
      <c r="C16" s="218"/>
      <c r="D16" s="218"/>
      <c r="E16" s="219">
        <v>99</v>
      </c>
      <c r="F16" s="219">
        <v>762.34</v>
      </c>
    </row>
    <row r="17" spans="1:6">
      <c r="A17" s="218"/>
      <c r="B17" s="218" t="s">
        <v>15</v>
      </c>
      <c r="C17" s="215" t="s">
        <v>10</v>
      </c>
      <c r="D17" s="215" t="s">
        <v>11</v>
      </c>
      <c r="E17" s="216">
        <v>17721</v>
      </c>
      <c r="F17" s="216">
        <v>97239.78</v>
      </c>
    </row>
    <row r="18" spans="1:6">
      <c r="A18" s="218"/>
      <c r="B18" s="218"/>
      <c r="D18" s="215" t="s">
        <v>12</v>
      </c>
      <c r="E18" s="216">
        <v>38119</v>
      </c>
      <c r="F18" s="216">
        <v>423020.33999999997</v>
      </c>
    </row>
    <row r="19" spans="1:6">
      <c r="A19" s="218"/>
      <c r="B19" s="218"/>
      <c r="C19" s="215" t="s">
        <v>13</v>
      </c>
      <c r="E19" s="216">
        <v>55840</v>
      </c>
      <c r="F19" s="216">
        <v>520260.12</v>
      </c>
    </row>
    <row r="20" spans="1:6">
      <c r="A20" s="218"/>
      <c r="B20" s="218" t="s">
        <v>39</v>
      </c>
      <c r="C20" s="218"/>
      <c r="D20" s="218"/>
      <c r="E20" s="219">
        <v>55840</v>
      </c>
      <c r="F20" s="219">
        <v>520260.12</v>
      </c>
    </row>
    <row r="21" spans="1:6">
      <c r="A21" s="218"/>
      <c r="B21" s="218" t="s">
        <v>16</v>
      </c>
      <c r="C21" s="215" t="s">
        <v>10</v>
      </c>
      <c r="D21" s="215" t="s">
        <v>11</v>
      </c>
      <c r="E21" s="216">
        <v>6593</v>
      </c>
      <c r="F21" s="216">
        <v>34592.85</v>
      </c>
    </row>
    <row r="22" spans="1:6">
      <c r="A22" s="218"/>
      <c r="B22" s="218"/>
      <c r="D22" s="215" t="s">
        <v>12</v>
      </c>
      <c r="E22" s="216">
        <v>13630</v>
      </c>
      <c r="F22" s="216">
        <v>146267.99000000002</v>
      </c>
    </row>
    <row r="23" spans="1:6">
      <c r="A23" s="218"/>
      <c r="B23" s="218"/>
      <c r="C23" s="215" t="s">
        <v>13</v>
      </c>
      <c r="E23" s="216">
        <v>20223</v>
      </c>
      <c r="F23" s="216">
        <v>180860.84000000003</v>
      </c>
    </row>
    <row r="24" spans="1:6">
      <c r="A24" s="218"/>
      <c r="B24" s="218" t="s">
        <v>40</v>
      </c>
      <c r="C24" s="218"/>
      <c r="D24" s="218"/>
      <c r="E24" s="219">
        <v>20223</v>
      </c>
      <c r="F24" s="219">
        <v>180860.84000000003</v>
      </c>
    </row>
    <row r="25" spans="1:6">
      <c r="A25" s="218"/>
      <c r="B25" s="218" t="s">
        <v>17</v>
      </c>
      <c r="C25" s="215" t="s">
        <v>10</v>
      </c>
      <c r="D25" s="215" t="s">
        <v>11</v>
      </c>
      <c r="E25" s="216">
        <v>2587</v>
      </c>
      <c r="F25" s="216">
        <v>11757.04</v>
      </c>
    </row>
    <row r="26" spans="1:6">
      <c r="A26" s="218"/>
      <c r="B26" s="218"/>
      <c r="D26" s="215" t="s">
        <v>12</v>
      </c>
      <c r="E26" s="216">
        <v>7311</v>
      </c>
      <c r="F26" s="216">
        <v>69993.920000000013</v>
      </c>
    </row>
    <row r="27" spans="1:6">
      <c r="A27" s="218"/>
      <c r="B27" s="218"/>
      <c r="C27" s="215" t="s">
        <v>13</v>
      </c>
      <c r="E27" s="216">
        <v>9898</v>
      </c>
      <c r="F27" s="216">
        <v>81750.960000000021</v>
      </c>
    </row>
    <row r="28" spans="1:6">
      <c r="A28" s="220"/>
      <c r="B28" s="218" t="s">
        <v>41</v>
      </c>
      <c r="C28" s="218"/>
      <c r="D28" s="218"/>
      <c r="E28" s="219">
        <v>9898</v>
      </c>
      <c r="F28" s="219">
        <v>81750.960000000021</v>
      </c>
    </row>
    <row r="29" spans="1:6">
      <c r="A29" s="221" t="s">
        <v>20</v>
      </c>
      <c r="B29" s="221"/>
      <c r="C29" s="221"/>
      <c r="D29" s="221"/>
      <c r="E29" s="222">
        <v>91399</v>
      </c>
      <c r="F29" s="222">
        <v>822355.75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8B766-B45F-488B-8CDB-DA7E9964E186}">
  <dimension ref="A1:F32"/>
  <sheetViews>
    <sheetView workbookViewId="0">
      <selection activeCell="F1" sqref="F1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[3]Payment!A1</f>
        <v>May 2023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15289</v>
      </c>
      <c r="F7" s="30">
        <v>83219.759999999995</v>
      </c>
    </row>
    <row r="8" spans="1:6">
      <c r="A8" s="31"/>
      <c r="B8" s="31"/>
      <c r="C8" s="32"/>
      <c r="D8" s="33" t="s">
        <v>12</v>
      </c>
      <c r="E8" s="34">
        <v>33974</v>
      </c>
      <c r="F8" s="35">
        <v>375480.62999999995</v>
      </c>
    </row>
    <row r="9" spans="1:6">
      <c r="A9" s="31"/>
      <c r="B9" s="31"/>
      <c r="C9" s="22" t="s">
        <v>13</v>
      </c>
      <c r="D9" s="23"/>
      <c r="E9" s="24">
        <v>49263</v>
      </c>
      <c r="F9" s="30">
        <v>458700.38999999996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899</v>
      </c>
      <c r="F10" s="30">
        <v>3852.44</v>
      </c>
    </row>
    <row r="11" spans="1:6">
      <c r="A11" s="31"/>
      <c r="B11" s="31"/>
      <c r="C11" s="32"/>
      <c r="D11" s="33" t="s">
        <v>12</v>
      </c>
      <c r="E11" s="34">
        <v>2314</v>
      </c>
      <c r="F11" s="35">
        <v>20067.73</v>
      </c>
    </row>
    <row r="12" spans="1:6">
      <c r="A12" s="31"/>
      <c r="B12" s="31"/>
      <c r="C12" s="22" t="s">
        <v>13</v>
      </c>
      <c r="D12" s="23"/>
      <c r="E12" s="24">
        <v>3213</v>
      </c>
      <c r="F12" s="30">
        <v>23920.17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344</v>
      </c>
      <c r="F13" s="30">
        <v>1419.7199999999998</v>
      </c>
    </row>
    <row r="14" spans="1:6">
      <c r="A14" s="31"/>
      <c r="B14" s="31"/>
      <c r="C14" s="32"/>
      <c r="D14" s="33" t="s">
        <v>12</v>
      </c>
      <c r="E14" s="34">
        <v>898</v>
      </c>
      <c r="F14" s="35">
        <v>7028.7199999999993</v>
      </c>
    </row>
    <row r="15" spans="1:6">
      <c r="A15" s="31"/>
      <c r="B15" s="31"/>
      <c r="C15" s="22" t="s">
        <v>13</v>
      </c>
      <c r="D15" s="23"/>
      <c r="E15" s="24">
        <v>1242</v>
      </c>
      <c r="F15" s="30">
        <v>8448.4399999999987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21</v>
      </c>
      <c r="F16" s="30">
        <v>93.33</v>
      </c>
    </row>
    <row r="17" spans="1:6">
      <c r="A17" s="31"/>
      <c r="B17" s="31"/>
      <c r="C17" s="32"/>
      <c r="D17" s="33" t="s">
        <v>12</v>
      </c>
      <c r="E17" s="34">
        <v>82</v>
      </c>
      <c r="F17" s="35">
        <v>696</v>
      </c>
    </row>
    <row r="18" spans="1:6">
      <c r="A18" s="31"/>
      <c r="B18" s="31"/>
      <c r="C18" s="22" t="s">
        <v>13</v>
      </c>
      <c r="D18" s="23"/>
      <c r="E18" s="24">
        <v>103</v>
      </c>
      <c r="F18" s="30">
        <v>789.33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5324</v>
      </c>
      <c r="F19" s="30">
        <v>28324.799999999999</v>
      </c>
    </row>
    <row r="20" spans="1:6">
      <c r="A20" s="31"/>
      <c r="B20" s="31"/>
      <c r="C20" s="32"/>
      <c r="D20" s="33" t="s">
        <v>12</v>
      </c>
      <c r="E20" s="34">
        <v>12414</v>
      </c>
      <c r="F20" s="35">
        <v>135358.69999999998</v>
      </c>
    </row>
    <row r="21" spans="1:6">
      <c r="A21" s="31"/>
      <c r="B21" s="31"/>
      <c r="C21" s="22" t="s">
        <v>13</v>
      </c>
      <c r="D21" s="23"/>
      <c r="E21" s="24">
        <v>17738</v>
      </c>
      <c r="F21" s="30">
        <v>163683.49999999997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2303</v>
      </c>
      <c r="F22" s="30">
        <v>10333.209999999999</v>
      </c>
    </row>
    <row r="23" spans="1:6">
      <c r="A23" s="31"/>
      <c r="B23" s="31"/>
      <c r="C23" s="32"/>
      <c r="D23" s="33" t="s">
        <v>12</v>
      </c>
      <c r="E23" s="34">
        <v>6685</v>
      </c>
      <c r="F23" s="35">
        <v>63078.84</v>
      </c>
    </row>
    <row r="24" spans="1:6">
      <c r="A24" s="31"/>
      <c r="B24" s="31"/>
      <c r="C24" s="22" t="s">
        <v>13</v>
      </c>
      <c r="D24" s="23"/>
      <c r="E24" s="24">
        <v>8988</v>
      </c>
      <c r="F24" s="30">
        <v>73412.049999999988</v>
      </c>
    </row>
    <row r="25" spans="1:6">
      <c r="A25" s="29" t="s">
        <v>19</v>
      </c>
      <c r="B25" s="36"/>
      <c r="C25" s="36"/>
      <c r="D25" s="36"/>
      <c r="E25" s="37">
        <v>80547</v>
      </c>
      <c r="F25" s="38">
        <v>728953.87999999977</v>
      </c>
    </row>
    <row r="26" spans="1:6">
      <c r="A26" s="39" t="s">
        <v>20</v>
      </c>
      <c r="B26" s="40"/>
      <c r="C26" s="40"/>
      <c r="D26" s="40"/>
      <c r="E26" s="41">
        <v>80547</v>
      </c>
      <c r="F26" s="42">
        <v>728953.87999999977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10C9-68CC-4173-87D9-E610CE00FF36}">
  <dimension ref="B2:G22"/>
  <sheetViews>
    <sheetView workbookViewId="0">
      <selection activeCell="J6" sqref="J6"/>
    </sheetView>
  </sheetViews>
  <sheetFormatPr defaultRowHeight="14.4"/>
  <cols>
    <col min="2" max="2" width="15.109375" bestFit="1" customWidth="1"/>
    <col min="3" max="3" width="11.6640625" bestFit="1" customWidth="1"/>
    <col min="4" max="4" width="17" bestFit="1" customWidth="1"/>
    <col min="5" max="5" width="18" bestFit="1" customWidth="1"/>
    <col min="6" max="6" width="16.109375" bestFit="1" customWidth="1"/>
    <col min="7" max="7" width="32.5546875" bestFit="1" customWidth="1"/>
  </cols>
  <sheetData>
    <row r="2" spans="2:7" ht="15.6">
      <c r="B2" s="45" t="s">
        <v>2</v>
      </c>
      <c r="C2" s="45" t="s">
        <v>3</v>
      </c>
      <c r="D2" s="45" t="s">
        <v>4</v>
      </c>
      <c r="E2" s="45" t="s">
        <v>5</v>
      </c>
      <c r="F2" s="46" t="s">
        <v>6</v>
      </c>
      <c r="G2" s="47" t="s">
        <v>7</v>
      </c>
    </row>
    <row r="3" spans="2:7" ht="15.6">
      <c r="B3" s="48" t="s">
        <v>8</v>
      </c>
      <c r="C3" s="48">
        <v>55000</v>
      </c>
      <c r="D3" s="49" t="s">
        <v>10</v>
      </c>
      <c r="E3" s="49" t="s">
        <v>11</v>
      </c>
      <c r="F3" s="50">
        <v>15437</v>
      </c>
      <c r="G3" s="51">
        <v>83842.63</v>
      </c>
    </row>
    <row r="4" spans="2:7" ht="15.6">
      <c r="B4" s="52"/>
      <c r="C4" s="52"/>
      <c r="D4" s="53"/>
      <c r="E4" s="54" t="s">
        <v>12</v>
      </c>
      <c r="F4" s="55">
        <v>34140</v>
      </c>
      <c r="G4" s="56">
        <v>377348.99</v>
      </c>
    </row>
    <row r="5" spans="2:7" ht="15.6">
      <c r="B5" s="52"/>
      <c r="C5" s="52"/>
      <c r="D5" s="49" t="s">
        <v>13</v>
      </c>
      <c r="E5" s="57"/>
      <c r="F5" s="50">
        <v>49577</v>
      </c>
      <c r="G5" s="51">
        <v>461191.62</v>
      </c>
    </row>
    <row r="6" spans="2:7" ht="15.6">
      <c r="B6" s="52"/>
      <c r="C6" s="48">
        <v>51010</v>
      </c>
      <c r="D6" s="49" t="s">
        <v>10</v>
      </c>
      <c r="E6" s="49" t="s">
        <v>11</v>
      </c>
      <c r="F6" s="50">
        <v>899</v>
      </c>
      <c r="G6" s="51">
        <v>3898.51</v>
      </c>
    </row>
    <row r="7" spans="2:7" ht="15.6">
      <c r="B7" s="52"/>
      <c r="C7" s="52"/>
      <c r="D7" s="53"/>
      <c r="E7" s="54" t="s">
        <v>12</v>
      </c>
      <c r="F7" s="55">
        <v>2306</v>
      </c>
      <c r="G7" s="56">
        <v>19833.23</v>
      </c>
    </row>
    <row r="8" spans="2:7" ht="15.6">
      <c r="B8" s="52"/>
      <c r="C8" s="52"/>
      <c r="D8" s="49" t="s">
        <v>13</v>
      </c>
      <c r="E8" s="57"/>
      <c r="F8" s="50">
        <v>3205</v>
      </c>
      <c r="G8" s="51">
        <v>23731.739999999998</v>
      </c>
    </row>
    <row r="9" spans="2:7" ht="15.6">
      <c r="B9" s="52"/>
      <c r="C9" s="48">
        <v>52000</v>
      </c>
      <c r="D9" s="49" t="s">
        <v>10</v>
      </c>
      <c r="E9" s="49" t="s">
        <v>11</v>
      </c>
      <c r="F9" s="50">
        <v>350</v>
      </c>
      <c r="G9" s="51">
        <v>1470.01</v>
      </c>
    </row>
    <row r="10" spans="2:7" ht="15.6">
      <c r="B10" s="52"/>
      <c r="C10" s="52"/>
      <c r="D10" s="53"/>
      <c r="E10" s="54" t="s">
        <v>12</v>
      </c>
      <c r="F10" s="55">
        <v>886</v>
      </c>
      <c r="G10" s="56">
        <v>6930.14</v>
      </c>
    </row>
    <row r="11" spans="2:7" ht="15.6">
      <c r="B11" s="52"/>
      <c r="C11" s="52"/>
      <c r="D11" s="49" t="s">
        <v>13</v>
      </c>
      <c r="E11" s="57"/>
      <c r="F11" s="50">
        <v>1236</v>
      </c>
      <c r="G11" s="51">
        <v>8400.15</v>
      </c>
    </row>
    <row r="12" spans="2:7" ht="15.6">
      <c r="B12" s="52"/>
      <c r="C12" s="48">
        <v>53000</v>
      </c>
      <c r="D12" s="49" t="s">
        <v>10</v>
      </c>
      <c r="E12" s="49" t="s">
        <v>11</v>
      </c>
      <c r="F12" s="50">
        <v>21</v>
      </c>
      <c r="G12" s="51">
        <v>93.33</v>
      </c>
    </row>
    <row r="13" spans="2:7" ht="15.6">
      <c r="B13" s="52"/>
      <c r="C13" s="52"/>
      <c r="D13" s="53"/>
      <c r="E13" s="54" t="s">
        <v>12</v>
      </c>
      <c r="F13" s="55">
        <v>82</v>
      </c>
      <c r="G13" s="56">
        <v>658.19999999999993</v>
      </c>
    </row>
    <row r="14" spans="2:7" ht="15.6">
      <c r="B14" s="52"/>
      <c r="C14" s="52"/>
      <c r="D14" s="49" t="s">
        <v>13</v>
      </c>
      <c r="E14" s="57"/>
      <c r="F14" s="50">
        <v>103</v>
      </c>
      <c r="G14" s="51">
        <v>751.53</v>
      </c>
    </row>
    <row r="15" spans="2:7" ht="15.6">
      <c r="B15" s="52"/>
      <c r="C15" s="48">
        <v>56000</v>
      </c>
      <c r="D15" s="49" t="s">
        <v>10</v>
      </c>
      <c r="E15" s="49" t="s">
        <v>11</v>
      </c>
      <c r="F15" s="50">
        <v>5325</v>
      </c>
      <c r="G15" s="51">
        <v>28123.699999999997</v>
      </c>
    </row>
    <row r="16" spans="2:7" ht="15.6">
      <c r="B16" s="52"/>
      <c r="C16" s="52"/>
      <c r="D16" s="53"/>
      <c r="E16" s="54" t="s">
        <v>12</v>
      </c>
      <c r="F16" s="55">
        <v>12388</v>
      </c>
      <c r="G16" s="56">
        <v>135024.31</v>
      </c>
    </row>
    <row r="17" spans="2:7" ht="15.6">
      <c r="B17" s="52"/>
      <c r="C17" s="52"/>
      <c r="D17" s="49" t="s">
        <v>13</v>
      </c>
      <c r="E17" s="57"/>
      <c r="F17" s="50">
        <v>17713</v>
      </c>
      <c r="G17" s="51">
        <v>163148.01</v>
      </c>
    </row>
    <row r="18" spans="2:7" ht="15.6">
      <c r="B18" s="52"/>
      <c r="C18" s="48">
        <v>58000</v>
      </c>
      <c r="D18" s="49" t="s">
        <v>10</v>
      </c>
      <c r="E18" s="49" t="s">
        <v>11</v>
      </c>
      <c r="F18" s="50">
        <v>2294</v>
      </c>
      <c r="G18" s="51">
        <v>10302.109999999999</v>
      </c>
    </row>
    <row r="19" spans="2:7" ht="15.6">
      <c r="B19" s="52"/>
      <c r="C19" s="52"/>
      <c r="D19" s="53"/>
      <c r="E19" s="54" t="s">
        <v>12</v>
      </c>
      <c r="F19" s="55">
        <v>6643</v>
      </c>
      <c r="G19" s="56">
        <v>62730.47</v>
      </c>
    </row>
    <row r="20" spans="2:7" ht="15.6">
      <c r="B20" s="52"/>
      <c r="C20" s="52"/>
      <c r="D20" s="49" t="s">
        <v>13</v>
      </c>
      <c r="E20" s="57"/>
      <c r="F20" s="50">
        <v>8937</v>
      </c>
      <c r="G20" s="51">
        <v>73032.58</v>
      </c>
    </row>
    <row r="21" spans="2:7" ht="15.6">
      <c r="B21" s="48" t="s">
        <v>19</v>
      </c>
      <c r="C21" s="58"/>
      <c r="D21" s="58"/>
      <c r="E21" s="58"/>
      <c r="F21" s="59">
        <v>80771</v>
      </c>
      <c r="G21" s="60">
        <v>730255.63</v>
      </c>
    </row>
    <row r="22" spans="2:7" ht="15.6">
      <c r="B22" s="61" t="s">
        <v>20</v>
      </c>
      <c r="C22" s="62"/>
      <c r="D22" s="62"/>
      <c r="E22" s="62"/>
      <c r="F22" s="63">
        <v>80771</v>
      </c>
      <c r="G22" s="64">
        <v>730255.63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CE5B7-35A3-431C-B27C-32EB916EFADA}">
  <dimension ref="A1:F32"/>
  <sheetViews>
    <sheetView workbookViewId="0">
      <selection activeCell="F1" sqref="F1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[4]Payment!A1</f>
        <v>July 2023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15513</v>
      </c>
      <c r="F7" s="30">
        <v>84191.77</v>
      </c>
    </row>
    <row r="8" spans="1:6">
      <c r="A8" s="31"/>
      <c r="B8" s="31"/>
      <c r="C8" s="32"/>
      <c r="D8" s="33" t="s">
        <v>12</v>
      </c>
      <c r="E8" s="34">
        <v>34162</v>
      </c>
      <c r="F8" s="35">
        <v>377232.36</v>
      </c>
    </row>
    <row r="9" spans="1:6">
      <c r="A9" s="31"/>
      <c r="B9" s="31"/>
      <c r="C9" s="22" t="s">
        <v>13</v>
      </c>
      <c r="D9" s="23"/>
      <c r="E9" s="24">
        <v>49675</v>
      </c>
      <c r="F9" s="30">
        <v>461424.13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892</v>
      </c>
      <c r="F10" s="30">
        <v>3873.2999999999997</v>
      </c>
    </row>
    <row r="11" spans="1:6">
      <c r="A11" s="31"/>
      <c r="B11" s="31"/>
      <c r="C11" s="32"/>
      <c r="D11" s="33" t="s">
        <v>12</v>
      </c>
      <c r="E11" s="34">
        <v>2287</v>
      </c>
      <c r="F11" s="35">
        <v>19907.96</v>
      </c>
    </row>
    <row r="12" spans="1:6">
      <c r="A12" s="31"/>
      <c r="B12" s="31"/>
      <c r="C12" s="22" t="s">
        <v>13</v>
      </c>
      <c r="D12" s="23"/>
      <c r="E12" s="24">
        <v>3179</v>
      </c>
      <c r="F12" s="30">
        <v>23781.26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346</v>
      </c>
      <c r="F13" s="30">
        <v>1436.25</v>
      </c>
    </row>
    <row r="14" spans="1:6">
      <c r="A14" s="31"/>
      <c r="B14" s="31"/>
      <c r="C14" s="32"/>
      <c r="D14" s="33" t="s">
        <v>12</v>
      </c>
      <c r="E14" s="34">
        <v>867</v>
      </c>
      <c r="F14" s="35">
        <v>6827.2800000000007</v>
      </c>
    </row>
    <row r="15" spans="1:6">
      <c r="A15" s="31"/>
      <c r="B15" s="31"/>
      <c r="C15" s="22" t="s">
        <v>13</v>
      </c>
      <c r="D15" s="23"/>
      <c r="E15" s="24">
        <v>1213</v>
      </c>
      <c r="F15" s="30">
        <v>8263.5300000000007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21</v>
      </c>
      <c r="F16" s="30">
        <v>93.33</v>
      </c>
    </row>
    <row r="17" spans="1:6">
      <c r="A17" s="31"/>
      <c r="B17" s="31"/>
      <c r="C17" s="32"/>
      <c r="D17" s="33" t="s">
        <v>12</v>
      </c>
      <c r="E17" s="34">
        <v>84</v>
      </c>
      <c r="F17" s="35">
        <v>701.68</v>
      </c>
    </row>
    <row r="18" spans="1:6">
      <c r="A18" s="31"/>
      <c r="B18" s="31"/>
      <c r="C18" s="22" t="s">
        <v>13</v>
      </c>
      <c r="D18" s="23"/>
      <c r="E18" s="24">
        <v>105</v>
      </c>
      <c r="F18" s="30">
        <v>795.01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5297</v>
      </c>
      <c r="F19" s="30">
        <v>27854.53</v>
      </c>
    </row>
    <row r="20" spans="1:6">
      <c r="A20" s="31"/>
      <c r="B20" s="31"/>
      <c r="C20" s="32"/>
      <c r="D20" s="33" t="s">
        <v>12</v>
      </c>
      <c r="E20" s="34">
        <v>12313</v>
      </c>
      <c r="F20" s="35">
        <v>134732.88999999998</v>
      </c>
    </row>
    <row r="21" spans="1:6">
      <c r="A21" s="31"/>
      <c r="B21" s="31"/>
      <c r="C21" s="22" t="s">
        <v>13</v>
      </c>
      <c r="D21" s="23"/>
      <c r="E21" s="24">
        <v>17610</v>
      </c>
      <c r="F21" s="30">
        <v>162587.41999999998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2286</v>
      </c>
      <c r="F22" s="30">
        <v>10269.869999999999</v>
      </c>
    </row>
    <row r="23" spans="1:6">
      <c r="A23" s="31"/>
      <c r="B23" s="31"/>
      <c r="C23" s="32"/>
      <c r="D23" s="33" t="s">
        <v>12</v>
      </c>
      <c r="E23" s="34">
        <v>6631</v>
      </c>
      <c r="F23" s="35">
        <v>62805.35</v>
      </c>
    </row>
    <row r="24" spans="1:6">
      <c r="A24" s="31"/>
      <c r="B24" s="31"/>
      <c r="C24" s="22" t="s">
        <v>13</v>
      </c>
      <c r="D24" s="23"/>
      <c r="E24" s="24">
        <v>8917</v>
      </c>
      <c r="F24" s="30">
        <v>73075.22</v>
      </c>
    </row>
    <row r="25" spans="1:6">
      <c r="A25" s="29" t="s">
        <v>19</v>
      </c>
      <c r="B25" s="36"/>
      <c r="C25" s="36"/>
      <c r="D25" s="36"/>
      <c r="E25" s="37">
        <v>80699</v>
      </c>
      <c r="F25" s="38">
        <v>729926.57000000007</v>
      </c>
    </row>
    <row r="26" spans="1:6">
      <c r="A26" s="39" t="s">
        <v>20</v>
      </c>
      <c r="B26" s="40"/>
      <c r="C26" s="40"/>
      <c r="D26" s="40"/>
      <c r="E26" s="41">
        <v>80699</v>
      </c>
      <c r="F26" s="42">
        <v>729926.57000000007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3921-83F4-4BE1-8189-E4CF532F0D2B}">
  <dimension ref="A1:F32"/>
  <sheetViews>
    <sheetView workbookViewId="0">
      <selection activeCell="J19" sqref="J19"/>
    </sheetView>
  </sheetViews>
  <sheetFormatPr defaultColWidth="9.109375" defaultRowHeight="15"/>
  <cols>
    <col min="1" max="1" width="32.33203125" style="17" bestFit="1" customWidth="1"/>
    <col min="2" max="2" width="12.33203125" style="17" bestFit="1" customWidth="1"/>
    <col min="3" max="3" width="16.5546875" style="17" bestFit="1" customWidth="1"/>
    <col min="4" max="4" width="21.5546875" style="17" bestFit="1" customWidth="1"/>
    <col min="5" max="5" width="17.5546875" style="19" bestFit="1" customWidth="1"/>
    <col min="6" max="6" width="34.6640625" style="21" bestFit="1" customWidth="1"/>
    <col min="7" max="16384" width="9.109375" style="17"/>
  </cols>
  <sheetData>
    <row r="1" spans="1:6">
      <c r="A1" s="15" t="str">
        <f>[5]Payment!A1</f>
        <v>August 2023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15533</v>
      </c>
      <c r="F7" s="30">
        <v>84337.5</v>
      </c>
    </row>
    <row r="8" spans="1:6">
      <c r="A8" s="31"/>
      <c r="B8" s="31"/>
      <c r="C8" s="32"/>
      <c r="D8" s="33" t="s">
        <v>12</v>
      </c>
      <c r="E8" s="34">
        <v>34068</v>
      </c>
      <c r="F8" s="35">
        <v>376735.87</v>
      </c>
    </row>
    <row r="9" spans="1:6">
      <c r="A9" s="31"/>
      <c r="B9" s="31"/>
      <c r="C9" s="22" t="s">
        <v>13</v>
      </c>
      <c r="D9" s="23"/>
      <c r="E9" s="24">
        <v>49601</v>
      </c>
      <c r="F9" s="30">
        <v>461073.37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888</v>
      </c>
      <c r="F10" s="30">
        <v>3836.45</v>
      </c>
    </row>
    <row r="11" spans="1:6">
      <c r="A11" s="31"/>
      <c r="B11" s="31"/>
      <c r="C11" s="32"/>
      <c r="D11" s="33" t="s">
        <v>12</v>
      </c>
      <c r="E11" s="34">
        <v>2297</v>
      </c>
      <c r="F11" s="35">
        <v>19667.900000000001</v>
      </c>
    </row>
    <row r="12" spans="1:6">
      <c r="A12" s="31"/>
      <c r="B12" s="31"/>
      <c r="C12" s="22" t="s">
        <v>13</v>
      </c>
      <c r="D12" s="23"/>
      <c r="E12" s="24">
        <v>3185</v>
      </c>
      <c r="F12" s="30">
        <v>23504.350000000002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349</v>
      </c>
      <c r="F13" s="30">
        <v>1476.71</v>
      </c>
    </row>
    <row r="14" spans="1:6">
      <c r="A14" s="31"/>
      <c r="B14" s="31"/>
      <c r="C14" s="32"/>
      <c r="D14" s="33" t="s">
        <v>12</v>
      </c>
      <c r="E14" s="34">
        <v>864</v>
      </c>
      <c r="F14" s="35">
        <v>6899.9400000000005</v>
      </c>
    </row>
    <row r="15" spans="1:6">
      <c r="A15" s="31"/>
      <c r="B15" s="31"/>
      <c r="C15" s="22" t="s">
        <v>13</v>
      </c>
      <c r="D15" s="23"/>
      <c r="E15" s="24">
        <v>1213</v>
      </c>
      <c r="F15" s="30">
        <v>8376.6500000000015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20</v>
      </c>
      <c r="F16" s="30">
        <v>90.15</v>
      </c>
    </row>
    <row r="17" spans="1:6">
      <c r="A17" s="31"/>
      <c r="B17" s="31"/>
      <c r="C17" s="32"/>
      <c r="D17" s="33" t="s">
        <v>12</v>
      </c>
      <c r="E17" s="34">
        <v>82</v>
      </c>
      <c r="F17" s="35">
        <v>719.6</v>
      </c>
    </row>
    <row r="18" spans="1:6">
      <c r="A18" s="31"/>
      <c r="B18" s="31"/>
      <c r="C18" s="22" t="s">
        <v>13</v>
      </c>
      <c r="D18" s="23"/>
      <c r="E18" s="24">
        <v>102</v>
      </c>
      <c r="F18" s="30">
        <v>809.75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5324</v>
      </c>
      <c r="F19" s="30">
        <v>28051.16</v>
      </c>
    </row>
    <row r="20" spans="1:6">
      <c r="A20" s="31"/>
      <c r="B20" s="31"/>
      <c r="C20" s="32"/>
      <c r="D20" s="33" t="s">
        <v>12</v>
      </c>
      <c r="E20" s="34">
        <v>12291</v>
      </c>
      <c r="F20" s="35">
        <v>133614.71</v>
      </c>
    </row>
    <row r="21" spans="1:6">
      <c r="A21" s="31"/>
      <c r="B21" s="31"/>
      <c r="C21" s="22" t="s">
        <v>13</v>
      </c>
      <c r="D21" s="23"/>
      <c r="E21" s="24">
        <v>17615</v>
      </c>
      <c r="F21" s="30">
        <v>161665.87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2283</v>
      </c>
      <c r="F22" s="30">
        <v>10063.35</v>
      </c>
    </row>
    <row r="23" spans="1:6">
      <c r="A23" s="31"/>
      <c r="B23" s="31"/>
      <c r="C23" s="32"/>
      <c r="D23" s="33" t="s">
        <v>12</v>
      </c>
      <c r="E23" s="34">
        <v>6636</v>
      </c>
      <c r="F23" s="35">
        <v>62348.73</v>
      </c>
    </row>
    <row r="24" spans="1:6">
      <c r="A24" s="31"/>
      <c r="B24" s="31"/>
      <c r="C24" s="22" t="s">
        <v>13</v>
      </c>
      <c r="D24" s="23"/>
      <c r="E24" s="24">
        <v>8919</v>
      </c>
      <c r="F24" s="30">
        <v>72412.08</v>
      </c>
    </row>
    <row r="25" spans="1:6">
      <c r="A25" s="29" t="s">
        <v>19</v>
      </c>
      <c r="B25" s="36"/>
      <c r="C25" s="36"/>
      <c r="D25" s="36"/>
      <c r="E25" s="37">
        <v>80635</v>
      </c>
      <c r="F25" s="38">
        <v>727842.07</v>
      </c>
    </row>
    <row r="26" spans="1:6">
      <c r="A26" s="39" t="s">
        <v>20</v>
      </c>
      <c r="B26" s="40"/>
      <c r="C26" s="40"/>
      <c r="D26" s="40"/>
      <c r="E26" s="41">
        <v>80635</v>
      </c>
      <c r="F26" s="42">
        <v>727842.07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AE19-9FA5-4131-A424-6F8E14C37F60}">
  <dimension ref="A1:F32"/>
  <sheetViews>
    <sheetView workbookViewId="0">
      <selection activeCell="N16" sqref="N16"/>
    </sheetView>
  </sheetViews>
  <sheetFormatPr defaultColWidth="9.21875" defaultRowHeight="15"/>
  <cols>
    <col min="1" max="1" width="32.21875" style="17" bestFit="1" customWidth="1"/>
    <col min="2" max="2" width="12.21875" style="17" bestFit="1" customWidth="1"/>
    <col min="3" max="3" width="16.5546875" style="17" bestFit="1" customWidth="1"/>
    <col min="4" max="4" width="20.21875" style="17" bestFit="1" customWidth="1"/>
    <col min="5" max="5" width="16" style="19" bestFit="1" customWidth="1"/>
    <col min="6" max="6" width="32" style="21" bestFit="1" customWidth="1"/>
    <col min="7" max="16384" width="9.21875" style="17"/>
  </cols>
  <sheetData>
    <row r="1" spans="1:6">
      <c r="A1" s="15" t="str">
        <f>[6]Payment!A1</f>
        <v>September 2023 Pass Through Payments</v>
      </c>
      <c r="B1" s="16"/>
      <c r="D1" s="18" t="s">
        <v>0</v>
      </c>
      <c r="F1" s="18"/>
    </row>
    <row r="2" spans="1:6">
      <c r="A2" s="44"/>
    </row>
    <row r="5" spans="1:6">
      <c r="A5" s="22"/>
      <c r="B5" s="23"/>
      <c r="C5" s="23"/>
      <c r="D5" s="23"/>
      <c r="E5" s="24" t="s">
        <v>22</v>
      </c>
      <c r="F5" s="25"/>
    </row>
    <row r="6" spans="1:6">
      <c r="A6" s="26" t="s">
        <v>2</v>
      </c>
      <c r="B6" s="26" t="s">
        <v>3</v>
      </c>
      <c r="C6" s="26" t="s">
        <v>4</v>
      </c>
      <c r="D6" s="26" t="s">
        <v>5</v>
      </c>
      <c r="E6" s="27" t="s">
        <v>6</v>
      </c>
      <c r="F6" s="28" t="s">
        <v>7</v>
      </c>
    </row>
    <row r="7" spans="1:6">
      <c r="A7" s="29" t="s">
        <v>8</v>
      </c>
      <c r="B7" s="29" t="s">
        <v>15</v>
      </c>
      <c r="C7" s="22" t="s">
        <v>10</v>
      </c>
      <c r="D7" s="22" t="s">
        <v>11</v>
      </c>
      <c r="E7" s="24">
        <v>15662</v>
      </c>
      <c r="F7" s="30">
        <v>85055.340000000011</v>
      </c>
    </row>
    <row r="8" spans="1:6">
      <c r="A8" s="31"/>
      <c r="B8" s="31"/>
      <c r="C8" s="32"/>
      <c r="D8" s="33" t="s">
        <v>12</v>
      </c>
      <c r="E8" s="34">
        <v>34245</v>
      </c>
      <c r="F8" s="35">
        <v>378582.3</v>
      </c>
    </row>
    <row r="9" spans="1:6">
      <c r="A9" s="31"/>
      <c r="B9" s="31"/>
      <c r="C9" s="22" t="s">
        <v>13</v>
      </c>
      <c r="D9" s="23"/>
      <c r="E9" s="24">
        <v>49907</v>
      </c>
      <c r="F9" s="30">
        <v>463637.64</v>
      </c>
    </row>
    <row r="10" spans="1:6">
      <c r="A10" s="31"/>
      <c r="B10" s="29" t="s">
        <v>18</v>
      </c>
      <c r="C10" s="22" t="s">
        <v>10</v>
      </c>
      <c r="D10" s="22" t="s">
        <v>11</v>
      </c>
      <c r="E10" s="24">
        <v>896</v>
      </c>
      <c r="F10" s="30">
        <v>3825.58</v>
      </c>
    </row>
    <row r="11" spans="1:6">
      <c r="A11" s="31"/>
      <c r="B11" s="31"/>
      <c r="C11" s="32"/>
      <c r="D11" s="33" t="s">
        <v>12</v>
      </c>
      <c r="E11" s="34">
        <v>2287</v>
      </c>
      <c r="F11" s="35">
        <v>19635.940000000002</v>
      </c>
    </row>
    <row r="12" spans="1:6">
      <c r="A12" s="31"/>
      <c r="B12" s="31"/>
      <c r="C12" s="22" t="s">
        <v>13</v>
      </c>
      <c r="D12" s="23"/>
      <c r="E12" s="24">
        <v>3183</v>
      </c>
      <c r="F12" s="30">
        <v>23461.520000000004</v>
      </c>
    </row>
    <row r="13" spans="1:6">
      <c r="A13" s="31"/>
      <c r="B13" s="29" t="s">
        <v>9</v>
      </c>
      <c r="C13" s="22" t="s">
        <v>10</v>
      </c>
      <c r="D13" s="22" t="s">
        <v>11</v>
      </c>
      <c r="E13" s="24">
        <v>386</v>
      </c>
      <c r="F13" s="30">
        <v>1639.24</v>
      </c>
    </row>
    <row r="14" spans="1:6">
      <c r="A14" s="31"/>
      <c r="B14" s="31"/>
      <c r="C14" s="32"/>
      <c r="D14" s="33" t="s">
        <v>12</v>
      </c>
      <c r="E14" s="34">
        <v>966</v>
      </c>
      <c r="F14" s="35">
        <v>7744.76</v>
      </c>
    </row>
    <row r="15" spans="1:6">
      <c r="A15" s="31"/>
      <c r="B15" s="31"/>
      <c r="C15" s="22" t="s">
        <v>13</v>
      </c>
      <c r="D15" s="23"/>
      <c r="E15" s="24">
        <v>1352</v>
      </c>
      <c r="F15" s="30">
        <v>9384</v>
      </c>
    </row>
    <row r="16" spans="1:6">
      <c r="A16" s="31"/>
      <c r="B16" s="29" t="s">
        <v>14</v>
      </c>
      <c r="C16" s="22" t="s">
        <v>10</v>
      </c>
      <c r="D16" s="22" t="s">
        <v>11</v>
      </c>
      <c r="E16" s="24">
        <v>21</v>
      </c>
      <c r="F16" s="30">
        <v>93.330000000000013</v>
      </c>
    </row>
    <row r="17" spans="1:6">
      <c r="A17" s="31"/>
      <c r="B17" s="31"/>
      <c r="C17" s="32"/>
      <c r="D17" s="33" t="s">
        <v>12</v>
      </c>
      <c r="E17" s="34">
        <v>81</v>
      </c>
      <c r="F17" s="35">
        <v>694.40000000000009</v>
      </c>
    </row>
    <row r="18" spans="1:6">
      <c r="A18" s="31"/>
      <c r="B18" s="31"/>
      <c r="C18" s="22" t="s">
        <v>13</v>
      </c>
      <c r="D18" s="23"/>
      <c r="E18" s="24">
        <v>102</v>
      </c>
      <c r="F18" s="30">
        <v>787.73000000000013</v>
      </c>
    </row>
    <row r="19" spans="1:6">
      <c r="A19" s="31"/>
      <c r="B19" s="29" t="s">
        <v>16</v>
      </c>
      <c r="C19" s="22" t="s">
        <v>10</v>
      </c>
      <c r="D19" s="22" t="s">
        <v>11</v>
      </c>
      <c r="E19" s="24">
        <v>5542</v>
      </c>
      <c r="F19" s="30">
        <v>29089.85</v>
      </c>
    </row>
    <row r="20" spans="1:6">
      <c r="A20" s="31"/>
      <c r="B20" s="31"/>
      <c r="C20" s="32"/>
      <c r="D20" s="33" t="s">
        <v>12</v>
      </c>
      <c r="E20" s="34">
        <v>12421</v>
      </c>
      <c r="F20" s="35">
        <v>134883.65000000002</v>
      </c>
    </row>
    <row r="21" spans="1:6">
      <c r="A21" s="31"/>
      <c r="B21" s="31"/>
      <c r="C21" s="22" t="s">
        <v>13</v>
      </c>
      <c r="D21" s="23"/>
      <c r="E21" s="24">
        <v>17963</v>
      </c>
      <c r="F21" s="30">
        <v>163973.50000000003</v>
      </c>
    </row>
    <row r="22" spans="1:6">
      <c r="A22" s="31"/>
      <c r="B22" s="29" t="s">
        <v>17</v>
      </c>
      <c r="C22" s="22" t="s">
        <v>10</v>
      </c>
      <c r="D22" s="22" t="s">
        <v>11</v>
      </c>
      <c r="E22" s="24">
        <v>2276</v>
      </c>
      <c r="F22" s="30">
        <v>10180.73</v>
      </c>
    </row>
    <row r="23" spans="1:6">
      <c r="A23" s="31"/>
      <c r="B23" s="31"/>
      <c r="C23" s="32"/>
      <c r="D23" s="33" t="s">
        <v>12</v>
      </c>
      <c r="E23" s="34">
        <v>6658</v>
      </c>
      <c r="F23" s="35">
        <v>62467.58</v>
      </c>
    </row>
    <row r="24" spans="1:6">
      <c r="A24" s="31"/>
      <c r="B24" s="31"/>
      <c r="C24" s="22" t="s">
        <v>13</v>
      </c>
      <c r="D24" s="23"/>
      <c r="E24" s="24">
        <v>8934</v>
      </c>
      <c r="F24" s="30">
        <v>72648.31</v>
      </c>
    </row>
    <row r="25" spans="1:6">
      <c r="A25" s="29" t="s">
        <v>19</v>
      </c>
      <c r="B25" s="36"/>
      <c r="C25" s="36"/>
      <c r="D25" s="36"/>
      <c r="E25" s="37">
        <v>81441</v>
      </c>
      <c r="F25" s="38">
        <v>733892.70000000007</v>
      </c>
    </row>
    <row r="26" spans="1:6">
      <c r="A26" s="39" t="s">
        <v>20</v>
      </c>
      <c r="B26" s="40"/>
      <c r="C26" s="40"/>
      <c r="D26" s="40"/>
      <c r="E26" s="41">
        <v>81441</v>
      </c>
      <c r="F26" s="42">
        <v>733892.70000000007</v>
      </c>
    </row>
    <row r="27" spans="1:6">
      <c r="A27" s="43"/>
      <c r="B27" s="43"/>
      <c r="C27" s="43"/>
      <c r="D27" s="43"/>
      <c r="E27" s="43"/>
      <c r="F27" s="43"/>
    </row>
    <row r="28" spans="1:6">
      <c r="A28" s="43"/>
      <c r="B28" s="43"/>
      <c r="C28" s="43"/>
      <c r="D28" s="43"/>
      <c r="E28" s="43"/>
      <c r="F28" s="43"/>
    </row>
    <row r="29" spans="1:6">
      <c r="A29" s="43"/>
      <c r="B29" s="43"/>
      <c r="C29" s="43"/>
      <c r="D29" s="43"/>
      <c r="E29" s="43"/>
      <c r="F29" s="43"/>
    </row>
    <row r="30" spans="1:6">
      <c r="E30" s="17"/>
      <c r="F30" s="17"/>
    </row>
    <row r="31" spans="1:6">
      <c r="E31" s="17"/>
      <c r="F31" s="17"/>
    </row>
    <row r="32" spans="1:6">
      <c r="E32" s="17"/>
      <c r="F32" s="17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Jan 2023</vt:lpstr>
      <vt:lpstr>Feb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Colona</dc:creator>
  <cp:lastModifiedBy>Zachary Colona</cp:lastModifiedBy>
  <dcterms:created xsi:type="dcterms:W3CDTF">2026-05-06T14:43:10Z</dcterms:created>
  <dcterms:modified xsi:type="dcterms:W3CDTF">2026-07-24T14:14:12Z</dcterms:modified>
</cp:coreProperties>
</file>