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-my.sharepoint.com/personal/ii34017_tn_gov/Documents/Desktop/"/>
    </mc:Choice>
  </mc:AlternateContent>
  <xr:revisionPtr revIDLastSave="1" documentId="13_ncr:1_{CBE1576E-66CE-43CE-B13E-4F26AFD134ED}" xr6:coauthVersionLast="46" xr6:coauthVersionMax="46" xr10:uidLastSave="{1B45EC94-6016-48FB-B6E5-CDEE3331EAE2}"/>
  <bookViews>
    <workbookView xWindow="28680" yWindow="-105" windowWidth="29040" windowHeight="15840" activeTab="2" xr2:uid="{B0C845D4-220A-4D22-AB99-DD59037CDA66}"/>
  </bookViews>
  <sheets>
    <sheet name="Daily" sheetId="3" r:id="rId1"/>
    <sheet name="Monthly" sheetId="2" r:id="rId2"/>
    <sheet name="Annuall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4" i="1"/>
  <c r="F13" i="1"/>
  <c r="F11" i="1"/>
  <c r="F10" i="1"/>
  <c r="G96" i="3" l="1"/>
  <c r="E14" i="2"/>
  <c r="G14" i="2" s="1"/>
  <c r="D14" i="2"/>
  <c r="C14" i="2"/>
  <c r="B14" i="2"/>
  <c r="E13" i="2"/>
  <c r="D13" i="2"/>
  <c r="F13" i="2" s="1"/>
  <c r="C13" i="2"/>
  <c r="B13" i="2"/>
  <c r="E12" i="2"/>
  <c r="D12" i="2"/>
  <c r="C12" i="2"/>
  <c r="G12" i="2" s="1"/>
  <c r="B12" i="2"/>
  <c r="F12" i="2" s="1"/>
  <c r="E11" i="2"/>
  <c r="D11" i="2"/>
  <c r="F11" i="2" s="1"/>
  <c r="C11" i="2"/>
  <c r="G11" i="2" s="1"/>
  <c r="B11" i="2"/>
  <c r="E10" i="2"/>
  <c r="D10" i="2"/>
  <c r="C10" i="2"/>
  <c r="G10" i="2" s="1"/>
  <c r="B10" i="2"/>
  <c r="E9" i="2"/>
  <c r="D9" i="2"/>
  <c r="F9" i="2" s="1"/>
  <c r="C9" i="2"/>
  <c r="G9" i="2" s="1"/>
  <c r="B9" i="2"/>
  <c r="E8" i="2"/>
  <c r="D8" i="2"/>
  <c r="C8" i="2"/>
  <c r="G8" i="2" s="1"/>
  <c r="B8" i="2"/>
  <c r="E7" i="2"/>
  <c r="D7" i="2"/>
  <c r="C7" i="2"/>
  <c r="G7" i="2" s="1"/>
  <c r="B7" i="2"/>
  <c r="E6" i="2"/>
  <c r="D6" i="2"/>
  <c r="C6" i="2"/>
  <c r="G6" i="2" s="1"/>
  <c r="B6" i="2"/>
  <c r="E5" i="2"/>
  <c r="D5" i="2"/>
  <c r="F5" i="2" s="1"/>
  <c r="C5" i="2"/>
  <c r="B5" i="2"/>
  <c r="E4" i="2"/>
  <c r="D4" i="2"/>
  <c r="C4" i="2"/>
  <c r="G4" i="2" s="1"/>
  <c r="B4" i="2"/>
  <c r="F4" i="2" s="1"/>
  <c r="F3" i="2"/>
  <c r="E3" i="2"/>
  <c r="D3" i="2"/>
  <c r="C3" i="2"/>
  <c r="B3" i="2"/>
  <c r="A4" i="1" s="1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G84" i="3"/>
  <c r="G85" i="3"/>
  <c r="G86" i="3"/>
  <c r="G87" i="3"/>
  <c r="G88" i="3"/>
  <c r="G89" i="3"/>
  <c r="G90" i="3"/>
  <c r="G91" i="3"/>
  <c r="G92" i="3"/>
  <c r="G93" i="3"/>
  <c r="G94" i="3"/>
  <c r="G95" i="3"/>
  <c r="G97" i="3"/>
  <c r="G98" i="3"/>
  <c r="G99" i="3"/>
  <c r="G100" i="3"/>
  <c r="G101" i="3"/>
  <c r="G102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2" l="1"/>
  <c r="F8" i="2"/>
  <c r="F10" i="2"/>
  <c r="F14" i="2"/>
  <c r="B4" i="1"/>
  <c r="C4" i="1"/>
  <c r="E4" i="1" s="1"/>
  <c r="B7" i="1" s="1"/>
  <c r="F7" i="2"/>
  <c r="D4" i="1"/>
  <c r="G3" i="2"/>
  <c r="G5" i="2"/>
  <c r="G13" i="2"/>
  <c r="F4" i="1" l="1"/>
  <c r="B8" i="1" s="1"/>
</calcChain>
</file>

<file path=xl/sharedStrings.xml><?xml version="1.0" encoding="utf-8"?>
<sst xmlns="http://schemas.openxmlformats.org/spreadsheetml/2006/main" count="103" uniqueCount="27">
  <si>
    <t>Date</t>
  </si>
  <si>
    <t>Debit Receipt</t>
  </si>
  <si>
    <t>Credit Receipts</t>
  </si>
  <si>
    <t>Debit Originations</t>
  </si>
  <si>
    <t>Amount</t>
  </si>
  <si>
    <t>Overall Debits</t>
  </si>
  <si>
    <t>Overal Credits</t>
  </si>
  <si>
    <t>Credit Originations</t>
  </si>
  <si>
    <t xml:space="preserve"> </t>
  </si>
  <si>
    <t>Average Daily Debits:</t>
  </si>
  <si>
    <t>Average Daily Credits:</t>
  </si>
  <si>
    <t>Lowest Daily Debits:</t>
  </si>
  <si>
    <t>Highest Daily Debits:</t>
  </si>
  <si>
    <t>Lowest Daily Credits:</t>
  </si>
  <si>
    <t>Highest Daily Credits:</t>
  </si>
  <si>
    <t>Overall Credits</t>
  </si>
  <si>
    <t xml:space="preserve">Amount </t>
  </si>
  <si>
    <t>October 1, 2020 Through September 30, 2021</t>
  </si>
  <si>
    <t>Overall Receipts/Returns/NOC</t>
  </si>
  <si>
    <t xml:space="preserve">Overall Originations </t>
  </si>
  <si>
    <t>Monthly Average Origination Count:</t>
  </si>
  <si>
    <t>Monthly Average Receipts/Returns/NOC Count:</t>
  </si>
  <si>
    <t>Daily Average Origination Count:</t>
  </si>
  <si>
    <t>Daily Average Receipts/Returns/NOC Count:</t>
  </si>
  <si>
    <t>Count/Entries</t>
  </si>
  <si>
    <t>Highest Daily Receipts/Returns/NOC Count</t>
  </si>
  <si>
    <t>Highest Daily Originations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</si>
</sst>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7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43" fontId="0" fillId="0" borderId="0" xfId="0" applyNumberFormat="1"/>
    <xf numFmtId="43" fontId="0" fillId="0" borderId="0" xfId="1" applyFont="1"/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4" fontId="0" fillId="0" borderId="1" xfId="4" applyFont="1" applyBorder="1"/>
    <xf numFmtId="44" fontId="0" fillId="0" borderId="2" xfId="4" applyFont="1" applyBorder="1"/>
    <xf numFmtId="44" fontId="0" fillId="0" borderId="0" xfId="4" applyFont="1"/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0" xfId="0" applyNumberFormat="1"/>
    <xf numFmtId="37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37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/>
    <xf numFmtId="165" fontId="0" fillId="0" borderId="0" xfId="1" applyNumberFormat="1" applyFont="1" applyAlignment="1">
      <alignment horizontal="right"/>
    </xf>
    <xf numFmtId="37" fontId="1" fillId="0" borderId="7" xfId="1" applyNumberFormat="1" applyFont="1" applyFill="1" applyBorder="1" applyAlignment="1">
      <alignment horizontal="center"/>
    </xf>
    <xf numFmtId="37" fontId="0" fillId="0" borderId="7" xfId="1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44" fontId="0" fillId="0" borderId="7" xfId="4" applyFont="1" applyBorder="1"/>
    <xf numFmtId="3" fontId="0" fillId="0" borderId="7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omma 2 25" xfId="2" xr:uid="{86C9E57B-61B0-4AF6-A8FD-50A3B3DD67FE}"/>
    <cellStyle name="Currency" xfId="4" builtinId="4"/>
    <cellStyle name="Normal" xfId="0" builtinId="0"/>
    <cellStyle name="Normal 2 26" xfId="3" xr:uid="{22D18611-C837-44A9-B3E7-DC12596F36BD}"/>
  </cellStyles>
  <dxfs count="0"/>
  <tableStyles count="1" defaultTableStyle="TableStyleMedium2" defaultPivotStyle="PivotStyleLight16">
    <tableStyle name="Invisible" pivot="0" table="0" count="0" xr9:uid="{1C73E118-D8A4-4F34-8E21-A4CA31259E5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A5F6-BF05-4174-941A-419ED8E0F00C}">
  <dimension ref="A1:M258"/>
  <sheetViews>
    <sheetView topLeftCell="A220" workbookViewId="0">
      <selection activeCell="I2" sqref="I2"/>
    </sheetView>
  </sheetViews>
  <sheetFormatPr defaultRowHeight="15" x14ac:dyDescent="0.25"/>
  <cols>
    <col min="1" max="1" width="9.140625" style="1" customWidth="1"/>
    <col min="2" max="2" width="15.28515625" bestFit="1" customWidth="1"/>
    <col min="3" max="3" width="15.85546875" customWidth="1"/>
    <col min="4" max="4" width="17.5703125" bestFit="1" customWidth="1"/>
    <col min="5" max="5" width="18.7109375" bestFit="1" customWidth="1"/>
    <col min="6" max="6" width="16.28515625" bestFit="1" customWidth="1"/>
    <col min="7" max="7" width="16.85546875" customWidth="1"/>
    <col min="8" max="8" width="18.85546875" style="26" bestFit="1" customWidth="1"/>
    <col min="9" max="9" width="30.140625" style="26" bestFit="1" customWidth="1"/>
    <col min="11" max="13" width="10.5703125" bestFit="1" customWidth="1"/>
  </cols>
  <sheetData>
    <row r="1" spans="1:13" x14ac:dyDescent="0.25">
      <c r="A1" s="8"/>
      <c r="B1" s="17" t="s">
        <v>1</v>
      </c>
      <c r="C1" s="17" t="s">
        <v>2</v>
      </c>
      <c r="D1" s="17" t="s">
        <v>3</v>
      </c>
      <c r="E1" s="17" t="s">
        <v>7</v>
      </c>
      <c r="F1" s="17" t="s">
        <v>5</v>
      </c>
      <c r="G1" s="4" t="s">
        <v>15</v>
      </c>
      <c r="H1" s="24" t="s">
        <v>19</v>
      </c>
      <c r="I1" s="24" t="s">
        <v>18</v>
      </c>
    </row>
    <row r="2" spans="1:13" x14ac:dyDescent="0.25">
      <c r="A2" s="9" t="s">
        <v>0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4</v>
      </c>
      <c r="G2" s="17" t="s">
        <v>4</v>
      </c>
      <c r="H2" s="24" t="s">
        <v>24</v>
      </c>
      <c r="I2" s="24" t="s">
        <v>24</v>
      </c>
    </row>
    <row r="3" spans="1:13" x14ac:dyDescent="0.25">
      <c r="A3" s="10">
        <v>44105</v>
      </c>
      <c r="B3" s="19">
        <v>44508851.57</v>
      </c>
      <c r="C3" s="19">
        <v>61219201.890000001</v>
      </c>
      <c r="D3" s="19">
        <v>52374345.920000002</v>
      </c>
      <c r="E3" s="19">
        <v>10254700.27</v>
      </c>
      <c r="F3" s="19">
        <f t="shared" ref="F3:F66" si="0">B3+D3</f>
        <v>96883197.49000001</v>
      </c>
      <c r="G3" s="19">
        <f t="shared" ref="G3:G66" si="1">C3+E3</f>
        <v>71473902.159999996</v>
      </c>
      <c r="H3" s="22">
        <v>55885</v>
      </c>
      <c r="I3" s="22">
        <v>7301</v>
      </c>
    </row>
    <row r="4" spans="1:13" x14ac:dyDescent="0.25">
      <c r="A4" s="10">
        <v>44106</v>
      </c>
      <c r="B4" s="19">
        <v>6523819.8300000001</v>
      </c>
      <c r="C4" s="19">
        <v>16856097.34</v>
      </c>
      <c r="D4" s="19">
        <v>687694328.45000005</v>
      </c>
      <c r="E4" s="19">
        <v>11920843.35</v>
      </c>
      <c r="F4" s="19">
        <f t="shared" si="0"/>
        <v>694218148.28000009</v>
      </c>
      <c r="G4" s="19">
        <f t="shared" si="1"/>
        <v>28776940.689999998</v>
      </c>
      <c r="H4" s="23">
        <v>29096</v>
      </c>
      <c r="I4" s="23">
        <v>30175</v>
      </c>
    </row>
    <row r="5" spans="1:13" x14ac:dyDescent="0.25">
      <c r="A5" s="10">
        <v>44109</v>
      </c>
      <c r="B5" s="19">
        <v>13897789.5</v>
      </c>
      <c r="C5" s="19">
        <v>467971850.55000001</v>
      </c>
      <c r="D5" s="19">
        <v>75125116.469999999</v>
      </c>
      <c r="E5" s="19">
        <v>30344144.530000001</v>
      </c>
      <c r="F5" s="19">
        <f t="shared" si="0"/>
        <v>89022905.969999999</v>
      </c>
      <c r="G5" s="19">
        <f t="shared" si="1"/>
        <v>498315995.08000004</v>
      </c>
      <c r="H5" s="23">
        <v>17262</v>
      </c>
      <c r="I5" s="23">
        <v>9979</v>
      </c>
    </row>
    <row r="6" spans="1:13" x14ac:dyDescent="0.25">
      <c r="A6" s="10">
        <v>44110</v>
      </c>
      <c r="B6" s="19">
        <v>1792881.63</v>
      </c>
      <c r="C6" s="19">
        <v>11648155.210000001</v>
      </c>
      <c r="D6" s="19">
        <v>62009351.869999997</v>
      </c>
      <c r="E6" s="19">
        <v>18553937.670000002</v>
      </c>
      <c r="F6" s="19">
        <f t="shared" si="0"/>
        <v>63802233.5</v>
      </c>
      <c r="G6" s="19">
        <f t="shared" si="1"/>
        <v>30202092.880000003</v>
      </c>
      <c r="H6" s="23">
        <v>118187</v>
      </c>
      <c r="I6" s="23">
        <v>5944</v>
      </c>
    </row>
    <row r="7" spans="1:13" x14ac:dyDescent="0.25">
      <c r="A7" s="10">
        <v>44111</v>
      </c>
      <c r="B7" s="19">
        <v>15988638.74</v>
      </c>
      <c r="C7" s="19">
        <v>53530308.329999998</v>
      </c>
      <c r="D7" s="19">
        <v>56983333.810000002</v>
      </c>
      <c r="E7" s="19">
        <v>13809619.9</v>
      </c>
      <c r="F7" s="19">
        <f t="shared" si="0"/>
        <v>72971972.549999997</v>
      </c>
      <c r="G7" s="19">
        <f t="shared" si="1"/>
        <v>67339928.230000004</v>
      </c>
      <c r="H7" s="23">
        <v>57628</v>
      </c>
      <c r="I7" s="23">
        <v>5016</v>
      </c>
    </row>
    <row r="8" spans="1:13" x14ac:dyDescent="0.25">
      <c r="A8" s="10">
        <v>44112</v>
      </c>
      <c r="B8" s="19">
        <v>595770.82999999996</v>
      </c>
      <c r="C8" s="19">
        <v>25379991.420000002</v>
      </c>
      <c r="D8" s="19">
        <v>101266257.56999999</v>
      </c>
      <c r="E8" s="19">
        <v>22039842.449999999</v>
      </c>
      <c r="F8" s="19">
        <f t="shared" si="0"/>
        <v>101862028.39999999</v>
      </c>
      <c r="G8" s="19">
        <f t="shared" si="1"/>
        <v>47419833.870000005</v>
      </c>
      <c r="H8" s="23">
        <v>37158</v>
      </c>
      <c r="I8" s="23">
        <v>8089</v>
      </c>
      <c r="M8" s="27" t="s">
        <v>8</v>
      </c>
    </row>
    <row r="9" spans="1:13" x14ac:dyDescent="0.25">
      <c r="A9" s="10">
        <v>44113</v>
      </c>
      <c r="B9" s="19">
        <v>3528566.77</v>
      </c>
      <c r="C9" s="19">
        <v>76925748.219999999</v>
      </c>
      <c r="D9" s="19">
        <v>66743274.700000003</v>
      </c>
      <c r="E9" s="19">
        <v>20693039.02</v>
      </c>
      <c r="F9" s="19">
        <f t="shared" si="0"/>
        <v>70271841.469999999</v>
      </c>
      <c r="G9" s="19">
        <f t="shared" si="1"/>
        <v>97618787.239999995</v>
      </c>
      <c r="H9" s="23">
        <v>24843</v>
      </c>
      <c r="I9" s="23">
        <v>17128</v>
      </c>
    </row>
    <row r="10" spans="1:13" x14ac:dyDescent="0.25">
      <c r="A10" s="10">
        <v>44117</v>
      </c>
      <c r="B10" s="19">
        <v>15804724.710000001</v>
      </c>
      <c r="C10" s="19">
        <v>11242812.060000001</v>
      </c>
      <c r="D10" s="19">
        <v>20866726.120000001</v>
      </c>
      <c r="E10" s="19">
        <v>38095778.399999999</v>
      </c>
      <c r="F10" s="19">
        <f t="shared" si="0"/>
        <v>36671450.829999998</v>
      </c>
      <c r="G10" s="19">
        <f t="shared" si="1"/>
        <v>49338590.460000001</v>
      </c>
      <c r="H10" s="23">
        <v>45635</v>
      </c>
      <c r="I10" s="23">
        <v>10592</v>
      </c>
    </row>
    <row r="11" spans="1:13" x14ac:dyDescent="0.25">
      <c r="A11" s="10">
        <v>44118</v>
      </c>
      <c r="B11" s="19">
        <v>22383874.690000001</v>
      </c>
      <c r="C11" s="19">
        <v>26729492.43</v>
      </c>
      <c r="D11" s="19">
        <v>115090961.77</v>
      </c>
      <c r="E11" s="19">
        <v>54161848.740000002</v>
      </c>
      <c r="F11" s="19">
        <f t="shared" si="0"/>
        <v>137474836.46000001</v>
      </c>
      <c r="G11" s="19">
        <f t="shared" si="1"/>
        <v>80891341.170000002</v>
      </c>
      <c r="H11" s="23">
        <v>115727</v>
      </c>
      <c r="I11" s="23">
        <v>7215</v>
      </c>
    </row>
    <row r="12" spans="1:13" x14ac:dyDescent="0.25">
      <c r="A12" s="10">
        <v>44119</v>
      </c>
      <c r="B12" s="19">
        <v>3878136.08</v>
      </c>
      <c r="C12" s="19">
        <v>99356783.549999997</v>
      </c>
      <c r="D12" s="19">
        <v>599585183.37</v>
      </c>
      <c r="E12" s="19">
        <v>154790438.16999999</v>
      </c>
      <c r="F12" s="19">
        <f t="shared" si="0"/>
        <v>603463319.45000005</v>
      </c>
      <c r="G12" s="19">
        <f t="shared" si="1"/>
        <v>254147221.71999997</v>
      </c>
      <c r="H12" s="23">
        <v>105512</v>
      </c>
      <c r="I12" s="23">
        <v>8673</v>
      </c>
      <c r="L12" s="27" t="s">
        <v>8</v>
      </c>
    </row>
    <row r="13" spans="1:13" x14ac:dyDescent="0.25">
      <c r="A13" s="10">
        <v>44120</v>
      </c>
      <c r="B13" s="19">
        <v>22337479.899999999</v>
      </c>
      <c r="C13" s="19">
        <v>68081422.120000005</v>
      </c>
      <c r="D13" s="19">
        <v>72299088.379999995</v>
      </c>
      <c r="E13" s="19">
        <v>75940804.019999996</v>
      </c>
      <c r="F13" s="19">
        <f t="shared" si="0"/>
        <v>94636568.280000001</v>
      </c>
      <c r="G13" s="19">
        <f t="shared" si="1"/>
        <v>144022226.13999999</v>
      </c>
      <c r="H13" s="23">
        <v>32176</v>
      </c>
      <c r="I13" s="23">
        <v>19519</v>
      </c>
    </row>
    <row r="14" spans="1:13" x14ac:dyDescent="0.25">
      <c r="A14" s="10">
        <v>44123</v>
      </c>
      <c r="B14" s="19">
        <v>14573396.77</v>
      </c>
      <c r="C14" s="19">
        <v>104286603.56</v>
      </c>
      <c r="D14" s="19">
        <v>46051722.109999999</v>
      </c>
      <c r="E14" s="19">
        <v>90660483.200000003</v>
      </c>
      <c r="F14" s="19">
        <f t="shared" si="0"/>
        <v>60625118.879999995</v>
      </c>
      <c r="G14" s="19">
        <f t="shared" si="1"/>
        <v>194947086.75999999</v>
      </c>
      <c r="H14" s="25">
        <v>23932</v>
      </c>
      <c r="I14" s="25">
        <v>9941</v>
      </c>
    </row>
    <row r="15" spans="1:13" x14ac:dyDescent="0.25">
      <c r="A15" s="10">
        <v>44124</v>
      </c>
      <c r="B15" s="19">
        <v>2070756.71</v>
      </c>
      <c r="C15" s="19">
        <v>399650570.85000002</v>
      </c>
      <c r="D15" s="19">
        <v>336619597.38</v>
      </c>
      <c r="E15" s="19">
        <v>130712657.91</v>
      </c>
      <c r="F15" s="19">
        <f t="shared" si="0"/>
        <v>338690354.08999997</v>
      </c>
      <c r="G15" s="19">
        <f t="shared" si="1"/>
        <v>530363228.75999999</v>
      </c>
      <c r="H15" s="25">
        <v>108162</v>
      </c>
      <c r="I15" s="25">
        <v>9351</v>
      </c>
    </row>
    <row r="16" spans="1:13" x14ac:dyDescent="0.25">
      <c r="A16" s="10">
        <v>44125</v>
      </c>
      <c r="B16" s="19">
        <v>19324014.030000001</v>
      </c>
      <c r="C16" s="19">
        <v>40756265.159999996</v>
      </c>
      <c r="D16" s="19">
        <v>77330620.700000003</v>
      </c>
      <c r="E16" s="19">
        <v>372405435.63</v>
      </c>
      <c r="F16" s="19">
        <f t="shared" si="0"/>
        <v>96654634.730000004</v>
      </c>
      <c r="G16" s="19">
        <f t="shared" si="1"/>
        <v>413161700.78999996</v>
      </c>
      <c r="H16" s="25">
        <v>74055</v>
      </c>
      <c r="I16" s="25">
        <v>4312</v>
      </c>
    </row>
    <row r="17" spans="1:12" x14ac:dyDescent="0.25">
      <c r="A17" s="10">
        <v>44126</v>
      </c>
      <c r="B17" s="19">
        <v>939636.43</v>
      </c>
      <c r="C17" s="19">
        <v>61901710.229999997</v>
      </c>
      <c r="D17" s="19">
        <v>78688678.620000005</v>
      </c>
      <c r="E17" s="19">
        <v>144890117.46000001</v>
      </c>
      <c r="F17" s="19">
        <f t="shared" si="0"/>
        <v>79628315.050000012</v>
      </c>
      <c r="G17" s="19">
        <f t="shared" si="1"/>
        <v>206791827.69</v>
      </c>
      <c r="H17" s="25">
        <v>50555</v>
      </c>
      <c r="I17" s="25">
        <v>8720</v>
      </c>
    </row>
    <row r="18" spans="1:12" x14ac:dyDescent="0.25">
      <c r="A18" s="10">
        <v>44127</v>
      </c>
      <c r="B18" s="19">
        <v>2304533.9</v>
      </c>
      <c r="C18" s="19">
        <v>33106272.23</v>
      </c>
      <c r="D18" s="19">
        <v>79027856.109999999</v>
      </c>
      <c r="E18" s="19">
        <v>15378150.460000001</v>
      </c>
      <c r="F18" s="19">
        <f t="shared" si="0"/>
        <v>81332390.010000005</v>
      </c>
      <c r="G18" s="19">
        <f t="shared" si="1"/>
        <v>48484422.689999998</v>
      </c>
      <c r="H18" s="25">
        <v>22471</v>
      </c>
      <c r="I18" s="25">
        <v>16873</v>
      </c>
    </row>
    <row r="19" spans="1:12" x14ac:dyDescent="0.25">
      <c r="A19" s="10">
        <v>44130</v>
      </c>
      <c r="B19" s="19">
        <v>13337975.77</v>
      </c>
      <c r="C19" s="19">
        <v>20679749.399999999</v>
      </c>
      <c r="D19" s="19">
        <v>45514040.549999997</v>
      </c>
      <c r="E19" s="19">
        <v>10123646.51</v>
      </c>
      <c r="F19" s="19">
        <f t="shared" si="0"/>
        <v>58852016.319999993</v>
      </c>
      <c r="G19" s="19">
        <f t="shared" si="1"/>
        <v>30803395.909999996</v>
      </c>
      <c r="H19" s="25">
        <v>13525</v>
      </c>
      <c r="I19" s="25">
        <v>9688</v>
      </c>
    </row>
    <row r="20" spans="1:12" x14ac:dyDescent="0.25">
      <c r="A20" s="10">
        <v>44131</v>
      </c>
      <c r="B20" s="19">
        <v>9701281.8499999996</v>
      </c>
      <c r="C20" s="19">
        <v>30846080.84</v>
      </c>
      <c r="D20" s="19">
        <v>45482761.82</v>
      </c>
      <c r="E20" s="19">
        <v>13520545.689999999</v>
      </c>
      <c r="F20" s="19">
        <f t="shared" si="0"/>
        <v>55184043.670000002</v>
      </c>
      <c r="G20" s="19">
        <f t="shared" si="1"/>
        <v>44366626.530000001</v>
      </c>
      <c r="H20" s="25">
        <v>100550</v>
      </c>
      <c r="I20" s="25">
        <v>6141</v>
      </c>
    </row>
    <row r="21" spans="1:12" x14ac:dyDescent="0.25">
      <c r="A21" s="10">
        <v>44132</v>
      </c>
      <c r="B21" s="19">
        <v>20061389.039999999</v>
      </c>
      <c r="C21" s="19">
        <v>43877233.780000001</v>
      </c>
      <c r="D21" s="19">
        <v>77151815.739999995</v>
      </c>
      <c r="E21" s="19">
        <v>7618351.5899999999</v>
      </c>
      <c r="F21" s="19">
        <f t="shared" si="0"/>
        <v>97213204.780000001</v>
      </c>
      <c r="G21" s="19">
        <f t="shared" si="1"/>
        <v>51495585.370000005</v>
      </c>
      <c r="H21" s="25">
        <v>49731</v>
      </c>
      <c r="I21" s="25">
        <v>4168</v>
      </c>
    </row>
    <row r="22" spans="1:12" x14ac:dyDescent="0.25">
      <c r="A22" s="10">
        <v>44133</v>
      </c>
      <c r="B22" s="19">
        <v>742017.98</v>
      </c>
      <c r="C22" s="19">
        <v>45404425.700000003</v>
      </c>
      <c r="D22" s="19">
        <v>57669012.039999999</v>
      </c>
      <c r="E22" s="19">
        <v>17899978.539999999</v>
      </c>
      <c r="F22" s="19">
        <f t="shared" si="0"/>
        <v>58411030.019999996</v>
      </c>
      <c r="G22" s="19">
        <f t="shared" si="1"/>
        <v>63304404.240000002</v>
      </c>
      <c r="H22" s="25">
        <v>32807</v>
      </c>
      <c r="I22" s="25">
        <v>6565</v>
      </c>
    </row>
    <row r="23" spans="1:12" x14ac:dyDescent="0.25">
      <c r="A23" s="10">
        <v>44134</v>
      </c>
      <c r="B23" s="19">
        <v>6091961.2199999997</v>
      </c>
      <c r="C23" s="19">
        <v>50336501.229999997</v>
      </c>
      <c r="D23" s="19">
        <v>399023573.37</v>
      </c>
      <c r="E23" s="19">
        <v>14200119.76</v>
      </c>
      <c r="F23" s="19">
        <f t="shared" si="0"/>
        <v>405115534.59000003</v>
      </c>
      <c r="G23" s="19">
        <f t="shared" si="1"/>
        <v>64536620.989999995</v>
      </c>
      <c r="H23" s="25">
        <v>230158</v>
      </c>
      <c r="I23" s="25">
        <v>20683</v>
      </c>
    </row>
    <row r="24" spans="1:12" x14ac:dyDescent="0.25">
      <c r="A24" s="10">
        <v>44137</v>
      </c>
      <c r="B24" s="19">
        <v>55524274.859999999</v>
      </c>
      <c r="C24" s="19">
        <v>64392258.259999998</v>
      </c>
      <c r="D24" s="19">
        <v>48254565.130000003</v>
      </c>
      <c r="E24" s="19">
        <v>11664189.76</v>
      </c>
      <c r="F24" s="19">
        <f t="shared" si="0"/>
        <v>103778839.99000001</v>
      </c>
      <c r="G24" s="19">
        <f t="shared" si="1"/>
        <v>76056448.019999996</v>
      </c>
      <c r="H24" s="25">
        <v>13849</v>
      </c>
      <c r="I24" s="25">
        <v>9615</v>
      </c>
    </row>
    <row r="25" spans="1:12" x14ac:dyDescent="0.25">
      <c r="A25" s="10">
        <v>44138</v>
      </c>
      <c r="B25" s="19">
        <v>4008151.26</v>
      </c>
      <c r="C25" s="19">
        <v>27611423.800000001</v>
      </c>
      <c r="D25" s="19">
        <v>76145571.140000001</v>
      </c>
      <c r="E25" s="19">
        <v>25861871.260000002</v>
      </c>
      <c r="F25" s="19">
        <f t="shared" si="0"/>
        <v>80153722.400000006</v>
      </c>
      <c r="G25" s="19">
        <f t="shared" si="1"/>
        <v>53473295.060000002</v>
      </c>
      <c r="H25" s="25">
        <v>106359</v>
      </c>
      <c r="I25" s="25">
        <v>17553</v>
      </c>
    </row>
    <row r="26" spans="1:12" x14ac:dyDescent="0.25">
      <c r="A26" s="10">
        <v>44139</v>
      </c>
      <c r="B26" s="19">
        <v>17662884.199999999</v>
      </c>
      <c r="C26" s="19">
        <v>42889676.189999998</v>
      </c>
      <c r="D26" s="19">
        <v>126283396.95</v>
      </c>
      <c r="E26" s="19">
        <v>20246641.670000002</v>
      </c>
      <c r="F26" s="19">
        <f t="shared" si="0"/>
        <v>143946281.15000001</v>
      </c>
      <c r="G26" s="19">
        <f t="shared" si="1"/>
        <v>63136317.859999999</v>
      </c>
      <c r="H26" s="25">
        <v>54966</v>
      </c>
      <c r="I26" s="25">
        <v>4168</v>
      </c>
    </row>
    <row r="27" spans="1:12" x14ac:dyDescent="0.25">
      <c r="A27" s="10">
        <v>44140</v>
      </c>
      <c r="B27" s="19">
        <v>661724.65</v>
      </c>
      <c r="C27" s="19">
        <v>58888096.759999998</v>
      </c>
      <c r="D27" s="19">
        <v>41884224.130000003</v>
      </c>
      <c r="E27" s="19">
        <v>26243872.100000001</v>
      </c>
      <c r="F27" s="19">
        <f t="shared" si="0"/>
        <v>42545948.780000001</v>
      </c>
      <c r="G27" s="19">
        <f t="shared" si="1"/>
        <v>85131968.859999999</v>
      </c>
      <c r="H27" s="25">
        <v>40173</v>
      </c>
      <c r="I27" s="25">
        <v>8593</v>
      </c>
    </row>
    <row r="28" spans="1:12" x14ac:dyDescent="0.25">
      <c r="A28" s="10">
        <v>44141</v>
      </c>
      <c r="B28" s="19">
        <v>1922982.13</v>
      </c>
      <c r="C28" s="19">
        <v>387593417.62</v>
      </c>
      <c r="D28" s="19">
        <v>552539663.63</v>
      </c>
      <c r="E28" s="19">
        <v>13597098.060000001</v>
      </c>
      <c r="F28" s="19">
        <f t="shared" si="0"/>
        <v>554462645.75999999</v>
      </c>
      <c r="G28" s="19">
        <f t="shared" si="1"/>
        <v>401190515.68000001</v>
      </c>
      <c r="H28" s="25">
        <v>22880</v>
      </c>
      <c r="I28" s="25">
        <v>17994</v>
      </c>
    </row>
    <row r="29" spans="1:12" x14ac:dyDescent="0.25">
      <c r="A29" s="10">
        <v>44144</v>
      </c>
      <c r="B29" s="19">
        <v>14321467</v>
      </c>
      <c r="C29" s="19">
        <v>12874624.369999999</v>
      </c>
      <c r="D29" s="19">
        <v>58466056.420000002</v>
      </c>
      <c r="E29" s="19">
        <v>27134717.91</v>
      </c>
      <c r="F29" s="19">
        <f t="shared" si="0"/>
        <v>72787523.420000002</v>
      </c>
      <c r="G29" s="19">
        <f t="shared" si="1"/>
        <v>40009342.280000001</v>
      </c>
      <c r="H29" s="25">
        <v>15553</v>
      </c>
      <c r="I29" s="25">
        <v>9873</v>
      </c>
    </row>
    <row r="30" spans="1:12" x14ac:dyDescent="0.25">
      <c r="A30" s="10">
        <v>44145</v>
      </c>
      <c r="B30" s="19">
        <v>1844825.17</v>
      </c>
      <c r="C30" s="19">
        <v>26533406.329999998</v>
      </c>
      <c r="D30" s="19">
        <v>90928770.469999999</v>
      </c>
      <c r="E30" s="19">
        <v>34454857.289999999</v>
      </c>
      <c r="F30" s="19">
        <f t="shared" si="0"/>
        <v>92773595.640000001</v>
      </c>
      <c r="G30" s="19">
        <f t="shared" si="1"/>
        <v>60988263.619999997</v>
      </c>
      <c r="H30" s="25">
        <v>92274</v>
      </c>
      <c r="I30" s="25">
        <v>5934</v>
      </c>
      <c r="L30" s="27" t="s">
        <v>8</v>
      </c>
    </row>
    <row r="31" spans="1:12" x14ac:dyDescent="0.25">
      <c r="A31" s="10">
        <v>44147</v>
      </c>
      <c r="B31" s="19">
        <v>23513704.890000001</v>
      </c>
      <c r="C31" s="19">
        <v>47875098</v>
      </c>
      <c r="D31" s="19">
        <v>80587586.890000001</v>
      </c>
      <c r="E31" s="19">
        <v>36229331.82</v>
      </c>
      <c r="F31" s="19">
        <f t="shared" si="0"/>
        <v>104101291.78</v>
      </c>
      <c r="G31" s="19">
        <f t="shared" si="1"/>
        <v>84104429.819999993</v>
      </c>
      <c r="H31" s="25">
        <v>32380</v>
      </c>
      <c r="I31" s="25">
        <v>5894</v>
      </c>
      <c r="L31" t="s">
        <v>8</v>
      </c>
    </row>
    <row r="32" spans="1:12" x14ac:dyDescent="0.25">
      <c r="A32" s="10">
        <v>44148</v>
      </c>
      <c r="B32" s="19">
        <v>2394366.36</v>
      </c>
      <c r="C32" s="19">
        <v>96177159.760000005</v>
      </c>
      <c r="D32" s="19">
        <v>638121653.82000005</v>
      </c>
      <c r="E32" s="19">
        <v>36959684.170000002</v>
      </c>
      <c r="F32" s="19">
        <f t="shared" si="0"/>
        <v>640516020.18000007</v>
      </c>
      <c r="G32" s="19">
        <f t="shared" si="1"/>
        <v>133136843.93000001</v>
      </c>
      <c r="H32" s="25">
        <v>96302</v>
      </c>
      <c r="I32" s="25">
        <v>23124</v>
      </c>
    </row>
    <row r="33" spans="1:13" x14ac:dyDescent="0.25">
      <c r="A33" s="10">
        <v>44151</v>
      </c>
      <c r="B33" s="19">
        <v>38778617.979999997</v>
      </c>
      <c r="C33" s="19">
        <v>45431442.240000002</v>
      </c>
      <c r="D33" s="19">
        <v>33382941.039999999</v>
      </c>
      <c r="E33" s="19">
        <v>124251428.55</v>
      </c>
      <c r="F33" s="19">
        <f t="shared" si="0"/>
        <v>72161559.019999996</v>
      </c>
      <c r="G33" s="19">
        <f t="shared" si="1"/>
        <v>169682870.78999999</v>
      </c>
      <c r="H33" s="25">
        <v>18214</v>
      </c>
      <c r="I33" s="25">
        <v>9739</v>
      </c>
    </row>
    <row r="34" spans="1:13" x14ac:dyDescent="0.25">
      <c r="A34" s="10">
        <v>44152</v>
      </c>
      <c r="B34" s="19">
        <v>4370249.5599999996</v>
      </c>
      <c r="C34" s="19">
        <v>19418914.379999999</v>
      </c>
      <c r="D34" s="19">
        <v>49719077.810000002</v>
      </c>
      <c r="E34" s="19">
        <v>43208095.490000002</v>
      </c>
      <c r="F34" s="19">
        <f t="shared" si="0"/>
        <v>54089327.370000005</v>
      </c>
      <c r="G34" s="19">
        <f t="shared" si="1"/>
        <v>62627009.870000005</v>
      </c>
      <c r="H34" s="25">
        <v>97219</v>
      </c>
      <c r="I34" s="25">
        <v>6692</v>
      </c>
    </row>
    <row r="35" spans="1:13" x14ac:dyDescent="0.25">
      <c r="A35" s="10">
        <v>44153</v>
      </c>
      <c r="B35" s="19">
        <v>19671036.829999998</v>
      </c>
      <c r="C35" s="19">
        <v>75369817.670000002</v>
      </c>
      <c r="D35" s="19">
        <v>102692239.29000001</v>
      </c>
      <c r="E35" s="19">
        <v>69887106.879999995</v>
      </c>
      <c r="F35" s="19">
        <f t="shared" si="0"/>
        <v>122363276.12</v>
      </c>
      <c r="G35" s="19">
        <f t="shared" si="1"/>
        <v>145256924.55000001</v>
      </c>
      <c r="H35" s="25">
        <v>50332</v>
      </c>
      <c r="I35" s="25">
        <v>4193</v>
      </c>
    </row>
    <row r="36" spans="1:13" x14ac:dyDescent="0.25">
      <c r="A36" s="10">
        <v>44154</v>
      </c>
      <c r="B36" s="19">
        <v>704105.31</v>
      </c>
      <c r="C36" s="19">
        <v>103034649.03</v>
      </c>
      <c r="D36" s="19">
        <v>53423997.359999999</v>
      </c>
      <c r="E36" s="19">
        <v>83688602.189999998</v>
      </c>
      <c r="F36" s="19">
        <f t="shared" si="0"/>
        <v>54128102.670000002</v>
      </c>
      <c r="G36" s="19">
        <f t="shared" si="1"/>
        <v>186723251.22</v>
      </c>
      <c r="H36" s="25">
        <v>29483</v>
      </c>
      <c r="I36" s="25">
        <v>8657</v>
      </c>
    </row>
    <row r="37" spans="1:13" x14ac:dyDescent="0.25">
      <c r="A37" s="10">
        <v>44155</v>
      </c>
      <c r="B37" s="19">
        <v>2024675.26</v>
      </c>
      <c r="C37" s="19">
        <v>419252406.04000002</v>
      </c>
      <c r="D37" s="19">
        <v>415015489.25999999</v>
      </c>
      <c r="E37" s="19">
        <v>128000945.03</v>
      </c>
      <c r="F37" s="19">
        <f t="shared" si="0"/>
        <v>417040164.51999998</v>
      </c>
      <c r="G37" s="19">
        <f t="shared" si="1"/>
        <v>547253351.07000005</v>
      </c>
      <c r="H37" s="25">
        <v>26946</v>
      </c>
      <c r="I37" s="25">
        <v>21223</v>
      </c>
    </row>
    <row r="38" spans="1:13" x14ac:dyDescent="0.25">
      <c r="A38" s="10">
        <v>44158</v>
      </c>
      <c r="B38" s="19">
        <v>13707344.25</v>
      </c>
      <c r="C38" s="19">
        <v>34644443.520000003</v>
      </c>
      <c r="D38" s="19">
        <v>53481467</v>
      </c>
      <c r="E38" s="19">
        <v>360390759.66000003</v>
      </c>
      <c r="F38" s="19">
        <f t="shared" si="0"/>
        <v>67188811.25</v>
      </c>
      <c r="G38" s="19">
        <f t="shared" si="1"/>
        <v>395035203.18000001</v>
      </c>
      <c r="H38" s="25">
        <v>36133</v>
      </c>
      <c r="I38" s="25">
        <v>9551</v>
      </c>
    </row>
    <row r="39" spans="1:13" x14ac:dyDescent="0.25">
      <c r="A39" s="10">
        <v>44159</v>
      </c>
      <c r="B39" s="19">
        <v>1151322.27</v>
      </c>
      <c r="C39" s="19">
        <v>76703054.650000006</v>
      </c>
      <c r="D39" s="19">
        <v>88583679.25</v>
      </c>
      <c r="E39" s="19">
        <v>140157283.41</v>
      </c>
      <c r="F39" s="19">
        <f t="shared" si="0"/>
        <v>89735001.519999996</v>
      </c>
      <c r="G39" s="19">
        <f t="shared" si="1"/>
        <v>216860338.06</v>
      </c>
      <c r="H39" s="25">
        <v>98438</v>
      </c>
      <c r="I39" s="25">
        <v>6292</v>
      </c>
    </row>
    <row r="40" spans="1:13" x14ac:dyDescent="0.25">
      <c r="A40" s="10">
        <v>44160</v>
      </c>
      <c r="B40" s="19">
        <v>25683154</v>
      </c>
      <c r="C40" s="19">
        <v>57821845.960000001</v>
      </c>
      <c r="D40" s="19">
        <v>97269386.969999999</v>
      </c>
      <c r="E40" s="19">
        <v>17785629.43</v>
      </c>
      <c r="F40" s="19">
        <f t="shared" si="0"/>
        <v>122952540.97</v>
      </c>
      <c r="G40" s="19">
        <f t="shared" si="1"/>
        <v>75607475.390000001</v>
      </c>
      <c r="H40" s="25">
        <v>44903</v>
      </c>
      <c r="I40" s="25">
        <v>6094</v>
      </c>
    </row>
    <row r="41" spans="1:13" x14ac:dyDescent="0.25">
      <c r="A41" s="10">
        <v>44162</v>
      </c>
      <c r="B41" s="19">
        <v>845030.03</v>
      </c>
      <c r="C41" s="19">
        <v>90630534.670000002</v>
      </c>
      <c r="D41" s="19">
        <v>94472163.5</v>
      </c>
      <c r="E41" s="19">
        <v>13767470.630000001</v>
      </c>
      <c r="F41" s="19">
        <f t="shared" si="0"/>
        <v>95317193.530000001</v>
      </c>
      <c r="G41" s="19">
        <f t="shared" si="1"/>
        <v>104398005.3</v>
      </c>
      <c r="H41" s="25">
        <v>15908</v>
      </c>
      <c r="I41" s="25">
        <v>11168</v>
      </c>
    </row>
    <row r="42" spans="1:13" x14ac:dyDescent="0.25">
      <c r="A42" s="10">
        <v>44165</v>
      </c>
      <c r="B42" s="19">
        <v>17637067.550000001</v>
      </c>
      <c r="C42" s="19">
        <v>67536457.769999996</v>
      </c>
      <c r="D42" s="19">
        <v>289353033.88999999</v>
      </c>
      <c r="E42" s="19">
        <v>15590182.970000001</v>
      </c>
      <c r="F42" s="19">
        <f t="shared" si="0"/>
        <v>306990101.44</v>
      </c>
      <c r="G42" s="19">
        <f t="shared" si="1"/>
        <v>83126640.739999995</v>
      </c>
      <c r="H42" s="25">
        <v>216772</v>
      </c>
      <c r="I42" s="25">
        <v>20489</v>
      </c>
    </row>
    <row r="43" spans="1:13" x14ac:dyDescent="0.25">
      <c r="A43" s="10">
        <v>44166</v>
      </c>
      <c r="B43" s="19">
        <v>45653641.18</v>
      </c>
      <c r="C43" s="19">
        <v>132467506.56999999</v>
      </c>
      <c r="D43" s="19">
        <v>74286221.030000001</v>
      </c>
      <c r="E43" s="19">
        <v>4629601.68</v>
      </c>
      <c r="F43" s="19">
        <f t="shared" si="0"/>
        <v>119939862.21000001</v>
      </c>
      <c r="G43" s="19">
        <f t="shared" si="1"/>
        <v>137097108.25</v>
      </c>
      <c r="H43" s="25">
        <v>78109</v>
      </c>
      <c r="I43" s="25">
        <v>6193</v>
      </c>
    </row>
    <row r="44" spans="1:13" x14ac:dyDescent="0.25">
      <c r="A44" s="10">
        <v>44167</v>
      </c>
      <c r="B44" s="19">
        <v>21174867.960000001</v>
      </c>
      <c r="C44" s="19">
        <v>24489679.109999999</v>
      </c>
      <c r="D44" s="19">
        <v>35474359.619999997</v>
      </c>
      <c r="E44" s="19">
        <v>13169678.49</v>
      </c>
      <c r="F44" s="19">
        <f t="shared" si="0"/>
        <v>56649227.579999998</v>
      </c>
      <c r="G44" s="19">
        <f t="shared" si="1"/>
        <v>37659357.600000001</v>
      </c>
      <c r="H44" s="25">
        <v>54753</v>
      </c>
      <c r="I44" s="25">
        <v>10188</v>
      </c>
      <c r="M44" s="27" t="s">
        <v>8</v>
      </c>
    </row>
    <row r="45" spans="1:13" x14ac:dyDescent="0.25">
      <c r="A45" s="10">
        <v>44168</v>
      </c>
      <c r="B45" s="19">
        <v>588957.78</v>
      </c>
      <c r="C45" s="19">
        <v>90323902.299999997</v>
      </c>
      <c r="D45" s="19">
        <v>126988152.34999999</v>
      </c>
      <c r="E45" s="19">
        <v>24200693.969999999</v>
      </c>
      <c r="F45" s="19">
        <f t="shared" si="0"/>
        <v>127577110.13</v>
      </c>
      <c r="G45" s="19">
        <f t="shared" si="1"/>
        <v>114524596.27</v>
      </c>
      <c r="H45" s="25">
        <v>29005</v>
      </c>
      <c r="I45" s="25">
        <v>16326</v>
      </c>
    </row>
    <row r="46" spans="1:13" x14ac:dyDescent="0.25">
      <c r="A46" s="10">
        <v>44169</v>
      </c>
      <c r="B46" s="19">
        <v>1906249.39</v>
      </c>
      <c r="C46" s="19">
        <v>470174215.06</v>
      </c>
      <c r="D46" s="19">
        <v>660507514.83000004</v>
      </c>
      <c r="E46" s="19">
        <v>15749331.26</v>
      </c>
      <c r="F46" s="19">
        <f t="shared" si="0"/>
        <v>662413764.22000003</v>
      </c>
      <c r="G46" s="19">
        <f t="shared" si="1"/>
        <v>485923546.31999999</v>
      </c>
      <c r="H46" s="25">
        <v>27333</v>
      </c>
      <c r="I46" s="25">
        <v>16933</v>
      </c>
    </row>
    <row r="47" spans="1:13" x14ac:dyDescent="0.25">
      <c r="A47" s="10">
        <v>44172</v>
      </c>
      <c r="B47" s="19">
        <v>784640.97</v>
      </c>
      <c r="C47" s="19">
        <v>57907845.920000002</v>
      </c>
      <c r="D47" s="19">
        <v>45783013.509999998</v>
      </c>
      <c r="E47" s="19">
        <v>19570946.949999999</v>
      </c>
      <c r="F47" s="19">
        <f t="shared" si="0"/>
        <v>46567654.479999997</v>
      </c>
      <c r="G47" s="19">
        <f t="shared" si="1"/>
        <v>77478792.870000005</v>
      </c>
      <c r="H47" s="25">
        <v>20500</v>
      </c>
      <c r="I47" s="25">
        <v>9783</v>
      </c>
    </row>
    <row r="48" spans="1:13" x14ac:dyDescent="0.25">
      <c r="A48" s="10">
        <v>44173</v>
      </c>
      <c r="B48" s="19">
        <v>832289.75</v>
      </c>
      <c r="C48" s="19">
        <v>80686711.629999995</v>
      </c>
      <c r="D48" s="19">
        <v>59329282.149999999</v>
      </c>
      <c r="E48" s="19">
        <v>20260824.649999999</v>
      </c>
      <c r="F48" s="19">
        <f t="shared" si="0"/>
        <v>60161571.899999999</v>
      </c>
      <c r="G48" s="19">
        <f t="shared" si="1"/>
        <v>100947536.28</v>
      </c>
      <c r="H48" s="25">
        <v>78960</v>
      </c>
      <c r="I48" s="25">
        <v>6492</v>
      </c>
    </row>
    <row r="49" spans="1:12" x14ac:dyDescent="0.25">
      <c r="A49" s="10">
        <v>44174</v>
      </c>
      <c r="B49" s="19">
        <v>12556756.98</v>
      </c>
      <c r="C49" s="19">
        <v>56023479.960000001</v>
      </c>
      <c r="D49" s="19">
        <v>86799788</v>
      </c>
      <c r="E49" s="19">
        <v>33038200.699999999</v>
      </c>
      <c r="F49" s="19">
        <f t="shared" si="0"/>
        <v>99356544.980000004</v>
      </c>
      <c r="G49" s="19">
        <f t="shared" si="1"/>
        <v>89061680.659999996</v>
      </c>
      <c r="H49" s="25">
        <v>47150</v>
      </c>
      <c r="I49" s="25">
        <v>3872</v>
      </c>
    </row>
    <row r="50" spans="1:12" x14ac:dyDescent="0.25">
      <c r="A50" s="10">
        <v>44175</v>
      </c>
      <c r="B50" s="19">
        <v>1212997.25</v>
      </c>
      <c r="C50" s="19">
        <v>49385569.359999999</v>
      </c>
      <c r="D50" s="19">
        <v>53726691.57</v>
      </c>
      <c r="E50" s="19">
        <v>44985241.920000002</v>
      </c>
      <c r="F50" s="19">
        <f t="shared" si="0"/>
        <v>54939688.82</v>
      </c>
      <c r="G50" s="19">
        <f t="shared" si="1"/>
        <v>94370811.280000001</v>
      </c>
      <c r="H50" s="25">
        <v>30632</v>
      </c>
      <c r="I50" s="25">
        <v>7010</v>
      </c>
    </row>
    <row r="51" spans="1:12" x14ac:dyDescent="0.25">
      <c r="A51" s="10">
        <v>44176</v>
      </c>
      <c r="B51" s="19">
        <v>10065619.109999999</v>
      </c>
      <c r="C51" s="19">
        <v>80372038.290000007</v>
      </c>
      <c r="D51" s="19">
        <v>100653809.04000001</v>
      </c>
      <c r="E51" s="19">
        <v>44653980.280000001</v>
      </c>
      <c r="F51" s="19">
        <f t="shared" si="0"/>
        <v>110719428.15000001</v>
      </c>
      <c r="G51" s="19">
        <f t="shared" si="1"/>
        <v>125026018.57000001</v>
      </c>
      <c r="H51" s="25">
        <v>20007</v>
      </c>
      <c r="I51" s="25">
        <v>19058</v>
      </c>
    </row>
    <row r="52" spans="1:12" x14ac:dyDescent="0.25">
      <c r="A52" s="10">
        <v>44179</v>
      </c>
      <c r="B52" s="19">
        <v>13347257.08</v>
      </c>
      <c r="C52" s="19">
        <v>40596862.009999998</v>
      </c>
      <c r="D52" s="19">
        <v>62032581.009999998</v>
      </c>
      <c r="E52" s="19">
        <v>46220479.049999997</v>
      </c>
      <c r="F52" s="19">
        <f t="shared" si="0"/>
        <v>75379838.090000004</v>
      </c>
      <c r="G52" s="19">
        <f t="shared" si="1"/>
        <v>86817341.060000002</v>
      </c>
      <c r="H52" s="25">
        <v>13650</v>
      </c>
      <c r="I52" s="25">
        <v>9171</v>
      </c>
    </row>
    <row r="53" spans="1:12" x14ac:dyDescent="0.25">
      <c r="A53" s="10">
        <v>44180</v>
      </c>
      <c r="B53" s="19">
        <v>3741637.24</v>
      </c>
      <c r="C53" s="19">
        <v>149111043.69999999</v>
      </c>
      <c r="D53" s="19">
        <v>614146675.38999999</v>
      </c>
      <c r="E53" s="19">
        <v>166618670.87</v>
      </c>
      <c r="F53" s="19">
        <f t="shared" si="0"/>
        <v>617888312.63</v>
      </c>
      <c r="G53" s="19">
        <f t="shared" si="1"/>
        <v>315729714.56999999</v>
      </c>
      <c r="H53" s="25">
        <v>141120</v>
      </c>
      <c r="I53" s="25">
        <v>7194</v>
      </c>
    </row>
    <row r="54" spans="1:12" x14ac:dyDescent="0.25">
      <c r="A54" s="10">
        <v>44181</v>
      </c>
      <c r="B54" s="19">
        <v>42233592.57</v>
      </c>
      <c r="C54" s="19">
        <v>50170964.460000001</v>
      </c>
      <c r="D54" s="19">
        <v>78427232.569999993</v>
      </c>
      <c r="E54" s="19">
        <v>126071941.05</v>
      </c>
      <c r="F54" s="19">
        <f t="shared" si="0"/>
        <v>120660825.13999999</v>
      </c>
      <c r="G54" s="19">
        <f t="shared" si="1"/>
        <v>176242905.50999999</v>
      </c>
      <c r="H54" s="25">
        <v>48709</v>
      </c>
      <c r="I54" s="25">
        <v>4460</v>
      </c>
    </row>
    <row r="55" spans="1:12" x14ac:dyDescent="0.25">
      <c r="A55" s="10">
        <v>44182</v>
      </c>
      <c r="B55" s="19">
        <v>604215.38</v>
      </c>
      <c r="C55" s="19">
        <v>75606564.730000004</v>
      </c>
      <c r="D55" s="19">
        <v>69418203.129999995</v>
      </c>
      <c r="E55" s="19">
        <v>75848557.060000002</v>
      </c>
      <c r="F55" s="19">
        <f t="shared" si="0"/>
        <v>70022418.50999999</v>
      </c>
      <c r="G55" s="19">
        <f t="shared" si="1"/>
        <v>151455121.79000002</v>
      </c>
      <c r="H55" s="25">
        <v>27443</v>
      </c>
      <c r="I55" s="25">
        <v>8759</v>
      </c>
    </row>
    <row r="56" spans="1:12" x14ac:dyDescent="0.25">
      <c r="A56" s="10">
        <v>44183</v>
      </c>
      <c r="B56" s="19">
        <v>2206170.21</v>
      </c>
      <c r="C56" s="19">
        <v>182170611.69</v>
      </c>
      <c r="D56" s="19">
        <v>388040807.32999998</v>
      </c>
      <c r="E56" s="19">
        <v>82945953.530000001</v>
      </c>
      <c r="F56" s="19">
        <f t="shared" si="0"/>
        <v>390246977.53999996</v>
      </c>
      <c r="G56" s="19">
        <f t="shared" si="1"/>
        <v>265116565.22</v>
      </c>
      <c r="H56" s="25">
        <v>20961</v>
      </c>
      <c r="I56" s="25">
        <v>18577</v>
      </c>
    </row>
    <row r="57" spans="1:12" x14ac:dyDescent="0.25">
      <c r="A57" s="10">
        <v>44186</v>
      </c>
      <c r="B57" s="19">
        <v>16839559.800000001</v>
      </c>
      <c r="C57" s="19">
        <v>374290057.75999999</v>
      </c>
      <c r="D57" s="19">
        <v>41117524.93</v>
      </c>
      <c r="E57" s="19">
        <v>186112258.31999999</v>
      </c>
      <c r="F57" s="19">
        <f t="shared" si="0"/>
        <v>57957084.730000004</v>
      </c>
      <c r="G57" s="19">
        <f t="shared" si="1"/>
        <v>560402316.07999992</v>
      </c>
      <c r="H57" s="25">
        <v>23486</v>
      </c>
      <c r="I57" s="25">
        <v>12524</v>
      </c>
    </row>
    <row r="58" spans="1:12" x14ac:dyDescent="0.25">
      <c r="A58" s="10">
        <v>44187</v>
      </c>
      <c r="B58" s="19">
        <v>1617789.05</v>
      </c>
      <c r="C58" s="19">
        <v>48413949.600000001</v>
      </c>
      <c r="D58" s="19">
        <v>114532787.77</v>
      </c>
      <c r="E58" s="19">
        <v>303075798.75</v>
      </c>
      <c r="F58" s="19">
        <f t="shared" si="0"/>
        <v>116150576.81999999</v>
      </c>
      <c r="G58" s="19">
        <f t="shared" si="1"/>
        <v>351489748.35000002</v>
      </c>
      <c r="H58" s="25">
        <v>102963</v>
      </c>
      <c r="I58" s="25">
        <v>6821</v>
      </c>
    </row>
    <row r="59" spans="1:12" x14ac:dyDescent="0.25">
      <c r="A59" s="10">
        <v>44188</v>
      </c>
      <c r="B59" s="19">
        <v>21778919.149999999</v>
      </c>
      <c r="C59" s="19">
        <v>29978556.600000001</v>
      </c>
      <c r="D59" s="19">
        <v>78037404.420000002</v>
      </c>
      <c r="E59" s="19">
        <v>87849243.340000004</v>
      </c>
      <c r="F59" s="19">
        <f t="shared" si="0"/>
        <v>99816323.569999993</v>
      </c>
      <c r="G59" s="19">
        <f t="shared" si="1"/>
        <v>117827799.94</v>
      </c>
      <c r="H59" s="25">
        <v>44811</v>
      </c>
      <c r="I59" s="25">
        <v>5135</v>
      </c>
    </row>
    <row r="60" spans="1:12" x14ac:dyDescent="0.25">
      <c r="A60" s="10">
        <v>44189</v>
      </c>
      <c r="B60" s="19">
        <v>504270.91</v>
      </c>
      <c r="C60" s="19">
        <v>154465981.56999999</v>
      </c>
      <c r="D60" s="19">
        <v>164442958.36000001</v>
      </c>
      <c r="E60" s="19">
        <v>14392151.98</v>
      </c>
      <c r="F60" s="19">
        <f t="shared" si="0"/>
        <v>164947229.27000001</v>
      </c>
      <c r="G60" s="19">
        <f t="shared" si="1"/>
        <v>168858133.54999998</v>
      </c>
      <c r="H60" s="25">
        <v>25562</v>
      </c>
      <c r="I60" s="25">
        <v>11203</v>
      </c>
    </row>
    <row r="61" spans="1:12" x14ac:dyDescent="0.25">
      <c r="A61" s="10">
        <v>44193</v>
      </c>
      <c r="B61" s="19">
        <v>22724636.809999999</v>
      </c>
      <c r="C61" s="19">
        <v>6812239.6799999997</v>
      </c>
      <c r="D61" s="19">
        <v>3329578.16</v>
      </c>
      <c r="E61" s="19">
        <v>13603574.08</v>
      </c>
      <c r="F61" s="19">
        <f t="shared" si="0"/>
        <v>26054214.969999999</v>
      </c>
      <c r="G61" s="19">
        <f t="shared" si="1"/>
        <v>20415813.759999998</v>
      </c>
      <c r="H61" s="25">
        <v>24344</v>
      </c>
      <c r="I61" s="25">
        <v>21299</v>
      </c>
      <c r="L61" s="27" t="s">
        <v>8</v>
      </c>
    </row>
    <row r="62" spans="1:12" x14ac:dyDescent="0.25">
      <c r="A62" s="10">
        <v>44194</v>
      </c>
      <c r="B62" s="19">
        <v>2697913.83</v>
      </c>
      <c r="C62" s="19">
        <v>35586369.25</v>
      </c>
      <c r="D62" s="19">
        <v>83967485.950000003</v>
      </c>
      <c r="E62" s="19">
        <v>6981818.1699999999</v>
      </c>
      <c r="F62" s="19">
        <f t="shared" si="0"/>
        <v>86665399.780000001</v>
      </c>
      <c r="G62" s="19">
        <f t="shared" si="1"/>
        <v>42568187.420000002</v>
      </c>
      <c r="H62" s="25">
        <v>49835</v>
      </c>
      <c r="I62" s="25">
        <v>4987</v>
      </c>
    </row>
    <row r="63" spans="1:12" x14ac:dyDescent="0.25">
      <c r="A63" s="10">
        <v>44195</v>
      </c>
      <c r="B63" s="19">
        <v>22566541.649999999</v>
      </c>
      <c r="C63" s="19">
        <v>58223600.009999998</v>
      </c>
      <c r="D63" s="19">
        <v>388444936.70999998</v>
      </c>
      <c r="E63" s="19">
        <v>15107566.48</v>
      </c>
      <c r="F63" s="19">
        <f t="shared" si="0"/>
        <v>411011478.35999995</v>
      </c>
      <c r="G63" s="19">
        <f t="shared" si="1"/>
        <v>73331166.489999995</v>
      </c>
      <c r="H63" s="25">
        <v>256666</v>
      </c>
      <c r="I63" s="25">
        <v>7916</v>
      </c>
    </row>
    <row r="64" spans="1:12" x14ac:dyDescent="0.25">
      <c r="A64" s="10">
        <v>44196</v>
      </c>
      <c r="B64" s="19">
        <v>43539521.68</v>
      </c>
      <c r="C64" s="19">
        <v>521117245.94</v>
      </c>
      <c r="D64" s="19">
        <v>701060653.91999996</v>
      </c>
      <c r="E64" s="19">
        <v>11985886.060000001</v>
      </c>
      <c r="F64" s="19">
        <f t="shared" si="0"/>
        <v>744600175.5999999</v>
      </c>
      <c r="G64" s="19">
        <f t="shared" si="1"/>
        <v>533103132</v>
      </c>
      <c r="H64" s="25">
        <v>22662</v>
      </c>
      <c r="I64" s="25">
        <v>31847</v>
      </c>
    </row>
    <row r="65" spans="1:13" x14ac:dyDescent="0.25">
      <c r="A65" s="10">
        <v>44200</v>
      </c>
      <c r="B65" s="19">
        <v>15261615.460000001</v>
      </c>
      <c r="C65" s="19">
        <v>25230425.309999999</v>
      </c>
      <c r="D65" s="19">
        <v>29287506.16</v>
      </c>
      <c r="E65" s="19">
        <v>22531587.690000001</v>
      </c>
      <c r="F65" s="19">
        <f t="shared" si="0"/>
        <v>44549121.620000005</v>
      </c>
      <c r="G65" s="19">
        <f t="shared" si="1"/>
        <v>47762013</v>
      </c>
      <c r="H65" s="25">
        <v>39571</v>
      </c>
      <c r="I65" s="25">
        <v>10676</v>
      </c>
      <c r="M65" s="27" t="s">
        <v>8</v>
      </c>
    </row>
    <row r="66" spans="1:13" x14ac:dyDescent="0.25">
      <c r="A66" s="10">
        <v>44201</v>
      </c>
      <c r="B66" s="19">
        <v>1200507.8500000001</v>
      </c>
      <c r="C66" s="19">
        <v>37695755.140000001</v>
      </c>
      <c r="D66" s="19">
        <v>49847465.57</v>
      </c>
      <c r="E66" s="19">
        <v>62545348.950000003</v>
      </c>
      <c r="F66" s="19">
        <f t="shared" si="0"/>
        <v>51047973.420000002</v>
      </c>
      <c r="G66" s="19">
        <f t="shared" si="1"/>
        <v>100241104.09</v>
      </c>
      <c r="H66" s="25">
        <v>51311</v>
      </c>
      <c r="I66" s="25">
        <v>7333</v>
      </c>
    </row>
    <row r="67" spans="1:13" x14ac:dyDescent="0.25">
      <c r="A67" s="10">
        <v>44202</v>
      </c>
      <c r="B67" s="19">
        <v>12219713.640000001</v>
      </c>
      <c r="C67" s="19">
        <v>26837969.960000001</v>
      </c>
      <c r="D67" s="19">
        <v>121468829.97</v>
      </c>
      <c r="E67" s="19">
        <v>23999537.079999998</v>
      </c>
      <c r="F67" s="19">
        <f t="shared" ref="F67:G84" si="2">B67+D67</f>
        <v>133688543.61</v>
      </c>
      <c r="G67" s="19">
        <f t="shared" si="2"/>
        <v>50837507.039999999</v>
      </c>
      <c r="H67" s="25">
        <v>55726</v>
      </c>
      <c r="I67" s="25">
        <v>5564</v>
      </c>
    </row>
    <row r="68" spans="1:13" x14ac:dyDescent="0.25">
      <c r="A68" s="10">
        <v>44203</v>
      </c>
      <c r="B68" s="19">
        <v>1457192.21</v>
      </c>
      <c r="C68" s="19">
        <v>36764829.909999996</v>
      </c>
      <c r="D68" s="19">
        <v>48937248.659999996</v>
      </c>
      <c r="E68" s="19">
        <v>42528772.219999999</v>
      </c>
      <c r="F68" s="19">
        <f t="shared" si="2"/>
        <v>50394440.869999997</v>
      </c>
      <c r="G68" s="19">
        <f t="shared" si="2"/>
        <v>79293602.129999995</v>
      </c>
      <c r="H68" s="25">
        <v>22376</v>
      </c>
      <c r="I68" s="25">
        <v>16356</v>
      </c>
    </row>
    <row r="69" spans="1:13" x14ac:dyDescent="0.25">
      <c r="A69" s="10">
        <v>44204</v>
      </c>
      <c r="B69" s="19">
        <v>2668712.29</v>
      </c>
      <c r="C69" s="19">
        <v>33669128.840000004</v>
      </c>
      <c r="D69" s="19">
        <v>53595713.880000003</v>
      </c>
      <c r="E69" s="19">
        <v>24532372.260000002</v>
      </c>
      <c r="F69" s="19">
        <f t="shared" si="2"/>
        <v>56264426.170000002</v>
      </c>
      <c r="G69" s="19">
        <f t="shared" si="2"/>
        <v>58201501.100000009</v>
      </c>
      <c r="H69" s="25">
        <v>20708</v>
      </c>
      <c r="I69" s="25">
        <v>7991</v>
      </c>
    </row>
    <row r="70" spans="1:13" x14ac:dyDescent="0.25">
      <c r="A70" s="10">
        <v>44207</v>
      </c>
      <c r="B70" s="19">
        <v>15729829.800000001</v>
      </c>
      <c r="C70" s="19">
        <v>21615157.5</v>
      </c>
      <c r="D70" s="19">
        <v>41150419.979999997</v>
      </c>
      <c r="E70" s="19">
        <v>44198055.560000002</v>
      </c>
      <c r="F70" s="19">
        <f t="shared" si="2"/>
        <v>56880249.780000001</v>
      </c>
      <c r="G70" s="19">
        <f t="shared" si="2"/>
        <v>65813213.060000002</v>
      </c>
      <c r="H70" s="25">
        <v>23634</v>
      </c>
      <c r="I70" s="25">
        <v>8673</v>
      </c>
    </row>
    <row r="71" spans="1:13" x14ac:dyDescent="0.25">
      <c r="A71" s="10">
        <v>44208</v>
      </c>
      <c r="B71" s="19">
        <v>14168162.039999999</v>
      </c>
      <c r="C71" s="19">
        <v>8917150.0999999996</v>
      </c>
      <c r="D71" s="19">
        <v>43707694.420000002</v>
      </c>
      <c r="E71" s="19">
        <v>51095433.710000001</v>
      </c>
      <c r="F71" s="19">
        <f t="shared" si="2"/>
        <v>57875856.460000001</v>
      </c>
      <c r="G71" s="19">
        <f t="shared" si="2"/>
        <v>60012583.810000002</v>
      </c>
      <c r="H71" s="25">
        <v>74092</v>
      </c>
      <c r="I71" s="25">
        <v>5549</v>
      </c>
    </row>
    <row r="72" spans="1:13" x14ac:dyDescent="0.25">
      <c r="A72" s="10">
        <v>44209</v>
      </c>
      <c r="B72" s="19">
        <v>15831792.82</v>
      </c>
      <c r="C72" s="19">
        <v>15480113.92</v>
      </c>
      <c r="D72" s="19">
        <v>82949912.549999997</v>
      </c>
      <c r="E72" s="19">
        <v>40865558.759999998</v>
      </c>
      <c r="F72" s="19">
        <f t="shared" si="2"/>
        <v>98781705.370000005</v>
      </c>
      <c r="G72" s="19">
        <f t="shared" si="2"/>
        <v>56345672.68</v>
      </c>
      <c r="H72" s="25">
        <v>43774</v>
      </c>
      <c r="I72" s="25">
        <v>4112</v>
      </c>
    </row>
    <row r="73" spans="1:13" x14ac:dyDescent="0.25">
      <c r="A73" s="10">
        <v>44210</v>
      </c>
      <c r="B73" s="19">
        <v>516953.08</v>
      </c>
      <c r="C73" s="19">
        <v>33682402.759999998</v>
      </c>
      <c r="D73" s="19">
        <v>38131980.460000001</v>
      </c>
      <c r="E73" s="19">
        <v>36199584.310000002</v>
      </c>
      <c r="F73" s="19">
        <f t="shared" si="2"/>
        <v>38648933.539999999</v>
      </c>
      <c r="G73" s="19">
        <f t="shared" si="2"/>
        <v>69881987.069999993</v>
      </c>
      <c r="H73" s="25">
        <v>25241</v>
      </c>
      <c r="I73" s="25">
        <v>7985</v>
      </c>
    </row>
    <row r="74" spans="1:13" x14ac:dyDescent="0.25">
      <c r="A74" s="10">
        <v>44211</v>
      </c>
      <c r="B74" s="19">
        <v>1983574.18</v>
      </c>
      <c r="C74" s="19">
        <v>71000574.980000004</v>
      </c>
      <c r="D74" s="19">
        <v>615790617.72000003</v>
      </c>
      <c r="E74" s="19">
        <v>173745530.91</v>
      </c>
      <c r="F74" s="19">
        <f t="shared" si="2"/>
        <v>617774191.89999998</v>
      </c>
      <c r="G74" s="19">
        <f t="shared" si="2"/>
        <v>244746105.88999999</v>
      </c>
      <c r="H74" s="25">
        <v>86661</v>
      </c>
      <c r="I74" s="25">
        <v>18966</v>
      </c>
    </row>
    <row r="75" spans="1:13" x14ac:dyDescent="0.25">
      <c r="A75" s="10">
        <v>44215</v>
      </c>
      <c r="B75" s="19">
        <v>36476987.920000002</v>
      </c>
      <c r="C75" s="19">
        <v>115532483</v>
      </c>
      <c r="D75" s="19">
        <v>39369527.520000003</v>
      </c>
      <c r="E75" s="19">
        <v>146150649.22</v>
      </c>
      <c r="F75" s="19">
        <f t="shared" si="2"/>
        <v>75846515.439999998</v>
      </c>
      <c r="G75" s="19">
        <f t="shared" si="2"/>
        <v>261683132.22</v>
      </c>
      <c r="H75" s="25">
        <v>25437</v>
      </c>
      <c r="I75" s="25">
        <v>10748</v>
      </c>
    </row>
    <row r="76" spans="1:13" x14ac:dyDescent="0.25">
      <c r="A76" s="10">
        <v>44216</v>
      </c>
      <c r="B76" s="19">
        <v>22041349.760000002</v>
      </c>
      <c r="C76" s="19">
        <v>601842032.00999999</v>
      </c>
      <c r="D76" s="19">
        <v>425244854.32999998</v>
      </c>
      <c r="E76" s="19">
        <v>295013396.75999999</v>
      </c>
      <c r="F76" s="19">
        <f t="shared" si="2"/>
        <v>447286204.08999997</v>
      </c>
      <c r="G76" s="19">
        <f t="shared" si="2"/>
        <v>896855428.76999998</v>
      </c>
      <c r="H76" s="25">
        <v>122687</v>
      </c>
      <c r="I76" s="25">
        <v>12225</v>
      </c>
    </row>
    <row r="77" spans="1:13" x14ac:dyDescent="0.25">
      <c r="A77" s="10">
        <v>44217</v>
      </c>
      <c r="B77" s="19">
        <v>8541721.5299999993</v>
      </c>
      <c r="C77" s="19">
        <v>421621750.10000002</v>
      </c>
      <c r="D77" s="19">
        <v>106481124.12</v>
      </c>
      <c r="E77" s="19">
        <v>415326403.92000002</v>
      </c>
      <c r="F77" s="19">
        <f t="shared" si="2"/>
        <v>115022845.65000001</v>
      </c>
      <c r="G77" s="19">
        <f t="shared" si="2"/>
        <v>836948154.01999998</v>
      </c>
      <c r="H77" s="25">
        <v>61916</v>
      </c>
      <c r="I77" s="25">
        <v>7643</v>
      </c>
    </row>
    <row r="78" spans="1:13" x14ac:dyDescent="0.25">
      <c r="A78" s="10">
        <v>44218</v>
      </c>
      <c r="B78" s="19">
        <v>5565550.1399999997</v>
      </c>
      <c r="C78" s="19">
        <v>42948161.159999996</v>
      </c>
      <c r="D78" s="19">
        <v>56640927.210000001</v>
      </c>
      <c r="E78" s="19">
        <v>185161932.96000001</v>
      </c>
      <c r="F78" s="19">
        <f t="shared" si="2"/>
        <v>62206477.350000001</v>
      </c>
      <c r="G78" s="19">
        <f t="shared" si="2"/>
        <v>228110094.12</v>
      </c>
      <c r="H78" s="25">
        <v>36257</v>
      </c>
      <c r="I78" s="25">
        <v>20473</v>
      </c>
    </row>
    <row r="79" spans="1:13" x14ac:dyDescent="0.25">
      <c r="A79" s="10">
        <v>44221</v>
      </c>
      <c r="B79" s="19">
        <v>13595089.609999999</v>
      </c>
      <c r="C79" s="19">
        <v>13769326.49</v>
      </c>
      <c r="D79" s="19">
        <v>44552062.140000001</v>
      </c>
      <c r="E79" s="19">
        <v>25749734.109999999</v>
      </c>
      <c r="F79" s="19">
        <f t="shared" si="2"/>
        <v>58147151.75</v>
      </c>
      <c r="G79" s="19">
        <f t="shared" si="2"/>
        <v>39519060.600000001</v>
      </c>
      <c r="H79" s="25">
        <v>15060</v>
      </c>
      <c r="I79" s="25">
        <v>9612</v>
      </c>
    </row>
    <row r="80" spans="1:13" x14ac:dyDescent="0.25">
      <c r="A80" s="10">
        <v>44222</v>
      </c>
      <c r="B80" s="19">
        <v>4900109.57</v>
      </c>
      <c r="C80" s="19">
        <v>30468854.32</v>
      </c>
      <c r="D80" s="19">
        <v>64974398.100000001</v>
      </c>
      <c r="E80" s="19">
        <v>18467747.149999999</v>
      </c>
      <c r="F80" s="19">
        <f t="shared" si="2"/>
        <v>69874507.670000002</v>
      </c>
      <c r="G80" s="19">
        <f t="shared" si="2"/>
        <v>48936601.469999999</v>
      </c>
      <c r="H80" s="25">
        <v>100445</v>
      </c>
      <c r="I80" s="25">
        <v>5907</v>
      </c>
    </row>
    <row r="81" spans="1:12" x14ac:dyDescent="0.25">
      <c r="A81" s="10">
        <v>44223</v>
      </c>
      <c r="B81" s="19">
        <v>19709960.73</v>
      </c>
      <c r="C81" s="19">
        <v>66651025.619999997</v>
      </c>
      <c r="D81" s="19">
        <v>67351858.359999999</v>
      </c>
      <c r="E81" s="19">
        <v>8411818.2599999998</v>
      </c>
      <c r="F81" s="19">
        <f t="shared" si="2"/>
        <v>87061819.090000004</v>
      </c>
      <c r="G81" s="19">
        <f t="shared" si="2"/>
        <v>75062843.879999995</v>
      </c>
      <c r="H81" s="25">
        <v>37147</v>
      </c>
      <c r="I81" s="25">
        <v>4206</v>
      </c>
    </row>
    <row r="82" spans="1:12" x14ac:dyDescent="0.25">
      <c r="A82" s="10">
        <v>44224</v>
      </c>
      <c r="B82" s="19">
        <v>1090817.21</v>
      </c>
      <c r="C82" s="19">
        <v>42841793.039999999</v>
      </c>
      <c r="D82" s="19">
        <v>70616931.959999993</v>
      </c>
      <c r="E82" s="19">
        <v>8101673</v>
      </c>
      <c r="F82" s="19">
        <f t="shared" si="2"/>
        <v>71707749.169999987</v>
      </c>
      <c r="G82" s="19">
        <f t="shared" si="2"/>
        <v>50943466.039999999</v>
      </c>
      <c r="H82" s="25">
        <v>23015</v>
      </c>
      <c r="I82" s="25">
        <v>8090</v>
      </c>
    </row>
    <row r="83" spans="1:12" x14ac:dyDescent="0.25">
      <c r="A83" s="10">
        <v>44225</v>
      </c>
      <c r="B83" s="19">
        <v>2434441.36</v>
      </c>
      <c r="C83" s="19">
        <v>68947326.040000007</v>
      </c>
      <c r="D83" s="19">
        <v>433221821.43000001</v>
      </c>
      <c r="E83" s="19">
        <v>15355504.630000001</v>
      </c>
      <c r="F83" s="19">
        <f t="shared" si="2"/>
        <v>435656262.79000002</v>
      </c>
      <c r="G83" s="19">
        <f t="shared" si="2"/>
        <v>84302830.670000002</v>
      </c>
      <c r="H83" s="25">
        <v>234399</v>
      </c>
      <c r="I83" s="25">
        <v>18572</v>
      </c>
      <c r="L83" s="27" t="s">
        <v>8</v>
      </c>
    </row>
    <row r="84" spans="1:12" x14ac:dyDescent="0.25">
      <c r="A84" s="10">
        <v>44228</v>
      </c>
      <c r="B84" s="19">
        <v>55704149.969999999</v>
      </c>
      <c r="C84" s="19">
        <v>69994655.340000004</v>
      </c>
      <c r="D84" s="19">
        <v>77650297.170000002</v>
      </c>
      <c r="E84" s="19">
        <v>13210698.68</v>
      </c>
      <c r="F84" s="19">
        <f t="shared" si="2"/>
        <v>133354447.14</v>
      </c>
      <c r="G84" s="19">
        <f t="shared" si="2"/>
        <v>83205354.020000011</v>
      </c>
      <c r="H84" s="25">
        <v>16797</v>
      </c>
      <c r="I84" s="25">
        <v>10133</v>
      </c>
    </row>
    <row r="85" spans="1:12" x14ac:dyDescent="0.25">
      <c r="A85" s="10">
        <v>44229</v>
      </c>
      <c r="B85" s="19">
        <v>2527035.1</v>
      </c>
      <c r="C85" s="19">
        <v>53459228</v>
      </c>
      <c r="D85" s="19">
        <v>85812695.159999996</v>
      </c>
      <c r="E85" s="19">
        <v>10768539.99</v>
      </c>
      <c r="F85" s="19">
        <f t="shared" ref="F85:G103" si="3">B85+D85</f>
        <v>88339730.25999999</v>
      </c>
      <c r="G85" s="19">
        <f t="shared" si="3"/>
        <v>64227767.990000002</v>
      </c>
      <c r="H85" s="25">
        <v>108522</v>
      </c>
      <c r="I85" s="25">
        <v>6715</v>
      </c>
    </row>
    <row r="86" spans="1:12" x14ac:dyDescent="0.25">
      <c r="A86" s="10">
        <v>44230</v>
      </c>
      <c r="B86" s="19">
        <v>17832633.059999999</v>
      </c>
      <c r="C86" s="19">
        <v>39623595.359999999</v>
      </c>
      <c r="D86" s="19">
        <v>117428462.31</v>
      </c>
      <c r="E86" s="19">
        <v>21931609.73</v>
      </c>
      <c r="F86" s="19">
        <f t="shared" si="3"/>
        <v>135261095.37</v>
      </c>
      <c r="G86" s="19">
        <f t="shared" si="3"/>
        <v>61555205.090000004</v>
      </c>
      <c r="H86" s="25">
        <v>46604</v>
      </c>
      <c r="I86" s="25">
        <v>15644</v>
      </c>
    </row>
    <row r="87" spans="1:12" x14ac:dyDescent="0.25">
      <c r="A87" s="10">
        <v>44231</v>
      </c>
      <c r="B87" s="19">
        <v>8647485.6799999997</v>
      </c>
      <c r="C87" s="19">
        <v>46154124.710000001</v>
      </c>
      <c r="D87" s="19">
        <v>37892061.829999998</v>
      </c>
      <c r="E87" s="19">
        <v>24938000.489999998</v>
      </c>
      <c r="F87" s="19">
        <f t="shared" si="3"/>
        <v>46539547.509999998</v>
      </c>
      <c r="G87" s="19">
        <f t="shared" si="3"/>
        <v>71092125.200000003</v>
      </c>
      <c r="H87" s="25">
        <v>22688</v>
      </c>
      <c r="I87" s="25">
        <v>6977</v>
      </c>
    </row>
    <row r="88" spans="1:12" x14ac:dyDescent="0.25">
      <c r="A88" s="10">
        <v>44232</v>
      </c>
      <c r="B88" s="19">
        <v>2228980.7000000002</v>
      </c>
      <c r="C88" s="19">
        <v>222802357.81</v>
      </c>
      <c r="D88" s="19">
        <v>703960998.66999996</v>
      </c>
      <c r="E88" s="19">
        <v>18479481.829999998</v>
      </c>
      <c r="F88" s="19">
        <f t="shared" si="3"/>
        <v>706189979.37</v>
      </c>
      <c r="G88" s="19">
        <f t="shared" si="3"/>
        <v>241281839.63999999</v>
      </c>
      <c r="H88" s="25">
        <v>28197</v>
      </c>
      <c r="I88" s="25">
        <v>20503</v>
      </c>
    </row>
    <row r="89" spans="1:12" x14ac:dyDescent="0.25">
      <c r="A89" s="10">
        <v>44235</v>
      </c>
      <c r="B89" s="19">
        <v>15368680.630000001</v>
      </c>
      <c r="C89" s="19">
        <v>20450998.109999999</v>
      </c>
      <c r="D89" s="19">
        <v>34461084.909999996</v>
      </c>
      <c r="E89" s="19">
        <v>22845544.579999998</v>
      </c>
      <c r="F89" s="19">
        <f t="shared" si="3"/>
        <v>49829765.539999999</v>
      </c>
      <c r="G89" s="19">
        <f t="shared" si="3"/>
        <v>43296542.689999998</v>
      </c>
      <c r="H89" s="25">
        <v>13008</v>
      </c>
      <c r="I89" s="25">
        <v>10040</v>
      </c>
    </row>
    <row r="90" spans="1:12" x14ac:dyDescent="0.25">
      <c r="A90" s="10">
        <v>44236</v>
      </c>
      <c r="B90" s="19">
        <v>5433144.5700000003</v>
      </c>
      <c r="C90" s="19">
        <v>343893510.10000002</v>
      </c>
      <c r="D90" s="19">
        <v>80790717.450000003</v>
      </c>
      <c r="E90" s="19">
        <v>35466014.600000001</v>
      </c>
      <c r="F90" s="19">
        <f t="shared" si="3"/>
        <v>86223862.020000011</v>
      </c>
      <c r="G90" s="19">
        <f t="shared" si="3"/>
        <v>379359524.70000005</v>
      </c>
      <c r="H90" s="25">
        <v>111970</v>
      </c>
      <c r="I90" s="25">
        <v>6066</v>
      </c>
    </row>
    <row r="91" spans="1:12" x14ac:dyDescent="0.25">
      <c r="A91" s="10">
        <v>44237</v>
      </c>
      <c r="B91" s="19">
        <v>19232759.780000001</v>
      </c>
      <c r="C91" s="19">
        <v>29239624.98</v>
      </c>
      <c r="D91" s="19">
        <v>73616376.430000007</v>
      </c>
      <c r="E91" s="19">
        <v>23505530.149999999</v>
      </c>
      <c r="F91" s="19">
        <f t="shared" si="3"/>
        <v>92849136.210000008</v>
      </c>
      <c r="G91" s="19">
        <f t="shared" si="3"/>
        <v>52745155.129999995</v>
      </c>
      <c r="H91" s="25">
        <v>42551</v>
      </c>
      <c r="I91" s="25">
        <v>4315</v>
      </c>
      <c r="L91" s="27" t="s">
        <v>8</v>
      </c>
    </row>
    <row r="92" spans="1:12" x14ac:dyDescent="0.25">
      <c r="A92" s="10">
        <v>44238</v>
      </c>
      <c r="B92" s="19">
        <v>882574.88</v>
      </c>
      <c r="C92" s="19">
        <v>22752345.59</v>
      </c>
      <c r="D92" s="19">
        <v>73844660.390000001</v>
      </c>
      <c r="E92" s="19">
        <v>27710131.149999999</v>
      </c>
      <c r="F92" s="19">
        <f t="shared" si="3"/>
        <v>74727235.269999996</v>
      </c>
      <c r="G92" s="19">
        <f t="shared" si="3"/>
        <v>50462476.739999995</v>
      </c>
      <c r="H92" s="25">
        <v>24934</v>
      </c>
      <c r="I92" s="25">
        <v>8168</v>
      </c>
    </row>
    <row r="93" spans="1:12" x14ac:dyDescent="0.25">
      <c r="A93" s="10">
        <v>44239</v>
      </c>
      <c r="B93" s="19">
        <v>1984867.45</v>
      </c>
      <c r="C93" s="19">
        <v>60630295.539999999</v>
      </c>
      <c r="D93" s="19">
        <v>651334726.70000005</v>
      </c>
      <c r="E93" s="19">
        <v>31396752.350000001</v>
      </c>
      <c r="F93" s="19">
        <f t="shared" si="3"/>
        <v>653319594.1500001</v>
      </c>
      <c r="G93" s="19">
        <f t="shared" si="3"/>
        <v>92027047.890000001</v>
      </c>
      <c r="H93" s="25">
        <v>78098</v>
      </c>
      <c r="I93" s="25">
        <v>18776</v>
      </c>
    </row>
    <row r="94" spans="1:12" x14ac:dyDescent="0.25">
      <c r="A94" s="10">
        <v>44243</v>
      </c>
      <c r="B94" s="19">
        <v>33662754.469999999</v>
      </c>
      <c r="C94" s="19">
        <v>50835174.909999996</v>
      </c>
      <c r="D94" s="19">
        <v>38456356.329999998</v>
      </c>
      <c r="E94" s="19">
        <v>127560657.06999999</v>
      </c>
      <c r="F94" s="19">
        <f t="shared" si="3"/>
        <v>72119110.799999997</v>
      </c>
      <c r="G94" s="19">
        <f t="shared" si="3"/>
        <v>178395831.97999999</v>
      </c>
      <c r="H94" s="25">
        <v>49909</v>
      </c>
      <c r="I94" s="25">
        <v>11233</v>
      </c>
    </row>
    <row r="95" spans="1:12" x14ac:dyDescent="0.25">
      <c r="A95" s="10">
        <v>44244</v>
      </c>
      <c r="B95" s="19">
        <v>19852690.809999999</v>
      </c>
      <c r="C95" s="19">
        <v>30258528.75</v>
      </c>
      <c r="D95" s="19">
        <v>100975202.76000001</v>
      </c>
      <c r="E95" s="19">
        <v>67722417.450000003</v>
      </c>
      <c r="F95" s="19">
        <f t="shared" si="3"/>
        <v>120827893.57000001</v>
      </c>
      <c r="G95" s="19">
        <f t="shared" si="3"/>
        <v>97980946.200000003</v>
      </c>
      <c r="H95" s="25">
        <v>115441</v>
      </c>
      <c r="I95" s="25">
        <v>6904</v>
      </c>
    </row>
    <row r="96" spans="1:12" x14ac:dyDescent="0.25">
      <c r="A96" s="10">
        <v>44245</v>
      </c>
      <c r="B96" s="19">
        <v>2809535.26</v>
      </c>
      <c r="C96" s="19">
        <v>120126976.14</v>
      </c>
      <c r="D96" s="19">
        <v>108475011.76000001</v>
      </c>
      <c r="E96" s="19">
        <v>32857304.809999999</v>
      </c>
      <c r="F96" s="19">
        <f t="shared" si="3"/>
        <v>111284547.02000001</v>
      </c>
      <c r="G96" s="19">
        <f>C96+E96</f>
        <v>152984280.94999999</v>
      </c>
      <c r="H96" s="25">
        <v>27479</v>
      </c>
      <c r="I96" s="25">
        <v>6862</v>
      </c>
      <c r="L96" s="27" t="s">
        <v>8</v>
      </c>
    </row>
    <row r="97" spans="1:12" x14ac:dyDescent="0.25">
      <c r="A97" s="10">
        <v>44246</v>
      </c>
      <c r="B97" s="19">
        <v>8540999.8300000001</v>
      </c>
      <c r="C97" s="19">
        <v>91608128.829999998</v>
      </c>
      <c r="D97" s="19">
        <v>475136225.07999998</v>
      </c>
      <c r="E97" s="19">
        <v>68343164.790000007</v>
      </c>
      <c r="F97" s="19">
        <f t="shared" si="3"/>
        <v>483677224.90999997</v>
      </c>
      <c r="G97" s="19">
        <f t="shared" si="3"/>
        <v>159951293.62</v>
      </c>
      <c r="H97" s="25">
        <v>26312</v>
      </c>
      <c r="I97" s="25">
        <v>20697</v>
      </c>
    </row>
    <row r="98" spans="1:12" x14ac:dyDescent="0.25">
      <c r="A98" s="10">
        <v>44249</v>
      </c>
      <c r="B98" s="19">
        <v>935679.31</v>
      </c>
      <c r="C98" s="19">
        <v>421313293.43000001</v>
      </c>
      <c r="D98" s="19">
        <v>86735093.269999996</v>
      </c>
      <c r="E98" s="19">
        <v>179374122.75</v>
      </c>
      <c r="F98" s="19">
        <f t="shared" si="3"/>
        <v>87670772.579999998</v>
      </c>
      <c r="G98" s="19">
        <f t="shared" si="3"/>
        <v>600687416.18000007</v>
      </c>
      <c r="H98" s="25">
        <v>19484</v>
      </c>
      <c r="I98" s="25">
        <v>13168</v>
      </c>
    </row>
    <row r="99" spans="1:12" x14ac:dyDescent="0.25">
      <c r="A99" s="10">
        <v>44250</v>
      </c>
      <c r="B99" s="19">
        <v>8059599.9400000004</v>
      </c>
      <c r="C99" s="19">
        <v>33053708.629999999</v>
      </c>
      <c r="D99" s="19">
        <v>89225358.969999999</v>
      </c>
      <c r="E99" s="19">
        <v>301304847.60000002</v>
      </c>
      <c r="F99" s="19">
        <f t="shared" si="3"/>
        <v>97284958.909999996</v>
      </c>
      <c r="G99" s="19">
        <f t="shared" si="3"/>
        <v>334358556.23000002</v>
      </c>
      <c r="H99" s="25">
        <v>140850</v>
      </c>
      <c r="I99" s="25">
        <v>6161</v>
      </c>
    </row>
    <row r="100" spans="1:12" x14ac:dyDescent="0.25">
      <c r="A100" s="10">
        <v>44251</v>
      </c>
      <c r="B100" s="19">
        <v>16895438.870000001</v>
      </c>
      <c r="C100" s="19">
        <v>46401594.159999996</v>
      </c>
      <c r="D100" s="19">
        <v>105616754.36</v>
      </c>
      <c r="E100" s="19">
        <v>90245195.930000007</v>
      </c>
      <c r="F100" s="19">
        <f t="shared" si="3"/>
        <v>122512193.23</v>
      </c>
      <c r="G100" s="19">
        <f t="shared" si="3"/>
        <v>136646790.09</v>
      </c>
      <c r="H100" s="25">
        <v>48834</v>
      </c>
      <c r="I100" s="25">
        <v>4223</v>
      </c>
    </row>
    <row r="101" spans="1:12" x14ac:dyDescent="0.25">
      <c r="A101" s="10">
        <v>44252</v>
      </c>
      <c r="B101" s="19">
        <v>6065169.7000000002</v>
      </c>
      <c r="C101" s="19">
        <v>41260345.840000004</v>
      </c>
      <c r="D101" s="19">
        <v>58816455.890000001</v>
      </c>
      <c r="E101" s="19">
        <v>43726996.719999999</v>
      </c>
      <c r="F101" s="19">
        <f t="shared" si="3"/>
        <v>64881625.590000004</v>
      </c>
      <c r="G101" s="19">
        <f t="shared" si="3"/>
        <v>84987342.560000002</v>
      </c>
      <c r="H101" s="25">
        <v>21874</v>
      </c>
      <c r="I101" s="25">
        <v>8226</v>
      </c>
    </row>
    <row r="102" spans="1:12" x14ac:dyDescent="0.25">
      <c r="A102" s="10">
        <v>44253</v>
      </c>
      <c r="B102" s="19">
        <v>2635565.7799999998</v>
      </c>
      <c r="C102" s="19">
        <v>114801889.58</v>
      </c>
      <c r="D102" s="19">
        <v>363136688.95999998</v>
      </c>
      <c r="E102" s="19">
        <v>24026205.09</v>
      </c>
      <c r="F102" s="19">
        <f t="shared" si="3"/>
        <v>365772254.73999995</v>
      </c>
      <c r="G102" s="19">
        <f t="shared" si="3"/>
        <v>138828094.66999999</v>
      </c>
      <c r="H102" s="25">
        <v>232080</v>
      </c>
      <c r="I102" s="25">
        <v>18222</v>
      </c>
    </row>
    <row r="103" spans="1:12" x14ac:dyDescent="0.25">
      <c r="A103" s="10">
        <v>44256</v>
      </c>
      <c r="B103" s="19">
        <v>57631353.380000003</v>
      </c>
      <c r="C103" s="19">
        <v>154530671.30000001</v>
      </c>
      <c r="D103" s="19">
        <v>38550348.82</v>
      </c>
      <c r="E103" s="19">
        <v>13924901.060000001</v>
      </c>
      <c r="F103" s="19">
        <f t="shared" si="3"/>
        <v>96181702.200000003</v>
      </c>
      <c r="G103" s="19">
        <f t="shared" si="3"/>
        <v>168455572.36000001</v>
      </c>
      <c r="H103" s="25">
        <v>17478</v>
      </c>
      <c r="I103" s="25">
        <v>10528</v>
      </c>
      <c r="L103" s="27" t="s">
        <v>8</v>
      </c>
    </row>
    <row r="104" spans="1:12" x14ac:dyDescent="0.25">
      <c r="A104" s="10">
        <v>44257</v>
      </c>
      <c r="B104" s="19">
        <v>3737632.87</v>
      </c>
      <c r="C104" s="19">
        <v>103784010.69</v>
      </c>
      <c r="D104" s="19">
        <v>96228882.590000004</v>
      </c>
      <c r="E104" s="19">
        <v>12798069.640000001</v>
      </c>
      <c r="F104" s="19">
        <f t="shared" ref="F104:G167" si="4">B104+D104</f>
        <v>99966515.460000008</v>
      </c>
      <c r="G104" s="19">
        <f t="shared" si="4"/>
        <v>116582080.33</v>
      </c>
      <c r="H104" s="25">
        <v>126496</v>
      </c>
      <c r="I104" s="25">
        <v>6226</v>
      </c>
    </row>
    <row r="105" spans="1:12" x14ac:dyDescent="0.25">
      <c r="A105" s="10">
        <v>44258</v>
      </c>
      <c r="B105" s="19">
        <v>18453300.359999999</v>
      </c>
      <c r="C105" s="19">
        <v>48085324.609999999</v>
      </c>
      <c r="D105" s="19">
        <v>130533410.79000001</v>
      </c>
      <c r="E105" s="19">
        <v>26024986.920000002</v>
      </c>
      <c r="F105" s="19">
        <f t="shared" si="4"/>
        <v>148986711.15000001</v>
      </c>
      <c r="G105" s="19">
        <f t="shared" si="4"/>
        <v>74110311.530000001</v>
      </c>
      <c r="H105" s="25">
        <v>48945</v>
      </c>
      <c r="I105" s="25">
        <v>15315</v>
      </c>
    </row>
    <row r="106" spans="1:12" x14ac:dyDescent="0.25">
      <c r="A106" s="10">
        <v>44259</v>
      </c>
      <c r="B106" s="19">
        <v>8260854.3200000003</v>
      </c>
      <c r="C106" s="19">
        <v>20687928.559999999</v>
      </c>
      <c r="D106" s="19">
        <v>49203478.310000002</v>
      </c>
      <c r="E106" s="19">
        <v>21965717.920000002</v>
      </c>
      <c r="F106" s="19">
        <f t="shared" si="4"/>
        <v>57464332.630000003</v>
      </c>
      <c r="G106" s="19">
        <f t="shared" si="4"/>
        <v>42653646.480000004</v>
      </c>
      <c r="H106" s="25">
        <v>23725</v>
      </c>
      <c r="I106" s="25">
        <v>6536</v>
      </c>
    </row>
    <row r="107" spans="1:12" x14ac:dyDescent="0.25">
      <c r="A107" s="10">
        <v>44260</v>
      </c>
      <c r="B107" s="19">
        <v>2170662.1</v>
      </c>
      <c r="C107" s="19">
        <v>509525592.75</v>
      </c>
      <c r="D107" s="19">
        <v>699876315.82000005</v>
      </c>
      <c r="E107" s="19">
        <v>20171037.010000002</v>
      </c>
      <c r="F107" s="19">
        <f t="shared" si="4"/>
        <v>702046977.92000008</v>
      </c>
      <c r="G107" s="19">
        <f t="shared" si="4"/>
        <v>529696629.75999999</v>
      </c>
      <c r="H107" s="25">
        <v>29257</v>
      </c>
      <c r="I107" s="25">
        <v>19700</v>
      </c>
    </row>
    <row r="108" spans="1:12" x14ac:dyDescent="0.25">
      <c r="A108" s="10">
        <v>44263</v>
      </c>
      <c r="B108" s="19">
        <v>12738601.65</v>
      </c>
      <c r="C108" s="19">
        <v>65584051.429999501</v>
      </c>
      <c r="D108" s="19">
        <v>35385396.310000002</v>
      </c>
      <c r="E108" s="19">
        <v>14603559.49</v>
      </c>
      <c r="F108" s="19">
        <f t="shared" si="4"/>
        <v>48123997.960000001</v>
      </c>
      <c r="G108" s="19">
        <f t="shared" si="4"/>
        <v>80187610.919999495</v>
      </c>
      <c r="H108" s="25">
        <v>14639</v>
      </c>
      <c r="I108" s="25">
        <v>9891</v>
      </c>
    </row>
    <row r="109" spans="1:12" x14ac:dyDescent="0.25">
      <c r="A109" s="10">
        <v>44264</v>
      </c>
      <c r="B109" s="19">
        <v>5765149.6900000004</v>
      </c>
      <c r="C109" s="19">
        <v>25966272.530000001</v>
      </c>
      <c r="D109" s="19">
        <v>69540772.569999993</v>
      </c>
      <c r="E109" s="19">
        <v>32014755.559999999</v>
      </c>
      <c r="F109" s="19">
        <f t="shared" si="4"/>
        <v>75305922.25999999</v>
      </c>
      <c r="G109" s="19">
        <f t="shared" si="4"/>
        <v>57981028.090000004</v>
      </c>
      <c r="H109" s="25">
        <v>120968</v>
      </c>
      <c r="I109" s="25">
        <v>5869</v>
      </c>
    </row>
    <row r="110" spans="1:12" x14ac:dyDescent="0.25">
      <c r="A110" s="10">
        <v>44265</v>
      </c>
      <c r="B110" s="19">
        <v>16639394.57</v>
      </c>
      <c r="C110" s="19">
        <v>32814365.780000001</v>
      </c>
      <c r="D110" s="19">
        <v>74564889.040000007</v>
      </c>
      <c r="E110" s="19">
        <v>26680975.789999999</v>
      </c>
      <c r="F110" s="19">
        <f t="shared" si="4"/>
        <v>91204283.610000014</v>
      </c>
      <c r="G110" s="19">
        <f t="shared" si="4"/>
        <v>59495341.57</v>
      </c>
      <c r="H110" s="25">
        <v>42723</v>
      </c>
      <c r="I110" s="25">
        <v>3896</v>
      </c>
      <c r="L110" s="27" t="s">
        <v>8</v>
      </c>
    </row>
    <row r="111" spans="1:12" x14ac:dyDescent="0.25">
      <c r="A111" s="10">
        <v>44266</v>
      </c>
      <c r="B111" s="19">
        <v>610854.35</v>
      </c>
      <c r="C111" s="19">
        <v>35405371.660000101</v>
      </c>
      <c r="D111" s="19">
        <v>69145419.670000002</v>
      </c>
      <c r="E111" s="19">
        <v>48488728.710000001</v>
      </c>
      <c r="F111" s="19">
        <f t="shared" si="4"/>
        <v>69756274.019999996</v>
      </c>
      <c r="G111" s="19">
        <f t="shared" si="4"/>
        <v>83894100.370000094</v>
      </c>
      <c r="H111" s="25">
        <v>22436</v>
      </c>
      <c r="I111" s="25">
        <v>8149</v>
      </c>
    </row>
    <row r="112" spans="1:12" x14ac:dyDescent="0.25">
      <c r="A112" s="10">
        <v>44267</v>
      </c>
      <c r="B112" s="19">
        <v>1799127.52</v>
      </c>
      <c r="C112" s="19">
        <v>64308384.370000102</v>
      </c>
      <c r="D112" s="19">
        <v>73659670.640000001</v>
      </c>
      <c r="E112" s="19">
        <v>39965472.729999997</v>
      </c>
      <c r="F112" s="19">
        <f t="shared" si="4"/>
        <v>75458798.159999996</v>
      </c>
      <c r="G112" s="19">
        <f t="shared" si="4"/>
        <v>104273857.1000001</v>
      </c>
      <c r="H112" s="25">
        <v>20689</v>
      </c>
      <c r="I112" s="25">
        <v>17636</v>
      </c>
    </row>
    <row r="113" spans="1:9" x14ac:dyDescent="0.25">
      <c r="A113" s="10">
        <v>44270</v>
      </c>
      <c r="B113" s="19">
        <v>14289759.42</v>
      </c>
      <c r="C113" s="19">
        <v>82749693.089999899</v>
      </c>
      <c r="D113" s="19">
        <v>619701873.46000004</v>
      </c>
      <c r="E113" s="19">
        <v>141075970.00999999</v>
      </c>
      <c r="F113" s="19">
        <f t="shared" si="4"/>
        <v>633991632.88</v>
      </c>
      <c r="G113" s="19">
        <f t="shared" si="4"/>
        <v>223825663.0999999</v>
      </c>
      <c r="H113" s="25">
        <v>81154</v>
      </c>
      <c r="I113" s="25">
        <v>11444</v>
      </c>
    </row>
    <row r="114" spans="1:9" x14ac:dyDescent="0.25">
      <c r="A114" s="10">
        <v>44271</v>
      </c>
      <c r="B114" s="19">
        <v>23494543.670000002</v>
      </c>
      <c r="C114" s="19">
        <v>30503224.3600001</v>
      </c>
      <c r="D114" s="19">
        <v>58209869.979999997</v>
      </c>
      <c r="E114" s="19">
        <v>94275132.939999998</v>
      </c>
      <c r="F114" s="19">
        <f t="shared" si="4"/>
        <v>81704413.650000006</v>
      </c>
      <c r="G114" s="19">
        <f t="shared" si="4"/>
        <v>124778357.3000001</v>
      </c>
      <c r="H114" s="25">
        <v>123462</v>
      </c>
      <c r="I114" s="25">
        <v>6334</v>
      </c>
    </row>
    <row r="115" spans="1:9" x14ac:dyDescent="0.25">
      <c r="A115" s="10">
        <v>44272</v>
      </c>
      <c r="B115" s="19">
        <v>18356081.870000001</v>
      </c>
      <c r="C115" s="19">
        <v>60535782.299999997</v>
      </c>
      <c r="D115" s="19">
        <v>86501675.049999997</v>
      </c>
      <c r="E115" s="19">
        <v>48890966.759999998</v>
      </c>
      <c r="F115" s="19">
        <f t="shared" si="4"/>
        <v>104857756.92</v>
      </c>
      <c r="G115" s="19">
        <f t="shared" si="4"/>
        <v>109426749.06</v>
      </c>
      <c r="H115" s="25">
        <v>54472</v>
      </c>
      <c r="I115" s="25">
        <v>4539</v>
      </c>
    </row>
    <row r="116" spans="1:9" x14ac:dyDescent="0.25">
      <c r="A116" s="10">
        <v>44273</v>
      </c>
      <c r="B116" s="19">
        <v>1056751.76</v>
      </c>
      <c r="C116" s="19">
        <v>98484182.480000094</v>
      </c>
      <c r="D116" s="19">
        <v>51845063.469999999</v>
      </c>
      <c r="E116" s="19">
        <v>62863445.590000004</v>
      </c>
      <c r="F116" s="19">
        <f t="shared" si="4"/>
        <v>52901815.229999997</v>
      </c>
      <c r="G116" s="19">
        <f t="shared" si="4"/>
        <v>161347628.07000011</v>
      </c>
      <c r="H116" s="25">
        <v>23104</v>
      </c>
      <c r="I116" s="25">
        <v>6902</v>
      </c>
    </row>
    <row r="117" spans="1:9" x14ac:dyDescent="0.25">
      <c r="A117" s="10">
        <v>44274</v>
      </c>
      <c r="B117" s="19">
        <v>9202156.5800000001</v>
      </c>
      <c r="C117" s="19">
        <v>141545282.09999999</v>
      </c>
      <c r="D117" s="19">
        <v>424147120.12</v>
      </c>
      <c r="E117" s="19">
        <v>69009567.239999995</v>
      </c>
      <c r="F117" s="19">
        <f t="shared" si="4"/>
        <v>433349276.69999999</v>
      </c>
      <c r="G117" s="19">
        <f t="shared" si="4"/>
        <v>210554849.33999997</v>
      </c>
      <c r="H117" s="25">
        <v>24913</v>
      </c>
      <c r="I117" s="25">
        <v>20353</v>
      </c>
    </row>
    <row r="118" spans="1:9" x14ac:dyDescent="0.25">
      <c r="A118" s="10">
        <v>44277</v>
      </c>
      <c r="B118" s="19">
        <v>15142588</v>
      </c>
      <c r="C118" s="19">
        <v>315011990.909998</v>
      </c>
      <c r="D118" s="19">
        <v>32345973.920000002</v>
      </c>
      <c r="E118" s="19">
        <v>171646079.06999999</v>
      </c>
      <c r="F118" s="19">
        <f t="shared" si="4"/>
        <v>47488561.920000002</v>
      </c>
      <c r="G118" s="19">
        <f t="shared" si="4"/>
        <v>486658069.97999799</v>
      </c>
      <c r="H118" s="25">
        <v>23516</v>
      </c>
      <c r="I118" s="25">
        <v>13254</v>
      </c>
    </row>
    <row r="119" spans="1:9" x14ac:dyDescent="0.25">
      <c r="A119" s="10">
        <v>44278</v>
      </c>
      <c r="B119" s="19">
        <v>7695518.3099999996</v>
      </c>
      <c r="C119" s="19">
        <v>17079321.530000102</v>
      </c>
      <c r="D119" s="19">
        <v>38396000.710000001</v>
      </c>
      <c r="E119" s="19">
        <v>266367084.5</v>
      </c>
      <c r="F119" s="19">
        <f t="shared" si="4"/>
        <v>46091519.020000003</v>
      </c>
      <c r="G119" s="19">
        <f t="shared" si="4"/>
        <v>283446406.03000009</v>
      </c>
      <c r="H119" s="25">
        <v>61262</v>
      </c>
      <c r="I119" s="25">
        <v>6242</v>
      </c>
    </row>
    <row r="120" spans="1:9" x14ac:dyDescent="0.25">
      <c r="A120" s="10">
        <v>44279</v>
      </c>
      <c r="B120" s="19">
        <v>19618327.949999999</v>
      </c>
      <c r="C120" s="19">
        <v>52637375.189999998</v>
      </c>
      <c r="D120" s="19">
        <v>106985509.7</v>
      </c>
      <c r="E120" s="19">
        <v>68678114.349999994</v>
      </c>
      <c r="F120" s="19">
        <f t="shared" si="4"/>
        <v>126603837.65000001</v>
      </c>
      <c r="G120" s="19">
        <f t="shared" si="4"/>
        <v>121315489.53999999</v>
      </c>
      <c r="H120" s="25">
        <v>127783</v>
      </c>
      <c r="I120" s="25">
        <v>4084</v>
      </c>
    </row>
    <row r="121" spans="1:9" x14ac:dyDescent="0.25">
      <c r="A121" s="10">
        <v>44280</v>
      </c>
      <c r="B121" s="19">
        <v>857205.80999999901</v>
      </c>
      <c r="C121" s="19">
        <v>36930842.840000004</v>
      </c>
      <c r="D121" s="19">
        <v>60417716.630000003</v>
      </c>
      <c r="E121" s="19">
        <v>19426936.09</v>
      </c>
      <c r="F121" s="19">
        <f t="shared" si="4"/>
        <v>61274922.440000005</v>
      </c>
      <c r="G121" s="19">
        <f t="shared" si="4"/>
        <v>56357778.930000007</v>
      </c>
      <c r="H121" s="25">
        <v>24459</v>
      </c>
      <c r="I121" s="25">
        <v>8334</v>
      </c>
    </row>
    <row r="122" spans="1:9" x14ac:dyDescent="0.25">
      <c r="A122" s="10">
        <v>44281</v>
      </c>
      <c r="B122" s="19">
        <v>4441815.24</v>
      </c>
      <c r="C122" s="19">
        <v>54155582.840000302</v>
      </c>
      <c r="D122" s="19">
        <v>57041411.659999996</v>
      </c>
      <c r="E122" s="19">
        <v>33181341.219999999</v>
      </c>
      <c r="F122" s="19">
        <f t="shared" si="4"/>
        <v>61483226.899999999</v>
      </c>
      <c r="G122" s="19">
        <f t="shared" si="4"/>
        <v>87336924.0600003</v>
      </c>
      <c r="H122" s="25">
        <v>19146</v>
      </c>
      <c r="I122" s="25">
        <v>17368</v>
      </c>
    </row>
    <row r="123" spans="1:9" x14ac:dyDescent="0.25">
      <c r="A123" s="10">
        <v>44284</v>
      </c>
      <c r="B123" s="19">
        <v>8658471.2500000093</v>
      </c>
      <c r="C123" s="19">
        <v>38611843.149999902</v>
      </c>
      <c r="D123" s="19">
        <v>72827615.670000002</v>
      </c>
      <c r="E123" s="19">
        <v>12221838.66</v>
      </c>
      <c r="F123" s="19">
        <f t="shared" si="4"/>
        <v>81486086.920000017</v>
      </c>
      <c r="G123" s="19">
        <f t="shared" si="4"/>
        <v>50833681.809999898</v>
      </c>
      <c r="H123" s="25">
        <v>15661</v>
      </c>
      <c r="I123" s="25">
        <v>10033</v>
      </c>
    </row>
    <row r="124" spans="1:9" x14ac:dyDescent="0.25">
      <c r="A124" s="10">
        <v>44285</v>
      </c>
      <c r="B124" s="19">
        <v>4836170.43</v>
      </c>
      <c r="C124" s="19">
        <v>38921412.990000099</v>
      </c>
      <c r="D124" s="19">
        <v>110755974.16</v>
      </c>
      <c r="E124" s="19">
        <v>14993062.27</v>
      </c>
      <c r="F124" s="19">
        <f t="shared" si="4"/>
        <v>115592144.59</v>
      </c>
      <c r="G124" s="19">
        <f t="shared" si="4"/>
        <v>53914475.260000095</v>
      </c>
      <c r="H124" s="25">
        <v>118214</v>
      </c>
      <c r="I124" s="25">
        <v>5836</v>
      </c>
    </row>
    <row r="125" spans="1:9" x14ac:dyDescent="0.25">
      <c r="A125" s="10">
        <v>44286</v>
      </c>
      <c r="B125" s="19">
        <v>20980466.649999999</v>
      </c>
      <c r="C125" s="19">
        <v>98531050.480000004</v>
      </c>
      <c r="D125" s="19">
        <v>418652048.23000002</v>
      </c>
      <c r="E125" s="19">
        <v>14858829.630000001</v>
      </c>
      <c r="F125" s="19">
        <f t="shared" si="4"/>
        <v>439632514.88</v>
      </c>
      <c r="G125" s="19">
        <f t="shared" si="4"/>
        <v>113389880.11</v>
      </c>
      <c r="H125" s="25">
        <v>252494</v>
      </c>
      <c r="I125" s="25">
        <v>4926</v>
      </c>
    </row>
    <row r="126" spans="1:9" x14ac:dyDescent="0.25">
      <c r="A126" s="10">
        <v>44287</v>
      </c>
      <c r="B126" s="19">
        <v>45103994.060000002</v>
      </c>
      <c r="C126" s="19">
        <v>78407311.280000106</v>
      </c>
      <c r="D126" s="19">
        <v>61924711.57</v>
      </c>
      <c r="E126" s="19">
        <v>18112787.890000001</v>
      </c>
      <c r="F126" s="19">
        <f t="shared" si="4"/>
        <v>107028705.63</v>
      </c>
      <c r="G126" s="19">
        <f t="shared" si="4"/>
        <v>96520099.170000106</v>
      </c>
      <c r="H126" s="25">
        <v>27166</v>
      </c>
      <c r="I126" s="25">
        <v>7405</v>
      </c>
    </row>
    <row r="127" spans="1:9" x14ac:dyDescent="0.25">
      <c r="A127" s="10">
        <v>44288</v>
      </c>
      <c r="B127" s="19">
        <v>2102831.56</v>
      </c>
      <c r="C127" s="19">
        <v>485805319.67999899</v>
      </c>
      <c r="D127" s="19">
        <v>739266775.42999995</v>
      </c>
      <c r="E127" s="19">
        <v>25195887.059999999</v>
      </c>
      <c r="F127" s="19">
        <f t="shared" si="4"/>
        <v>741369606.98999989</v>
      </c>
      <c r="G127" s="19">
        <f t="shared" si="4"/>
        <v>511001206.739999</v>
      </c>
      <c r="H127" s="25">
        <v>26180</v>
      </c>
      <c r="I127" s="25">
        <v>30915</v>
      </c>
    </row>
    <row r="128" spans="1:9" x14ac:dyDescent="0.25">
      <c r="A128" s="10">
        <v>44291</v>
      </c>
      <c r="B128" s="19">
        <v>13205154.380000001</v>
      </c>
      <c r="C128" s="19">
        <v>13025779.840000199</v>
      </c>
      <c r="D128" s="19">
        <v>7386027.1299999999</v>
      </c>
      <c r="E128" s="19">
        <v>30293330.870000001</v>
      </c>
      <c r="F128" s="19">
        <f t="shared" si="4"/>
        <v>20591181.510000002</v>
      </c>
      <c r="G128" s="19">
        <f t="shared" si="4"/>
        <v>43319110.710000202</v>
      </c>
      <c r="H128" s="25">
        <v>18903</v>
      </c>
      <c r="I128" s="25">
        <v>9739</v>
      </c>
    </row>
    <row r="129" spans="1:13" x14ac:dyDescent="0.25">
      <c r="A129" s="10">
        <v>44292</v>
      </c>
      <c r="B129" s="19">
        <v>2188743.7599999998</v>
      </c>
      <c r="C129" s="19">
        <v>33182016.2000001</v>
      </c>
      <c r="D129" s="19">
        <v>89915200.099999994</v>
      </c>
      <c r="E129" s="19">
        <v>28837915.370000001</v>
      </c>
      <c r="F129" s="19">
        <f t="shared" si="4"/>
        <v>92103943.859999999</v>
      </c>
      <c r="G129" s="19">
        <f t="shared" si="4"/>
        <v>62019931.570000097</v>
      </c>
      <c r="H129" s="25">
        <v>117970</v>
      </c>
      <c r="I129" s="25">
        <v>6107</v>
      </c>
      <c r="L129" s="27" t="s">
        <v>8</v>
      </c>
    </row>
    <row r="130" spans="1:13" x14ac:dyDescent="0.25">
      <c r="A130" s="10">
        <v>44293</v>
      </c>
      <c r="B130" s="19">
        <v>18611861.75</v>
      </c>
      <c r="C130" s="19">
        <v>40521517.050000101</v>
      </c>
      <c r="D130" s="19">
        <v>95924918.209999993</v>
      </c>
      <c r="E130" s="19">
        <v>36274536.5</v>
      </c>
      <c r="F130" s="19">
        <f t="shared" si="4"/>
        <v>114536779.95999999</v>
      </c>
      <c r="G130" s="19">
        <f t="shared" si="4"/>
        <v>76796053.550000101</v>
      </c>
      <c r="H130" s="25">
        <v>52401</v>
      </c>
      <c r="I130" s="25">
        <v>6096</v>
      </c>
    </row>
    <row r="131" spans="1:13" x14ac:dyDescent="0.25">
      <c r="A131" s="10">
        <v>44294</v>
      </c>
      <c r="B131" s="19">
        <v>1410543.25</v>
      </c>
      <c r="C131" s="19">
        <v>15192418.800000099</v>
      </c>
      <c r="D131" s="19">
        <v>33716496.149999999</v>
      </c>
      <c r="E131" s="19">
        <v>44856690.450000003</v>
      </c>
      <c r="F131" s="19">
        <f t="shared" si="4"/>
        <v>35127039.399999999</v>
      </c>
      <c r="G131" s="19">
        <f t="shared" si="4"/>
        <v>60049109.250000104</v>
      </c>
      <c r="H131" s="25">
        <v>24078</v>
      </c>
      <c r="I131" s="25">
        <v>9422</v>
      </c>
    </row>
    <row r="132" spans="1:13" x14ac:dyDescent="0.25">
      <c r="A132" s="10">
        <v>44295</v>
      </c>
      <c r="B132" s="19">
        <v>9448767.7899999991</v>
      </c>
      <c r="C132" s="19">
        <v>46667151.580000103</v>
      </c>
      <c r="D132" s="19">
        <v>54907654.939999998</v>
      </c>
      <c r="E132" s="19">
        <v>42099143.82</v>
      </c>
      <c r="F132" s="19">
        <f t="shared" si="4"/>
        <v>64356422.729999997</v>
      </c>
      <c r="G132" s="19">
        <f t="shared" si="4"/>
        <v>88766295.400000095</v>
      </c>
      <c r="H132" s="25">
        <v>25981</v>
      </c>
      <c r="I132" s="25">
        <v>17130</v>
      </c>
    </row>
    <row r="133" spans="1:13" x14ac:dyDescent="0.25">
      <c r="A133" s="10">
        <v>44298</v>
      </c>
      <c r="B133" s="19">
        <v>16384403.57</v>
      </c>
      <c r="C133" s="19">
        <v>33299180.490000699</v>
      </c>
      <c r="D133" s="19">
        <v>51301089.25</v>
      </c>
      <c r="E133" s="19">
        <v>53893787.219999999</v>
      </c>
      <c r="F133" s="19">
        <f t="shared" si="4"/>
        <v>67685492.819999993</v>
      </c>
      <c r="G133" s="19">
        <f t="shared" si="4"/>
        <v>87192967.710000694</v>
      </c>
      <c r="H133" s="25">
        <v>21802</v>
      </c>
      <c r="I133" s="25">
        <v>9928</v>
      </c>
      <c r="M133" s="27" t="s">
        <v>8</v>
      </c>
    </row>
    <row r="134" spans="1:13" x14ac:dyDescent="0.25">
      <c r="A134" s="10">
        <v>44299</v>
      </c>
      <c r="B134" s="19">
        <v>5226068.43</v>
      </c>
      <c r="C134" s="19">
        <v>32582431.150000099</v>
      </c>
      <c r="D134" s="19">
        <v>105361957.12</v>
      </c>
      <c r="E134" s="19">
        <v>114101232.44</v>
      </c>
      <c r="F134" s="19">
        <f t="shared" si="4"/>
        <v>110588025.55000001</v>
      </c>
      <c r="G134" s="19">
        <f t="shared" si="4"/>
        <v>146683663.59000009</v>
      </c>
      <c r="H134" s="25">
        <v>122744</v>
      </c>
      <c r="I134" s="25">
        <v>6150</v>
      </c>
    </row>
    <row r="135" spans="1:13" x14ac:dyDescent="0.25">
      <c r="A135" s="10">
        <v>44300</v>
      </c>
      <c r="B135" s="19">
        <v>16361094.109999999</v>
      </c>
      <c r="C135" s="19">
        <v>66786901.650000103</v>
      </c>
      <c r="D135" s="19">
        <v>74598089.75</v>
      </c>
      <c r="E135" s="19">
        <v>109547951.95</v>
      </c>
      <c r="F135" s="19">
        <f t="shared" si="4"/>
        <v>90959183.859999999</v>
      </c>
      <c r="G135" s="19">
        <f t="shared" si="4"/>
        <v>176334853.60000011</v>
      </c>
      <c r="H135" s="25">
        <v>53184</v>
      </c>
      <c r="I135" s="25">
        <v>4192</v>
      </c>
    </row>
    <row r="136" spans="1:13" x14ac:dyDescent="0.25">
      <c r="A136" s="10">
        <v>44301</v>
      </c>
      <c r="B136" s="19">
        <v>556184.15</v>
      </c>
      <c r="C136" s="19">
        <v>205765287.03999999</v>
      </c>
      <c r="D136" s="19">
        <v>632246437.50999999</v>
      </c>
      <c r="E136" s="19">
        <v>247684989.75</v>
      </c>
      <c r="F136" s="19">
        <f t="shared" si="4"/>
        <v>632802621.65999997</v>
      </c>
      <c r="G136" s="19">
        <f t="shared" si="4"/>
        <v>453450276.78999996</v>
      </c>
      <c r="H136" s="25">
        <v>99690</v>
      </c>
      <c r="I136" s="25">
        <v>9499</v>
      </c>
    </row>
    <row r="137" spans="1:13" x14ac:dyDescent="0.25">
      <c r="A137" s="10">
        <v>44302</v>
      </c>
      <c r="B137" s="19">
        <v>21681946.43</v>
      </c>
      <c r="C137" s="19">
        <v>109022405.19</v>
      </c>
      <c r="D137" s="19">
        <v>55029267.439999998</v>
      </c>
      <c r="E137" s="19">
        <v>418660573.37</v>
      </c>
      <c r="F137" s="19">
        <f t="shared" si="4"/>
        <v>76711213.870000005</v>
      </c>
      <c r="G137" s="19">
        <f t="shared" si="4"/>
        <v>527682978.56</v>
      </c>
      <c r="H137" s="25">
        <v>110221</v>
      </c>
      <c r="I137" s="25">
        <v>22316</v>
      </c>
    </row>
    <row r="138" spans="1:13" x14ac:dyDescent="0.25">
      <c r="A138" s="10">
        <v>44305</v>
      </c>
      <c r="B138" s="19">
        <v>15767199.35</v>
      </c>
      <c r="C138" s="19">
        <v>59860630.219999403</v>
      </c>
      <c r="D138" s="19">
        <v>30996173.800000001</v>
      </c>
      <c r="E138" s="19">
        <v>207192435.56</v>
      </c>
      <c r="F138" s="19">
        <f t="shared" si="4"/>
        <v>46763373.149999999</v>
      </c>
      <c r="G138" s="19">
        <f t="shared" si="4"/>
        <v>267053065.77999941</v>
      </c>
      <c r="H138" s="25">
        <v>44753</v>
      </c>
      <c r="I138" s="25">
        <v>10079</v>
      </c>
    </row>
    <row r="139" spans="1:13" x14ac:dyDescent="0.25">
      <c r="A139" s="10">
        <v>44306</v>
      </c>
      <c r="B139" s="19">
        <v>2539660.77</v>
      </c>
      <c r="C139" s="19">
        <v>522321045.07999903</v>
      </c>
      <c r="D139" s="19">
        <v>412045892.93000001</v>
      </c>
      <c r="E139" s="19">
        <v>154929068.66999999</v>
      </c>
      <c r="F139" s="19">
        <f t="shared" si="4"/>
        <v>414585553.69999999</v>
      </c>
      <c r="G139" s="19">
        <f t="shared" si="4"/>
        <v>677250113.74999905</v>
      </c>
      <c r="H139" s="25">
        <v>131637</v>
      </c>
      <c r="I139" s="25">
        <v>10261</v>
      </c>
    </row>
    <row r="140" spans="1:13" x14ac:dyDescent="0.25">
      <c r="A140" s="10">
        <v>44307</v>
      </c>
      <c r="B140" s="19">
        <v>16415721.32</v>
      </c>
      <c r="C140" s="19">
        <v>69588916.569999993</v>
      </c>
      <c r="D140" s="19">
        <v>70469581.890000001</v>
      </c>
      <c r="E140" s="19">
        <v>434635000.26999998</v>
      </c>
      <c r="F140" s="19">
        <f t="shared" si="4"/>
        <v>86885303.210000008</v>
      </c>
      <c r="G140" s="19">
        <f t="shared" si="4"/>
        <v>504223916.83999997</v>
      </c>
      <c r="H140" s="25">
        <v>69186</v>
      </c>
      <c r="I140" s="25">
        <v>4534</v>
      </c>
    </row>
    <row r="141" spans="1:13" x14ac:dyDescent="0.25">
      <c r="A141" s="10">
        <v>44308</v>
      </c>
      <c r="B141" s="19">
        <v>1025044.39</v>
      </c>
      <c r="C141" s="19">
        <v>54377231.520000003</v>
      </c>
      <c r="D141" s="19">
        <v>62494920.990000002</v>
      </c>
      <c r="E141" s="19">
        <v>173998362.81999999</v>
      </c>
      <c r="F141" s="19">
        <f t="shared" si="4"/>
        <v>63519965.380000003</v>
      </c>
      <c r="G141" s="19">
        <f t="shared" si="4"/>
        <v>228375594.34</v>
      </c>
      <c r="H141" s="25">
        <v>38329</v>
      </c>
      <c r="I141" s="25">
        <v>8769</v>
      </c>
    </row>
    <row r="142" spans="1:13" x14ac:dyDescent="0.25">
      <c r="A142" s="10">
        <v>44309</v>
      </c>
      <c r="B142" s="19">
        <v>8623587.7299999893</v>
      </c>
      <c r="C142" s="19">
        <v>93611664.590000093</v>
      </c>
      <c r="D142" s="19">
        <v>141461796</v>
      </c>
      <c r="E142" s="19">
        <v>13933940.130000001</v>
      </c>
      <c r="F142" s="19">
        <f t="shared" si="4"/>
        <v>150085383.72999999</v>
      </c>
      <c r="G142" s="19">
        <f t="shared" si="4"/>
        <v>107545604.72000009</v>
      </c>
      <c r="H142" s="25">
        <v>20031</v>
      </c>
      <c r="I142" s="25">
        <v>17230</v>
      </c>
    </row>
    <row r="143" spans="1:13" x14ac:dyDescent="0.25">
      <c r="A143" s="10">
        <v>44312</v>
      </c>
      <c r="B143" s="19">
        <v>15604827.34</v>
      </c>
      <c r="C143" s="19">
        <v>24313026.720000599</v>
      </c>
      <c r="D143" s="19">
        <v>32441823.41</v>
      </c>
      <c r="E143" s="19">
        <v>11090890.85</v>
      </c>
      <c r="F143" s="19">
        <f t="shared" si="4"/>
        <v>48046650.75</v>
      </c>
      <c r="G143" s="19">
        <f t="shared" si="4"/>
        <v>35403917.570000596</v>
      </c>
      <c r="H143" s="25">
        <v>15146</v>
      </c>
      <c r="I143" s="25">
        <v>9315</v>
      </c>
    </row>
    <row r="144" spans="1:13" x14ac:dyDescent="0.25">
      <c r="A144" s="10">
        <v>44313</v>
      </c>
      <c r="B144" s="19">
        <v>6237101.0300000003</v>
      </c>
      <c r="C144" s="19">
        <v>15919849.98</v>
      </c>
      <c r="D144" s="19">
        <v>96604155.680000007</v>
      </c>
      <c r="E144" s="19">
        <v>14671631.689999999</v>
      </c>
      <c r="F144" s="19">
        <f t="shared" si="4"/>
        <v>102841256.71000001</v>
      </c>
      <c r="G144" s="19">
        <f t="shared" si="4"/>
        <v>30591481.670000002</v>
      </c>
      <c r="H144" s="25">
        <v>117083</v>
      </c>
      <c r="I144" s="25">
        <v>6163</v>
      </c>
    </row>
    <row r="145" spans="1:12" x14ac:dyDescent="0.25">
      <c r="A145" s="10">
        <v>44314</v>
      </c>
      <c r="B145" s="19">
        <v>17926006.399999999</v>
      </c>
      <c r="C145" s="19">
        <v>45338388.740000099</v>
      </c>
      <c r="D145" s="19">
        <v>103698782.70999999</v>
      </c>
      <c r="E145" s="19">
        <v>16559159.630000001</v>
      </c>
      <c r="F145" s="19">
        <f t="shared" si="4"/>
        <v>121624789.10999998</v>
      </c>
      <c r="G145" s="19">
        <f t="shared" si="4"/>
        <v>61897548.370000102</v>
      </c>
      <c r="H145" s="25">
        <v>42520</v>
      </c>
      <c r="I145" s="25">
        <v>4066</v>
      </c>
    </row>
    <row r="146" spans="1:12" x14ac:dyDescent="0.25">
      <c r="A146" s="10">
        <v>44315</v>
      </c>
      <c r="B146" s="19">
        <v>883403.73</v>
      </c>
      <c r="C146" s="19">
        <v>31066218.730000101</v>
      </c>
      <c r="D146" s="19">
        <v>60621907.439999998</v>
      </c>
      <c r="E146" s="19">
        <v>10038185.33</v>
      </c>
      <c r="F146" s="19">
        <f t="shared" si="4"/>
        <v>61505311.169999994</v>
      </c>
      <c r="G146" s="19">
        <f t="shared" si="4"/>
        <v>41104404.060000099</v>
      </c>
      <c r="H146" s="25">
        <v>18586</v>
      </c>
      <c r="I146" s="25">
        <v>6962</v>
      </c>
      <c r="L146" s="27" t="s">
        <v>8</v>
      </c>
    </row>
    <row r="147" spans="1:12" x14ac:dyDescent="0.25">
      <c r="A147" s="10">
        <v>44316</v>
      </c>
      <c r="B147" s="19">
        <v>2201239.7799999998</v>
      </c>
      <c r="C147" s="19">
        <v>78989861.990000293</v>
      </c>
      <c r="D147" s="19">
        <v>397177025.92000002</v>
      </c>
      <c r="E147" s="19">
        <v>16505251.35</v>
      </c>
      <c r="F147" s="19">
        <f t="shared" si="4"/>
        <v>399378265.69999999</v>
      </c>
      <c r="G147" s="19">
        <f t="shared" si="4"/>
        <v>95495113.340000287</v>
      </c>
      <c r="H147" s="25">
        <v>228097</v>
      </c>
      <c r="I147" s="25">
        <v>21467</v>
      </c>
    </row>
    <row r="148" spans="1:12" x14ac:dyDescent="0.25">
      <c r="A148" s="10">
        <v>44319</v>
      </c>
      <c r="B148" s="19">
        <v>55919895.159999996</v>
      </c>
      <c r="C148" s="19">
        <v>64214347.719999202</v>
      </c>
      <c r="D148" s="19">
        <v>47457887.640000001</v>
      </c>
      <c r="E148" s="19">
        <v>11138818.140000001</v>
      </c>
      <c r="F148" s="19">
        <f t="shared" si="4"/>
        <v>103377782.8</v>
      </c>
      <c r="G148" s="19">
        <f t="shared" si="4"/>
        <v>75353165.85999921</v>
      </c>
      <c r="H148" s="25">
        <v>17638</v>
      </c>
      <c r="I148" s="25">
        <v>19835</v>
      </c>
    </row>
    <row r="149" spans="1:12" x14ac:dyDescent="0.25">
      <c r="A149" s="10">
        <v>44320</v>
      </c>
      <c r="B149" s="19">
        <v>3630519.74</v>
      </c>
      <c r="C149" s="19">
        <v>26334154.600000098</v>
      </c>
      <c r="D149" s="19">
        <v>75722971.489999995</v>
      </c>
      <c r="E149" s="19">
        <v>19084109.57</v>
      </c>
      <c r="F149" s="19">
        <f t="shared" si="4"/>
        <v>79353491.229999989</v>
      </c>
      <c r="G149" s="19">
        <f t="shared" si="4"/>
        <v>45418264.170000099</v>
      </c>
      <c r="H149" s="25">
        <v>127250</v>
      </c>
      <c r="I149" s="25">
        <v>7262</v>
      </c>
    </row>
    <row r="150" spans="1:12" x14ac:dyDescent="0.25">
      <c r="A150" s="10">
        <v>44321</v>
      </c>
      <c r="B150" s="19">
        <v>18634511.59</v>
      </c>
      <c r="C150" s="19">
        <v>37446274.100000001</v>
      </c>
      <c r="D150" s="19">
        <v>119893818.51000001</v>
      </c>
      <c r="E150" s="19">
        <v>19652874.850000001</v>
      </c>
      <c r="F150" s="19">
        <f t="shared" si="4"/>
        <v>138528330.09999999</v>
      </c>
      <c r="G150" s="19">
        <f t="shared" si="4"/>
        <v>57099148.950000003</v>
      </c>
      <c r="H150" s="25">
        <v>54664</v>
      </c>
      <c r="I150" s="25">
        <v>4948</v>
      </c>
    </row>
    <row r="151" spans="1:12" x14ac:dyDescent="0.25">
      <c r="A151" s="10">
        <v>44322</v>
      </c>
      <c r="B151" s="19">
        <v>8125146.7400000002</v>
      </c>
      <c r="C151" s="19">
        <v>20185315.940000098</v>
      </c>
      <c r="D151" s="19">
        <v>34795861.5</v>
      </c>
      <c r="E151" s="19">
        <v>23756266.25</v>
      </c>
      <c r="F151" s="19">
        <f t="shared" si="4"/>
        <v>42921008.240000002</v>
      </c>
      <c r="G151" s="19">
        <f t="shared" si="4"/>
        <v>43941582.190000102</v>
      </c>
      <c r="H151" s="25">
        <v>23056</v>
      </c>
      <c r="I151" s="25">
        <v>8497</v>
      </c>
    </row>
    <row r="152" spans="1:12" x14ac:dyDescent="0.25">
      <c r="A152" s="10">
        <v>44323</v>
      </c>
      <c r="B152" s="19">
        <v>2636512.16</v>
      </c>
      <c r="C152" s="19">
        <v>464825560.19</v>
      </c>
      <c r="D152" s="19">
        <v>645475161.40999997</v>
      </c>
      <c r="E152" s="19">
        <v>19754131.52</v>
      </c>
      <c r="F152" s="19">
        <f t="shared" si="4"/>
        <v>648111673.56999993</v>
      </c>
      <c r="G152" s="19">
        <f t="shared" si="4"/>
        <v>484579691.70999998</v>
      </c>
      <c r="H152" s="25">
        <v>21433</v>
      </c>
      <c r="I152" s="25">
        <v>17899</v>
      </c>
    </row>
    <row r="153" spans="1:12" x14ac:dyDescent="0.25">
      <c r="A153" s="10">
        <v>44326</v>
      </c>
      <c r="B153" s="19">
        <v>15451092.310000001</v>
      </c>
      <c r="C153" s="19">
        <v>28847685.180000599</v>
      </c>
      <c r="D153" s="19">
        <v>52548522.43</v>
      </c>
      <c r="E153" s="19">
        <v>25484616.710000001</v>
      </c>
      <c r="F153" s="19">
        <f t="shared" si="4"/>
        <v>67999614.739999995</v>
      </c>
      <c r="G153" s="19">
        <f t="shared" si="4"/>
        <v>54332301.890000597</v>
      </c>
      <c r="H153" s="25">
        <v>16450</v>
      </c>
      <c r="I153" s="25">
        <v>9765</v>
      </c>
    </row>
    <row r="154" spans="1:12" x14ac:dyDescent="0.25">
      <c r="A154" s="10">
        <v>44327</v>
      </c>
      <c r="B154" s="19">
        <v>9258137.5800000001</v>
      </c>
      <c r="C154" s="19">
        <v>57501107.399999999</v>
      </c>
      <c r="D154" s="19">
        <v>99718956.5</v>
      </c>
      <c r="E154" s="19">
        <v>52779757.369999997</v>
      </c>
      <c r="F154" s="19">
        <f t="shared" si="4"/>
        <v>108977094.08</v>
      </c>
      <c r="G154" s="19">
        <f t="shared" si="4"/>
        <v>110280864.77</v>
      </c>
      <c r="H154" s="25">
        <v>120779</v>
      </c>
      <c r="I154" s="25">
        <v>5398</v>
      </c>
    </row>
    <row r="155" spans="1:12" x14ac:dyDescent="0.25">
      <c r="A155" s="10">
        <v>44328</v>
      </c>
      <c r="B155" s="19">
        <v>15173418.43</v>
      </c>
      <c r="C155" s="19">
        <v>40862395.460000001</v>
      </c>
      <c r="D155" s="19">
        <v>77752579.209999993</v>
      </c>
      <c r="E155" s="19">
        <v>100472265.42</v>
      </c>
      <c r="F155" s="19">
        <f t="shared" si="4"/>
        <v>92925997.639999986</v>
      </c>
      <c r="G155" s="19">
        <f t="shared" si="4"/>
        <v>141334660.88</v>
      </c>
      <c r="H155" s="25">
        <v>41654</v>
      </c>
      <c r="I155" s="25">
        <v>4023</v>
      </c>
    </row>
    <row r="156" spans="1:12" x14ac:dyDescent="0.25">
      <c r="A156" s="10">
        <v>44329</v>
      </c>
      <c r="B156" s="19">
        <v>465872.62</v>
      </c>
      <c r="C156" s="19">
        <v>31524216.02</v>
      </c>
      <c r="D156" s="19">
        <v>33869493.18</v>
      </c>
      <c r="E156" s="19">
        <v>28255248.739999998</v>
      </c>
      <c r="F156" s="19">
        <f t="shared" si="4"/>
        <v>34335365.799999997</v>
      </c>
      <c r="G156" s="19">
        <f t="shared" si="4"/>
        <v>59779464.759999998</v>
      </c>
      <c r="H156" s="25">
        <v>23061</v>
      </c>
      <c r="I156" s="25">
        <v>6264</v>
      </c>
    </row>
    <row r="157" spans="1:12" x14ac:dyDescent="0.25">
      <c r="A157" s="10">
        <v>44330</v>
      </c>
      <c r="B157" s="19">
        <v>2043606.41</v>
      </c>
      <c r="C157" s="19">
        <v>78134435.4000002</v>
      </c>
      <c r="D157" s="19">
        <v>148045025.00999999</v>
      </c>
      <c r="E157" s="19">
        <v>34570249.670000002</v>
      </c>
      <c r="F157" s="19">
        <f t="shared" si="4"/>
        <v>150088631.41999999</v>
      </c>
      <c r="G157" s="19">
        <f t="shared" si="4"/>
        <v>112704685.0700002</v>
      </c>
      <c r="H157" s="25">
        <v>79345</v>
      </c>
      <c r="I157" s="25">
        <v>20269</v>
      </c>
    </row>
    <row r="158" spans="1:12" x14ac:dyDescent="0.25">
      <c r="A158" s="10">
        <v>44333</v>
      </c>
      <c r="B158" s="19">
        <v>37720501.420000002</v>
      </c>
      <c r="C158" s="19">
        <v>66545460.2999999</v>
      </c>
      <c r="D158" s="19">
        <v>62545379.079999998</v>
      </c>
      <c r="E158" s="19">
        <v>152393061.00999999</v>
      </c>
      <c r="F158" s="19">
        <f t="shared" si="4"/>
        <v>100265880.5</v>
      </c>
      <c r="G158" s="19">
        <f t="shared" si="4"/>
        <v>218938521.30999988</v>
      </c>
      <c r="H158" s="25">
        <v>23530</v>
      </c>
      <c r="I158" s="25">
        <v>10155</v>
      </c>
      <c r="K158" s="27" t="s">
        <v>8</v>
      </c>
    </row>
    <row r="159" spans="1:12" x14ac:dyDescent="0.25">
      <c r="A159" s="10">
        <v>44334</v>
      </c>
      <c r="B159" s="19">
        <v>3183337.93</v>
      </c>
      <c r="C159" s="19">
        <v>115922334.95999999</v>
      </c>
      <c r="D159" s="19">
        <v>75096804.900000006</v>
      </c>
      <c r="E159" s="19">
        <v>114054785.62</v>
      </c>
      <c r="F159" s="19">
        <f t="shared" si="4"/>
        <v>78280142.830000013</v>
      </c>
      <c r="G159" s="19">
        <f t="shared" si="4"/>
        <v>229977120.57999998</v>
      </c>
      <c r="H159" s="25">
        <v>169852</v>
      </c>
      <c r="I159" s="25">
        <v>7167</v>
      </c>
    </row>
    <row r="160" spans="1:12" x14ac:dyDescent="0.25">
      <c r="A160" s="10">
        <v>44335</v>
      </c>
      <c r="B160" s="19">
        <v>19119695.41</v>
      </c>
      <c r="C160" s="19">
        <v>145694424.16999999</v>
      </c>
      <c r="D160" s="19">
        <v>172642821.77000001</v>
      </c>
      <c r="E160" s="19">
        <v>95264059.829999998</v>
      </c>
      <c r="F160" s="19">
        <f t="shared" si="4"/>
        <v>191762517.18000001</v>
      </c>
      <c r="G160" s="19">
        <f t="shared" si="4"/>
        <v>240958484</v>
      </c>
      <c r="H160" s="25">
        <v>61767</v>
      </c>
      <c r="I160" s="25">
        <v>4603</v>
      </c>
    </row>
    <row r="161" spans="1:12" x14ac:dyDescent="0.25">
      <c r="A161" s="10">
        <v>44336</v>
      </c>
      <c r="B161" s="19">
        <v>1027548.81</v>
      </c>
      <c r="C161" s="19">
        <v>494815250.42000002</v>
      </c>
      <c r="D161" s="19">
        <v>509111689.92000002</v>
      </c>
      <c r="E161" s="19">
        <v>141256866.72999999</v>
      </c>
      <c r="F161" s="19">
        <f t="shared" si="4"/>
        <v>510139238.73000002</v>
      </c>
      <c r="G161" s="19">
        <f t="shared" si="4"/>
        <v>636072117.14999998</v>
      </c>
      <c r="H161" s="25">
        <v>28629</v>
      </c>
      <c r="I161" s="25">
        <v>12543</v>
      </c>
    </row>
    <row r="162" spans="1:12" x14ac:dyDescent="0.25">
      <c r="A162" s="10">
        <v>44337</v>
      </c>
      <c r="B162" s="19">
        <v>9464297.7300000004</v>
      </c>
      <c r="C162" s="19">
        <v>71552833.689999998</v>
      </c>
      <c r="D162" s="19">
        <v>109666170.90000001</v>
      </c>
      <c r="E162" s="19">
        <v>429782691.12</v>
      </c>
      <c r="F162" s="19">
        <f t="shared" si="4"/>
        <v>119130468.63000001</v>
      </c>
      <c r="G162" s="19">
        <f t="shared" si="4"/>
        <v>501335524.81</v>
      </c>
      <c r="H162" s="25">
        <v>42136</v>
      </c>
      <c r="I162" s="25">
        <v>18153</v>
      </c>
    </row>
    <row r="163" spans="1:12" x14ac:dyDescent="0.25">
      <c r="A163" s="10">
        <v>44340</v>
      </c>
      <c r="B163" s="19">
        <v>13261823.109999999</v>
      </c>
      <c r="C163" s="19">
        <v>75151906.250000104</v>
      </c>
      <c r="D163" s="19">
        <v>67843265.950000003</v>
      </c>
      <c r="E163" s="19">
        <v>156498623.96000001</v>
      </c>
      <c r="F163" s="19">
        <f t="shared" si="4"/>
        <v>81105089.060000002</v>
      </c>
      <c r="G163" s="19">
        <f t="shared" si="4"/>
        <v>231650530.2100001</v>
      </c>
      <c r="H163" s="25">
        <v>29031</v>
      </c>
      <c r="I163" s="25">
        <v>9534</v>
      </c>
    </row>
    <row r="164" spans="1:12" x14ac:dyDescent="0.25">
      <c r="A164" s="10">
        <v>44341</v>
      </c>
      <c r="B164" s="19">
        <v>6388350.5599999996</v>
      </c>
      <c r="C164" s="19">
        <v>48850412.780000098</v>
      </c>
      <c r="D164" s="19">
        <v>83375065.730000004</v>
      </c>
      <c r="E164" s="19">
        <v>14162062.210000001</v>
      </c>
      <c r="F164" s="19">
        <f t="shared" si="4"/>
        <v>89763416.290000007</v>
      </c>
      <c r="G164" s="19">
        <f t="shared" si="4"/>
        <v>63012474.990000099</v>
      </c>
      <c r="H164" s="25">
        <v>118508</v>
      </c>
      <c r="I164" s="25">
        <v>5974</v>
      </c>
    </row>
    <row r="165" spans="1:12" x14ac:dyDescent="0.25">
      <c r="A165" s="10">
        <v>44342</v>
      </c>
      <c r="B165" s="19">
        <v>18834809.649999999</v>
      </c>
      <c r="C165" s="19">
        <v>52864873.210000001</v>
      </c>
      <c r="D165" s="19">
        <v>89072940.650000006</v>
      </c>
      <c r="E165" s="19">
        <v>9666592.9900000002</v>
      </c>
      <c r="F165" s="19">
        <f t="shared" si="4"/>
        <v>107907750.30000001</v>
      </c>
      <c r="G165" s="19">
        <f t="shared" si="4"/>
        <v>62531466.200000003</v>
      </c>
      <c r="H165" s="25">
        <v>43385</v>
      </c>
      <c r="I165" s="25">
        <v>3886</v>
      </c>
    </row>
    <row r="166" spans="1:12" x14ac:dyDescent="0.25">
      <c r="A166" s="10">
        <v>44343</v>
      </c>
      <c r="B166" s="19">
        <v>869775.76</v>
      </c>
      <c r="C166" s="19">
        <v>83903841.189999998</v>
      </c>
      <c r="D166" s="19">
        <v>66459008.469999999</v>
      </c>
      <c r="E166" s="19">
        <v>46184273.289999999</v>
      </c>
      <c r="F166" s="19">
        <f t="shared" si="4"/>
        <v>67328784.230000004</v>
      </c>
      <c r="G166" s="19">
        <f t="shared" si="4"/>
        <v>130088114.47999999</v>
      </c>
      <c r="H166" s="25">
        <v>19050</v>
      </c>
      <c r="I166" s="25">
        <v>6517</v>
      </c>
    </row>
    <row r="167" spans="1:12" x14ac:dyDescent="0.25">
      <c r="A167" s="10">
        <v>44344</v>
      </c>
      <c r="B167" s="19">
        <v>2812310.03</v>
      </c>
      <c r="C167" s="19">
        <v>104492167.68000001</v>
      </c>
      <c r="D167" s="19">
        <v>389784095.01999998</v>
      </c>
      <c r="E167" s="19">
        <v>19141577.850000001</v>
      </c>
      <c r="F167" s="19">
        <f t="shared" si="4"/>
        <v>392596405.04999995</v>
      </c>
      <c r="G167" s="19">
        <f t="shared" si="4"/>
        <v>123633745.53</v>
      </c>
      <c r="H167" s="25">
        <v>227556</v>
      </c>
      <c r="I167" s="25">
        <v>21058</v>
      </c>
    </row>
    <row r="168" spans="1:12" x14ac:dyDescent="0.25">
      <c r="A168" s="10">
        <v>44348</v>
      </c>
      <c r="B168" s="19">
        <v>60470903.649999999</v>
      </c>
      <c r="C168" s="19">
        <v>78253568.280000001</v>
      </c>
      <c r="D168" s="19">
        <v>49220030.729999997</v>
      </c>
      <c r="E168" s="19">
        <v>20110089.559999999</v>
      </c>
      <c r="F168" s="19">
        <f t="shared" ref="F168:G231" si="5">B168+D168</f>
        <v>109690934.38</v>
      </c>
      <c r="G168" s="19">
        <f t="shared" si="5"/>
        <v>98363657.840000004</v>
      </c>
      <c r="H168" s="25">
        <v>15746</v>
      </c>
      <c r="I168" s="25">
        <v>10638</v>
      </c>
    </row>
    <row r="169" spans="1:12" x14ac:dyDescent="0.25">
      <c r="A169" s="10">
        <v>44349</v>
      </c>
      <c r="B169" s="19">
        <v>20220093.859999999</v>
      </c>
      <c r="C169" s="19">
        <v>44434796.689999998</v>
      </c>
      <c r="D169" s="19">
        <v>151511112.81999999</v>
      </c>
      <c r="E169" s="19">
        <v>31567472.039999999</v>
      </c>
      <c r="F169" s="19">
        <f t="shared" si="5"/>
        <v>171731206.68000001</v>
      </c>
      <c r="G169" s="19">
        <f t="shared" si="5"/>
        <v>76002268.729999989</v>
      </c>
      <c r="H169" s="25">
        <v>140154</v>
      </c>
      <c r="I169" s="25">
        <v>7545</v>
      </c>
    </row>
    <row r="170" spans="1:12" x14ac:dyDescent="0.25">
      <c r="A170" s="10">
        <v>44350</v>
      </c>
      <c r="B170" s="19">
        <v>3594562.83</v>
      </c>
      <c r="C170" s="19">
        <v>62228006.419999897</v>
      </c>
      <c r="D170" s="19">
        <v>133792145.73999999</v>
      </c>
      <c r="E170" s="19">
        <v>33065389.199999999</v>
      </c>
      <c r="F170" s="19">
        <f t="shared" si="5"/>
        <v>137386708.56999999</v>
      </c>
      <c r="G170" s="19">
        <f t="shared" si="5"/>
        <v>95293395.6199999</v>
      </c>
      <c r="H170" s="25">
        <v>43565</v>
      </c>
      <c r="I170" s="25">
        <v>20254</v>
      </c>
    </row>
    <row r="171" spans="1:12" x14ac:dyDescent="0.25">
      <c r="A171" s="10">
        <v>44351</v>
      </c>
      <c r="B171" s="19">
        <v>12386596.26</v>
      </c>
      <c r="C171" s="19">
        <v>493936637.88999999</v>
      </c>
      <c r="D171" s="19">
        <v>703683766.54999995</v>
      </c>
      <c r="E171" s="19">
        <v>21946637.190000001</v>
      </c>
      <c r="F171" s="19">
        <f t="shared" si="5"/>
        <v>716070362.80999994</v>
      </c>
      <c r="G171" s="19">
        <f t="shared" si="5"/>
        <v>515883275.07999998</v>
      </c>
      <c r="H171" s="25">
        <v>27155</v>
      </c>
      <c r="I171" s="25">
        <v>18550</v>
      </c>
      <c r="K171" s="27" t="s">
        <v>8</v>
      </c>
    </row>
    <row r="172" spans="1:12" x14ac:dyDescent="0.25">
      <c r="A172" s="10">
        <v>44354</v>
      </c>
      <c r="B172" s="19">
        <v>14396926.619999999</v>
      </c>
      <c r="C172" s="19">
        <v>50142968.079999901</v>
      </c>
      <c r="D172" s="19">
        <v>56049511.630000003</v>
      </c>
      <c r="E172" s="19">
        <v>32799298.309999999</v>
      </c>
      <c r="F172" s="19">
        <f t="shared" si="5"/>
        <v>70446438.25</v>
      </c>
      <c r="G172" s="19">
        <f t="shared" si="5"/>
        <v>82942266.389999896</v>
      </c>
      <c r="H172" s="25">
        <v>25219</v>
      </c>
      <c r="I172" s="25">
        <v>10544</v>
      </c>
    </row>
    <row r="173" spans="1:12" x14ac:dyDescent="0.25">
      <c r="A173" s="10">
        <v>44355</v>
      </c>
      <c r="B173" s="19">
        <v>5576167.4800000004</v>
      </c>
      <c r="C173" s="19">
        <v>23641089.170000099</v>
      </c>
      <c r="D173" s="19">
        <v>67858823.120000005</v>
      </c>
      <c r="E173" s="19">
        <v>20801126.329999998</v>
      </c>
      <c r="F173" s="19">
        <f t="shared" si="5"/>
        <v>73434990.600000009</v>
      </c>
      <c r="G173" s="19">
        <f t="shared" si="5"/>
        <v>44442215.500000097</v>
      </c>
      <c r="H173" s="25">
        <v>123779</v>
      </c>
      <c r="I173" s="25">
        <v>6014</v>
      </c>
    </row>
    <row r="174" spans="1:12" x14ac:dyDescent="0.25">
      <c r="A174" s="10">
        <v>44356</v>
      </c>
      <c r="B174" s="19">
        <v>16321227.75</v>
      </c>
      <c r="C174" s="19">
        <v>55594320.330000103</v>
      </c>
      <c r="D174" s="19">
        <v>90143079.769999996</v>
      </c>
      <c r="E174" s="19">
        <v>24748995.41</v>
      </c>
      <c r="F174" s="19">
        <f t="shared" si="5"/>
        <v>106464307.52</v>
      </c>
      <c r="G174" s="19">
        <f t="shared" si="5"/>
        <v>80343315.740000099</v>
      </c>
      <c r="H174" s="25">
        <v>44598</v>
      </c>
      <c r="I174" s="25">
        <v>3910</v>
      </c>
    </row>
    <row r="175" spans="1:12" x14ac:dyDescent="0.25">
      <c r="A175" s="10">
        <v>44357</v>
      </c>
      <c r="B175" s="19">
        <v>521610.73</v>
      </c>
      <c r="C175" s="19">
        <v>75879731.519999802</v>
      </c>
      <c r="D175" s="19">
        <v>48391693.840000004</v>
      </c>
      <c r="E175" s="19">
        <v>54191761.109999999</v>
      </c>
      <c r="F175" s="19">
        <f t="shared" si="5"/>
        <v>48913304.57</v>
      </c>
      <c r="G175" s="19">
        <f t="shared" si="5"/>
        <v>130071492.6299998</v>
      </c>
      <c r="H175" s="25">
        <v>21131</v>
      </c>
      <c r="I175" s="25">
        <v>6774</v>
      </c>
    </row>
    <row r="176" spans="1:12" x14ac:dyDescent="0.25">
      <c r="A176" s="10">
        <v>44358</v>
      </c>
      <c r="B176" s="19">
        <v>1477612.64</v>
      </c>
      <c r="C176" s="19">
        <v>46150493.850000098</v>
      </c>
      <c r="D176" s="19">
        <v>60175560.829999998</v>
      </c>
      <c r="E176" s="19">
        <v>61100169.759999998</v>
      </c>
      <c r="F176" s="19">
        <f t="shared" si="5"/>
        <v>61653173.469999999</v>
      </c>
      <c r="G176" s="19">
        <f t="shared" si="5"/>
        <v>107250663.6100001</v>
      </c>
      <c r="H176" s="25">
        <v>21040</v>
      </c>
      <c r="I176" s="25">
        <v>19334</v>
      </c>
      <c r="L176" s="27" t="s">
        <v>8</v>
      </c>
    </row>
    <row r="177" spans="1:13" x14ac:dyDescent="0.25">
      <c r="A177" s="10">
        <v>44361</v>
      </c>
      <c r="B177" s="19">
        <v>859852.77999999898</v>
      </c>
      <c r="C177" s="19">
        <v>87497001.870000497</v>
      </c>
      <c r="D177" s="19">
        <v>71873338.280000001</v>
      </c>
      <c r="E177" s="19">
        <v>102136109.06999999</v>
      </c>
      <c r="F177" s="19">
        <f t="shared" si="5"/>
        <v>72733191.060000002</v>
      </c>
      <c r="G177" s="19">
        <f t="shared" si="5"/>
        <v>189633110.94000047</v>
      </c>
      <c r="H177" s="25">
        <v>15433</v>
      </c>
      <c r="I177" s="25">
        <v>9766</v>
      </c>
    </row>
    <row r="178" spans="1:13" x14ac:dyDescent="0.25">
      <c r="A178" s="10">
        <v>44362</v>
      </c>
      <c r="B178" s="19">
        <v>2864528.53</v>
      </c>
      <c r="C178" s="19">
        <v>162409476.91999999</v>
      </c>
      <c r="D178" s="19">
        <v>540513418.73000002</v>
      </c>
      <c r="E178" s="19">
        <v>188212276.65000001</v>
      </c>
      <c r="F178" s="19">
        <f t="shared" si="5"/>
        <v>543377947.25999999</v>
      </c>
      <c r="G178" s="19">
        <f t="shared" si="5"/>
        <v>350621753.56999999</v>
      </c>
      <c r="H178" s="25">
        <v>188138</v>
      </c>
      <c r="I178" s="25">
        <v>7652</v>
      </c>
    </row>
    <row r="179" spans="1:13" x14ac:dyDescent="0.25">
      <c r="A179" s="10">
        <v>44363</v>
      </c>
      <c r="B179" s="19">
        <v>40979471.520000003</v>
      </c>
      <c r="C179" s="19">
        <v>48559743.189999998</v>
      </c>
      <c r="D179" s="19">
        <v>81661893.200000003</v>
      </c>
      <c r="E179" s="19">
        <v>170358057.75999999</v>
      </c>
      <c r="F179" s="19">
        <f t="shared" si="5"/>
        <v>122641364.72</v>
      </c>
      <c r="G179" s="19">
        <f t="shared" si="5"/>
        <v>218917800.94999999</v>
      </c>
      <c r="H179" s="25">
        <v>54160</v>
      </c>
      <c r="I179" s="25">
        <v>4172</v>
      </c>
    </row>
    <row r="180" spans="1:13" x14ac:dyDescent="0.25">
      <c r="A180" s="10">
        <v>44364</v>
      </c>
      <c r="B180" s="19">
        <v>642337.06000000006</v>
      </c>
      <c r="C180" s="19">
        <v>82911517.650000095</v>
      </c>
      <c r="D180" s="19">
        <v>53687059.740000002</v>
      </c>
      <c r="E180" s="19">
        <v>82951652.180000007</v>
      </c>
      <c r="F180" s="19">
        <f t="shared" si="5"/>
        <v>54329396.800000004</v>
      </c>
      <c r="G180" s="19">
        <f t="shared" si="5"/>
        <v>165863169.8300001</v>
      </c>
      <c r="H180" s="25">
        <v>24271</v>
      </c>
      <c r="I180" s="25">
        <v>8601</v>
      </c>
    </row>
    <row r="181" spans="1:13" x14ac:dyDescent="0.25">
      <c r="A181" s="10">
        <v>44365</v>
      </c>
      <c r="B181" s="19">
        <v>10111947.5</v>
      </c>
      <c r="C181" s="19">
        <v>148763456.81999999</v>
      </c>
      <c r="D181" s="19">
        <v>467763750.95999998</v>
      </c>
      <c r="E181" s="19">
        <v>69075788.829999998</v>
      </c>
      <c r="F181" s="19">
        <f t="shared" si="5"/>
        <v>477875698.45999998</v>
      </c>
      <c r="G181" s="19">
        <f t="shared" si="5"/>
        <v>217839245.64999998</v>
      </c>
      <c r="H181" s="25">
        <v>20545</v>
      </c>
      <c r="I181" s="25">
        <v>17902</v>
      </c>
    </row>
    <row r="182" spans="1:13" x14ac:dyDescent="0.25">
      <c r="A182" s="10">
        <v>44368</v>
      </c>
      <c r="B182" s="19">
        <v>14563664.68</v>
      </c>
      <c r="C182" s="19">
        <v>385586087.039994</v>
      </c>
      <c r="D182" s="19">
        <v>59247987.75</v>
      </c>
      <c r="E182" s="19">
        <v>236132088.31</v>
      </c>
      <c r="F182" s="19">
        <f t="shared" si="5"/>
        <v>73811652.430000007</v>
      </c>
      <c r="G182" s="19">
        <f t="shared" si="5"/>
        <v>621718175.34999394</v>
      </c>
      <c r="H182" s="25">
        <v>24538</v>
      </c>
      <c r="I182" s="25">
        <v>13190</v>
      </c>
    </row>
    <row r="183" spans="1:13" x14ac:dyDescent="0.25">
      <c r="A183" s="10">
        <v>44369</v>
      </c>
      <c r="B183" s="19">
        <v>6278145.4400000004</v>
      </c>
      <c r="C183" s="19">
        <v>54862498.539999999</v>
      </c>
      <c r="D183" s="19">
        <v>115082451.86</v>
      </c>
      <c r="E183" s="19">
        <v>386634096.36000001</v>
      </c>
      <c r="F183" s="19">
        <f t="shared" si="5"/>
        <v>121360597.3</v>
      </c>
      <c r="G183" s="19">
        <f t="shared" si="5"/>
        <v>441496594.90000004</v>
      </c>
      <c r="H183" s="25">
        <v>138968</v>
      </c>
      <c r="I183" s="25">
        <v>6416</v>
      </c>
    </row>
    <row r="184" spans="1:13" x14ac:dyDescent="0.25">
      <c r="A184" s="10">
        <v>44370</v>
      </c>
      <c r="B184" s="19">
        <v>18806037.050000001</v>
      </c>
      <c r="C184" s="19">
        <v>47937369.340000004</v>
      </c>
      <c r="D184" s="19">
        <v>76627688.599999994</v>
      </c>
      <c r="E184" s="19">
        <v>109829615.52</v>
      </c>
      <c r="F184" s="19">
        <f t="shared" si="5"/>
        <v>95433725.649999991</v>
      </c>
      <c r="G184" s="19">
        <f t="shared" si="5"/>
        <v>157766984.86000001</v>
      </c>
      <c r="H184" s="25">
        <v>51060</v>
      </c>
      <c r="I184" s="25">
        <v>4528</v>
      </c>
    </row>
    <row r="185" spans="1:13" x14ac:dyDescent="0.25">
      <c r="A185" s="10">
        <v>44371</v>
      </c>
      <c r="B185" s="19">
        <v>464907.37</v>
      </c>
      <c r="C185" s="19">
        <v>99580329.169999897</v>
      </c>
      <c r="D185" s="19">
        <v>111292776.3</v>
      </c>
      <c r="E185" s="19">
        <v>7048412.1399999997</v>
      </c>
      <c r="F185" s="19">
        <f t="shared" si="5"/>
        <v>111757683.67</v>
      </c>
      <c r="G185" s="19">
        <f t="shared" si="5"/>
        <v>106628741.3099999</v>
      </c>
      <c r="H185" s="25">
        <v>18402</v>
      </c>
      <c r="I185" s="25">
        <v>6511</v>
      </c>
    </row>
    <row r="186" spans="1:13" x14ac:dyDescent="0.25">
      <c r="A186" s="10">
        <v>44372</v>
      </c>
      <c r="B186" s="19">
        <v>1823832.81</v>
      </c>
      <c r="C186" s="19">
        <v>151628909.860001</v>
      </c>
      <c r="D186" s="19">
        <v>208410564.5</v>
      </c>
      <c r="E186" s="19">
        <v>13404329.220000001</v>
      </c>
      <c r="F186" s="19">
        <f t="shared" si="5"/>
        <v>210234397.31</v>
      </c>
      <c r="G186" s="19">
        <f t="shared" si="5"/>
        <v>165033239.080001</v>
      </c>
      <c r="H186" s="25">
        <v>17564</v>
      </c>
      <c r="I186" s="25">
        <v>19133</v>
      </c>
    </row>
    <row r="187" spans="1:13" x14ac:dyDescent="0.25">
      <c r="A187" s="10">
        <v>44375</v>
      </c>
      <c r="B187" s="19">
        <v>14574076.16</v>
      </c>
      <c r="C187" s="19">
        <v>17324602.039999999</v>
      </c>
      <c r="D187" s="19">
        <v>43624990.710000001</v>
      </c>
      <c r="E187" s="19">
        <v>10945927.470000001</v>
      </c>
      <c r="F187" s="19">
        <f t="shared" si="5"/>
        <v>58199066.870000005</v>
      </c>
      <c r="G187" s="19">
        <f t="shared" si="5"/>
        <v>28270529.509999998</v>
      </c>
      <c r="H187" s="25">
        <v>12039</v>
      </c>
      <c r="I187" s="25">
        <v>8721</v>
      </c>
      <c r="L187" s="27" t="s">
        <v>8</v>
      </c>
    </row>
    <row r="188" spans="1:13" x14ac:dyDescent="0.25">
      <c r="A188" s="10">
        <v>44376</v>
      </c>
      <c r="B188" s="19">
        <v>2126394.7799999998</v>
      </c>
      <c r="C188" s="19">
        <v>77535383.920000106</v>
      </c>
      <c r="D188" s="19">
        <v>82288581.5</v>
      </c>
      <c r="E188" s="19">
        <v>8688798.0199999996</v>
      </c>
      <c r="F188" s="19">
        <f t="shared" si="5"/>
        <v>84414976.280000001</v>
      </c>
      <c r="G188" s="19">
        <f t="shared" si="5"/>
        <v>86224181.940000102</v>
      </c>
      <c r="H188" s="25">
        <v>115616</v>
      </c>
      <c r="I188" s="25">
        <v>6129</v>
      </c>
    </row>
    <row r="189" spans="1:13" x14ac:dyDescent="0.25">
      <c r="A189" s="10">
        <v>44377</v>
      </c>
      <c r="B189" s="19">
        <v>19925107.449999999</v>
      </c>
      <c r="C189" s="19">
        <v>96322983.1300001</v>
      </c>
      <c r="D189" s="19">
        <v>516278659.75</v>
      </c>
      <c r="E189" s="19">
        <v>11287397.9</v>
      </c>
      <c r="F189" s="19">
        <f t="shared" si="5"/>
        <v>536203767.19999999</v>
      </c>
      <c r="G189" s="19">
        <f t="shared" si="5"/>
        <v>107610381.03000011</v>
      </c>
      <c r="H189" s="25">
        <v>251061</v>
      </c>
      <c r="I189" s="25">
        <v>5240</v>
      </c>
    </row>
    <row r="190" spans="1:13" x14ac:dyDescent="0.25">
      <c r="A190" s="10">
        <v>44378</v>
      </c>
      <c r="B190" s="19">
        <v>47661358.219999999</v>
      </c>
      <c r="C190" s="19">
        <v>59026734.550000198</v>
      </c>
      <c r="D190" s="19">
        <v>70872026.900000006</v>
      </c>
      <c r="E190" s="19">
        <v>12195305.77</v>
      </c>
      <c r="F190" s="19">
        <f t="shared" si="5"/>
        <v>118533385.12</v>
      </c>
      <c r="G190" s="19">
        <f t="shared" si="5"/>
        <v>71222040.320000201</v>
      </c>
      <c r="H190" s="25">
        <v>21197</v>
      </c>
      <c r="I190" s="25">
        <v>8905</v>
      </c>
    </row>
    <row r="191" spans="1:13" x14ac:dyDescent="0.25">
      <c r="A191" s="10">
        <v>44379</v>
      </c>
      <c r="B191" s="19">
        <v>10339007.92</v>
      </c>
      <c r="C191" s="19">
        <v>36566329.970000103</v>
      </c>
      <c r="D191" s="19">
        <v>45121164.299999997</v>
      </c>
      <c r="E191" s="19">
        <v>13791001.59</v>
      </c>
      <c r="F191" s="19">
        <f t="shared" si="5"/>
        <v>55460172.219999999</v>
      </c>
      <c r="G191" s="19">
        <f t="shared" si="5"/>
        <v>50357331.560000107</v>
      </c>
      <c r="H191" s="25">
        <v>21586</v>
      </c>
      <c r="I191" s="25">
        <v>28009</v>
      </c>
    </row>
    <row r="192" spans="1:13" x14ac:dyDescent="0.25">
      <c r="A192" s="10">
        <v>44383</v>
      </c>
      <c r="B192" s="19">
        <v>19328140.489999998</v>
      </c>
      <c r="C192" s="19">
        <v>531783410.479994</v>
      </c>
      <c r="D192" s="19">
        <v>745398609.94000006</v>
      </c>
      <c r="E192" s="19">
        <v>28743804.120000001</v>
      </c>
      <c r="F192" s="19">
        <f t="shared" si="5"/>
        <v>764726750.43000007</v>
      </c>
      <c r="G192" s="19">
        <f t="shared" si="5"/>
        <v>560527214.59999394</v>
      </c>
      <c r="H192" s="25">
        <v>23597</v>
      </c>
      <c r="I192" s="25">
        <v>11206</v>
      </c>
      <c r="M192" s="27" t="s">
        <v>8</v>
      </c>
    </row>
    <row r="193" spans="1:12" x14ac:dyDescent="0.25">
      <c r="A193" s="10">
        <v>44384</v>
      </c>
      <c r="B193" s="19">
        <v>20954403.609999999</v>
      </c>
      <c r="C193" s="19">
        <v>93929342.770000294</v>
      </c>
      <c r="D193" s="19">
        <v>176553607.61000001</v>
      </c>
      <c r="E193" s="19">
        <v>30584184.559999999</v>
      </c>
      <c r="F193" s="19">
        <f t="shared" si="5"/>
        <v>197508011.22000003</v>
      </c>
      <c r="G193" s="19">
        <f t="shared" si="5"/>
        <v>124513527.3300003</v>
      </c>
      <c r="H193" s="25">
        <v>130825</v>
      </c>
      <c r="I193" s="25">
        <v>7862</v>
      </c>
    </row>
    <row r="194" spans="1:12" x14ac:dyDescent="0.25">
      <c r="A194" s="10">
        <v>44385</v>
      </c>
      <c r="B194" s="19">
        <v>531165.56000000006</v>
      </c>
      <c r="C194" s="19">
        <v>162162961.65999901</v>
      </c>
      <c r="D194" s="19">
        <v>73818804.709999993</v>
      </c>
      <c r="E194" s="19">
        <v>27444069.91</v>
      </c>
      <c r="F194" s="19">
        <f t="shared" si="5"/>
        <v>74349970.269999996</v>
      </c>
      <c r="G194" s="19">
        <f t="shared" si="5"/>
        <v>189607031.56999901</v>
      </c>
      <c r="H194" s="25">
        <v>33442</v>
      </c>
      <c r="I194" s="25">
        <v>7107</v>
      </c>
    </row>
    <row r="195" spans="1:12" x14ac:dyDescent="0.25">
      <c r="A195" s="10">
        <v>44386</v>
      </c>
      <c r="B195" s="19">
        <v>1881827.62</v>
      </c>
      <c r="C195" s="19">
        <v>84309246.760000095</v>
      </c>
      <c r="D195" s="19">
        <v>95071978.359999999</v>
      </c>
      <c r="E195" s="19">
        <v>33463717.510000002</v>
      </c>
      <c r="F195" s="19">
        <f t="shared" si="5"/>
        <v>96953805.980000004</v>
      </c>
      <c r="G195" s="19">
        <f t="shared" si="5"/>
        <v>117772964.2700001</v>
      </c>
      <c r="H195" s="25">
        <v>24080</v>
      </c>
      <c r="I195" s="25">
        <v>19730</v>
      </c>
    </row>
    <row r="196" spans="1:12" x14ac:dyDescent="0.25">
      <c r="A196" s="10">
        <v>44389</v>
      </c>
      <c r="B196" s="19">
        <v>16861908.890000001</v>
      </c>
      <c r="C196" s="19">
        <v>21809832.560000598</v>
      </c>
      <c r="D196" s="19">
        <v>52689578.530000001</v>
      </c>
      <c r="E196" s="19">
        <v>33834634.799999997</v>
      </c>
      <c r="F196" s="19">
        <f t="shared" si="5"/>
        <v>69551487.420000002</v>
      </c>
      <c r="G196" s="19">
        <f t="shared" si="5"/>
        <v>55644467.360000595</v>
      </c>
      <c r="H196" s="25">
        <v>15400</v>
      </c>
      <c r="I196" s="25">
        <v>9359</v>
      </c>
    </row>
    <row r="197" spans="1:12" x14ac:dyDescent="0.25">
      <c r="A197" s="10">
        <v>44390</v>
      </c>
      <c r="B197" s="19">
        <v>1106339.18</v>
      </c>
      <c r="C197" s="19">
        <v>45909619.909999996</v>
      </c>
      <c r="D197" s="19">
        <v>90045354.939999998</v>
      </c>
      <c r="E197" s="19">
        <v>37258520.950000003</v>
      </c>
      <c r="F197" s="19">
        <f t="shared" si="5"/>
        <v>91151694.120000005</v>
      </c>
      <c r="G197" s="19">
        <f t="shared" si="5"/>
        <v>83168140.859999999</v>
      </c>
      <c r="H197" s="25">
        <v>57100</v>
      </c>
      <c r="I197" s="25">
        <v>5024</v>
      </c>
    </row>
    <row r="198" spans="1:12" x14ac:dyDescent="0.25">
      <c r="A198" s="10">
        <v>44391</v>
      </c>
      <c r="B198" s="19">
        <v>18041186.829999998</v>
      </c>
      <c r="C198" s="19">
        <v>16952741.059999999</v>
      </c>
      <c r="D198" s="19">
        <v>71485168.989999995</v>
      </c>
      <c r="E198" s="19">
        <v>60068355.759999998</v>
      </c>
      <c r="F198" s="19">
        <f t="shared" si="5"/>
        <v>89526355.819999993</v>
      </c>
      <c r="G198" s="19">
        <f t="shared" si="5"/>
        <v>77021096.819999993</v>
      </c>
      <c r="H198" s="25">
        <v>28969</v>
      </c>
      <c r="I198" s="25">
        <v>3851</v>
      </c>
    </row>
    <row r="199" spans="1:12" x14ac:dyDescent="0.25">
      <c r="A199" s="10">
        <v>44392</v>
      </c>
      <c r="B199" s="19">
        <v>283600.03999999998</v>
      </c>
      <c r="C199" s="19">
        <v>86988323.299999505</v>
      </c>
      <c r="D199" s="19">
        <v>155906613.16999999</v>
      </c>
      <c r="E199" s="19">
        <v>142494166.36000001</v>
      </c>
      <c r="F199" s="19">
        <f t="shared" si="5"/>
        <v>156190213.20999998</v>
      </c>
      <c r="G199" s="19">
        <f t="shared" si="5"/>
        <v>229482489.65999952</v>
      </c>
      <c r="H199" s="25">
        <v>77511</v>
      </c>
      <c r="I199" s="25">
        <v>9172</v>
      </c>
    </row>
    <row r="200" spans="1:12" x14ac:dyDescent="0.25">
      <c r="A200" s="10">
        <v>44393</v>
      </c>
      <c r="B200" s="19">
        <v>30518225.109999999</v>
      </c>
      <c r="C200" s="19">
        <v>34734903.580000199</v>
      </c>
      <c r="D200" s="19">
        <v>35708934.68</v>
      </c>
      <c r="E200" s="19">
        <v>66246071.490000002</v>
      </c>
      <c r="F200" s="19">
        <f t="shared" si="5"/>
        <v>66227159.789999999</v>
      </c>
      <c r="G200" s="19">
        <f t="shared" si="5"/>
        <v>100980975.0700002</v>
      </c>
      <c r="H200" s="25">
        <v>19196</v>
      </c>
      <c r="I200" s="25">
        <v>17328</v>
      </c>
    </row>
    <row r="201" spans="1:12" x14ac:dyDescent="0.25">
      <c r="A201" s="10">
        <v>44396</v>
      </c>
      <c r="B201" s="19">
        <v>16211257.380000001</v>
      </c>
      <c r="C201" s="19">
        <v>115601399.45</v>
      </c>
      <c r="D201" s="19">
        <v>22966783.539999999</v>
      </c>
      <c r="E201" s="19">
        <v>89561200.859999999</v>
      </c>
      <c r="F201" s="19">
        <f t="shared" si="5"/>
        <v>39178040.920000002</v>
      </c>
      <c r="G201" s="19">
        <f t="shared" si="5"/>
        <v>205162600.31</v>
      </c>
      <c r="H201" s="25">
        <v>18746</v>
      </c>
      <c r="I201" s="25">
        <v>9919</v>
      </c>
    </row>
    <row r="202" spans="1:12" x14ac:dyDescent="0.25">
      <c r="A202" s="10">
        <v>44397</v>
      </c>
      <c r="B202" s="19">
        <v>4862658.13</v>
      </c>
      <c r="C202" s="19">
        <v>445853294.97999799</v>
      </c>
      <c r="D202" s="19">
        <v>395935710.81999999</v>
      </c>
      <c r="E202" s="19">
        <v>180068678.91999999</v>
      </c>
      <c r="F202" s="19">
        <f t="shared" si="5"/>
        <v>400798368.94999999</v>
      </c>
      <c r="G202" s="19">
        <f t="shared" si="5"/>
        <v>625921973.89999795</v>
      </c>
      <c r="H202" s="25">
        <v>53265</v>
      </c>
      <c r="I202" s="25">
        <v>10469</v>
      </c>
      <c r="L202" s="27" t="s">
        <v>8</v>
      </c>
    </row>
    <row r="203" spans="1:12" x14ac:dyDescent="0.25">
      <c r="A203" s="10">
        <v>44398</v>
      </c>
      <c r="B203" s="19">
        <v>20325600.800000001</v>
      </c>
      <c r="C203" s="19">
        <v>37212399.539999999</v>
      </c>
      <c r="D203" s="19">
        <v>55895296.990000002</v>
      </c>
      <c r="E203" s="19">
        <v>442788836.56999999</v>
      </c>
      <c r="F203" s="19">
        <f t="shared" si="5"/>
        <v>76220897.790000007</v>
      </c>
      <c r="G203" s="19">
        <f t="shared" si="5"/>
        <v>480001236.11000001</v>
      </c>
      <c r="H203" s="25">
        <v>50926</v>
      </c>
      <c r="I203" s="25">
        <v>3946</v>
      </c>
    </row>
    <row r="204" spans="1:12" x14ac:dyDescent="0.25">
      <c r="A204" s="10">
        <v>44399</v>
      </c>
      <c r="B204" s="19">
        <v>207439.72</v>
      </c>
      <c r="C204" s="19">
        <v>29702861.100000001</v>
      </c>
      <c r="D204" s="19">
        <v>57143204.289999999</v>
      </c>
      <c r="E204" s="19">
        <v>159893965.19</v>
      </c>
      <c r="F204" s="19">
        <f t="shared" si="5"/>
        <v>57350644.009999998</v>
      </c>
      <c r="G204" s="19">
        <f t="shared" si="5"/>
        <v>189596826.28999999</v>
      </c>
      <c r="H204" s="25">
        <v>27408</v>
      </c>
      <c r="I204" s="25">
        <v>7184</v>
      </c>
    </row>
    <row r="205" spans="1:12" x14ac:dyDescent="0.25">
      <c r="A205" s="10">
        <v>44400</v>
      </c>
      <c r="B205" s="19">
        <v>5062644.25</v>
      </c>
      <c r="C205" s="19">
        <v>125710359.68000001</v>
      </c>
      <c r="D205" s="19">
        <v>41545674.810000002</v>
      </c>
      <c r="E205" s="19">
        <v>15356879.539999999</v>
      </c>
      <c r="F205" s="19">
        <f t="shared" si="5"/>
        <v>46608319.060000002</v>
      </c>
      <c r="G205" s="19">
        <f t="shared" si="5"/>
        <v>141067239.22</v>
      </c>
      <c r="H205" s="25">
        <v>15391</v>
      </c>
      <c r="I205" s="25">
        <v>18933</v>
      </c>
    </row>
    <row r="206" spans="1:12" x14ac:dyDescent="0.25">
      <c r="A206" s="10">
        <v>44403</v>
      </c>
      <c r="B206" s="19">
        <v>13322950.369999999</v>
      </c>
      <c r="C206" s="19">
        <v>49269999.229999498</v>
      </c>
      <c r="D206" s="19">
        <v>75651885.120000005</v>
      </c>
      <c r="E206" s="19">
        <v>6011367.0599999996</v>
      </c>
      <c r="F206" s="19">
        <f t="shared" si="5"/>
        <v>88974835.49000001</v>
      </c>
      <c r="G206" s="19">
        <f t="shared" si="5"/>
        <v>55281366.2899995</v>
      </c>
      <c r="H206" s="25">
        <v>3906</v>
      </c>
      <c r="I206" s="25">
        <v>9045</v>
      </c>
    </row>
    <row r="207" spans="1:12" x14ac:dyDescent="0.25">
      <c r="A207" s="10">
        <v>44404</v>
      </c>
      <c r="B207" s="19">
        <v>4105037.08</v>
      </c>
      <c r="C207" s="19">
        <v>22344668.48</v>
      </c>
      <c r="D207" s="19">
        <v>63937630.259999998</v>
      </c>
      <c r="E207" s="19">
        <v>9851099.0600000005</v>
      </c>
      <c r="F207" s="19">
        <f t="shared" si="5"/>
        <v>68042667.340000004</v>
      </c>
      <c r="G207" s="19">
        <f t="shared" si="5"/>
        <v>32195767.539999999</v>
      </c>
      <c r="H207" s="25">
        <v>32389</v>
      </c>
      <c r="I207" s="25">
        <v>5340</v>
      </c>
    </row>
    <row r="208" spans="1:12" x14ac:dyDescent="0.25">
      <c r="A208" s="10">
        <v>44405</v>
      </c>
      <c r="B208" s="19">
        <v>19676910.02</v>
      </c>
      <c r="C208" s="19">
        <v>42047527.689999998</v>
      </c>
      <c r="D208" s="19">
        <v>82914812.140000001</v>
      </c>
      <c r="E208" s="19">
        <v>6230917.2800000003</v>
      </c>
      <c r="F208" s="19">
        <f t="shared" si="5"/>
        <v>102591722.16</v>
      </c>
      <c r="G208" s="19">
        <f t="shared" si="5"/>
        <v>48278444.969999999</v>
      </c>
      <c r="H208" s="25">
        <v>49744</v>
      </c>
      <c r="I208" s="25">
        <v>3999</v>
      </c>
    </row>
    <row r="209" spans="1:12" x14ac:dyDescent="0.25">
      <c r="A209" s="10">
        <v>44406</v>
      </c>
      <c r="B209" s="19">
        <v>373623.65</v>
      </c>
      <c r="C209" s="19">
        <v>20807934.079999998</v>
      </c>
      <c r="D209" s="19">
        <v>71112416.709999993</v>
      </c>
      <c r="E209" s="19">
        <v>12212269.41</v>
      </c>
      <c r="F209" s="19">
        <f t="shared" si="5"/>
        <v>71486040.359999999</v>
      </c>
      <c r="G209" s="19">
        <f t="shared" si="5"/>
        <v>33020203.489999998</v>
      </c>
      <c r="H209" s="25">
        <v>11567</v>
      </c>
      <c r="I209" s="25">
        <v>7695</v>
      </c>
    </row>
    <row r="210" spans="1:12" x14ac:dyDescent="0.25">
      <c r="A210" s="10">
        <v>44407</v>
      </c>
      <c r="B210" s="19">
        <v>2480077.44</v>
      </c>
      <c r="C210" s="19">
        <v>98727795.669999495</v>
      </c>
      <c r="D210" s="19">
        <v>417350806.63</v>
      </c>
      <c r="E210" s="19">
        <v>18305388.170000002</v>
      </c>
      <c r="F210" s="19">
        <f t="shared" si="5"/>
        <v>419830884.06999999</v>
      </c>
      <c r="G210" s="19">
        <f t="shared" si="5"/>
        <v>117033183.8399995</v>
      </c>
      <c r="H210" s="25">
        <v>225747</v>
      </c>
      <c r="I210" s="25">
        <v>18947</v>
      </c>
    </row>
    <row r="211" spans="1:12" x14ac:dyDescent="0.25">
      <c r="A211" s="10">
        <v>44410</v>
      </c>
      <c r="B211" s="19">
        <v>58114153.100000001</v>
      </c>
      <c r="C211" s="19">
        <v>73655898.530000195</v>
      </c>
      <c r="D211" s="19">
        <v>125464839.89</v>
      </c>
      <c r="E211" s="19">
        <v>18714375.010000002</v>
      </c>
      <c r="F211" s="19">
        <f t="shared" si="5"/>
        <v>183578992.99000001</v>
      </c>
      <c r="G211" s="19">
        <f t="shared" si="5"/>
        <v>92370273.5400002</v>
      </c>
      <c r="H211" s="25">
        <v>16974</v>
      </c>
      <c r="I211" s="25">
        <v>9587</v>
      </c>
    </row>
    <row r="212" spans="1:12" x14ac:dyDescent="0.25">
      <c r="A212" s="10">
        <v>44411</v>
      </c>
      <c r="B212" s="19">
        <v>1891934.04</v>
      </c>
      <c r="C212" s="19">
        <v>16550976.960000001</v>
      </c>
      <c r="D212" s="19">
        <v>28539066.390000001</v>
      </c>
      <c r="E212" s="19">
        <v>15743129.57</v>
      </c>
      <c r="F212" s="19">
        <f t="shared" si="5"/>
        <v>30431000.43</v>
      </c>
      <c r="G212" s="19">
        <f t="shared" si="5"/>
        <v>32294106.530000001</v>
      </c>
      <c r="H212" s="25">
        <v>50853</v>
      </c>
      <c r="I212" s="25">
        <v>17609</v>
      </c>
    </row>
    <row r="213" spans="1:12" x14ac:dyDescent="0.25">
      <c r="A213" s="10">
        <v>44412</v>
      </c>
      <c r="B213" s="19">
        <v>17660081.66</v>
      </c>
      <c r="C213" s="19">
        <v>17923860.250000101</v>
      </c>
      <c r="D213" s="19">
        <v>119250361.59999999</v>
      </c>
      <c r="E213" s="19">
        <v>21120688.010000002</v>
      </c>
      <c r="F213" s="19">
        <f t="shared" si="5"/>
        <v>136910443.25999999</v>
      </c>
      <c r="G213" s="19">
        <f t="shared" si="5"/>
        <v>39044548.260000102</v>
      </c>
      <c r="H213" s="25">
        <v>33063</v>
      </c>
      <c r="I213" s="25">
        <v>4132</v>
      </c>
    </row>
    <row r="214" spans="1:12" x14ac:dyDescent="0.25">
      <c r="A214" s="10">
        <v>44413</v>
      </c>
      <c r="B214" s="19">
        <v>8068281.8300000001</v>
      </c>
      <c r="C214" s="19">
        <v>124919887.83</v>
      </c>
      <c r="D214" s="19">
        <v>34234452.630000003</v>
      </c>
      <c r="E214" s="19">
        <v>19872211.280000001</v>
      </c>
      <c r="F214" s="19">
        <f t="shared" si="5"/>
        <v>42302734.460000001</v>
      </c>
      <c r="G214" s="19">
        <f t="shared" si="5"/>
        <v>144792099.11000001</v>
      </c>
      <c r="H214" s="25">
        <v>21511</v>
      </c>
      <c r="I214" s="25">
        <v>7084</v>
      </c>
    </row>
    <row r="215" spans="1:12" x14ac:dyDescent="0.25">
      <c r="A215" s="10">
        <v>44414</v>
      </c>
      <c r="B215" s="19">
        <v>2290940.75</v>
      </c>
      <c r="C215" s="19">
        <v>481563803.37</v>
      </c>
      <c r="D215" s="19">
        <v>688260283.78999996</v>
      </c>
      <c r="E215" s="19">
        <v>23659724.489999998</v>
      </c>
      <c r="F215" s="19">
        <f t="shared" si="5"/>
        <v>690551224.53999996</v>
      </c>
      <c r="G215" s="19">
        <f t="shared" si="5"/>
        <v>505223527.86000001</v>
      </c>
      <c r="H215" s="25">
        <v>15979</v>
      </c>
      <c r="I215" s="25">
        <v>19726</v>
      </c>
    </row>
    <row r="216" spans="1:12" x14ac:dyDescent="0.25">
      <c r="A216" s="10">
        <v>44417</v>
      </c>
      <c r="B216" s="19">
        <v>15963435.91</v>
      </c>
      <c r="C216" s="19">
        <v>53618123.340000503</v>
      </c>
      <c r="D216" s="19">
        <v>31284015.960000001</v>
      </c>
      <c r="E216" s="19">
        <v>11839381.699999999</v>
      </c>
      <c r="F216" s="19">
        <f t="shared" si="5"/>
        <v>47247451.870000005</v>
      </c>
      <c r="G216" s="19">
        <f t="shared" si="5"/>
        <v>65457505.040000498</v>
      </c>
      <c r="H216" s="25">
        <v>13885</v>
      </c>
      <c r="I216" s="25">
        <v>9070</v>
      </c>
    </row>
    <row r="217" spans="1:12" x14ac:dyDescent="0.25">
      <c r="A217" s="10">
        <v>44418</v>
      </c>
      <c r="B217" s="19">
        <v>5674203.29</v>
      </c>
      <c r="C217" s="19">
        <v>53668761.350000098</v>
      </c>
      <c r="D217" s="19">
        <v>72639573.430000007</v>
      </c>
      <c r="E217" s="19">
        <v>25232561.800000001</v>
      </c>
      <c r="F217" s="19">
        <f t="shared" si="5"/>
        <v>78313776.720000014</v>
      </c>
      <c r="G217" s="19">
        <f t="shared" si="5"/>
        <v>78901323.150000095</v>
      </c>
      <c r="H217" s="25">
        <v>46804</v>
      </c>
      <c r="I217" s="25">
        <v>4677</v>
      </c>
    </row>
    <row r="218" spans="1:12" x14ac:dyDescent="0.25">
      <c r="A218" s="10">
        <v>44419</v>
      </c>
      <c r="B218" s="19">
        <v>16254547.199999999</v>
      </c>
      <c r="C218" s="19">
        <v>37641514.079999998</v>
      </c>
      <c r="D218" s="19">
        <v>128024138.18000001</v>
      </c>
      <c r="E218" s="19">
        <v>22590443.449999999</v>
      </c>
      <c r="F218" s="19">
        <f t="shared" si="5"/>
        <v>144278685.38</v>
      </c>
      <c r="G218" s="19">
        <f t="shared" si="5"/>
        <v>60231957.530000001</v>
      </c>
      <c r="H218" s="25">
        <v>27707</v>
      </c>
      <c r="I218" s="25">
        <v>4419</v>
      </c>
    </row>
    <row r="219" spans="1:12" x14ac:dyDescent="0.25">
      <c r="A219" s="10">
        <v>44420</v>
      </c>
      <c r="B219" s="19">
        <v>747807.51</v>
      </c>
      <c r="C219" s="19">
        <v>83204056.909999505</v>
      </c>
      <c r="D219" s="19">
        <v>27153046.140000001</v>
      </c>
      <c r="E219" s="19">
        <v>61273052.109999999</v>
      </c>
      <c r="F219" s="19">
        <f t="shared" si="5"/>
        <v>27900853.650000002</v>
      </c>
      <c r="G219" s="19">
        <f t="shared" si="5"/>
        <v>144477109.0199995</v>
      </c>
      <c r="H219" s="25">
        <v>12714</v>
      </c>
      <c r="I219" s="25">
        <v>7721</v>
      </c>
    </row>
    <row r="220" spans="1:12" x14ac:dyDescent="0.25">
      <c r="A220" s="10">
        <v>44421</v>
      </c>
      <c r="B220" s="19">
        <v>1500090.08</v>
      </c>
      <c r="C220" s="19">
        <v>77089081.810000405</v>
      </c>
      <c r="D220" s="19">
        <v>656146583.33000004</v>
      </c>
      <c r="E220" s="19">
        <v>24829695.449999999</v>
      </c>
      <c r="F220" s="19">
        <f t="shared" si="5"/>
        <v>657646673.41000009</v>
      </c>
      <c r="G220" s="19">
        <f t="shared" si="5"/>
        <v>101918777.26000041</v>
      </c>
      <c r="H220" s="25">
        <v>73579</v>
      </c>
      <c r="I220" s="25">
        <v>18139</v>
      </c>
    </row>
    <row r="221" spans="1:12" x14ac:dyDescent="0.25">
      <c r="A221" s="10">
        <v>44424</v>
      </c>
      <c r="B221" s="19">
        <v>38942208.759999998</v>
      </c>
      <c r="C221" s="19">
        <v>70828721.530000001</v>
      </c>
      <c r="D221" s="19">
        <v>26757439.75</v>
      </c>
      <c r="E221" s="19">
        <v>141323600.06999999</v>
      </c>
      <c r="F221" s="19">
        <f t="shared" si="5"/>
        <v>65699648.509999998</v>
      </c>
      <c r="G221" s="19">
        <f t="shared" si="5"/>
        <v>212152321.59999999</v>
      </c>
      <c r="H221" s="25">
        <v>19853</v>
      </c>
      <c r="I221" s="25">
        <v>9354</v>
      </c>
      <c r="L221" s="27" t="s">
        <v>8</v>
      </c>
    </row>
    <row r="222" spans="1:12" x14ac:dyDescent="0.25">
      <c r="A222" s="10">
        <v>44425</v>
      </c>
      <c r="B222" s="19">
        <v>1671414.29</v>
      </c>
      <c r="C222" s="19">
        <v>36924927.740000002</v>
      </c>
      <c r="D222" s="19">
        <v>20570928.309999999</v>
      </c>
      <c r="E222" s="19">
        <v>67516109.629999995</v>
      </c>
      <c r="F222" s="19">
        <f t="shared" si="5"/>
        <v>22242342.599999998</v>
      </c>
      <c r="G222" s="19">
        <f t="shared" si="5"/>
        <v>104441037.37</v>
      </c>
      <c r="H222" s="25">
        <v>44462</v>
      </c>
      <c r="I222" s="25">
        <v>6101</v>
      </c>
    </row>
    <row r="223" spans="1:12" x14ac:dyDescent="0.25">
      <c r="A223" s="10">
        <v>44426</v>
      </c>
      <c r="B223" s="19">
        <v>24812409.510000002</v>
      </c>
      <c r="C223" s="19">
        <v>83074923.189999998</v>
      </c>
      <c r="D223" s="19">
        <v>89865009.609999999</v>
      </c>
      <c r="E223" s="19">
        <v>59459475.969999999</v>
      </c>
      <c r="F223" s="19">
        <f t="shared" si="5"/>
        <v>114677419.12</v>
      </c>
      <c r="G223" s="19">
        <f t="shared" si="5"/>
        <v>142534399.16</v>
      </c>
      <c r="H223" s="25">
        <v>29206</v>
      </c>
      <c r="I223" s="25">
        <v>4213</v>
      </c>
      <c r="L223" s="27" t="s">
        <v>8</v>
      </c>
    </row>
    <row r="224" spans="1:12" x14ac:dyDescent="0.25">
      <c r="A224" s="10">
        <v>44427</v>
      </c>
      <c r="B224" s="19">
        <v>768953.91</v>
      </c>
      <c r="C224" s="19">
        <v>264871705.78</v>
      </c>
      <c r="D224" s="19">
        <v>64416243.979999997</v>
      </c>
      <c r="E224" s="19">
        <v>73736327.780000001</v>
      </c>
      <c r="F224" s="19">
        <f t="shared" si="5"/>
        <v>65185197.889999993</v>
      </c>
      <c r="G224" s="19">
        <f t="shared" si="5"/>
        <v>338608033.56</v>
      </c>
      <c r="H224" s="25">
        <v>17530</v>
      </c>
      <c r="I224" s="25">
        <v>6873</v>
      </c>
    </row>
    <row r="225" spans="1:9" x14ac:dyDescent="0.25">
      <c r="A225" s="10">
        <v>44428</v>
      </c>
      <c r="B225" s="19">
        <v>2949438.08</v>
      </c>
      <c r="C225" s="19">
        <v>492464942.60999602</v>
      </c>
      <c r="D225" s="19">
        <v>502807196.19999999</v>
      </c>
      <c r="E225" s="19">
        <v>145418230.63</v>
      </c>
      <c r="F225" s="19">
        <f t="shared" si="5"/>
        <v>505756634.27999997</v>
      </c>
      <c r="G225" s="19">
        <f t="shared" si="5"/>
        <v>637883173.23999596</v>
      </c>
      <c r="H225" s="25">
        <v>19751</v>
      </c>
      <c r="I225" s="25">
        <v>24451</v>
      </c>
    </row>
    <row r="226" spans="1:9" x14ac:dyDescent="0.25">
      <c r="A226" s="10">
        <v>44431</v>
      </c>
      <c r="B226" s="19">
        <v>14614666.029999999</v>
      </c>
      <c r="C226" s="19">
        <v>33229599.720000502</v>
      </c>
      <c r="D226" s="19">
        <v>34022844.219999999</v>
      </c>
      <c r="E226" s="19">
        <v>442981966.13</v>
      </c>
      <c r="F226" s="19">
        <f t="shared" si="5"/>
        <v>48637510.25</v>
      </c>
      <c r="G226" s="19">
        <f t="shared" si="5"/>
        <v>476211565.8500005</v>
      </c>
      <c r="H226" s="25">
        <v>35693</v>
      </c>
      <c r="I226" s="25">
        <v>8866</v>
      </c>
    </row>
    <row r="227" spans="1:9" x14ac:dyDescent="0.25">
      <c r="A227" s="10">
        <v>44432</v>
      </c>
      <c r="B227" s="19">
        <v>6665169.1100000003</v>
      </c>
      <c r="C227" s="19">
        <v>100081073.13</v>
      </c>
      <c r="D227" s="19">
        <v>68594295.849999994</v>
      </c>
      <c r="E227" s="19">
        <v>144328449.38999999</v>
      </c>
      <c r="F227" s="19">
        <f t="shared" si="5"/>
        <v>75259464.959999993</v>
      </c>
      <c r="G227" s="19">
        <f t="shared" si="5"/>
        <v>244409522.51999998</v>
      </c>
      <c r="H227" s="25">
        <v>53375</v>
      </c>
      <c r="I227" s="25">
        <v>6158</v>
      </c>
    </row>
    <row r="228" spans="1:9" x14ac:dyDescent="0.25">
      <c r="A228" s="10">
        <v>44433</v>
      </c>
      <c r="B228" s="19">
        <v>18004108.940000001</v>
      </c>
      <c r="C228" s="19">
        <v>30323243.329999998</v>
      </c>
      <c r="D228" s="19">
        <v>45551932.549999997</v>
      </c>
      <c r="E228" s="19">
        <v>16842085.550000001</v>
      </c>
      <c r="F228" s="19">
        <f t="shared" si="5"/>
        <v>63556041.489999995</v>
      </c>
      <c r="G228" s="19">
        <f t="shared" si="5"/>
        <v>47165328.879999995</v>
      </c>
      <c r="H228" s="25">
        <v>24920</v>
      </c>
      <c r="I228" s="25">
        <v>3914</v>
      </c>
    </row>
    <row r="229" spans="1:9" x14ac:dyDescent="0.25">
      <c r="A229" s="10">
        <v>44434</v>
      </c>
      <c r="B229" s="19">
        <v>461065.14</v>
      </c>
      <c r="C229" s="19">
        <v>58522033.639999896</v>
      </c>
      <c r="D229" s="19">
        <v>65076028.119999997</v>
      </c>
      <c r="E229" s="19">
        <v>10025711.57</v>
      </c>
      <c r="F229" s="19">
        <f t="shared" si="5"/>
        <v>65537093.259999998</v>
      </c>
      <c r="G229" s="19">
        <f t="shared" si="5"/>
        <v>68547745.209999889</v>
      </c>
      <c r="H229" s="25">
        <v>10951</v>
      </c>
      <c r="I229" s="25">
        <v>7730</v>
      </c>
    </row>
    <row r="230" spans="1:9" x14ac:dyDescent="0.25">
      <c r="A230" s="10">
        <v>44435</v>
      </c>
      <c r="B230" s="19">
        <v>1619161.17</v>
      </c>
      <c r="C230" s="19">
        <v>41314117.140000097</v>
      </c>
      <c r="D230" s="19">
        <v>61543501.409999996</v>
      </c>
      <c r="E230" s="19">
        <v>11905843.199999999</v>
      </c>
      <c r="F230" s="19">
        <f t="shared" si="5"/>
        <v>63162662.579999998</v>
      </c>
      <c r="G230" s="19">
        <f t="shared" si="5"/>
        <v>53219960.340000093</v>
      </c>
      <c r="H230" s="25">
        <v>14598</v>
      </c>
      <c r="I230" s="25">
        <v>17383</v>
      </c>
    </row>
    <row r="231" spans="1:9" x14ac:dyDescent="0.25">
      <c r="A231" s="10">
        <v>44438</v>
      </c>
      <c r="B231" s="19">
        <v>13751871.699999999</v>
      </c>
      <c r="C231" s="19">
        <v>12750220.240000101</v>
      </c>
      <c r="D231" s="19">
        <v>44381040.049999997</v>
      </c>
      <c r="E231" s="19">
        <v>8396236.2200000007</v>
      </c>
      <c r="F231" s="19">
        <f t="shared" si="5"/>
        <v>58132911.75</v>
      </c>
      <c r="G231" s="19">
        <f t="shared" si="5"/>
        <v>21146456.460000101</v>
      </c>
      <c r="H231" s="25">
        <v>13806</v>
      </c>
      <c r="I231" s="25">
        <v>8804</v>
      </c>
    </row>
    <row r="232" spans="1:9" x14ac:dyDescent="0.25">
      <c r="A232" s="10">
        <v>44439</v>
      </c>
      <c r="B232" s="19">
        <v>1561732.1</v>
      </c>
      <c r="C232" s="19">
        <v>63455178.570000097</v>
      </c>
      <c r="D232" s="19">
        <v>367862442.79000002</v>
      </c>
      <c r="E232" s="19">
        <v>6231243.4299999997</v>
      </c>
      <c r="F232" s="19">
        <f t="shared" ref="F232:G253" si="6">B232+D232</f>
        <v>369424174.89000005</v>
      </c>
      <c r="G232" s="19">
        <f t="shared" si="6"/>
        <v>69686422.000000089</v>
      </c>
      <c r="H232" s="25">
        <v>249685</v>
      </c>
      <c r="I232" s="25">
        <v>7149</v>
      </c>
    </row>
    <row r="233" spans="1:9" x14ac:dyDescent="0.25">
      <c r="A233" s="10">
        <v>44440</v>
      </c>
      <c r="B233" s="19">
        <v>64042797.949999899</v>
      </c>
      <c r="C233" s="19">
        <v>53852472.480000198</v>
      </c>
      <c r="D233" s="19">
        <v>95283576.319999993</v>
      </c>
      <c r="E233" s="19">
        <v>9368619.0299999993</v>
      </c>
      <c r="F233" s="19">
        <f t="shared" si="6"/>
        <v>159326374.26999989</v>
      </c>
      <c r="G233" s="19">
        <f t="shared" si="6"/>
        <v>63221091.510000199</v>
      </c>
      <c r="H233" s="25">
        <v>29003</v>
      </c>
      <c r="I233" s="25">
        <v>4763</v>
      </c>
    </row>
    <row r="234" spans="1:9" x14ac:dyDescent="0.25">
      <c r="A234" s="10">
        <v>44441</v>
      </c>
      <c r="B234" s="19">
        <v>236734.42</v>
      </c>
      <c r="C234" s="19">
        <v>71214527.329999998</v>
      </c>
      <c r="D234" s="19">
        <v>43423035.939999998</v>
      </c>
      <c r="E234" s="19">
        <v>18035602.960000001</v>
      </c>
      <c r="F234" s="19">
        <f t="shared" si="6"/>
        <v>43659770.359999999</v>
      </c>
      <c r="G234" s="19">
        <f t="shared" si="6"/>
        <v>89250130.289999992</v>
      </c>
      <c r="H234" s="25">
        <v>14711</v>
      </c>
      <c r="I234" s="25">
        <v>7310</v>
      </c>
    </row>
    <row r="235" spans="1:9" x14ac:dyDescent="0.25">
      <c r="A235" s="10">
        <v>44442</v>
      </c>
      <c r="B235" s="19">
        <v>11105099.33</v>
      </c>
      <c r="C235" s="19">
        <v>506292717.31999999</v>
      </c>
      <c r="D235" s="19">
        <v>762257504.96000004</v>
      </c>
      <c r="E235" s="19">
        <v>31039739.579999998</v>
      </c>
      <c r="F235" s="19">
        <f t="shared" si="6"/>
        <v>773362604.29000008</v>
      </c>
      <c r="G235" s="19">
        <f t="shared" si="6"/>
        <v>537332456.89999998</v>
      </c>
      <c r="H235" s="25">
        <v>20028</v>
      </c>
      <c r="I235" s="25">
        <v>30611</v>
      </c>
    </row>
    <row r="236" spans="1:9" x14ac:dyDescent="0.25">
      <c r="A236" s="10">
        <v>44446</v>
      </c>
      <c r="B236" s="19">
        <v>4611016.96</v>
      </c>
      <c r="C236" s="19">
        <v>35274505.170000397</v>
      </c>
      <c r="D236" s="19">
        <v>26517016.23</v>
      </c>
      <c r="E236" s="19">
        <v>18554868.760000002</v>
      </c>
      <c r="F236" s="19">
        <f t="shared" si="6"/>
        <v>31128033.190000001</v>
      </c>
      <c r="G236" s="19">
        <f t="shared" si="6"/>
        <v>53829373.930000395</v>
      </c>
      <c r="H236" s="25">
        <v>14319</v>
      </c>
      <c r="I236" s="25">
        <v>9758</v>
      </c>
    </row>
    <row r="237" spans="1:9" x14ac:dyDescent="0.25">
      <c r="A237" s="10">
        <v>44447</v>
      </c>
      <c r="B237" s="19">
        <v>17002291.710000001</v>
      </c>
      <c r="C237" s="19">
        <v>66449393.620000102</v>
      </c>
      <c r="D237" s="19">
        <v>68436105.599999994</v>
      </c>
      <c r="E237" s="19">
        <v>26263515.170000002</v>
      </c>
      <c r="F237" s="19">
        <f t="shared" si="6"/>
        <v>85438397.310000002</v>
      </c>
      <c r="G237" s="19">
        <f t="shared" si="6"/>
        <v>92712908.790000111</v>
      </c>
      <c r="H237" s="25">
        <v>54174</v>
      </c>
      <c r="I237" s="25">
        <v>7639</v>
      </c>
    </row>
    <row r="238" spans="1:9" x14ac:dyDescent="0.25">
      <c r="A238" s="10">
        <v>44448</v>
      </c>
      <c r="B238" s="19">
        <v>895199.45</v>
      </c>
      <c r="C238" s="19">
        <v>52679572.270000003</v>
      </c>
      <c r="D238" s="19">
        <v>71338806.290000007</v>
      </c>
      <c r="E238" s="19">
        <v>33684468.119999997</v>
      </c>
      <c r="F238" s="19">
        <f t="shared" si="6"/>
        <v>72234005.74000001</v>
      </c>
      <c r="G238" s="19">
        <f t="shared" si="6"/>
        <v>86364040.390000001</v>
      </c>
      <c r="H238" s="25">
        <v>28492</v>
      </c>
      <c r="I238" s="25">
        <v>8790</v>
      </c>
    </row>
    <row r="239" spans="1:9" x14ac:dyDescent="0.25">
      <c r="A239" s="10">
        <v>44449</v>
      </c>
      <c r="B239" s="19">
        <v>2108946.31</v>
      </c>
      <c r="C239" s="19">
        <v>97416434.569999695</v>
      </c>
      <c r="D239" s="19">
        <v>88199387.359999999</v>
      </c>
      <c r="E239" s="19">
        <v>32125304.539999999</v>
      </c>
      <c r="F239" s="19">
        <f t="shared" si="6"/>
        <v>90308333.670000002</v>
      </c>
      <c r="G239" s="19">
        <f t="shared" si="6"/>
        <v>129541739.10999969</v>
      </c>
      <c r="H239" s="25">
        <v>18612</v>
      </c>
      <c r="I239" s="25">
        <v>17716</v>
      </c>
    </row>
    <row r="240" spans="1:9" x14ac:dyDescent="0.25">
      <c r="A240" s="10">
        <v>44452</v>
      </c>
      <c r="B240" s="19">
        <v>14492311.92</v>
      </c>
      <c r="C240" s="19">
        <v>30823665.100000799</v>
      </c>
      <c r="D240" s="19">
        <v>31860995.800000001</v>
      </c>
      <c r="E240" s="19">
        <v>54312998</v>
      </c>
      <c r="F240" s="19">
        <f t="shared" si="6"/>
        <v>46353307.719999999</v>
      </c>
      <c r="G240" s="19">
        <f t="shared" si="6"/>
        <v>85136663.100000799</v>
      </c>
      <c r="H240" s="25">
        <v>16116</v>
      </c>
      <c r="I240" s="25">
        <v>9537</v>
      </c>
    </row>
    <row r="241" spans="1:12" x14ac:dyDescent="0.25">
      <c r="A241" s="10">
        <v>44453</v>
      </c>
      <c r="B241" s="19">
        <v>427100.08</v>
      </c>
      <c r="C241" s="19">
        <v>73688789.159999803</v>
      </c>
      <c r="D241" s="19">
        <v>59624538.450000003</v>
      </c>
      <c r="E241" s="19">
        <v>128099631.75</v>
      </c>
      <c r="F241" s="19">
        <f t="shared" si="6"/>
        <v>60051638.530000001</v>
      </c>
      <c r="G241" s="19">
        <f t="shared" si="6"/>
        <v>201788420.90999979</v>
      </c>
      <c r="H241" s="25">
        <v>43091</v>
      </c>
      <c r="I241" s="25">
        <v>5608</v>
      </c>
    </row>
    <row r="242" spans="1:12" x14ac:dyDescent="0.25">
      <c r="A242" s="10">
        <v>44454</v>
      </c>
      <c r="B242" s="19">
        <v>20065805.140000001</v>
      </c>
      <c r="C242" s="19">
        <v>186002476.53999999</v>
      </c>
      <c r="D242" s="19">
        <v>651514963.46000004</v>
      </c>
      <c r="E242" s="19">
        <v>229696725.22999999</v>
      </c>
      <c r="F242" s="19">
        <f t="shared" si="6"/>
        <v>671580768.60000002</v>
      </c>
      <c r="G242" s="19">
        <f t="shared" si="6"/>
        <v>415699201.76999998</v>
      </c>
      <c r="H242" s="25">
        <v>93922</v>
      </c>
      <c r="I242" s="25">
        <v>6280</v>
      </c>
      <c r="L242" s="27" t="s">
        <v>8</v>
      </c>
    </row>
    <row r="243" spans="1:12" x14ac:dyDescent="0.25">
      <c r="A243" s="10">
        <v>44455</v>
      </c>
      <c r="B243" s="19">
        <v>21920995.370000001</v>
      </c>
      <c r="C243" s="19">
        <v>108067802.59</v>
      </c>
      <c r="D243" s="19">
        <v>30774431.82</v>
      </c>
      <c r="E243" s="19">
        <v>190845033.52000001</v>
      </c>
      <c r="F243" s="19">
        <f t="shared" si="6"/>
        <v>52695427.189999998</v>
      </c>
      <c r="G243" s="19">
        <f t="shared" si="6"/>
        <v>298912836.11000001</v>
      </c>
      <c r="H243" s="25">
        <v>26684</v>
      </c>
      <c r="I243" s="25">
        <v>6710</v>
      </c>
      <c r="L243" s="27" t="s">
        <v>8</v>
      </c>
    </row>
    <row r="244" spans="1:12" x14ac:dyDescent="0.25">
      <c r="A244" s="10">
        <v>44456</v>
      </c>
      <c r="B244" s="19">
        <v>8719109.1199999992</v>
      </c>
      <c r="C244" s="19">
        <v>140446564.12</v>
      </c>
      <c r="D244" s="19">
        <v>60474098.689999998</v>
      </c>
      <c r="E244" s="19">
        <v>124743869.66</v>
      </c>
      <c r="F244" s="19">
        <f t="shared" si="6"/>
        <v>69193207.810000002</v>
      </c>
      <c r="G244" s="19">
        <f t="shared" si="6"/>
        <v>265190433.78</v>
      </c>
      <c r="H244" s="25">
        <v>25454</v>
      </c>
      <c r="I244" s="25">
        <v>19530</v>
      </c>
    </row>
    <row r="245" spans="1:12" x14ac:dyDescent="0.25">
      <c r="A245" s="10">
        <v>44459</v>
      </c>
      <c r="B245" s="19">
        <v>17806503.440000001</v>
      </c>
      <c r="C245" s="19">
        <v>422586406.93998998</v>
      </c>
      <c r="D245" s="19">
        <v>433430922.27999997</v>
      </c>
      <c r="E245" s="19">
        <v>138558237.91999999</v>
      </c>
      <c r="F245" s="19">
        <f t="shared" si="6"/>
        <v>451237425.71999997</v>
      </c>
      <c r="G245" s="19">
        <f t="shared" si="6"/>
        <v>561144644.85999</v>
      </c>
      <c r="H245" s="25">
        <v>19723</v>
      </c>
      <c r="I245" s="25">
        <v>14432</v>
      </c>
    </row>
    <row r="246" spans="1:12" x14ac:dyDescent="0.25">
      <c r="A246" s="10">
        <v>44460</v>
      </c>
      <c r="B246" s="19">
        <v>5509223.2699999996</v>
      </c>
      <c r="C246" s="19">
        <v>30704816.550000198</v>
      </c>
      <c r="D246" s="19">
        <v>100523539.91</v>
      </c>
      <c r="E246" s="19">
        <v>454658491.95999998</v>
      </c>
      <c r="F246" s="19">
        <f t="shared" si="6"/>
        <v>106032763.17999999</v>
      </c>
      <c r="G246" s="19">
        <f t="shared" si="6"/>
        <v>485363308.51000017</v>
      </c>
      <c r="H246" s="25">
        <v>65581</v>
      </c>
      <c r="I246" s="25">
        <v>5555</v>
      </c>
    </row>
    <row r="247" spans="1:12" x14ac:dyDescent="0.25">
      <c r="A247" s="10">
        <v>44461</v>
      </c>
      <c r="B247" s="19">
        <v>16492973.6</v>
      </c>
      <c r="C247" s="19">
        <v>46403180.190000102</v>
      </c>
      <c r="D247" s="19">
        <v>75326285.189999998</v>
      </c>
      <c r="E247" s="19">
        <v>174918828.75999999</v>
      </c>
      <c r="F247" s="19">
        <f t="shared" si="6"/>
        <v>91819258.789999992</v>
      </c>
      <c r="G247" s="19">
        <f t="shared" si="6"/>
        <v>221322008.95000011</v>
      </c>
      <c r="H247" s="25">
        <v>42360</v>
      </c>
      <c r="I247" s="25">
        <v>4631</v>
      </c>
    </row>
    <row r="248" spans="1:12" x14ac:dyDescent="0.25">
      <c r="A248" s="10">
        <v>44462</v>
      </c>
      <c r="B248" s="19">
        <v>311402.92</v>
      </c>
      <c r="C248" s="19">
        <v>74506471.409999907</v>
      </c>
      <c r="D248" s="19">
        <v>62891195.079999998</v>
      </c>
      <c r="E248" s="19">
        <v>20462222.559999999</v>
      </c>
      <c r="F248" s="19">
        <f t="shared" si="6"/>
        <v>63202598</v>
      </c>
      <c r="G248" s="19">
        <f t="shared" si="6"/>
        <v>94968693.969999909</v>
      </c>
      <c r="H248" s="25">
        <v>12405</v>
      </c>
      <c r="I248" s="25">
        <v>7796</v>
      </c>
    </row>
    <row r="249" spans="1:12" x14ac:dyDescent="0.25">
      <c r="A249" s="10">
        <v>44463</v>
      </c>
      <c r="B249" s="19">
        <v>1793033.4</v>
      </c>
      <c r="C249" s="19">
        <v>31199427.620000102</v>
      </c>
      <c r="D249" s="19">
        <v>70365881.159999996</v>
      </c>
      <c r="E249" s="19">
        <v>23102986.030000001</v>
      </c>
      <c r="F249" s="19">
        <f t="shared" si="6"/>
        <v>72158914.560000002</v>
      </c>
      <c r="G249" s="19">
        <f t="shared" si="6"/>
        <v>54302413.650000103</v>
      </c>
      <c r="H249" s="25">
        <v>14948</v>
      </c>
      <c r="I249" s="25">
        <v>17276</v>
      </c>
    </row>
    <row r="250" spans="1:12" x14ac:dyDescent="0.25">
      <c r="A250" s="10">
        <v>44466</v>
      </c>
      <c r="B250" s="19">
        <v>15256297.550000001</v>
      </c>
      <c r="C250" s="19">
        <v>60314555.359999999</v>
      </c>
      <c r="D250" s="19">
        <v>41192945.939999998</v>
      </c>
      <c r="E250" s="19">
        <v>8311070.5599999996</v>
      </c>
      <c r="F250" s="19">
        <f t="shared" si="6"/>
        <v>56449243.489999995</v>
      </c>
      <c r="G250" s="19">
        <f t="shared" si="6"/>
        <v>68625625.920000002</v>
      </c>
      <c r="H250" s="25">
        <v>13393</v>
      </c>
      <c r="I250" s="25">
        <v>9422</v>
      </c>
    </row>
    <row r="251" spans="1:12" x14ac:dyDescent="0.25">
      <c r="A251" s="10">
        <v>44467</v>
      </c>
      <c r="B251" s="19">
        <v>1351921.27</v>
      </c>
      <c r="C251" s="19">
        <v>36805387.000000097</v>
      </c>
      <c r="D251" s="19">
        <v>83349264.879999995</v>
      </c>
      <c r="E251" s="19">
        <v>7840292.5499999998</v>
      </c>
      <c r="F251" s="19">
        <f t="shared" si="6"/>
        <v>84701186.149999991</v>
      </c>
      <c r="G251" s="19">
        <f t="shared" si="6"/>
        <v>44645679.550000094</v>
      </c>
      <c r="H251" s="25">
        <v>35280</v>
      </c>
      <c r="I251" s="25">
        <v>5432</v>
      </c>
    </row>
    <row r="252" spans="1:12" x14ac:dyDescent="0.25">
      <c r="A252" s="10">
        <v>44468</v>
      </c>
      <c r="B252" s="19">
        <v>19585139.789999999</v>
      </c>
      <c r="C252" s="19">
        <v>33566534.549999997</v>
      </c>
      <c r="D252" s="19">
        <v>58075789.609999999</v>
      </c>
      <c r="E252" s="19">
        <v>9475526.2200000007</v>
      </c>
      <c r="F252" s="19">
        <f t="shared" si="6"/>
        <v>77660929.400000006</v>
      </c>
      <c r="G252" s="19">
        <f t="shared" si="6"/>
        <v>43042060.769999996</v>
      </c>
      <c r="H252" s="25">
        <v>24251</v>
      </c>
      <c r="I252" s="25">
        <v>4024</v>
      </c>
    </row>
    <row r="253" spans="1:12" x14ac:dyDescent="0.25">
      <c r="A253" s="10">
        <v>44469</v>
      </c>
      <c r="B253" s="19">
        <v>898060.63</v>
      </c>
      <c r="C253" s="19">
        <v>118670118.08</v>
      </c>
      <c r="D253" s="19">
        <v>346490049.38</v>
      </c>
      <c r="E253" s="19">
        <v>13011437.07</v>
      </c>
      <c r="F253" s="19">
        <f t="shared" si="6"/>
        <v>347388110.00999999</v>
      </c>
      <c r="G253" s="19">
        <f t="shared" si="6"/>
        <v>131681555.15000001</v>
      </c>
      <c r="H253" s="25">
        <v>222351</v>
      </c>
      <c r="I253" s="25">
        <v>7543</v>
      </c>
    </row>
    <row r="254" spans="1:12" x14ac:dyDescent="0.25">
      <c r="F254" s="15" t="s">
        <v>8</v>
      </c>
      <c r="G254" s="15" t="s">
        <v>8</v>
      </c>
    </row>
    <row r="255" spans="1:12" x14ac:dyDescent="0.25">
      <c r="F255" s="15" t="s">
        <v>8</v>
      </c>
      <c r="G255" s="15" t="s">
        <v>8</v>
      </c>
    </row>
    <row r="257" spans="6:7" x14ac:dyDescent="0.25">
      <c r="F257" s="16" t="s">
        <v>8</v>
      </c>
      <c r="G257" s="16" t="s">
        <v>8</v>
      </c>
    </row>
    <row r="258" spans="6:7" x14ac:dyDescent="0.25">
      <c r="F258" s="16" t="s">
        <v>8</v>
      </c>
      <c r="G258" s="16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94A3-A856-4E3F-80B3-6D33E2E10FDC}">
  <dimension ref="A1:I18"/>
  <sheetViews>
    <sheetView workbookViewId="0">
      <selection activeCell="H3" sqref="H3"/>
    </sheetView>
  </sheetViews>
  <sheetFormatPr defaultRowHeight="15" x14ac:dyDescent="0.25"/>
  <cols>
    <col min="1" max="1" width="9.5703125" customWidth="1"/>
    <col min="2" max="2" width="16.28515625" bestFit="1" customWidth="1"/>
    <col min="3" max="4" width="18" bestFit="1" customWidth="1"/>
    <col min="5" max="5" width="18.140625" bestFit="1" customWidth="1"/>
    <col min="6" max="6" width="17.42578125" customWidth="1"/>
    <col min="7" max="7" width="18" bestFit="1" customWidth="1"/>
    <col min="8" max="8" width="20.85546875" style="30" customWidth="1"/>
    <col min="9" max="9" width="29.85546875" style="31" customWidth="1"/>
  </cols>
  <sheetData>
    <row r="1" spans="1:9" x14ac:dyDescent="0.25">
      <c r="A1" s="8"/>
      <c r="B1" s="6" t="s">
        <v>1</v>
      </c>
      <c r="C1" s="3" t="s">
        <v>2</v>
      </c>
      <c r="D1" s="3" t="s">
        <v>3</v>
      </c>
      <c r="E1" s="3" t="s">
        <v>7</v>
      </c>
      <c r="F1" s="5" t="s">
        <v>5</v>
      </c>
      <c r="G1" s="4" t="s">
        <v>6</v>
      </c>
      <c r="H1" s="24" t="s">
        <v>19</v>
      </c>
      <c r="I1" s="28" t="s">
        <v>18</v>
      </c>
    </row>
    <row r="2" spans="1:9" x14ac:dyDescent="0.25">
      <c r="A2" s="9" t="s">
        <v>0</v>
      </c>
      <c r="B2" s="7" t="s">
        <v>4</v>
      </c>
      <c r="C2" s="2" t="s">
        <v>4</v>
      </c>
      <c r="D2" s="2" t="s">
        <v>4</v>
      </c>
      <c r="E2" s="2" t="s">
        <v>4</v>
      </c>
      <c r="F2" s="2" t="s">
        <v>4</v>
      </c>
      <c r="G2" s="37" t="s">
        <v>16</v>
      </c>
      <c r="H2" s="38" t="s">
        <v>24</v>
      </c>
      <c r="I2" s="35" t="s">
        <v>24</v>
      </c>
    </row>
    <row r="3" spans="1:9" x14ac:dyDescent="0.25">
      <c r="A3" s="11">
        <v>44105</v>
      </c>
      <c r="B3" s="20">
        <f>SUM(Daily!B3:B23)</f>
        <v>240387497.94999999</v>
      </c>
      <c r="C3" s="20">
        <f>SUM(Daily!C3:C23)</f>
        <v>1749787276.0999999</v>
      </c>
      <c r="D3" s="20">
        <f>SUM(Daily!D3:D23)</f>
        <v>3152597646.8699994</v>
      </c>
      <c r="E3" s="20">
        <f>SUM(Daily!E3:E23)</f>
        <v>1268014483.27</v>
      </c>
      <c r="F3" s="20">
        <f>B3+D3</f>
        <v>3392985144.8199992</v>
      </c>
      <c r="G3" s="39">
        <f>C3+E3</f>
        <v>3017801759.3699999</v>
      </c>
      <c r="H3" s="40">
        <v>1345055</v>
      </c>
      <c r="I3" s="36">
        <v>226073</v>
      </c>
    </row>
    <row r="4" spans="1:9" x14ac:dyDescent="0.25">
      <c r="A4" s="11">
        <v>44136</v>
      </c>
      <c r="B4" s="20">
        <f>SUM(Daily!B24:B42)</f>
        <v>246426983.56</v>
      </c>
      <c r="C4" s="20">
        <f>SUM(Daily!C24:C42)</f>
        <v>1754678727.0200002</v>
      </c>
      <c r="D4" s="20">
        <f>SUM(Daily!D24:D42)</f>
        <v>2990604963.9499993</v>
      </c>
      <c r="E4" s="20">
        <f>SUM(Daily!E24:E42)</f>
        <v>1229119768.2800004</v>
      </c>
      <c r="F4" s="20">
        <f t="shared" ref="F4:F14" si="0">B4+D4</f>
        <v>3237031947.5099993</v>
      </c>
      <c r="G4" s="39">
        <f t="shared" ref="G4:G14" si="1">C4+E4</f>
        <v>2983798495.3000007</v>
      </c>
      <c r="H4" s="40">
        <v>1109084</v>
      </c>
      <c r="I4" s="36">
        <v>206846</v>
      </c>
    </row>
    <row r="5" spans="1:9" x14ac:dyDescent="0.25">
      <c r="A5" s="11">
        <v>44166</v>
      </c>
      <c r="B5" s="20">
        <f>SUM(Daily!B43:B64)</f>
        <v>289178045.73000002</v>
      </c>
      <c r="C5" s="20">
        <f>SUM(Daily!C43:C64)</f>
        <v>2768374995.2000003</v>
      </c>
      <c r="D5" s="20">
        <f>SUM(Daily!D43:D64)</f>
        <v>4030547661.7499995</v>
      </c>
      <c r="E5" s="20">
        <f>SUM(Daily!E43:E64)</f>
        <v>1357072398.6399999</v>
      </c>
      <c r="F5" s="20">
        <f t="shared" si="0"/>
        <v>4319725707.4799995</v>
      </c>
      <c r="G5" s="39">
        <f t="shared" si="1"/>
        <v>4125447393.8400002</v>
      </c>
      <c r="H5" s="40">
        <v>1188661</v>
      </c>
      <c r="I5" s="36">
        <v>245748</v>
      </c>
    </row>
    <row r="6" spans="1:9" x14ac:dyDescent="0.25">
      <c r="A6" s="11">
        <v>44197</v>
      </c>
      <c r="B6" s="20">
        <f>SUM(Daily!B65:B83)</f>
        <v>195394081.19999999</v>
      </c>
      <c r="C6" s="20">
        <f>SUM(Daily!C65:C83)</f>
        <v>1715516260.1999998</v>
      </c>
      <c r="D6" s="20">
        <f>SUM(Daily!D65:D83)</f>
        <v>2433320894.54</v>
      </c>
      <c r="E6" s="20">
        <f>SUM(Daily!E65:E83)</f>
        <v>1639980641.46</v>
      </c>
      <c r="F6" s="20">
        <f t="shared" si="0"/>
        <v>2628714975.7399998</v>
      </c>
      <c r="G6" s="39">
        <f t="shared" si="1"/>
        <v>3355496901.6599998</v>
      </c>
      <c r="H6" s="40">
        <v>1099457</v>
      </c>
      <c r="I6" s="36">
        <v>190681</v>
      </c>
    </row>
    <row r="7" spans="1:9" x14ac:dyDescent="0.25">
      <c r="A7" s="11">
        <v>44228</v>
      </c>
      <c r="B7" s="20">
        <f>SUM(Daily!B84:B102)</f>
        <v>229299745.79000002</v>
      </c>
      <c r="C7" s="20">
        <f>SUM(Daily!C84:C102)</f>
        <v>1858660375.8100002</v>
      </c>
      <c r="D7" s="20">
        <f>SUM(Daily!D84:D102)</f>
        <v>3363365228.3999996</v>
      </c>
      <c r="E7" s="20">
        <f>SUM(Daily!E84:E102)</f>
        <v>1165413215.76</v>
      </c>
      <c r="F7" s="20">
        <f t="shared" si="0"/>
        <v>3592664974.1899996</v>
      </c>
      <c r="G7" s="39">
        <f t="shared" si="1"/>
        <v>3024073591.5700002</v>
      </c>
      <c r="H7" s="40">
        <v>1175632</v>
      </c>
      <c r="I7" s="36">
        <v>203033</v>
      </c>
    </row>
    <row r="8" spans="1:9" x14ac:dyDescent="0.25">
      <c r="A8" s="11">
        <v>44256</v>
      </c>
      <c r="B8" s="20">
        <f>SUM(Daily!B103:B125)</f>
        <v>276436787.75</v>
      </c>
      <c r="C8" s="20">
        <f>SUM(Daily!C103:C125)</f>
        <v>2126389557.9399979</v>
      </c>
      <c r="D8" s="20">
        <f>SUM(Daily!D103:D125)</f>
        <v>3474516437.3199997</v>
      </c>
      <c r="E8" s="20">
        <f>SUM(Daily!E103:E125)</f>
        <v>1274126573.1600001</v>
      </c>
      <c r="F8" s="20">
        <f t="shared" si="0"/>
        <v>3750953225.0699997</v>
      </c>
      <c r="G8" s="39">
        <f t="shared" si="1"/>
        <v>3400516131.099998</v>
      </c>
      <c r="H8" s="40">
        <v>1416996</v>
      </c>
      <c r="I8" s="36">
        <v>223395</v>
      </c>
    </row>
    <row r="9" spans="1:9" x14ac:dyDescent="0.25">
      <c r="A9" s="11">
        <v>44287</v>
      </c>
      <c r="B9" s="20">
        <f>SUM(Daily!B126:B147)</f>
        <v>239505385.07999998</v>
      </c>
      <c r="C9" s="20">
        <f>SUM(Daily!C126:C147)</f>
        <v>2155644554.0899997</v>
      </c>
      <c r="D9" s="20">
        <f>SUM(Daily!D126:D147)</f>
        <v>3409590685.3699994</v>
      </c>
      <c r="E9" s="20">
        <f>SUM(Daily!E126:E147)</f>
        <v>2223112752.9899998</v>
      </c>
      <c r="F9" s="20">
        <f t="shared" si="0"/>
        <v>3649096070.4499993</v>
      </c>
      <c r="G9" s="39">
        <f t="shared" si="1"/>
        <v>4378757307.0799999</v>
      </c>
      <c r="H9" s="40">
        <v>1425688</v>
      </c>
      <c r="I9" s="36">
        <v>237745</v>
      </c>
    </row>
    <row r="10" spans="1:9" x14ac:dyDescent="0.25">
      <c r="A10" s="11">
        <v>44317</v>
      </c>
      <c r="B10" s="20">
        <f>SUM(Daily!B148:B167)</f>
        <v>244021163.14999998</v>
      </c>
      <c r="C10" s="20">
        <f>SUM(Daily!C148:C167)</f>
        <v>2109668996.6600006</v>
      </c>
      <c r="D10" s="20">
        <f>SUM(Daily!D148:D167)</f>
        <v>2960877519.27</v>
      </c>
      <c r="E10" s="20">
        <f>SUM(Daily!E148:E167)</f>
        <v>1513352932.8500001</v>
      </c>
      <c r="F10" s="20">
        <f t="shared" si="0"/>
        <v>3204898682.4200001</v>
      </c>
      <c r="G10" s="39">
        <f t="shared" si="1"/>
        <v>3623021929.5100007</v>
      </c>
      <c r="H10" s="40">
        <v>1288774</v>
      </c>
      <c r="I10" s="36">
        <v>203750</v>
      </c>
    </row>
    <row r="11" spans="1:9" x14ac:dyDescent="0.25">
      <c r="A11" s="11">
        <v>44348</v>
      </c>
      <c r="B11" s="20">
        <f>SUM(Daily!B168:B189)</f>
        <v>268986004.95000005</v>
      </c>
      <c r="C11" s="20">
        <f>SUM(Daily!C168:C189)</f>
        <v>2391180971.719995</v>
      </c>
      <c r="D11" s="20">
        <f>SUM(Daily!D168:D189)</f>
        <v>3789178886.9100003</v>
      </c>
      <c r="E11" s="20">
        <f>SUM(Daily!E168:E189)</f>
        <v>1697035488.3400004</v>
      </c>
      <c r="F11" s="20">
        <f t="shared" si="0"/>
        <v>4058164891.8600006</v>
      </c>
      <c r="G11" s="39">
        <f t="shared" si="1"/>
        <v>4088216460.0599957</v>
      </c>
      <c r="H11" s="40">
        <v>1394182</v>
      </c>
      <c r="I11" s="36">
        <v>221524</v>
      </c>
    </row>
    <row r="12" spans="1:9" x14ac:dyDescent="0.25">
      <c r="A12" s="11">
        <v>44378</v>
      </c>
      <c r="B12" s="20">
        <f>SUM(Daily!B190:B210)</f>
        <v>254135362.31</v>
      </c>
      <c r="C12" s="20">
        <f>SUM(Daily!C190:C210)</f>
        <v>2161451686.4999909</v>
      </c>
      <c r="D12" s="20">
        <f>SUM(Daily!D190:D210)</f>
        <v>2897126063.4400001</v>
      </c>
      <c r="E12" s="20">
        <f>SUM(Daily!E190:E210)</f>
        <v>1426404434.8799999</v>
      </c>
      <c r="F12" s="20">
        <f t="shared" si="0"/>
        <v>3151261425.75</v>
      </c>
      <c r="G12" s="39">
        <f t="shared" si="1"/>
        <v>3587856121.3799906</v>
      </c>
      <c r="H12" s="40">
        <v>941992</v>
      </c>
      <c r="I12" s="36">
        <v>223030</v>
      </c>
    </row>
    <row r="13" spans="1:9" x14ac:dyDescent="0.25">
      <c r="A13" s="11">
        <v>44409</v>
      </c>
      <c r="B13" s="20">
        <f>SUM(Daily!B211:B232)</f>
        <v>253987674.10999995</v>
      </c>
      <c r="C13" s="20">
        <f>SUM(Daily!C211:C232)</f>
        <v>2307676651.0499978</v>
      </c>
      <c r="D13" s="20">
        <f>SUM(Daily!D211:D232)</f>
        <v>3302445264.1799998</v>
      </c>
      <c r="E13" s="20">
        <f>SUM(Daily!E211:E232)</f>
        <v>1373040542.4399998</v>
      </c>
      <c r="F13" s="20">
        <f t="shared" si="0"/>
        <v>3556432938.29</v>
      </c>
      <c r="G13" s="39">
        <f t="shared" si="1"/>
        <v>3680717193.4899979</v>
      </c>
      <c r="H13" s="40">
        <v>846899</v>
      </c>
      <c r="I13" s="36">
        <v>213160</v>
      </c>
    </row>
    <row r="14" spans="1:9" x14ac:dyDescent="0.25">
      <c r="A14" s="11">
        <v>44440</v>
      </c>
      <c r="B14" s="20">
        <f>SUM(Daily!B233:B253)</f>
        <v>244631963.62999991</v>
      </c>
      <c r="C14" s="20">
        <f>SUM(Daily!C233:C253)</f>
        <v>2276965817.9699912</v>
      </c>
      <c r="D14" s="20">
        <f>SUM(Daily!D233:D253)</f>
        <v>3261350334.3499999</v>
      </c>
      <c r="E14" s="20">
        <f>SUM(Daily!E233:E253)</f>
        <v>1747109469.9499996</v>
      </c>
      <c r="F14" s="20">
        <f t="shared" si="0"/>
        <v>3505982297.98</v>
      </c>
      <c r="G14" s="39">
        <f t="shared" si="1"/>
        <v>4024075287.9199905</v>
      </c>
      <c r="H14" s="40">
        <v>834898</v>
      </c>
      <c r="I14" s="36">
        <v>210363</v>
      </c>
    </row>
    <row r="15" spans="1:9" x14ac:dyDescent="0.25">
      <c r="H15" s="32" t="s">
        <v>8</v>
      </c>
      <c r="I15" s="31" t="s">
        <v>8</v>
      </c>
    </row>
    <row r="16" spans="1:9" x14ac:dyDescent="0.25">
      <c r="H16" s="32" t="s">
        <v>8</v>
      </c>
    </row>
    <row r="17" spans="8:9" x14ac:dyDescent="0.25">
      <c r="H17" s="34" t="s">
        <v>8</v>
      </c>
      <c r="I17" s="31" t="s">
        <v>8</v>
      </c>
    </row>
    <row r="18" spans="8:9" x14ac:dyDescent="0.25">
      <c r="I18" s="31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FC4A-310A-41D8-AA7B-923403C68530}">
  <dimension ref="A1:H14"/>
  <sheetViews>
    <sheetView tabSelected="1" workbookViewId="0">
      <selection activeCell="F7" sqref="F7"/>
    </sheetView>
  </sheetViews>
  <sheetFormatPr defaultRowHeight="15" x14ac:dyDescent="0.25"/>
  <cols>
    <col min="1" max="1" width="20.28515625" customWidth="1"/>
    <col min="2" max="4" width="19" bestFit="1" customWidth="1"/>
    <col min="5" max="5" width="24.28515625" customWidth="1"/>
    <col min="6" max="6" width="19" bestFit="1" customWidth="1"/>
    <col min="7" max="7" width="20.140625" customWidth="1"/>
    <col min="8" max="8" width="30.42578125" customWidth="1"/>
  </cols>
  <sheetData>
    <row r="1" spans="1:8" x14ac:dyDescent="0.25">
      <c r="A1" s="41" t="s">
        <v>17</v>
      </c>
      <c r="B1" s="42"/>
      <c r="C1" s="42"/>
      <c r="D1" s="42"/>
      <c r="E1" s="42"/>
      <c r="F1" s="42"/>
      <c r="G1" s="12"/>
    </row>
    <row r="2" spans="1:8" x14ac:dyDescent="0.25">
      <c r="A2" s="17" t="s">
        <v>1</v>
      </c>
      <c r="B2" s="17" t="s">
        <v>2</v>
      </c>
      <c r="C2" s="17" t="s">
        <v>3</v>
      </c>
      <c r="D2" s="17" t="s">
        <v>7</v>
      </c>
      <c r="E2" s="17" t="s">
        <v>5</v>
      </c>
      <c r="F2" s="17" t="s">
        <v>15</v>
      </c>
      <c r="G2" s="24" t="s">
        <v>19</v>
      </c>
      <c r="H2" s="28" t="s">
        <v>18</v>
      </c>
    </row>
    <row r="3" spans="1:8" x14ac:dyDescent="0.25">
      <c r="A3" s="17" t="s">
        <v>4</v>
      </c>
      <c r="B3" s="17" t="s">
        <v>4</v>
      </c>
      <c r="C3" s="17" t="s">
        <v>4</v>
      </c>
      <c r="D3" s="17" t="s">
        <v>4</v>
      </c>
      <c r="E3" s="17" t="s">
        <v>4</v>
      </c>
      <c r="F3" s="17" t="s">
        <v>4</v>
      </c>
      <c r="G3" s="24" t="s">
        <v>24</v>
      </c>
      <c r="H3" s="28" t="s">
        <v>24</v>
      </c>
    </row>
    <row r="4" spans="1:8" x14ac:dyDescent="0.25">
      <c r="A4" s="19">
        <f>SUM(Monthly!B3:B14)</f>
        <v>2982390695.21</v>
      </c>
      <c r="B4" s="19">
        <f>SUM(Monthly!C3:C14)</f>
        <v>25375995870.259975</v>
      </c>
      <c r="C4" s="19">
        <f>SUM(Monthly!D3:D14)</f>
        <v>39065521586.349991</v>
      </c>
      <c r="D4" s="19">
        <f>SUM(Monthly!E3:E14)</f>
        <v>17913782702.02</v>
      </c>
      <c r="E4" s="19">
        <f>A4+C4</f>
        <v>42047912281.55999</v>
      </c>
      <c r="F4" s="19">
        <f>B4+D4</f>
        <v>43289778572.279976</v>
      </c>
      <c r="G4" s="29">
        <v>14067318</v>
      </c>
      <c r="H4" s="25">
        <v>2605348</v>
      </c>
    </row>
    <row r="5" spans="1:8" x14ac:dyDescent="0.25">
      <c r="A5" s="18"/>
      <c r="B5" s="18"/>
      <c r="C5" s="18"/>
      <c r="D5" s="18"/>
      <c r="E5" s="18"/>
      <c r="F5" s="18"/>
      <c r="G5" s="33"/>
      <c r="H5" s="33"/>
    </row>
    <row r="7" spans="1:8" x14ac:dyDescent="0.25">
      <c r="A7" s="13" t="s">
        <v>9</v>
      </c>
      <c r="B7" s="21">
        <f>E4/253</f>
        <v>166197281.74529639</v>
      </c>
      <c r="D7" s="13" t="s">
        <v>20</v>
      </c>
      <c r="F7" s="26">
        <f>AVERAGE(Monthly!H3:H14)</f>
        <v>1172276.5</v>
      </c>
    </row>
    <row r="8" spans="1:8" x14ac:dyDescent="0.25">
      <c r="A8" s="13" t="s">
        <v>10</v>
      </c>
      <c r="B8" s="21">
        <f>F4/253</f>
        <v>171105844.1592094</v>
      </c>
      <c r="D8" s="13" t="s">
        <v>21</v>
      </c>
      <c r="F8" s="26">
        <f>AVERAGE(Monthly!I3:I14)</f>
        <v>217112.33333333334</v>
      </c>
    </row>
    <row r="9" spans="1:8" x14ac:dyDescent="0.25">
      <c r="A9" s="13"/>
      <c r="B9" s="21"/>
    </row>
    <row r="10" spans="1:8" x14ac:dyDescent="0.25">
      <c r="A10" s="13" t="s">
        <v>11</v>
      </c>
      <c r="B10" s="21">
        <v>20591181.510000002</v>
      </c>
      <c r="D10" s="13" t="s">
        <v>22</v>
      </c>
      <c r="F10" s="27">
        <f>G4/253</f>
        <v>55602.04743083004</v>
      </c>
    </row>
    <row r="11" spans="1:8" x14ac:dyDescent="0.25">
      <c r="A11" s="14" t="s">
        <v>12</v>
      </c>
      <c r="B11" s="21">
        <v>773362604.28999996</v>
      </c>
      <c r="D11" s="13" t="s">
        <v>23</v>
      </c>
      <c r="F11" s="27">
        <f>H4/253</f>
        <v>10297.818181818182</v>
      </c>
    </row>
    <row r="12" spans="1:8" x14ac:dyDescent="0.25">
      <c r="A12" s="14" t="s">
        <v>8</v>
      </c>
      <c r="B12" s="21"/>
    </row>
    <row r="13" spans="1:8" x14ac:dyDescent="0.25">
      <c r="A13" s="14" t="s">
        <v>13</v>
      </c>
      <c r="B13" s="21">
        <v>20415813.760000002</v>
      </c>
      <c r="D13" s="13" t="s">
        <v>26</v>
      </c>
      <c r="F13" s="26">
        <f>MAX(Daily!H3:H253)</f>
        <v>256666</v>
      </c>
    </row>
    <row r="14" spans="1:8" x14ac:dyDescent="0.25">
      <c r="A14" s="14" t="s">
        <v>14</v>
      </c>
      <c r="B14" s="21">
        <v>896855428.76999998</v>
      </c>
      <c r="D14" s="13" t="s">
        <v>25</v>
      </c>
      <c r="F14" s="26">
        <f>MAX(Daily!I3:I253)</f>
        <v>31847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Annually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Barry</dc:creator>
  <cp:lastModifiedBy>Brian Derrick</cp:lastModifiedBy>
  <dcterms:created xsi:type="dcterms:W3CDTF">2021-10-27T12:43:21Z</dcterms:created>
  <dcterms:modified xsi:type="dcterms:W3CDTF">2021-11-10T13:58:34Z</dcterms:modified>
</cp:coreProperties>
</file>