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ategory Management\SWC's\SWC's\SWC331 - Ammunition\2) 12-1-2025 to 11-31-2028\2) Procurement File\4) Evaluation Documentation\"/>
    </mc:Choice>
  </mc:AlternateContent>
  <xr:revisionPtr revIDLastSave="0" documentId="13_ncr:1_{62F903E9-936F-4A61-9BB1-7287C528864F}" xr6:coauthVersionLast="47" xr6:coauthVersionMax="47" xr10:uidLastSave="{00000000-0000-0000-0000-000000000000}"/>
  <bookViews>
    <workbookView xWindow="-16320" yWindow="-17535" windowWidth="16440" windowHeight="28320" xr2:uid="{04B0C24D-813C-44E4-9404-34FF2056A471}"/>
  </bookViews>
  <sheets>
    <sheet name="Tab 1 - Instructions" sheetId="5" r:id="rId1"/>
    <sheet name="Tab 2 - Category 1 -Lethal" sheetId="2" r:id="rId2"/>
    <sheet name="Tab 3-Category 2-LessThanLethal" sheetId="3" r:id="rId3"/>
    <sheet name="Tab 4-Category 3-Trng &amp; Marking" sheetId="4" r:id="rId4"/>
    <sheet name="Tab 5 - Catalog Discount" sheetId="6" r:id="rId5"/>
    <sheet name="Tab 6 - Historical Spend &amp; Data" sheetId="9" r:id="rId6"/>
  </sheets>
  <definedNames>
    <definedName name="_xlnm.Print_Area" localSheetId="3">'Tab 4-Category 3-Trng &amp; Marking'!$A:$J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2" i="9" l="1"/>
  <c r="H171" i="9"/>
  <c r="H170" i="9"/>
  <c r="H169" i="9"/>
  <c r="D169" i="9"/>
  <c r="H168" i="9"/>
  <c r="D168" i="9"/>
  <c r="H167" i="9"/>
  <c r="D167" i="9"/>
  <c r="H166" i="9"/>
  <c r="D166" i="9"/>
  <c r="H165" i="9"/>
  <c r="D165" i="9"/>
  <c r="H164" i="9"/>
  <c r="D164" i="9"/>
  <c r="H163" i="9"/>
  <c r="D163" i="9"/>
  <c r="D162" i="9"/>
  <c r="D161" i="9"/>
  <c r="H160" i="9"/>
  <c r="D160" i="9"/>
  <c r="H159" i="9"/>
  <c r="D159" i="9"/>
  <c r="H158" i="9"/>
  <c r="D158" i="9"/>
  <c r="H152" i="9"/>
  <c r="H151" i="9"/>
  <c r="H150" i="9"/>
  <c r="H149" i="9"/>
  <c r="D149" i="9"/>
  <c r="H148" i="9"/>
  <c r="D148" i="9"/>
  <c r="H147" i="9"/>
  <c r="D147" i="9"/>
  <c r="H146" i="9"/>
  <c r="D146" i="9"/>
  <c r="H145" i="9"/>
  <c r="D145" i="9"/>
  <c r="H144" i="9"/>
  <c r="D144" i="9"/>
  <c r="H143" i="9"/>
  <c r="D143" i="9"/>
  <c r="H142" i="9"/>
  <c r="D142" i="9"/>
  <c r="H141" i="9"/>
  <c r="D141" i="9"/>
  <c r="H140" i="9"/>
  <c r="D140" i="9"/>
  <c r="H139" i="9"/>
  <c r="D139" i="9"/>
  <c r="H138" i="9"/>
  <c r="D138" i="9"/>
  <c r="H137" i="9"/>
  <c r="D137" i="9"/>
  <c r="H136" i="9"/>
  <c r="D136" i="9"/>
  <c r="H135" i="9"/>
  <c r="D135" i="9"/>
  <c r="D134" i="9"/>
  <c r="D133" i="9"/>
  <c r="H132" i="9"/>
  <c r="D132" i="9"/>
  <c r="H131" i="9"/>
  <c r="D131" i="9"/>
  <c r="H130" i="9"/>
  <c r="D130" i="9"/>
  <c r="H129" i="9"/>
  <c r="D129" i="9"/>
  <c r="H128" i="9"/>
  <c r="D128" i="9"/>
  <c r="H127" i="9"/>
  <c r="D127" i="9"/>
  <c r="H126" i="9"/>
  <c r="D126" i="9"/>
  <c r="H125" i="9"/>
  <c r="D125" i="9"/>
  <c r="H124" i="9"/>
  <c r="D124" i="9"/>
  <c r="D119" i="9"/>
  <c r="D118" i="9"/>
  <c r="D117" i="9"/>
  <c r="H116" i="9"/>
  <c r="D116" i="9"/>
  <c r="H115" i="9"/>
  <c r="D115" i="9"/>
  <c r="H114" i="9"/>
  <c r="D114" i="9"/>
  <c r="H113" i="9"/>
  <c r="D113" i="9"/>
  <c r="D112" i="9"/>
  <c r="D111" i="9"/>
  <c r="H110" i="9"/>
  <c r="D110" i="9"/>
  <c r="H109" i="9"/>
  <c r="D109" i="9"/>
  <c r="H108" i="9"/>
  <c r="D108" i="9"/>
  <c r="H107" i="9"/>
  <c r="D107" i="9"/>
  <c r="H106" i="9"/>
  <c r="D106" i="9"/>
  <c r="H105" i="9"/>
  <c r="D105" i="9"/>
  <c r="D99" i="9"/>
  <c r="C99" i="9"/>
  <c r="D98" i="9" s="1"/>
  <c r="D97" i="9"/>
  <c r="D96" i="9"/>
  <c r="D95" i="9"/>
  <c r="D94" i="9"/>
  <c r="D92" i="9"/>
  <c r="D91" i="9"/>
  <c r="D90" i="9"/>
  <c r="D89" i="9"/>
  <c r="D87" i="9"/>
  <c r="D86" i="9"/>
  <c r="D85" i="9"/>
  <c r="D84" i="9"/>
  <c r="D83" i="9"/>
  <c r="D82" i="9"/>
  <c r="D81" i="9"/>
  <c r="D80" i="9"/>
  <c r="D79" i="9"/>
  <c r="D78" i="9"/>
  <c r="D76" i="9"/>
  <c r="D75" i="9"/>
  <c r="L73" i="9"/>
  <c r="D73" i="9"/>
  <c r="L72" i="9"/>
  <c r="D72" i="9"/>
  <c r="D71" i="9"/>
  <c r="D70" i="9"/>
  <c r="L69" i="9"/>
  <c r="D69" i="9"/>
  <c r="D68" i="9"/>
  <c r="H67" i="9"/>
  <c r="D67" i="9"/>
  <c r="L66" i="9"/>
  <c r="D66" i="9"/>
  <c r="D65" i="9"/>
  <c r="L64" i="9"/>
  <c r="H64" i="9"/>
  <c r="D64" i="9"/>
  <c r="D63" i="9"/>
  <c r="L62" i="9"/>
  <c r="H62" i="9"/>
  <c r="D62" i="9"/>
  <c r="D61" i="9"/>
  <c r="H60" i="9"/>
  <c r="D60" i="9"/>
  <c r="L59" i="9"/>
  <c r="D59" i="9"/>
  <c r="D58" i="9"/>
  <c r="L57" i="9"/>
  <c r="D57" i="9"/>
  <c r="D56" i="9"/>
  <c r="L55" i="9"/>
  <c r="H55" i="9"/>
  <c r="D55" i="9"/>
  <c r="D54" i="9"/>
  <c r="L53" i="9"/>
  <c r="H53" i="9"/>
  <c r="D53" i="9"/>
  <c r="D52" i="9"/>
  <c r="H51" i="9"/>
  <c r="D51" i="9"/>
  <c r="D50" i="9"/>
  <c r="D49" i="9"/>
  <c r="L48" i="9"/>
  <c r="D48" i="9"/>
  <c r="G47" i="9"/>
  <c r="H66" i="9" s="1"/>
  <c r="D47" i="9"/>
  <c r="H46" i="9"/>
  <c r="D46" i="9"/>
  <c r="L45" i="9"/>
  <c r="D45" i="9"/>
  <c r="D44" i="9"/>
  <c r="L43" i="9"/>
  <c r="D43" i="9"/>
  <c r="L42" i="9"/>
  <c r="D42" i="9"/>
  <c r="L41" i="9"/>
  <c r="H41" i="9"/>
  <c r="D41" i="9"/>
  <c r="L40" i="9"/>
  <c r="D40" i="9"/>
  <c r="L39" i="9"/>
  <c r="H39" i="9"/>
  <c r="D39" i="9"/>
  <c r="L38" i="9"/>
  <c r="H38" i="9"/>
  <c r="D38" i="9"/>
  <c r="L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G26" i="9" l="1"/>
  <c r="H25" i="9" s="1"/>
  <c r="C15" i="9"/>
  <c r="H44" i="9"/>
  <c r="L46" i="9"/>
  <c r="L51" i="9"/>
  <c r="H58" i="9"/>
  <c r="L60" i="9"/>
  <c r="L67" i="9"/>
  <c r="L70" i="9"/>
  <c r="D74" i="9"/>
  <c r="H40" i="9"/>
  <c r="H42" i="9"/>
  <c r="L44" i="9"/>
  <c r="L49" i="9"/>
  <c r="H56" i="9"/>
  <c r="L58" i="9"/>
  <c r="H63" i="9"/>
  <c r="H65" i="9"/>
  <c r="H54" i="9"/>
  <c r="L56" i="9"/>
  <c r="L63" i="9"/>
  <c r="L65" i="9"/>
  <c r="L71" i="9"/>
  <c r="D93" i="9"/>
  <c r="L47" i="9"/>
  <c r="H50" i="9"/>
  <c r="H52" i="9"/>
  <c r="L54" i="9"/>
  <c r="H61" i="9"/>
  <c r="L68" i="9"/>
  <c r="D77" i="9"/>
  <c r="D88" i="9"/>
  <c r="H43" i="9"/>
  <c r="H45" i="9"/>
  <c r="L50" i="9"/>
  <c r="L52" i="9"/>
  <c r="H57" i="9"/>
  <c r="H59" i="9"/>
  <c r="L61" i="9"/>
  <c r="H19" i="9" l="1"/>
  <c r="H17" i="9"/>
  <c r="H14" i="9"/>
  <c r="H21" i="9"/>
  <c r="H24" i="9"/>
  <c r="H23" i="9"/>
  <c r="D14" i="9"/>
  <c r="H13" i="9"/>
  <c r="H16" i="9"/>
  <c r="H22" i="9"/>
  <c r="H15" i="9"/>
  <c r="H12" i="9"/>
  <c r="H20" i="9"/>
  <c r="H11" i="9"/>
  <c r="H10" i="9"/>
  <c r="H18" i="9"/>
</calcChain>
</file>

<file path=xl/sharedStrings.xml><?xml version="1.0" encoding="utf-8"?>
<sst xmlns="http://schemas.openxmlformats.org/spreadsheetml/2006/main" count="455" uniqueCount="361">
  <si>
    <t>Line</t>
  </si>
  <si>
    <t>Description</t>
  </si>
  <si>
    <t>Est Annual Vol</t>
  </si>
  <si>
    <t>UOM</t>
  </si>
  <si>
    <t>Manufacturer/
Brand Quoted</t>
  </si>
  <si>
    <t>Mfgr Model/
Item Number</t>
  </si>
  <si>
    <t>TH</t>
  </si>
  <si>
    <t>Ammunition, LTL, 40mm 60-Caliber, 18 rubber balls, compatible w/37mm and 40mm launchers</t>
  </si>
  <si>
    <t>Ammunition, LTL, 40mm Rubber Baton, 3 rubber projectiles, smokeless powder</t>
  </si>
  <si>
    <t>CS</t>
  </si>
  <si>
    <t>Ammunition, .223 FMJ 55 grain</t>
  </si>
  <si>
    <t>Ammunition, .223 HP 55 grain</t>
  </si>
  <si>
    <t>Ammunition, .223 HP 62 grain</t>
  </si>
  <si>
    <t>Ammunition, 9mm FMJ 124 grain</t>
  </si>
  <si>
    <t>Ammunition, 9mm HP 147 grain</t>
  </si>
  <si>
    <t>Ammunition, 12 gauge 1 ounce Slug</t>
  </si>
  <si>
    <t>Ammunition, LTL, 12 gauge Impact Munition, .31 caliber, Super Sock (Bean Bag)</t>
  </si>
  <si>
    <t>*Acceptable brands are Combined Tactical Systems, Defense Technology or Equivalent*</t>
  </si>
  <si>
    <t>*Acceptable brands are Simunition, Force on Force, or Equivalent*</t>
  </si>
  <si>
    <t>Ammunition, 12 gauge Buckshot 27 pellet</t>
  </si>
  <si>
    <t>Ammunition, .38 SPL +P HP 125 grain</t>
  </si>
  <si>
    <t>Ammunition, 40 cal FMJ 165 grain</t>
  </si>
  <si>
    <t>Ammunition, 40 cal HP 180 grain</t>
  </si>
  <si>
    <t>EA</t>
  </si>
  <si>
    <t>1.</t>
  </si>
  <si>
    <t>Instructions</t>
  </si>
  <si>
    <t>STEP 1</t>
  </si>
  <si>
    <t>STEP 2</t>
  </si>
  <si>
    <t>STEP 3</t>
  </si>
  <si>
    <t>2.</t>
  </si>
  <si>
    <t>Evaluation</t>
  </si>
  <si>
    <t>3.</t>
  </si>
  <si>
    <t>Company Information</t>
  </si>
  <si>
    <t>Please provide the following basic information about your company:</t>
  </si>
  <si>
    <t>Company Name</t>
  </si>
  <si>
    <t>Headquarters Address</t>
  </si>
  <si>
    <t>Regional Address</t>
  </si>
  <si>
    <t>Provide the following information regarding the main contact completing this bid:</t>
  </si>
  <si>
    <t>Primary contact</t>
  </si>
  <si>
    <t>Additional Contact
(If Applicable)</t>
  </si>
  <si>
    <t>Contact Name</t>
  </si>
  <si>
    <t>Contact Title</t>
  </si>
  <si>
    <t>Office Telephone Number</t>
  </si>
  <si>
    <t>Mobile Phone Number (Optional)</t>
  </si>
  <si>
    <t>Email</t>
  </si>
  <si>
    <t>2.1. Multiple Awards - Per Category by Manufacturer.</t>
  </si>
  <si>
    <r>
      <rPr>
        <sz val="11"/>
        <rFont val="Arial"/>
        <family val="2"/>
      </rPr>
      <t>The State may award up to three (3) separate contracts per ammunition category to the lowest, responsive, and responsible Authorized Dealer(s) per Manufacturer considering the following:</t>
    </r>
    <r>
      <rPr>
        <sz val="11"/>
        <color rgb="FFFF0000"/>
        <rFont val="Arial"/>
        <family val="2"/>
      </rPr>
      <t xml:space="preserve">
</t>
    </r>
  </si>
  <si>
    <t>- Lowest Cost</t>
  </si>
  <si>
    <t>- Ability to Perform</t>
  </si>
  <si>
    <t>- Conformity to Specifications</t>
  </si>
  <si>
    <t>- Compliance with Bid Factors</t>
  </si>
  <si>
    <t>Unit Price Per UOM</t>
  </si>
  <si>
    <t xml:space="preserve"> UOM</t>
  </si>
  <si>
    <t>Supplier Item Number</t>
  </si>
  <si>
    <t>Manufacturer/Brand</t>
  </si>
  <si>
    <t xml:space="preserve">Pricing must include delivery, shipping, service, restocking, administrative, and all costs associated with the product.  </t>
  </si>
  <si>
    <t>Manufacturer/
Brand</t>
  </si>
  <si>
    <t>*Must bid a minimum of ten (10) line items to be considered responsive*</t>
  </si>
  <si>
    <t>*Must bid a minimum of four (4) line items to be considered responsive*</t>
  </si>
  <si>
    <t>*Acceptable Manufacturers are Remington, Winchester, Federal, Speer, Hornady, or Equivalent*</t>
  </si>
  <si>
    <t>Percentage Discount</t>
  </si>
  <si>
    <t>*Must bid all line items to be considered responsive*</t>
  </si>
  <si>
    <r>
      <t>In order for your Evaluation Model to be valid, Bidders must provide pricing for</t>
    </r>
    <r>
      <rPr>
        <sz val="11"/>
        <rFont val="Arial"/>
        <family val="2"/>
      </rPr>
      <t xml:space="preserve"> a minimum of ten (10) lines for Category 1 - Lethal, all lines for Category 2 - LTL, and a minimum of four (4) lines for Category 3 - Training/Marking</t>
    </r>
    <r>
      <rPr>
        <sz val="11"/>
        <color rgb="FF000000"/>
        <rFont val="Arial"/>
        <family val="2"/>
      </rPr>
      <t xml:space="preserve"> within the Evaluation Model. </t>
    </r>
    <r>
      <rPr>
        <b/>
        <sz val="11"/>
        <color rgb="FF000000"/>
        <rFont val="Arial"/>
        <family val="2"/>
      </rPr>
      <t xml:space="preserve">Individual items bid will be used for evaluation purposes only. </t>
    </r>
    <r>
      <rPr>
        <sz val="11"/>
        <color rgb="FF000000"/>
        <rFont val="Arial"/>
        <family val="2"/>
      </rPr>
      <t xml:space="preserve">You MUST fill out every </t>
    </r>
    <r>
      <rPr>
        <b/>
        <u/>
        <sz val="11"/>
        <color rgb="FF000000"/>
        <rFont val="Arial"/>
        <family val="2"/>
      </rPr>
      <t>GREEN SHADED CELL</t>
    </r>
    <r>
      <rPr>
        <sz val="11"/>
        <color rgb="FF000000"/>
        <rFont val="Arial"/>
        <family val="2"/>
      </rPr>
      <t xml:space="preserve"> in the rows on all tabs.</t>
    </r>
  </si>
  <si>
    <t>Ammunition, 40 cal FMJ 180 grain</t>
  </si>
  <si>
    <t>Ammunition, 9mm +P JHP 135 grain</t>
  </si>
  <si>
    <t>Ammunition, 5.56 HP 75 grain</t>
  </si>
  <si>
    <t>Ammunition, .308 HP 168 grain</t>
  </si>
  <si>
    <t>Ammunition, 12 Gauge 8 Shot 1-1/8 Oz.</t>
  </si>
  <si>
    <t>Ammunition, LTL, 12 Gauge Rubber Round Fin Stabilized</t>
  </si>
  <si>
    <t>Ammunition, LTL, 40MM Flashbang</t>
  </si>
  <si>
    <t>Ammunition, LTL, Pepperball Inert Powder</t>
  </si>
  <si>
    <t>Ammunition, LTL, Pepperball Live-Maxx</t>
  </si>
  <si>
    <t>Ammunition, LTL, 40MM CS Vapor, Short Range</t>
  </si>
  <si>
    <t>Ammunition, LTL, 40MM CS Vapor, Long Range</t>
  </si>
  <si>
    <t>Tennessee Department of General Services</t>
  </si>
  <si>
    <t>SWC 331 - Ammunition Spend Analysis</t>
  </si>
  <si>
    <t>Analysis Summary</t>
  </si>
  <si>
    <t>Total Spend - All Item Categories</t>
  </si>
  <si>
    <t>Total Spend by Item Category</t>
  </si>
  <si>
    <t>Total Spend by Manufacturer</t>
  </si>
  <si>
    <t>% of Total Spend</t>
  </si>
  <si>
    <t>Ammunition</t>
  </si>
  <si>
    <t>Marking/Training Ammunition</t>
  </si>
  <si>
    <t xml:space="preserve">Less than Lethal (LTL) Ammunition </t>
  </si>
  <si>
    <t xml:space="preserve">Non-Projectile Munition </t>
  </si>
  <si>
    <t>Unidentified</t>
  </si>
  <si>
    <t>Total</t>
  </si>
  <si>
    <t>Unknown</t>
  </si>
  <si>
    <r>
      <t>This Spend Analysis categorized line items into four distinct item categories:
-</t>
    </r>
    <r>
      <rPr>
        <b/>
        <sz val="11"/>
        <color theme="1"/>
        <rFont val="Calibri"/>
        <family val="2"/>
        <scheme val="minor"/>
      </rPr>
      <t>Ammunition</t>
    </r>
    <r>
      <rPr>
        <sz val="11"/>
        <color theme="1"/>
        <rFont val="Calibri"/>
        <family val="2"/>
        <scheme val="minor"/>
      </rPr>
      <t>, representing live, lethal ammunition
-</t>
    </r>
    <r>
      <rPr>
        <b/>
        <sz val="11"/>
        <color theme="1"/>
        <rFont val="Calibri"/>
        <family val="2"/>
        <scheme val="minor"/>
      </rPr>
      <t>Marking/Training Ammunition</t>
    </r>
    <r>
      <rPr>
        <sz val="11"/>
        <color theme="1"/>
        <rFont val="Calibri"/>
        <family val="2"/>
        <scheme val="minor"/>
      </rPr>
      <t>, representing marking and blank rounds used in training
-</t>
    </r>
    <r>
      <rPr>
        <b/>
        <sz val="11"/>
        <color theme="1"/>
        <rFont val="Calibri"/>
        <family val="2"/>
        <scheme val="minor"/>
      </rPr>
      <t>Less than Lethal (LTL) Ammunition</t>
    </r>
    <r>
      <rPr>
        <sz val="11"/>
        <color theme="1"/>
        <rFont val="Calibri"/>
        <family val="2"/>
        <scheme val="minor"/>
      </rPr>
      <t>, such as pepperballs and rubber bullets
-</t>
    </r>
    <r>
      <rPr>
        <b/>
        <sz val="11"/>
        <color theme="1"/>
        <rFont val="Calibri"/>
        <family val="2"/>
        <scheme val="minor"/>
      </rPr>
      <t>Non-Projectile Munitions</t>
    </r>
    <r>
      <rPr>
        <sz val="11"/>
        <color theme="1"/>
        <rFont val="Calibri"/>
        <family val="2"/>
        <scheme val="minor"/>
      </rPr>
      <t>, such as flashbangs and smoke grenades</t>
    </r>
  </si>
  <si>
    <t>Total Spend - Ammunition</t>
  </si>
  <si>
    <t>Total Spend by Ammunition Caliber, Grain and Type</t>
  </si>
  <si>
    <t>Total Spend by Ammunition Caliber</t>
  </si>
  <si>
    <t>Total Spend by Ammunition Grain</t>
  </si>
  <si>
    <t>Ammunition, 5.56mm Solid Base 64 Grain</t>
  </si>
  <si>
    <t>.40</t>
  </si>
  <si>
    <t>64 grain</t>
  </si>
  <si>
    <t>Ammunition, .40 HP 180 Grain</t>
  </si>
  <si>
    <t>5.56mm</t>
  </si>
  <si>
    <t>180 grain</t>
  </si>
  <si>
    <t>Ammunition, .223 SP 64 Grain</t>
  </si>
  <si>
    <t>.223</t>
  </si>
  <si>
    <t>55 grain</t>
  </si>
  <si>
    <t>Ammunition, .40 FMJ 180 Grain</t>
  </si>
  <si>
    <t>9mm</t>
  </si>
  <si>
    <t>147 grain</t>
  </si>
  <si>
    <t>Ammunition, .223 FMJ 55 Grain</t>
  </si>
  <si>
    <t>.38 Special</t>
  </si>
  <si>
    <t>125 grain</t>
  </si>
  <si>
    <t>Ammunition, 5.56mm FMJ 55 grain</t>
  </si>
  <si>
    <t>12 gauge</t>
  </si>
  <si>
    <t>124 grain</t>
  </si>
  <si>
    <t>Ammunition, .38 Special +P HP 125 Grain</t>
  </si>
  <si>
    <t>.308</t>
  </si>
  <si>
    <t>115 grain</t>
  </si>
  <si>
    <t>20 gauge</t>
  </si>
  <si>
    <t>4 buckshot</t>
  </si>
  <si>
    <t>Ammunition, 9mm FMJ 115 Grain</t>
  </si>
  <si>
    <t>.357</t>
  </si>
  <si>
    <t>62 grain</t>
  </si>
  <si>
    <t>Ammunition, 12 Gauge 4 Buck 27 Pellet</t>
  </si>
  <si>
    <t>.22 LR</t>
  </si>
  <si>
    <t>75 grain</t>
  </si>
  <si>
    <t>Ammunition, 9mm FMJ 147 grain</t>
  </si>
  <si>
    <t>.300 Blackout</t>
  </si>
  <si>
    <t>165 grain</t>
  </si>
  <si>
    <t>.32 Auto</t>
  </si>
  <si>
    <t xml:space="preserve">125 grain </t>
  </si>
  <si>
    <t>Ammunition, 9mm FP 147 Grain</t>
  </si>
  <si>
    <t>.380 Auto</t>
  </si>
  <si>
    <t>00 buckshot</t>
  </si>
  <si>
    <t>Ammunition, 5.56mm HP 75 Grain</t>
  </si>
  <si>
    <t>.25 Auto</t>
  </si>
  <si>
    <t>8 shot</t>
  </si>
  <si>
    <t>Ammunition, 5.56mm SP 64 grain</t>
  </si>
  <si>
    <t>.45 Auto</t>
  </si>
  <si>
    <t>135 grain</t>
  </si>
  <si>
    <t>Ammunition, .40 FMJ 165 grain</t>
  </si>
  <si>
    <t>53 grain</t>
  </si>
  <si>
    <t>Ammunition, 5.56mm HP 62 grain</t>
  </si>
  <si>
    <t>168 grain</t>
  </si>
  <si>
    <t>Ammunition, .223 FMJ 62 Grain</t>
  </si>
  <si>
    <t>Total Spend by Ammunition Type</t>
  </si>
  <si>
    <t>Slug</t>
  </si>
  <si>
    <t>Ammunition, 9mm +P JHP 135 Grain</t>
  </si>
  <si>
    <t>FMJ</t>
  </si>
  <si>
    <t>158 grain</t>
  </si>
  <si>
    <t>Ammunition, .223 FP 53 Grain</t>
  </si>
  <si>
    <t>HP</t>
  </si>
  <si>
    <t>7.5 shot</t>
  </si>
  <si>
    <t>Ammunition, .308 HP 168 Grain</t>
  </si>
  <si>
    <t>SP</t>
  </si>
  <si>
    <t>40 grain</t>
  </si>
  <si>
    <t>Ammunition, 12 Gauge Slug 1 Oz</t>
  </si>
  <si>
    <t>Bonded Solid Base</t>
  </si>
  <si>
    <t>148 grain</t>
  </si>
  <si>
    <t>Ammunition, 12 Gauge 8 Shot 1-1/8 Oz</t>
  </si>
  <si>
    <t>JHP</t>
  </si>
  <si>
    <t>110 grain</t>
  </si>
  <si>
    <t>Ammunition, .233 FMJ 55 grain</t>
  </si>
  <si>
    <t>27 pellets</t>
  </si>
  <si>
    <t>36 grain</t>
  </si>
  <si>
    <t>Ammunition, 12 Gauge 00 Buck 8 Pellet</t>
  </si>
  <si>
    <t>FP</t>
  </si>
  <si>
    <t>220 grain</t>
  </si>
  <si>
    <t>Ammunition, 12 Gauge 00 Buck 9 Pellet</t>
  </si>
  <si>
    <t>1 oz</t>
  </si>
  <si>
    <t>150 grain</t>
  </si>
  <si>
    <t>Ammunition, 5.56mm FMJ 62  grain</t>
  </si>
  <si>
    <t>1-1/8 oz</t>
  </si>
  <si>
    <t>132 grain</t>
  </si>
  <si>
    <t>Ammunition, .38 Special Round Nose 158 Grain</t>
  </si>
  <si>
    <t>Polymer Tip</t>
  </si>
  <si>
    <t>129 grain</t>
  </si>
  <si>
    <t>Ammunition, 5.56mm SP 62 Grain</t>
  </si>
  <si>
    <t>8 pellets</t>
  </si>
  <si>
    <t>130 grain</t>
  </si>
  <si>
    <t>Ammunition, .357 FMJ 125 Grain</t>
  </si>
  <si>
    <t>Round Nose</t>
  </si>
  <si>
    <t>200 grain</t>
  </si>
  <si>
    <t>Ammunition, 20 Gauge 8 Shot 1 oz</t>
  </si>
  <si>
    <t>9 pellets</t>
  </si>
  <si>
    <t>71 grain</t>
  </si>
  <si>
    <t>Ammunition, 12 Gauge 7.5 Shot 1-1/8 oz</t>
  </si>
  <si>
    <t>Wadcutter</t>
  </si>
  <si>
    <t>95 grain</t>
  </si>
  <si>
    <t>Ammunition, .223 HP 55 Grain</t>
  </si>
  <si>
    <t>Open Tip</t>
  </si>
  <si>
    <t>50 grain</t>
  </si>
  <si>
    <t>Ammunition, .38 Special JHP 125 Grain</t>
  </si>
  <si>
    <t>7/8 oz</t>
  </si>
  <si>
    <t>230 grain</t>
  </si>
  <si>
    <t>Ammunition, .40 HP 165 Grain</t>
  </si>
  <si>
    <t>1-1/4 oz</t>
  </si>
  <si>
    <t>69 grain</t>
  </si>
  <si>
    <t>Ammunition, .223 HP 53 Grain</t>
  </si>
  <si>
    <t>77 grain</t>
  </si>
  <si>
    <t>Ammunition, .22LR Round Nose 40 Grain</t>
  </si>
  <si>
    <t>185 grain</t>
  </si>
  <si>
    <t>Ammunition, .38 Special Wadcutter 148 Grain</t>
  </si>
  <si>
    <t>175 grain</t>
  </si>
  <si>
    <t>Ammunition, 5.56mm HP 55 Grain</t>
  </si>
  <si>
    <t>5 shot</t>
  </si>
  <si>
    <t>Ammunition, 9mm +P JHP 124 Grain</t>
  </si>
  <si>
    <t>127 grain</t>
  </si>
  <si>
    <t>Ammunition, .22LR HP 36 Grain</t>
  </si>
  <si>
    <t>37 Grain</t>
  </si>
  <si>
    <t>Ammunition, .300 BLK Open Tip 220 grain</t>
  </si>
  <si>
    <t>Ammunition, .38 Special +P HP 110 Grain</t>
  </si>
  <si>
    <t>Ammunition, .300 BLK FMJ 150 grain</t>
  </si>
  <si>
    <t>Ammunition, 20 Gauge 8 Shot 7/8 Oz</t>
  </si>
  <si>
    <t>Ammunition, .38 Special FMJ 132 Grain</t>
  </si>
  <si>
    <t>Ammunition, .38 Special +P JHP 158 Grain</t>
  </si>
  <si>
    <t>Ammunition, .38 Special HP 129 Grain</t>
  </si>
  <si>
    <t>Ammunition, .38 Special FMJ 130 Grain</t>
  </si>
  <si>
    <t>Ammunition, .32 Auto FMJ 71 Grain</t>
  </si>
  <si>
    <t xml:space="preserve">Ammunition, .357 JHP 110 Grain </t>
  </si>
  <si>
    <t>Ammunition, .308 FMJ 147 Grain</t>
  </si>
  <si>
    <t>Ammunition, .380 Auto FMJ 95 Grain</t>
  </si>
  <si>
    <t>Ammunition, .25 Auto FMJ 50 Grain</t>
  </si>
  <si>
    <t>Ammunition, .45 Auto FMJ 230 Grain</t>
  </si>
  <si>
    <t>Ammunition, .300 BLK JHP 200 Grain</t>
  </si>
  <si>
    <t>Ammunition, .223 HP 59 Grain</t>
  </si>
  <si>
    <t>Ammunition, 5.56mm FMJ 77 Grain</t>
  </si>
  <si>
    <t xml:space="preserve">Ammunition, .308 HP 185 Grain Subsonic </t>
  </si>
  <si>
    <t>Ammunition, .40 JHP 175 Grain</t>
  </si>
  <si>
    <t>Ammunition, 12 Gauge 5 Shot 1-1/4 Oz</t>
  </si>
  <si>
    <t>Ammunition, 12 Gauge, 00 Buck 8 pellets</t>
  </si>
  <si>
    <t>Ammunition, 5.56mm FP 53 Grain</t>
  </si>
  <si>
    <t>Ammunition, 9mm +P JHP 127 Grain</t>
  </si>
  <si>
    <t>Ammunition, .22LR round nose 37 grain</t>
  </si>
  <si>
    <t>Ammunition, .300 BLK FMJ 200 Grain</t>
  </si>
  <si>
    <t>Grand Total</t>
  </si>
  <si>
    <t>Total Spend - Marking/Training Ammunition</t>
  </si>
  <si>
    <t>Total Spend by Marking/Training Ammunition</t>
  </si>
  <si>
    <t>Total Spend by Marking/Training Ammunition Caliber</t>
  </si>
  <si>
    <t>Training/Marking Ammunition, 5.56mm - Red</t>
  </si>
  <si>
    <t>5.56MM</t>
  </si>
  <si>
    <t>Training/Marking Ammunition, .223 Dummy Round</t>
  </si>
  <si>
    <t>Training/Marking Ammunition, 9mm - Red</t>
  </si>
  <si>
    <t>Training/Marking Ammunition, .40 Dummy Round</t>
  </si>
  <si>
    <t>Training/Marking Ammunition, 9mm - Blue</t>
  </si>
  <si>
    <t>Training/Marking Ammunition, 12 Gauge Dummy Round</t>
  </si>
  <si>
    <t>Training/Marking Ammunition, 5.56mm - Blue</t>
  </si>
  <si>
    <t>Training/Marking Ammunition, 9mm - Green</t>
  </si>
  <si>
    <t>Training/Marking Ammunition, 5.56mm - Green</t>
  </si>
  <si>
    <t>Training/Marking Ammunition, 9mm Blank</t>
  </si>
  <si>
    <t>Training/Marking Ammunition, 5.56mm Blank</t>
  </si>
  <si>
    <t>Training/Marking Ammunition, 9mm - Yellow</t>
  </si>
  <si>
    <t>Marking</t>
  </si>
  <si>
    <t>Training/Marking Ammunition, 9mm - Orange</t>
  </si>
  <si>
    <t>Blank</t>
  </si>
  <si>
    <t>Dummy Round</t>
  </si>
  <si>
    <t>Training/Marking Ammunition, 9mm Dummy Round</t>
  </si>
  <si>
    <t>Total Spend - LTL Ammunition</t>
  </si>
  <si>
    <t>Total Spend by LTL Ammunition</t>
  </si>
  <si>
    <t>Total Spend by LTL Ammunition Caliber</t>
  </si>
  <si>
    <t>LTL Ammunition, Pepperball Live-X</t>
  </si>
  <si>
    <t>PepperBall</t>
  </si>
  <si>
    <t>LTL Ammunition, Pepperball Live-Maxx</t>
  </si>
  <si>
    <t>40MM</t>
  </si>
  <si>
    <t>LTL Ammunition, PepperBall Inert Powder</t>
  </si>
  <si>
    <t>LTL Ammunition, 40MM Barricade - Powder Filled Projectile</t>
  </si>
  <si>
    <t>40MM .60 Cal</t>
  </si>
  <si>
    <t xml:space="preserve">LTL Ammunition, 40MM Smoke Projectile </t>
  </si>
  <si>
    <t>37MM</t>
  </si>
  <si>
    <t>LTL Ammunition, PepperBall VXR Live-X</t>
  </si>
  <si>
    <t>37MM .60 Cal</t>
  </si>
  <si>
    <t xml:space="preserve">LTL Ammunition, 40MM .60 Cal Sting Ball Smokeless Powder </t>
  </si>
  <si>
    <t>40MM .31 Cal</t>
  </si>
  <si>
    <t>LTL Ammunition, 12 Gauge Bean Bag Round</t>
  </si>
  <si>
    <t>37MM .31 Cal</t>
  </si>
  <si>
    <t>LTL Ammunition, 40MM Flashbang</t>
  </si>
  <si>
    <t xml:space="preserve">LTL Ammunition, Rubber Baton, 3 Projectiles, Smokeless Powder </t>
  </si>
  <si>
    <t>LTL Ammunition, 12 Gauge Rubber Round Fin Stabilized</t>
  </si>
  <si>
    <t>Total Spend by LTL Ammunition Type</t>
  </si>
  <si>
    <t>LTL Ammunition, 40MM CS Vapor Short Range</t>
  </si>
  <si>
    <t>Live-X</t>
  </si>
  <si>
    <t>LTL Ammunition, 40MM CS Vapor Long Range</t>
  </si>
  <si>
    <t>Live-Maxx</t>
  </si>
  <si>
    <t>LTL Ammunition, 37MM Smoke Projectile</t>
  </si>
  <si>
    <t>Inert Powder</t>
  </si>
  <si>
    <t xml:space="preserve">LTL Ammunition, Foam Baton, 3 Projectiles, Smokeless Powder </t>
  </si>
  <si>
    <t>Smoke</t>
  </si>
  <si>
    <t>LTL Ammunition, 40MM Smoke Projectile  3 sub-munitions</t>
  </si>
  <si>
    <t>Sting Ball</t>
  </si>
  <si>
    <t>LTL Ammunition, 40MM CS Round</t>
  </si>
  <si>
    <t>VXR LIVE-X</t>
  </si>
  <si>
    <t>LTL Ammunition, 40MM 100 Yard Aerial Warning Round</t>
  </si>
  <si>
    <t>CS Vapor</t>
  </si>
  <si>
    <t xml:space="preserve">LTL Ammunition, 40MM .31 Cal Sting Ball Smokeless Powder </t>
  </si>
  <si>
    <t>Baton Round</t>
  </si>
  <si>
    <t>LTL Ammunition, 37MM Barricade - Liquid Filled Projectile</t>
  </si>
  <si>
    <t>Barricade - Liquid Filled Projectile</t>
  </si>
  <si>
    <t>LTL Ammunition, 37MM .31 Cal Sting Ball Smokeless Powder</t>
  </si>
  <si>
    <t>Barricade - Powder Filled Projectile</t>
  </si>
  <si>
    <t>LTL Ammunition, PepperBall VXR Live-Maxx</t>
  </si>
  <si>
    <t>Bean Bag Round</t>
  </si>
  <si>
    <t>LTL Ammunition, 37MM CS Vapor Long Range</t>
  </si>
  <si>
    <t>Rubber Round</t>
  </si>
  <si>
    <t>LTL Ammuntion, Gas projectile (short range)</t>
  </si>
  <si>
    <t>Flashbang</t>
  </si>
  <si>
    <t>LTL Ammunition, 37MM CS Vapor Short Range</t>
  </si>
  <si>
    <t>CS Round</t>
  </si>
  <si>
    <t>Live</t>
  </si>
  <si>
    <t>Aerial Warning Round</t>
  </si>
  <si>
    <t>VXR LIVE-Maxx</t>
  </si>
  <si>
    <t>Total Spend - Non-Projectile Munition</t>
  </si>
  <si>
    <t>Total Spend by Non-Projectile Munition</t>
  </si>
  <si>
    <t>Total Spend by Non-Projectile Munition Type</t>
  </si>
  <si>
    <t>Non Projectile Munitions, Flashbang</t>
  </si>
  <si>
    <t>Grenade</t>
  </si>
  <si>
    <t>Non Projectile Munitions, Grenade CS Vapor</t>
  </si>
  <si>
    <t>Non Projectile Munitions, Grenade OC Vapor</t>
  </si>
  <si>
    <t>Non Projectile Munitions, Grenade Smoke</t>
  </si>
  <si>
    <t>Non Projectile Munitions, Grenade OC/CS Vapor</t>
  </si>
  <si>
    <t>Total Spend by Non-Projectile Munition Payload</t>
  </si>
  <si>
    <t>Non Projectile Munitions, Grenade .31 Cal Sting Ball</t>
  </si>
  <si>
    <t>Non Projectile Munitions, Grenade MC/OC Vapor</t>
  </si>
  <si>
    <t>Non-Projectile Munitions, Grenade .60 Cal Sting Balls</t>
  </si>
  <si>
    <t>Non Projectile Munitions, Grenade .61 Cal Sting Ball</t>
  </si>
  <si>
    <t>OC Vapor</t>
  </si>
  <si>
    <t>Non Projectile Munitions, Grenade .31 Cal CS Sting Ball</t>
  </si>
  <si>
    <t xml:space="preserve">Non Projectile Munitions, Grenade HC Vapor </t>
  </si>
  <si>
    <t>OC/CS Vapor</t>
  </si>
  <si>
    <t>MC/OC Vapor</t>
  </si>
  <si>
    <t>CS Sting Ball</t>
  </si>
  <si>
    <t>HC Vapor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</si>
  <si>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In the green shaded cells below please enter Manufacturer/Brand and Catalog Item Percentage Discount Offered per Manufacturer/Brand.</t>
    </r>
  </si>
  <si>
    <t>Ammunition, 5.56 Marking Rounds, Orange, 500/Case</t>
  </si>
  <si>
    <t>Ammunition, 5.56, Marking Rounds, Green, 500/Case</t>
  </si>
  <si>
    <t>Ammunition, 5.56, Marking Rounds, Red, 500/Case</t>
  </si>
  <si>
    <t>Ammunition, 5.56, Marking Rounds, Blue, 500/Case</t>
  </si>
  <si>
    <t>Ammunition, 9mm, Marking Rounds, Blue, 500/Case</t>
  </si>
  <si>
    <t>Ammunition, 9mm, Marking Rounds, Red, 500/Case</t>
  </si>
  <si>
    <t>Ammunition, 9mm, Marking Rounds, Green, 500/Case</t>
  </si>
  <si>
    <t>Ammunition, 5.56, Training Rounds, Blank, 500/Case</t>
  </si>
  <si>
    <t>Ammunition, 9mm, SecuriBlank Loud, ToxFree, Generation 2 Rounds, 500/Case</t>
  </si>
  <si>
    <t>Ammunition, .223 SP 64 grain</t>
  </si>
  <si>
    <t>Ammunition, LTL, Pepperball Live-X</t>
  </si>
  <si>
    <t>Ammunition, LTL, 40mm Barricade - Powder Filled Projectile</t>
  </si>
  <si>
    <t>Ammunition, LTL, 40mm Smoke Projectile</t>
  </si>
  <si>
    <r>
      <rPr>
        <sz val="11"/>
        <color rgb="FF000000"/>
        <rFont val="Arial"/>
        <family val="2"/>
      </rPr>
      <t>On this tab and all remaining tabs, please populate only</t>
    </r>
    <r>
      <rPr>
        <b/>
        <sz val="11"/>
        <color rgb="FF000000"/>
        <rFont val="Arial"/>
        <family val="2"/>
      </rPr>
      <t xml:space="preserve"> </t>
    </r>
    <r>
      <rPr>
        <b/>
        <u/>
        <sz val="11"/>
        <rFont val="Arial"/>
        <family val="2"/>
      </rPr>
      <t xml:space="preserve">GREEN SHADED CELLS. </t>
    </r>
    <r>
      <rPr>
        <sz val="11"/>
        <rFont val="Arial"/>
        <family val="2"/>
      </rPr>
      <t>Y</t>
    </r>
    <r>
      <rPr>
        <sz val="11"/>
        <color rgb="FF000000"/>
        <rFont val="Arial"/>
        <family val="2"/>
      </rPr>
      <t xml:space="preserve">ou will find 6 tabs on this document (Instructions, </t>
    </r>
    <r>
      <rPr>
        <sz val="11"/>
        <rFont val="Arial"/>
        <family val="2"/>
      </rPr>
      <t>Category 1 - Lethal, Category 2 - Less-Than-Lethal, Category 3 - Training &amp; Marking and Catalog Discount, and Historical Spend</t>
    </r>
    <r>
      <rPr>
        <sz val="11"/>
        <color rgb="FF000000"/>
        <rFont val="Arial"/>
        <family val="2"/>
      </rPr>
      <t xml:space="preserve">). Catalogs must be submitted in order to be awarded a contract and will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be evaluated as part of the award (</t>
    </r>
    <r>
      <rPr>
        <b/>
        <sz val="11"/>
        <color rgb="FF000000"/>
        <rFont val="Arial"/>
        <family val="2"/>
      </rPr>
      <t>MUST be able to search within catalog i.e., excel, etc.</t>
    </r>
    <r>
      <rPr>
        <sz val="11"/>
        <color rgb="FF000000"/>
        <rFont val="Arial"/>
        <family val="2"/>
      </rPr>
      <t xml:space="preserve">). </t>
    </r>
  </si>
  <si>
    <t>Ammunition, 5.56 FMJ 55 grain</t>
  </si>
  <si>
    <r>
      <t>Statewide Contract (SWC) 331 Ammunition 
Event ID: 32110-13681-13688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 
State of Tennessee   
Department of General Services, Central Procurement Office   </t>
    </r>
  </si>
  <si>
    <t>State of Tennessee
SWC 331 - Ammunition - Event 32110-13681-13688</t>
  </si>
  <si>
    <t>Winchester</t>
  </si>
  <si>
    <t>Speer Ammunition</t>
  </si>
  <si>
    <t>Federal Ammunition</t>
  </si>
  <si>
    <t>Simunition</t>
  </si>
  <si>
    <t>PMC</t>
  </si>
  <si>
    <t>Hornady</t>
  </si>
  <si>
    <t>Combined Systems</t>
  </si>
  <si>
    <t>Pepperball</t>
  </si>
  <si>
    <t>Force on Force</t>
  </si>
  <si>
    <t>Ultimate Training Munitions</t>
  </si>
  <si>
    <t>Remington</t>
  </si>
  <si>
    <t>Defense Technology</t>
  </si>
  <si>
    <t>Norma</t>
  </si>
  <si>
    <t>ST Action Pro</t>
  </si>
  <si>
    <t>CCI</t>
  </si>
  <si>
    <t xml:space="preserve">Ammunition, 5.56 Solid Base 64 grain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</si>
</sst>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Palatino Linotype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b/>
      <sz val="10"/>
      <name val="Open Sans"/>
      <family val="2"/>
    </font>
    <font>
      <sz val="10"/>
      <color rgb="FF000000"/>
      <name val="Open Sans"/>
      <family val="2"/>
    </font>
    <font>
      <sz val="10"/>
      <name val="Open Sans"/>
      <family val="2"/>
    </font>
    <font>
      <sz val="10"/>
      <color rgb="FF0000FF"/>
      <name val="Open Sans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wrapText="1"/>
    </xf>
    <xf numFmtId="0" fontId="0" fillId="2" borderId="0" xfId="0" applyFill="1" applyProtection="1"/>
    <xf numFmtId="0" fontId="2" fillId="0" borderId="0" xfId="0" applyFont="1" applyProtection="1"/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0" fillId="0" borderId="1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1" fillId="5" borderId="12" xfId="0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center" vertical="center"/>
    </xf>
    <xf numFmtId="0" fontId="8" fillId="7" borderId="0" xfId="0" applyFont="1" applyFill="1"/>
    <xf numFmtId="0" fontId="11" fillId="5" borderId="18" xfId="0" applyFont="1" applyFill="1" applyBorder="1" applyAlignment="1">
      <alignment horizontal="left" vertical="center" wrapText="1"/>
    </xf>
    <xf numFmtId="0" fontId="11" fillId="5" borderId="0" xfId="0" quotePrefix="1" applyFont="1" applyFill="1" applyAlignment="1">
      <alignment horizontal="left" vertical="center" wrapText="1"/>
    </xf>
    <xf numFmtId="0" fontId="11" fillId="5" borderId="16" xfId="0" quotePrefix="1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4" fillId="10" borderId="2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 applyProtection="1">
      <alignment horizontal="left" vertical="center" wrapText="1"/>
      <protection locked="0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 applyProtection="1">
      <alignment vertical="center" wrapText="1"/>
      <protection locked="0"/>
    </xf>
    <xf numFmtId="0" fontId="24" fillId="0" borderId="22" xfId="0" applyFont="1" applyBorder="1" applyAlignment="1">
      <alignment horizontal="center" vertical="center" wrapText="1"/>
    </xf>
    <xf numFmtId="0" fontId="25" fillId="9" borderId="29" xfId="0" applyFont="1" applyFill="1" applyBorder="1" applyAlignment="1" applyProtection="1">
      <alignment vertical="center" wrapText="1"/>
      <protection locked="0"/>
    </xf>
    <xf numFmtId="0" fontId="0" fillId="7" borderId="0" xfId="0" applyFill="1"/>
    <xf numFmtId="0" fontId="24" fillId="10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/>
    </xf>
    <xf numFmtId="0" fontId="26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1" xfId="0" applyFont="1" applyBorder="1" applyAlignment="1">
      <alignment horizontal="center" wrapText="1"/>
    </xf>
    <xf numFmtId="44" fontId="0" fillId="4" borderId="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44" fontId="0" fillId="0" borderId="1" xfId="1" applyFont="1" applyBorder="1"/>
    <xf numFmtId="0" fontId="0" fillId="2" borderId="1" xfId="0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0" fillId="2" borderId="1" xfId="0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</xf>
    <xf numFmtId="0" fontId="7" fillId="0" borderId="0" xfId="0" applyFont="1"/>
    <xf numFmtId="0" fontId="7" fillId="0" borderId="11" xfId="0" applyFont="1" applyBorder="1"/>
    <xf numFmtId="0" fontId="0" fillId="0" borderId="11" xfId="0" applyBorder="1"/>
    <xf numFmtId="0" fontId="7" fillId="7" borderId="1" xfId="0" applyFont="1" applyFill="1" applyBorder="1"/>
    <xf numFmtId="164" fontId="0" fillId="0" borderId="1" xfId="3" applyNumberFormat="1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44" fontId="7" fillId="11" borderId="1" xfId="1" applyFont="1" applyFill="1" applyBorder="1"/>
    <xf numFmtId="9" fontId="7" fillId="11" borderId="1" xfId="3" applyFont="1" applyFill="1" applyBorder="1" applyAlignment="1">
      <alignment horizontal="center"/>
    </xf>
    <xf numFmtId="0" fontId="27" fillId="7" borderId="1" xfId="0" applyFont="1" applyFill="1" applyBorder="1"/>
    <xf numFmtId="44" fontId="0" fillId="0" borderId="1" xfId="0" applyNumberFormat="1" applyBorder="1"/>
    <xf numFmtId="10" fontId="0" fillId="0" borderId="1" xfId="3" applyNumberFormat="1" applyFont="1" applyBorder="1" applyAlignment="1">
      <alignment horizontal="center" vertical="center"/>
    </xf>
    <xf numFmtId="0" fontId="7" fillId="7" borderId="37" xfId="0" applyFont="1" applyFill="1" applyBorder="1" applyAlignment="1">
      <alignment horizontal="left"/>
    </xf>
    <xf numFmtId="44" fontId="7" fillId="11" borderId="1" xfId="0" applyNumberFormat="1" applyFont="1" applyFill="1" applyBorder="1"/>
    <xf numFmtId="10" fontId="7" fillId="11" borderId="1" xfId="3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/>
    </xf>
    <xf numFmtId="0" fontId="7" fillId="13" borderId="1" xfId="0" applyFont="1" applyFill="1" applyBorder="1" applyAlignment="1">
      <alignment horizontal="left"/>
    </xf>
    <xf numFmtId="44" fontId="7" fillId="14" borderId="1" xfId="0" applyNumberFormat="1" applyFont="1" applyFill="1" applyBorder="1"/>
    <xf numFmtId="10" fontId="7" fillId="11" borderId="1" xfId="3" applyNumberFormat="1" applyFont="1" applyFill="1" applyBorder="1" applyAlignment="1">
      <alignment horizontal="center"/>
    </xf>
    <xf numFmtId="164" fontId="7" fillId="11" borderId="1" xfId="3" applyNumberFormat="1" applyFont="1" applyFill="1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 vertical="center"/>
    </xf>
    <xf numFmtId="9" fontId="7" fillId="7" borderId="1" xfId="3" applyFont="1" applyFill="1" applyBorder="1" applyAlignment="1">
      <alignment horizontal="center" vertical="center" wrapText="1"/>
    </xf>
    <xf numFmtId="0" fontId="0" fillId="0" borderId="0" xfId="0" applyBorder="1"/>
    <xf numFmtId="9" fontId="7" fillId="7" borderId="2" xfId="3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9" fontId="7" fillId="0" borderId="0" xfId="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44" fontId="0" fillId="0" borderId="0" xfId="1" applyFont="1" applyFill="1" applyBorder="1"/>
    <xf numFmtId="10" fontId="0" fillId="0" borderId="0" xfId="3" applyNumberFormat="1" applyFont="1" applyFill="1" applyBorder="1" applyAlignment="1">
      <alignment horizontal="center"/>
    </xf>
    <xf numFmtId="44" fontId="7" fillId="0" borderId="0" xfId="1" applyFont="1" applyFill="1" applyBorder="1"/>
    <xf numFmtId="9" fontId="7" fillId="0" borderId="0" xfId="3" applyFont="1" applyFill="1" applyBorder="1" applyAlignment="1">
      <alignment horizontal="center"/>
    </xf>
    <xf numFmtId="44" fontId="0" fillId="0" borderId="0" xfId="0" applyNumberFormat="1" applyFill="1" applyBorder="1"/>
    <xf numFmtId="10" fontId="0" fillId="0" borderId="0" xfId="3" applyNumberFormat="1" applyFont="1" applyFill="1" applyBorder="1" applyAlignment="1">
      <alignment horizontal="center" vertical="center"/>
    </xf>
    <xf numFmtId="10" fontId="7" fillId="0" borderId="0" xfId="3" applyNumberFormat="1" applyFont="1" applyFill="1" applyBorder="1" applyAlignment="1">
      <alignment horizontal="center" vertical="center"/>
    </xf>
    <xf numFmtId="44" fontId="7" fillId="0" borderId="0" xfId="0" applyNumberFormat="1" applyFont="1" applyFill="1" applyBorder="1"/>
    <xf numFmtId="0" fontId="6" fillId="0" borderId="0" xfId="0" applyFont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9" fontId="0" fillId="4" borderId="1" xfId="3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left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9" borderId="20" xfId="0" applyFont="1" applyFill="1" applyBorder="1" applyAlignment="1" applyProtection="1">
      <alignment horizontal="center" vertical="center" wrapText="1"/>
      <protection locked="0"/>
    </xf>
    <xf numFmtId="0" fontId="25" fillId="9" borderId="21" xfId="0" applyFont="1" applyFill="1" applyBorder="1" applyAlignment="1" applyProtection="1">
      <alignment horizontal="center" vertical="center" wrapText="1"/>
      <protection locked="0"/>
    </xf>
    <xf numFmtId="0" fontId="22" fillId="8" borderId="2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5" fillId="9" borderId="22" xfId="0" applyFont="1" applyFill="1" applyBorder="1" applyAlignment="1" applyProtection="1">
      <alignment horizontal="center" vertical="center" wrapText="1"/>
      <protection locked="0"/>
    </xf>
    <xf numFmtId="0" fontId="25" fillId="9" borderId="24" xfId="0" applyFont="1" applyFill="1" applyBorder="1" applyAlignment="1" applyProtection="1">
      <alignment horizontal="center" vertical="center" wrapText="1"/>
      <protection locked="0"/>
    </xf>
    <xf numFmtId="49" fontId="16" fillId="0" borderId="2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16" fillId="0" borderId="26" xfId="0" applyNumberFormat="1" applyFont="1" applyBorder="1" applyAlignment="1">
      <alignment horizontal="left" vertical="top" wrapText="1"/>
    </xf>
    <xf numFmtId="0" fontId="23" fillId="8" borderId="2" xfId="0" applyFont="1" applyFill="1" applyBorder="1" applyAlignment="1">
      <alignment vertical="center"/>
    </xf>
    <xf numFmtId="0" fontId="23" fillId="8" borderId="20" xfId="0" applyFont="1" applyFill="1" applyBorder="1" applyAlignment="1">
      <alignment vertical="center"/>
    </xf>
    <xf numFmtId="0" fontId="23" fillId="8" borderId="21" xfId="0" applyFont="1" applyFill="1" applyBorder="1" applyAlignment="1">
      <alignment vertical="center"/>
    </xf>
    <xf numFmtId="49" fontId="21" fillId="0" borderId="0" xfId="0" applyNumberFormat="1" applyFont="1" applyAlignment="1">
      <alignment horizontal="left" vertical="top" wrapText="1"/>
    </xf>
    <xf numFmtId="49" fontId="21" fillId="0" borderId="26" xfId="0" applyNumberFormat="1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3" xfId="0" quotePrefix="1" applyFont="1" applyFill="1" applyBorder="1" applyAlignment="1">
      <alignment horizontal="left" vertical="center" wrapText="1"/>
    </xf>
    <xf numFmtId="0" fontId="11" fillId="5" borderId="14" xfId="0" quotePrefix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8" fillId="0" borderId="22" xfId="0" applyFont="1" applyBorder="1"/>
    <xf numFmtId="0" fontId="19" fillId="0" borderId="23" xfId="0" applyFont="1" applyBorder="1"/>
    <xf numFmtId="0" fontId="19" fillId="0" borderId="24" xfId="0" applyFont="1" applyBorder="1"/>
    <xf numFmtId="0" fontId="21" fillId="0" borderId="2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9" fontId="7" fillId="7" borderId="1" xfId="3" applyFont="1" applyFill="1" applyBorder="1" applyAlignment="1">
      <alignment horizontal="center" vertical="center" wrapText="1"/>
    </xf>
    <xf numFmtId="9" fontId="7" fillId="0" borderId="0" xfId="3" applyFont="1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E9A77078-67A0-48B3-B29D-C338365C374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1215199</xdr:colOff>
      <xdr:row>3</xdr:row>
      <xdr:rowOff>12193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21D27-71B1-4BD0-AFDD-D942A640A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52400"/>
          <a:ext cx="1491424" cy="431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2</xdr:col>
      <xdr:colOff>1024699</xdr:colOff>
      <xdr:row>3</xdr:row>
      <xdr:rowOff>31243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1A2DC-5569-496F-BEB1-52E4188A65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0975"/>
          <a:ext cx="1491424" cy="4312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76200</xdr:rowOff>
    </xdr:from>
    <xdr:to>
      <xdr:col>2</xdr:col>
      <xdr:colOff>0</xdr:colOff>
      <xdr:row>4</xdr:row>
      <xdr:rowOff>136779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2E4806-35C9-4847-BBE8-036C44209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76225"/>
          <a:ext cx="0" cy="62445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171450</xdr:rowOff>
    </xdr:from>
    <xdr:to>
      <xdr:col>2</xdr:col>
      <xdr:colOff>986599</xdr:colOff>
      <xdr:row>3</xdr:row>
      <xdr:rowOff>21718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3B8E90-F189-49B3-A963-C3F2DEB1D6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1450"/>
          <a:ext cx="1491424" cy="431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76200</xdr:rowOff>
    </xdr:from>
    <xdr:to>
      <xdr:col>2</xdr:col>
      <xdr:colOff>0</xdr:colOff>
      <xdr:row>4</xdr:row>
      <xdr:rowOff>129159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1487BE-1453-4DF0-BD48-0DFB829C9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76225"/>
          <a:ext cx="0" cy="6244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1053274</xdr:colOff>
      <xdr:row>3</xdr:row>
      <xdr:rowOff>50293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A95D55-8F38-4D87-8F68-CB09E1D085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1491424" cy="431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0</xdr:colOff>
      <xdr:row>3</xdr:row>
      <xdr:rowOff>129159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65C3F2-8051-46AC-A0A3-0EC893652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76225"/>
          <a:ext cx="0" cy="6244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272224</xdr:colOff>
      <xdr:row>2</xdr:row>
      <xdr:rowOff>50293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783A42-81AA-4204-A6F1-975957166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0025"/>
          <a:ext cx="1491424" cy="4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B436-AAF2-4A85-85A5-5589CF9AA216}">
  <dimension ref="A1:E26"/>
  <sheetViews>
    <sheetView showGridLines="0" tabSelected="1" zoomScaleNormal="100" workbookViewId="0">
      <selection activeCell="B55" sqref="B55"/>
    </sheetView>
  </sheetViews>
  <sheetFormatPr defaultRowHeight="15" x14ac:dyDescent="0.25"/>
  <cols>
    <col min="1" max="1" width="9.140625" style="1"/>
    <col min="2" max="2" width="24.85546875" style="1" customWidth="1"/>
    <col min="3" max="3" width="40" style="1" customWidth="1"/>
    <col min="4" max="4" width="12.7109375" style="1" customWidth="1"/>
    <col min="5" max="5" width="59.28515625" style="1" customWidth="1"/>
    <col min="6" max="6" width="12.28515625" style="1" customWidth="1"/>
    <col min="7" max="7" width="12" style="1" customWidth="1"/>
    <col min="8" max="8" width="9.140625" style="1"/>
    <col min="9" max="9" width="13.85546875" style="1" customWidth="1"/>
    <col min="10" max="10" width="9.140625" style="1"/>
    <col min="11" max="11" width="12" style="1" customWidth="1"/>
    <col min="12" max="12" width="12.42578125" style="1" customWidth="1"/>
    <col min="13" max="13" width="9.140625" style="1"/>
    <col min="14" max="14" width="11.85546875" style="1" customWidth="1"/>
    <col min="15" max="15" width="11.42578125" style="1" customWidth="1"/>
    <col min="16" max="16" width="11.85546875" style="1" customWidth="1"/>
    <col min="17" max="17" width="10" style="1" bestFit="1" customWidth="1"/>
    <col min="18" max="18" width="9.140625" style="1"/>
    <col min="19" max="19" width="11.7109375" style="1" customWidth="1"/>
    <col min="20" max="20" width="12" style="1" customWidth="1"/>
    <col min="21" max="16384" width="9.140625" style="1"/>
  </cols>
  <sheetData>
    <row r="1" spans="1:5" x14ac:dyDescent="0.25">
      <c r="A1" s="116" t="s">
        <v>343</v>
      </c>
      <c r="B1" s="117"/>
      <c r="C1" s="117"/>
      <c r="D1" s="117"/>
      <c r="E1" s="118"/>
    </row>
    <row r="2" spans="1:5" x14ac:dyDescent="0.25">
      <c r="A2" s="119"/>
      <c r="B2" s="120"/>
      <c r="C2" s="120"/>
      <c r="D2" s="120"/>
      <c r="E2" s="121"/>
    </row>
    <row r="3" spans="1:5" x14ac:dyDescent="0.25">
      <c r="A3" s="119"/>
      <c r="B3" s="120"/>
      <c r="C3" s="120"/>
      <c r="D3" s="120"/>
      <c r="E3" s="121"/>
    </row>
    <row r="4" spans="1:5" ht="15.75" thickBot="1" x14ac:dyDescent="0.3">
      <c r="A4" s="122"/>
      <c r="B4" s="123"/>
      <c r="C4" s="123"/>
      <c r="D4" s="123"/>
      <c r="E4" s="124"/>
    </row>
    <row r="5" spans="1:5" x14ac:dyDescent="0.25">
      <c r="A5" s="17" t="s">
        <v>24</v>
      </c>
      <c r="B5" s="125" t="s">
        <v>25</v>
      </c>
      <c r="C5" s="126"/>
      <c r="D5" s="126"/>
      <c r="E5" s="127"/>
    </row>
    <row r="6" spans="1:5" ht="43.5" customHeight="1" x14ac:dyDescent="0.25">
      <c r="A6" s="18" t="s">
        <v>26</v>
      </c>
      <c r="B6" s="128" t="s">
        <v>341</v>
      </c>
      <c r="C6" s="129"/>
      <c r="D6" s="129"/>
      <c r="E6" s="130"/>
    </row>
    <row r="7" spans="1:5" ht="43.5" customHeight="1" x14ac:dyDescent="0.25">
      <c r="A7" s="18" t="s">
        <v>27</v>
      </c>
      <c r="B7" s="131" t="s">
        <v>62</v>
      </c>
      <c r="C7" s="132"/>
      <c r="D7" s="132"/>
      <c r="E7" s="133"/>
    </row>
    <row r="8" spans="1:5" ht="21" customHeight="1" thickBot="1" x14ac:dyDescent="0.3">
      <c r="A8" s="18" t="s">
        <v>28</v>
      </c>
      <c r="B8" s="131" t="s">
        <v>55</v>
      </c>
      <c r="C8" s="132"/>
      <c r="D8" s="132"/>
      <c r="E8" s="133"/>
    </row>
    <row r="9" spans="1:5" x14ac:dyDescent="0.25">
      <c r="A9" s="17" t="s">
        <v>29</v>
      </c>
      <c r="B9" s="125" t="s">
        <v>30</v>
      </c>
      <c r="C9" s="126"/>
      <c r="D9" s="126"/>
      <c r="E9" s="127"/>
    </row>
    <row r="10" spans="1:5" x14ac:dyDescent="0.25">
      <c r="A10" s="19"/>
      <c r="B10" s="134" t="s">
        <v>45</v>
      </c>
      <c r="C10" s="135"/>
      <c r="D10" s="135"/>
      <c r="E10" s="136"/>
    </row>
    <row r="11" spans="1:5" ht="30.75" customHeight="1" x14ac:dyDescent="0.25">
      <c r="A11" s="19"/>
      <c r="B11" s="137" t="s">
        <v>46</v>
      </c>
      <c r="C11" s="138"/>
      <c r="D11" s="138"/>
      <c r="E11" s="139"/>
    </row>
    <row r="12" spans="1:5" x14ac:dyDescent="0.25">
      <c r="A12" s="19"/>
      <c r="B12" s="108" t="s">
        <v>47</v>
      </c>
      <c r="C12" s="114"/>
      <c r="D12" s="114"/>
      <c r="E12" s="115"/>
    </row>
    <row r="13" spans="1:5" x14ac:dyDescent="0.25">
      <c r="A13" s="19"/>
      <c r="B13" s="108" t="s">
        <v>48</v>
      </c>
      <c r="C13" s="114"/>
      <c r="D13" s="114"/>
      <c r="E13" s="115"/>
    </row>
    <row r="14" spans="1:5" x14ac:dyDescent="0.25">
      <c r="A14" s="19"/>
      <c r="B14" s="108" t="s">
        <v>49</v>
      </c>
      <c r="C14" s="109"/>
      <c r="D14" s="109"/>
      <c r="E14" s="110"/>
    </row>
    <row r="15" spans="1:5" ht="15.75" thickBot="1" x14ac:dyDescent="0.3">
      <c r="A15" s="19"/>
      <c r="B15" s="108" t="s">
        <v>50</v>
      </c>
      <c r="C15" s="109"/>
      <c r="D15" s="109"/>
      <c r="E15" s="110"/>
    </row>
    <row r="16" spans="1:5" ht="15.75" thickBot="1" x14ac:dyDescent="0.3">
      <c r="A16" s="17" t="s">
        <v>31</v>
      </c>
      <c r="B16" s="20" t="s">
        <v>32</v>
      </c>
      <c r="C16" s="21"/>
      <c r="D16" s="21"/>
      <c r="E16" s="22"/>
    </row>
    <row r="17" spans="1:5" ht="60" x14ac:dyDescent="0.25">
      <c r="A17" s="19"/>
      <c r="B17" s="23" t="s">
        <v>33</v>
      </c>
      <c r="C17" s="111"/>
      <c r="D17" s="112"/>
      <c r="E17" s="113"/>
    </row>
    <row r="18" spans="1:5" x14ac:dyDescent="0.25">
      <c r="A18" s="19"/>
      <c r="B18" s="24" t="s">
        <v>34</v>
      </c>
      <c r="C18" s="101"/>
      <c r="D18" s="102"/>
      <c r="E18" s="103"/>
    </row>
    <row r="19" spans="1:5" x14ac:dyDescent="0.25">
      <c r="A19" s="19"/>
      <c r="B19" s="25" t="s">
        <v>35</v>
      </c>
      <c r="C19" s="101"/>
      <c r="D19" s="102"/>
      <c r="E19" s="103"/>
    </row>
    <row r="20" spans="1:5" x14ac:dyDescent="0.25">
      <c r="A20" s="19"/>
      <c r="B20" s="26" t="s">
        <v>36</v>
      </c>
      <c r="C20" s="101"/>
      <c r="D20" s="102"/>
      <c r="E20" s="103"/>
    </row>
    <row r="21" spans="1:5" ht="60" x14ac:dyDescent="0.25">
      <c r="A21" s="19"/>
      <c r="B21" s="23" t="s">
        <v>37</v>
      </c>
      <c r="C21" s="27" t="s">
        <v>38</v>
      </c>
      <c r="D21" s="104" t="s">
        <v>39</v>
      </c>
      <c r="E21" s="105"/>
    </row>
    <row r="22" spans="1:5" x14ac:dyDescent="0.25">
      <c r="A22" s="19"/>
      <c r="B22" s="28" t="s">
        <v>40</v>
      </c>
      <c r="C22" s="29"/>
      <c r="D22" s="101"/>
      <c r="E22" s="103"/>
    </row>
    <row r="23" spans="1:5" x14ac:dyDescent="0.25">
      <c r="A23" s="19"/>
      <c r="B23" s="30" t="s">
        <v>41</v>
      </c>
      <c r="C23" s="29"/>
      <c r="D23" s="101"/>
      <c r="E23" s="103"/>
    </row>
    <row r="24" spans="1:5" x14ac:dyDescent="0.25">
      <c r="A24" s="19"/>
      <c r="B24" s="31" t="s">
        <v>42</v>
      </c>
      <c r="C24" s="32"/>
      <c r="D24" s="101"/>
      <c r="E24" s="103"/>
    </row>
    <row r="25" spans="1:5" ht="30" x14ac:dyDescent="0.25">
      <c r="A25" s="19"/>
      <c r="B25" s="33" t="s">
        <v>43</v>
      </c>
      <c r="C25" s="34"/>
      <c r="D25" s="106"/>
      <c r="E25" s="107"/>
    </row>
    <row r="26" spans="1:5" x14ac:dyDescent="0.25">
      <c r="A26" s="35"/>
      <c r="B26" s="36" t="s">
        <v>44</v>
      </c>
      <c r="C26" s="37"/>
      <c r="D26" s="100"/>
      <c r="E26" s="100"/>
    </row>
  </sheetData>
  <sheetProtection algorithmName="SHA-512" hashValue="5k8bIjq77JT0DoRlrzoF7sh4RTThjmn8vLDrK8iNYUvVCgNcPTz7S/L4LCeoc9elMLpi/HDsYYKguIo8NimKpA==" saltValue="t8v2HK/dhMGYI3XFL1Vscg==" spinCount="100000" sheet="1" objects="1" scenarios="1"/>
  <mergeCells count="22">
    <mergeCell ref="B13:E13"/>
    <mergeCell ref="A1:E4"/>
    <mergeCell ref="B5:E5"/>
    <mergeCell ref="B6:E6"/>
    <mergeCell ref="B7:E7"/>
    <mergeCell ref="B8:E8"/>
    <mergeCell ref="B9:E9"/>
    <mergeCell ref="B10:E10"/>
    <mergeCell ref="B11:E11"/>
    <mergeCell ref="B12:E12"/>
    <mergeCell ref="B14:E14"/>
    <mergeCell ref="B15:E15"/>
    <mergeCell ref="C17:E17"/>
    <mergeCell ref="C18:E18"/>
    <mergeCell ref="C19:E19"/>
    <mergeCell ref="D26:E26"/>
    <mergeCell ref="C20:E20"/>
    <mergeCell ref="D21:E21"/>
    <mergeCell ref="D22:E22"/>
    <mergeCell ref="D23:E23"/>
    <mergeCell ref="D24:E24"/>
    <mergeCell ref="D25:E2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9C20-864D-4C76-9B6B-2ABA2F0E02E3}">
  <dimension ref="B1:I27"/>
  <sheetViews>
    <sheetView showGridLines="0" zoomScaleNormal="100" workbookViewId="0">
      <selection activeCell="C15" sqref="C15"/>
    </sheetView>
  </sheetViews>
  <sheetFormatPr defaultRowHeight="15" x14ac:dyDescent="0.25"/>
  <cols>
    <col min="1" max="1" width="1.42578125" style="1" customWidth="1"/>
    <col min="2" max="2" width="6.85546875" style="1" customWidth="1"/>
    <col min="3" max="3" width="40.5703125" style="1" customWidth="1"/>
    <col min="4" max="4" width="10.140625" style="1" customWidth="1"/>
    <col min="5" max="5" width="11.42578125" style="1" customWidth="1"/>
    <col min="6" max="9" width="19" style="1" customWidth="1"/>
    <col min="10" max="16384" width="9.140625" style="1"/>
  </cols>
  <sheetData>
    <row r="1" spans="2:9" ht="15.75" thickBot="1" x14ac:dyDescent="0.3">
      <c r="B1" s="2"/>
      <c r="C1" s="3"/>
      <c r="D1" s="3"/>
      <c r="E1" s="3"/>
      <c r="F1" s="4"/>
      <c r="G1" s="5"/>
      <c r="H1" s="5"/>
      <c r="I1" s="5"/>
    </row>
    <row r="2" spans="2:9" ht="15" customHeight="1" x14ac:dyDescent="0.25">
      <c r="B2" s="140" t="s">
        <v>344</v>
      </c>
      <c r="C2" s="141"/>
      <c r="D2" s="141"/>
      <c r="E2" s="141"/>
      <c r="F2" s="141"/>
      <c r="G2" s="141"/>
      <c r="H2" s="142"/>
      <c r="I2" s="143"/>
    </row>
    <row r="3" spans="2:9" ht="15" customHeight="1" x14ac:dyDescent="0.25">
      <c r="B3" s="144"/>
      <c r="C3" s="145"/>
      <c r="D3" s="145"/>
      <c r="E3" s="145"/>
      <c r="F3" s="145"/>
      <c r="G3" s="145"/>
      <c r="H3" s="146"/>
      <c r="I3" s="147"/>
    </row>
    <row r="4" spans="2:9" ht="15" customHeight="1" x14ac:dyDescent="0.25">
      <c r="B4" s="144"/>
      <c r="C4" s="145"/>
      <c r="D4" s="145"/>
      <c r="E4" s="145"/>
      <c r="F4" s="145"/>
      <c r="G4" s="145"/>
      <c r="H4" s="146"/>
      <c r="I4" s="147"/>
    </row>
    <row r="5" spans="2:9" ht="15.75" customHeight="1" thickBot="1" x14ac:dyDescent="0.3">
      <c r="B5" s="148"/>
      <c r="C5" s="149"/>
      <c r="D5" s="149"/>
      <c r="E5" s="149"/>
      <c r="F5" s="149"/>
      <c r="G5" s="149"/>
      <c r="H5" s="150"/>
      <c r="I5" s="151"/>
    </row>
    <row r="6" spans="2:9" ht="18.75" x14ac:dyDescent="0.3">
      <c r="B6" s="3"/>
      <c r="C6" s="6"/>
      <c r="D6" s="6"/>
      <c r="E6" s="6"/>
      <c r="F6" s="6"/>
      <c r="G6" s="6"/>
      <c r="H6" s="6"/>
      <c r="I6" s="5"/>
    </row>
    <row r="7" spans="2:9" ht="18.75" customHeight="1" x14ac:dyDescent="0.25">
      <c r="B7" s="153" t="s">
        <v>59</v>
      </c>
      <c r="C7" s="153"/>
      <c r="D7" s="153"/>
      <c r="E7" s="153"/>
      <c r="F7" s="153"/>
      <c r="G7" s="153"/>
      <c r="H7" s="153"/>
      <c r="I7" s="153"/>
    </row>
    <row r="8" spans="2:9" x14ac:dyDescent="0.25">
      <c r="B8" s="152" t="s">
        <v>57</v>
      </c>
      <c r="C8" s="152"/>
      <c r="D8" s="152"/>
      <c r="E8" s="152"/>
      <c r="F8" s="152"/>
      <c r="G8" s="152"/>
      <c r="H8" s="152"/>
      <c r="I8" s="152"/>
    </row>
    <row r="9" spans="2:9" x14ac:dyDescent="0.25">
      <c r="B9" s="96"/>
      <c r="C9" s="96"/>
      <c r="D9" s="54"/>
      <c r="E9" s="96"/>
      <c r="F9" s="96"/>
      <c r="G9" s="96"/>
      <c r="H9" s="96"/>
      <c r="I9" s="96"/>
    </row>
    <row r="10" spans="2:9" ht="25.5" x14ac:dyDescent="0.25">
      <c r="B10" s="7" t="s">
        <v>0</v>
      </c>
      <c r="C10" s="8" t="s">
        <v>1</v>
      </c>
      <c r="D10" s="8" t="s">
        <v>2</v>
      </c>
      <c r="E10" s="13" t="s">
        <v>52</v>
      </c>
      <c r="F10" s="14" t="s">
        <v>56</v>
      </c>
      <c r="G10" s="14" t="s">
        <v>5</v>
      </c>
      <c r="H10" s="14" t="s">
        <v>53</v>
      </c>
      <c r="I10" s="14" t="s">
        <v>51</v>
      </c>
    </row>
    <row r="11" spans="2:9" x14ac:dyDescent="0.25">
      <c r="B11" s="51">
        <v>1</v>
      </c>
      <c r="C11" s="9" t="s">
        <v>10</v>
      </c>
      <c r="D11" s="39">
        <v>198</v>
      </c>
      <c r="E11" s="10" t="s">
        <v>6</v>
      </c>
      <c r="F11" s="12"/>
      <c r="G11" s="12"/>
      <c r="H11" s="12"/>
      <c r="I11" s="42"/>
    </row>
    <row r="12" spans="2:9" x14ac:dyDescent="0.25">
      <c r="B12" s="52">
        <v>2</v>
      </c>
      <c r="C12" s="48" t="s">
        <v>11</v>
      </c>
      <c r="D12" s="45">
        <v>5</v>
      </c>
      <c r="E12" s="46" t="s">
        <v>6</v>
      </c>
      <c r="F12" s="12"/>
      <c r="G12" s="12"/>
      <c r="H12" s="12"/>
      <c r="I12" s="42"/>
    </row>
    <row r="13" spans="2:9" ht="15" customHeight="1" x14ac:dyDescent="0.25">
      <c r="B13" s="52">
        <v>3</v>
      </c>
      <c r="C13" s="46" t="s">
        <v>337</v>
      </c>
      <c r="D13" s="45">
        <v>293</v>
      </c>
      <c r="E13" s="46" t="s">
        <v>6</v>
      </c>
      <c r="F13" s="12"/>
      <c r="G13" s="12"/>
      <c r="H13" s="12"/>
      <c r="I13" s="42"/>
    </row>
    <row r="14" spans="2:9" ht="15" customHeight="1" x14ac:dyDescent="0.25">
      <c r="B14" s="52">
        <v>4</v>
      </c>
      <c r="C14" s="46" t="s">
        <v>342</v>
      </c>
      <c r="D14" s="45">
        <v>201</v>
      </c>
      <c r="E14" s="46" t="s">
        <v>6</v>
      </c>
      <c r="F14" s="12"/>
      <c r="G14" s="12"/>
      <c r="H14" s="12"/>
      <c r="I14" s="42"/>
    </row>
    <row r="15" spans="2:9" ht="15" customHeight="1" x14ac:dyDescent="0.25">
      <c r="B15" s="52">
        <v>5</v>
      </c>
      <c r="C15" s="46" t="s">
        <v>360</v>
      </c>
      <c r="D15" s="45">
        <v>26</v>
      </c>
      <c r="E15" s="46" t="s">
        <v>6</v>
      </c>
      <c r="F15" s="12"/>
      <c r="G15" s="12"/>
      <c r="H15" s="12"/>
      <c r="I15" s="42"/>
    </row>
    <row r="16" spans="2:9" x14ac:dyDescent="0.25">
      <c r="B16" s="53">
        <v>6</v>
      </c>
      <c r="C16" s="43" t="s">
        <v>65</v>
      </c>
      <c r="D16" s="48">
        <v>339</v>
      </c>
      <c r="E16" s="43" t="s">
        <v>6</v>
      </c>
      <c r="F16" s="12"/>
      <c r="G16" s="12"/>
      <c r="H16" s="97"/>
      <c r="I16" s="42"/>
    </row>
    <row r="17" spans="2:9" ht="15" customHeight="1" x14ac:dyDescent="0.25">
      <c r="B17" s="52">
        <v>7</v>
      </c>
      <c r="C17" s="46" t="s">
        <v>13</v>
      </c>
      <c r="D17" s="45">
        <v>92</v>
      </c>
      <c r="E17" s="46" t="s">
        <v>6</v>
      </c>
      <c r="F17" s="12"/>
      <c r="G17" s="12"/>
      <c r="H17" s="12"/>
      <c r="I17" s="42"/>
    </row>
    <row r="18" spans="2:9" ht="15" customHeight="1" x14ac:dyDescent="0.25">
      <c r="B18" s="52">
        <v>8</v>
      </c>
      <c r="C18" s="46" t="s">
        <v>14</v>
      </c>
      <c r="D18" s="45">
        <v>13</v>
      </c>
      <c r="E18" s="46" t="s">
        <v>6</v>
      </c>
      <c r="F18" s="12"/>
      <c r="G18" s="12"/>
      <c r="H18" s="12"/>
      <c r="I18" s="42"/>
    </row>
    <row r="19" spans="2:9" x14ac:dyDescent="0.25">
      <c r="B19" s="53">
        <v>9</v>
      </c>
      <c r="C19" s="43" t="s">
        <v>64</v>
      </c>
      <c r="D19" s="48">
        <v>48</v>
      </c>
      <c r="E19" s="46" t="s">
        <v>6</v>
      </c>
      <c r="F19" s="12"/>
      <c r="G19" s="12"/>
      <c r="H19" s="97"/>
      <c r="I19" s="42"/>
    </row>
    <row r="20" spans="2:9" x14ac:dyDescent="0.25">
      <c r="B20" s="52">
        <v>10</v>
      </c>
      <c r="C20" s="48" t="s">
        <v>20</v>
      </c>
      <c r="D20" s="50">
        <v>181</v>
      </c>
      <c r="E20" s="46" t="s">
        <v>6</v>
      </c>
      <c r="F20" s="12"/>
      <c r="G20" s="12"/>
      <c r="H20" s="12"/>
      <c r="I20" s="42"/>
    </row>
    <row r="21" spans="2:9" x14ac:dyDescent="0.25">
      <c r="B21" s="52">
        <v>11</v>
      </c>
      <c r="C21" s="43" t="s">
        <v>21</v>
      </c>
      <c r="D21" s="50">
        <v>50</v>
      </c>
      <c r="E21" s="46" t="s">
        <v>6</v>
      </c>
      <c r="F21" s="12"/>
      <c r="G21" s="12"/>
      <c r="H21" s="12"/>
      <c r="I21" s="42"/>
    </row>
    <row r="22" spans="2:9" x14ac:dyDescent="0.25">
      <c r="B22" s="52">
        <v>12</v>
      </c>
      <c r="C22" s="43" t="s">
        <v>22</v>
      </c>
      <c r="D22" s="50">
        <v>470</v>
      </c>
      <c r="E22" s="46" t="s">
        <v>6</v>
      </c>
      <c r="F22" s="12"/>
      <c r="G22" s="12"/>
      <c r="H22" s="12"/>
      <c r="I22" s="42"/>
    </row>
    <row r="23" spans="2:9" x14ac:dyDescent="0.25">
      <c r="B23" s="53">
        <v>13</v>
      </c>
      <c r="C23" s="43" t="s">
        <v>63</v>
      </c>
      <c r="D23" s="79">
        <v>1499</v>
      </c>
      <c r="E23" s="46" t="s">
        <v>6</v>
      </c>
      <c r="F23" s="12"/>
      <c r="G23" s="12"/>
      <c r="H23" s="97"/>
      <c r="I23" s="42"/>
    </row>
    <row r="24" spans="2:9" x14ac:dyDescent="0.25">
      <c r="B24" s="53">
        <v>14</v>
      </c>
      <c r="C24" s="43" t="s">
        <v>66</v>
      </c>
      <c r="D24" s="48">
        <v>210</v>
      </c>
      <c r="E24" s="46" t="s">
        <v>6</v>
      </c>
      <c r="F24" s="12"/>
      <c r="G24" s="12"/>
      <c r="H24" s="97"/>
      <c r="I24" s="42"/>
    </row>
    <row r="25" spans="2:9" ht="15" customHeight="1" x14ac:dyDescent="0.25">
      <c r="B25" s="52">
        <v>15</v>
      </c>
      <c r="C25" s="46" t="s">
        <v>19</v>
      </c>
      <c r="D25" s="45">
        <v>48</v>
      </c>
      <c r="E25" s="46" t="s">
        <v>6</v>
      </c>
      <c r="F25" s="12"/>
      <c r="G25" s="12"/>
      <c r="H25" s="12"/>
      <c r="I25" s="42"/>
    </row>
    <row r="26" spans="2:9" x14ac:dyDescent="0.25">
      <c r="B26" s="52">
        <v>16</v>
      </c>
      <c r="C26" s="48" t="s">
        <v>15</v>
      </c>
      <c r="D26" s="49">
        <v>15</v>
      </c>
      <c r="E26" s="46" t="s">
        <v>6</v>
      </c>
      <c r="F26" s="12"/>
      <c r="G26" s="12"/>
      <c r="H26" s="12"/>
      <c r="I26" s="42"/>
    </row>
    <row r="27" spans="2:9" x14ac:dyDescent="0.25">
      <c r="B27" s="53">
        <v>17</v>
      </c>
      <c r="C27" s="43" t="s">
        <v>67</v>
      </c>
      <c r="D27" s="48">
        <v>77</v>
      </c>
      <c r="E27" s="46" t="s">
        <v>6</v>
      </c>
      <c r="F27" s="12"/>
      <c r="G27" s="12"/>
      <c r="H27" s="97"/>
      <c r="I27" s="42"/>
    </row>
  </sheetData>
  <sheetProtection algorithmName="SHA-512" hashValue="dS+Tc4qMSaagss+04XkN7FzkjwBrbavE9J+YYYI2t705TsuvDftk3SNarRTRebeTudzzJCg8jY15Bsf8B4Su8w==" saltValue="2OlYVPTimCjzEQn+RlepmA==" spinCount="100000" sheet="1" objects="1" scenarios="1"/>
  <protectedRanges>
    <protectedRange sqref="E11:E15 E17:E27" name="Range3_4"/>
    <protectedRange password="CF17" sqref="E11:E15 E17:E27" name="Range1_4"/>
    <protectedRange sqref="E11:E15 E17:E27" name="Range2_4"/>
    <protectedRange sqref="G25:H25 G11:H15 G17:H18" name="Range3_4_1"/>
    <protectedRange password="CF17" sqref="G25:H25 G11:H15 G17:H18" name="Range1_4_1"/>
    <protectedRange sqref="G25:H25 G11:H15 G17:H18" name="Range2_4_1"/>
  </protectedRanges>
  <mergeCells count="3">
    <mergeCell ref="B2:I5"/>
    <mergeCell ref="B8:I8"/>
    <mergeCell ref="B7:I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A487-51D3-40FE-92E1-4BE442C478E9}">
  <dimension ref="B1:I22"/>
  <sheetViews>
    <sheetView showGridLines="0" zoomScaleNormal="100" workbookViewId="0">
      <selection activeCell="F11" sqref="F11"/>
    </sheetView>
  </sheetViews>
  <sheetFormatPr defaultRowHeight="15" x14ac:dyDescent="0.25"/>
  <cols>
    <col min="1" max="1" width="1.7109375" style="1" customWidth="1"/>
    <col min="2" max="2" width="7.28515625" style="1" customWidth="1"/>
    <col min="3" max="3" width="44" style="1" customWidth="1"/>
    <col min="4" max="4" width="9.140625" style="1" customWidth="1"/>
    <col min="5" max="5" width="7.7109375" style="1" customWidth="1"/>
    <col min="6" max="6" width="25.42578125" style="1" customWidth="1"/>
    <col min="7" max="8" width="17.7109375" style="1" customWidth="1"/>
    <col min="9" max="9" width="12.42578125" style="1" customWidth="1"/>
    <col min="10" max="16384" width="9.140625" style="1"/>
  </cols>
  <sheetData>
    <row r="1" spans="2:9" ht="15.75" thickBot="1" x14ac:dyDescent="0.3"/>
    <row r="2" spans="2:9" x14ac:dyDescent="0.25">
      <c r="B2" s="140" t="s">
        <v>344</v>
      </c>
      <c r="C2" s="141"/>
      <c r="D2" s="141"/>
      <c r="E2" s="141"/>
      <c r="F2" s="141"/>
      <c r="G2" s="141"/>
      <c r="H2" s="142"/>
      <c r="I2" s="143"/>
    </row>
    <row r="3" spans="2:9" x14ac:dyDescent="0.25">
      <c r="B3" s="144"/>
      <c r="C3" s="145"/>
      <c r="D3" s="145"/>
      <c r="E3" s="145"/>
      <c r="F3" s="145"/>
      <c r="G3" s="145"/>
      <c r="H3" s="146"/>
      <c r="I3" s="147"/>
    </row>
    <row r="4" spans="2:9" x14ac:dyDescent="0.25">
      <c r="B4" s="144"/>
      <c r="C4" s="145"/>
      <c r="D4" s="145"/>
      <c r="E4" s="145"/>
      <c r="F4" s="145"/>
      <c r="G4" s="145"/>
      <c r="H4" s="146"/>
      <c r="I4" s="147"/>
    </row>
    <row r="5" spans="2:9" ht="15.75" thickBot="1" x14ac:dyDescent="0.3">
      <c r="B5" s="148"/>
      <c r="C5" s="149"/>
      <c r="D5" s="149"/>
      <c r="E5" s="149"/>
      <c r="F5" s="149"/>
      <c r="G5" s="149"/>
      <c r="H5" s="150"/>
      <c r="I5" s="151"/>
    </row>
    <row r="7" spans="2:9" x14ac:dyDescent="0.25">
      <c r="B7" s="152" t="s">
        <v>17</v>
      </c>
      <c r="C7" s="156"/>
      <c r="D7" s="156"/>
      <c r="E7" s="156"/>
      <c r="F7" s="156"/>
      <c r="G7" s="156"/>
      <c r="H7" s="156"/>
      <c r="I7" s="156"/>
    </row>
    <row r="8" spans="2:9" x14ac:dyDescent="0.25">
      <c r="B8" s="152" t="s">
        <v>61</v>
      </c>
      <c r="C8" s="152"/>
      <c r="D8" s="152"/>
      <c r="E8" s="152"/>
      <c r="F8" s="152"/>
      <c r="G8" s="152"/>
      <c r="H8" s="152"/>
      <c r="I8" s="152"/>
    </row>
    <row r="9" spans="2:9" x14ac:dyDescent="0.25">
      <c r="B9" s="154"/>
      <c r="C9" s="154"/>
      <c r="D9" s="155"/>
      <c r="E9" s="155"/>
      <c r="F9" s="154"/>
      <c r="G9" s="154"/>
      <c r="H9" s="154"/>
      <c r="I9" s="154"/>
    </row>
    <row r="10" spans="2:9" ht="25.5" x14ac:dyDescent="0.25">
      <c r="B10" s="7" t="s">
        <v>0</v>
      </c>
      <c r="C10" s="8" t="s">
        <v>1</v>
      </c>
      <c r="D10" s="8" t="s">
        <v>2</v>
      </c>
      <c r="E10" s="13" t="s">
        <v>3</v>
      </c>
      <c r="F10" s="14" t="s">
        <v>4</v>
      </c>
      <c r="G10" s="14" t="s">
        <v>5</v>
      </c>
      <c r="H10" s="14" t="s">
        <v>53</v>
      </c>
      <c r="I10" s="14" t="s">
        <v>51</v>
      </c>
    </row>
    <row r="11" spans="2:9" ht="32.25" customHeight="1" x14ac:dyDescent="0.25">
      <c r="B11" s="52">
        <v>1</v>
      </c>
      <c r="C11" s="55" t="s">
        <v>7</v>
      </c>
      <c r="D11" s="45">
        <v>35</v>
      </c>
      <c r="E11" s="46" t="s">
        <v>23</v>
      </c>
      <c r="F11" s="12"/>
      <c r="G11" s="12"/>
      <c r="H11" s="12"/>
      <c r="I11" s="98"/>
    </row>
    <row r="12" spans="2:9" ht="32.25" customHeight="1" x14ac:dyDescent="0.25">
      <c r="B12" s="52">
        <v>2</v>
      </c>
      <c r="C12" s="55" t="s">
        <v>8</v>
      </c>
      <c r="D12" s="45">
        <v>17</v>
      </c>
      <c r="E12" s="46" t="s">
        <v>23</v>
      </c>
      <c r="F12" s="12"/>
      <c r="G12" s="12"/>
      <c r="H12" s="12"/>
      <c r="I12" s="98"/>
    </row>
    <row r="13" spans="2:9" ht="32.25" customHeight="1" x14ac:dyDescent="0.25">
      <c r="B13" s="51">
        <v>3</v>
      </c>
      <c r="C13" s="55" t="s">
        <v>339</v>
      </c>
      <c r="D13" s="45">
        <v>42</v>
      </c>
      <c r="E13" s="10" t="s">
        <v>23</v>
      </c>
      <c r="F13" s="12"/>
      <c r="G13" s="12"/>
      <c r="H13" s="12"/>
      <c r="I13" s="98"/>
    </row>
    <row r="14" spans="2:9" ht="32.25" customHeight="1" x14ac:dyDescent="0.25">
      <c r="B14" s="51">
        <v>4</v>
      </c>
      <c r="C14" s="55" t="s">
        <v>340</v>
      </c>
      <c r="D14" s="45">
        <v>97</v>
      </c>
      <c r="E14" s="10" t="s">
        <v>23</v>
      </c>
      <c r="F14" s="12"/>
      <c r="G14" s="12"/>
      <c r="H14" s="12"/>
      <c r="I14" s="98"/>
    </row>
    <row r="15" spans="2:9" ht="32.25" customHeight="1" x14ac:dyDescent="0.25">
      <c r="B15" s="52">
        <v>5</v>
      </c>
      <c r="C15" s="55" t="s">
        <v>16</v>
      </c>
      <c r="D15" s="45">
        <v>123</v>
      </c>
      <c r="E15" s="46" t="s">
        <v>23</v>
      </c>
      <c r="F15" s="12"/>
      <c r="G15" s="12"/>
      <c r="H15" s="12"/>
      <c r="I15" s="98"/>
    </row>
    <row r="16" spans="2:9" ht="32.25" customHeight="1" x14ac:dyDescent="0.25">
      <c r="B16" s="52">
        <v>6</v>
      </c>
      <c r="C16" s="55" t="s">
        <v>69</v>
      </c>
      <c r="D16" s="45">
        <v>25</v>
      </c>
      <c r="E16" s="46" t="s">
        <v>23</v>
      </c>
      <c r="F16" s="12"/>
      <c r="G16" s="12"/>
      <c r="H16" s="12"/>
      <c r="I16" s="98"/>
    </row>
    <row r="17" spans="2:9" ht="32.25" customHeight="1" x14ac:dyDescent="0.25">
      <c r="B17" s="52">
        <v>7</v>
      </c>
      <c r="C17" s="55" t="s">
        <v>72</v>
      </c>
      <c r="D17" s="45">
        <v>54</v>
      </c>
      <c r="E17" s="46" t="s">
        <v>23</v>
      </c>
      <c r="F17" s="12"/>
      <c r="G17" s="12"/>
      <c r="H17" s="12"/>
      <c r="I17" s="98"/>
    </row>
    <row r="18" spans="2:9" ht="32.25" customHeight="1" x14ac:dyDescent="0.25">
      <c r="B18" s="52">
        <v>8</v>
      </c>
      <c r="C18" s="55" t="s">
        <v>73</v>
      </c>
      <c r="D18" s="45">
        <v>110</v>
      </c>
      <c r="E18" s="46" t="s">
        <v>23</v>
      </c>
      <c r="F18" s="12"/>
      <c r="G18" s="12"/>
      <c r="H18" s="12"/>
      <c r="I18" s="98"/>
    </row>
    <row r="19" spans="2:9" ht="30" x14ac:dyDescent="0.25">
      <c r="B19" s="57">
        <v>9</v>
      </c>
      <c r="C19" s="55" t="s">
        <v>68</v>
      </c>
      <c r="D19" s="48">
        <v>153</v>
      </c>
      <c r="E19" s="46" t="s">
        <v>23</v>
      </c>
      <c r="F19" s="12"/>
      <c r="G19" s="12"/>
      <c r="H19" s="12"/>
      <c r="I19" s="98"/>
    </row>
    <row r="20" spans="2:9" x14ac:dyDescent="0.25">
      <c r="B20" s="53">
        <v>10</v>
      </c>
      <c r="C20" s="56" t="s">
        <v>70</v>
      </c>
      <c r="D20" s="48">
        <v>15</v>
      </c>
      <c r="E20" s="46" t="s">
        <v>23</v>
      </c>
      <c r="F20" s="12"/>
      <c r="G20" s="12"/>
      <c r="H20" s="12"/>
      <c r="I20" s="98"/>
    </row>
    <row r="21" spans="2:9" x14ac:dyDescent="0.25">
      <c r="B21" s="53">
        <v>11</v>
      </c>
      <c r="C21" s="55" t="s">
        <v>71</v>
      </c>
      <c r="D21" s="48">
        <v>4</v>
      </c>
      <c r="E21" s="46" t="s">
        <v>23</v>
      </c>
      <c r="F21" s="12"/>
      <c r="G21" s="12"/>
      <c r="H21" s="12"/>
      <c r="I21" s="98"/>
    </row>
    <row r="22" spans="2:9" x14ac:dyDescent="0.25">
      <c r="B22" s="53">
        <v>12</v>
      </c>
      <c r="C22" s="56" t="s">
        <v>338</v>
      </c>
      <c r="D22" s="48">
        <v>24</v>
      </c>
      <c r="E22" s="46" t="s">
        <v>23</v>
      </c>
      <c r="F22" s="12"/>
      <c r="G22" s="12"/>
      <c r="H22" s="12"/>
      <c r="I22" s="98"/>
    </row>
  </sheetData>
  <sheetProtection algorithmName="SHA-512" hashValue="z3DBWaZ8cMz+vSO91vxWudXtcQkcD8dOGjaQPe1scHaKOFkqxCQ3LJvitG6WZd418XNHlAYKwG7uITMuoXtPzw==" saltValue="36sZKpUlISWV7I72XgKNeg==" spinCount="100000" sheet="1" objects="1" scenarios="1"/>
  <protectedRanges>
    <protectedRange sqref="G11:H18" name="Range3_4_1"/>
    <protectedRange password="CF17" sqref="G11:H18" name="Range1_4_1"/>
    <protectedRange sqref="G11:H18" name="Range2_4_1"/>
  </protectedRanges>
  <mergeCells count="4">
    <mergeCell ref="B2:I5"/>
    <mergeCell ref="B9:I9"/>
    <mergeCell ref="B7:I7"/>
    <mergeCell ref="B8:I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539E-41E4-4168-8C5B-C41CCDE091F9}">
  <dimension ref="A1:P19"/>
  <sheetViews>
    <sheetView showGridLines="0" workbookViewId="0">
      <selection activeCell="F11" sqref="F11"/>
    </sheetView>
  </sheetViews>
  <sheetFormatPr defaultColWidth="0" defaultRowHeight="15" x14ac:dyDescent="0.25"/>
  <cols>
    <col min="1" max="1" width="2" style="1" customWidth="1"/>
    <col min="2" max="2" width="6.5703125" style="1" customWidth="1"/>
    <col min="3" max="3" width="51.85546875" style="1" customWidth="1"/>
    <col min="4" max="5" width="9.140625" style="1" customWidth="1"/>
    <col min="6" max="6" width="17.140625" style="1" customWidth="1"/>
    <col min="7" max="7" width="14.85546875" style="1" customWidth="1"/>
    <col min="8" max="8" width="15.42578125" style="1" customWidth="1"/>
    <col min="9" max="9" width="16" style="1" customWidth="1"/>
    <col min="10" max="10" width="9.140625" style="1" customWidth="1"/>
    <col min="11" max="13" width="9.140625" style="1" hidden="1" customWidth="1"/>
    <col min="14" max="298" width="0" style="1" hidden="1" customWidth="1"/>
    <col min="299" max="16384" width="0" style="1" hidden="1"/>
  </cols>
  <sheetData>
    <row r="1" spans="1:16" ht="15.75" thickBot="1" x14ac:dyDescent="0.3"/>
    <row r="2" spans="1:16" ht="15" customHeight="1" x14ac:dyDescent="0.25">
      <c r="B2" s="157" t="s">
        <v>344</v>
      </c>
      <c r="C2" s="158"/>
      <c r="D2" s="158"/>
      <c r="E2" s="158"/>
      <c r="F2" s="158"/>
      <c r="G2" s="158"/>
      <c r="H2" s="158"/>
      <c r="I2" s="159"/>
    </row>
    <row r="3" spans="1:16" ht="15" customHeight="1" x14ac:dyDescent="0.25">
      <c r="B3" s="160"/>
      <c r="C3" s="161"/>
      <c r="D3" s="161"/>
      <c r="E3" s="161"/>
      <c r="F3" s="161"/>
      <c r="G3" s="161"/>
      <c r="H3" s="161"/>
      <c r="I3" s="162"/>
    </row>
    <row r="4" spans="1:16" ht="15" customHeight="1" x14ac:dyDescent="0.25">
      <c r="B4" s="160"/>
      <c r="C4" s="161"/>
      <c r="D4" s="161"/>
      <c r="E4" s="161"/>
      <c r="F4" s="161"/>
      <c r="G4" s="161"/>
      <c r="H4" s="161"/>
      <c r="I4" s="162"/>
    </row>
    <row r="5" spans="1:16" ht="15.75" customHeight="1" thickBot="1" x14ac:dyDescent="0.3">
      <c r="B5" s="163"/>
      <c r="C5" s="164"/>
      <c r="D5" s="164"/>
      <c r="E5" s="164"/>
      <c r="F5" s="164"/>
      <c r="G5" s="164"/>
      <c r="H5" s="164"/>
      <c r="I5" s="165"/>
    </row>
    <row r="7" spans="1:16" x14ac:dyDescent="0.25">
      <c r="B7" s="152" t="s">
        <v>18</v>
      </c>
      <c r="C7" s="152"/>
      <c r="D7" s="152"/>
      <c r="E7" s="152"/>
      <c r="F7" s="152"/>
      <c r="G7" s="152"/>
      <c r="H7" s="152"/>
      <c r="I7" s="152"/>
    </row>
    <row r="8" spans="1:16" x14ac:dyDescent="0.25">
      <c r="A8" s="152" t="s">
        <v>58</v>
      </c>
      <c r="B8" s="152"/>
      <c r="C8" s="152"/>
      <c r="D8" s="152"/>
      <c r="E8" s="152"/>
      <c r="F8" s="152"/>
      <c r="G8" s="152"/>
      <c r="H8" s="152"/>
      <c r="I8" s="152"/>
      <c r="J8" s="40"/>
      <c r="K8" s="40"/>
      <c r="L8" s="40"/>
      <c r="M8" s="40"/>
      <c r="N8" s="40"/>
      <c r="O8" s="40"/>
      <c r="P8" s="40"/>
    </row>
    <row r="9" spans="1:16" x14ac:dyDescent="0.25">
      <c r="B9" s="15"/>
      <c r="C9" s="15"/>
      <c r="D9" s="15"/>
      <c r="E9" s="15"/>
      <c r="F9" s="16"/>
      <c r="G9" s="16"/>
    </row>
    <row r="10" spans="1:16" ht="25.5" x14ac:dyDescent="0.25">
      <c r="B10" s="7" t="s">
        <v>0</v>
      </c>
      <c r="C10" s="8" t="s">
        <v>1</v>
      </c>
      <c r="D10" s="8" t="s">
        <v>2</v>
      </c>
      <c r="E10" s="13" t="s">
        <v>3</v>
      </c>
      <c r="F10" s="14" t="s">
        <v>4</v>
      </c>
      <c r="G10" s="14" t="s">
        <v>5</v>
      </c>
      <c r="H10" s="14" t="s">
        <v>53</v>
      </c>
      <c r="I10" s="14" t="s">
        <v>51</v>
      </c>
    </row>
    <row r="11" spans="1:16" x14ac:dyDescent="0.25">
      <c r="B11" s="52">
        <v>1</v>
      </c>
      <c r="C11" s="44" t="s">
        <v>334</v>
      </c>
      <c r="D11" s="45">
        <v>12</v>
      </c>
      <c r="E11" s="46" t="s">
        <v>9</v>
      </c>
      <c r="F11" s="12"/>
      <c r="G11" s="12"/>
      <c r="H11" s="12"/>
      <c r="I11" s="42"/>
    </row>
    <row r="12" spans="1:16" x14ac:dyDescent="0.25">
      <c r="B12" s="52">
        <v>2</v>
      </c>
      <c r="C12" s="44" t="s">
        <v>333</v>
      </c>
      <c r="D12" s="45">
        <v>177</v>
      </c>
      <c r="E12" s="46" t="s">
        <v>9</v>
      </c>
      <c r="F12" s="12"/>
      <c r="G12" s="12"/>
      <c r="H12" s="12"/>
      <c r="I12" s="42"/>
    </row>
    <row r="13" spans="1:16" x14ac:dyDescent="0.25">
      <c r="B13" s="52">
        <v>3</v>
      </c>
      <c r="C13" s="44" t="s">
        <v>332</v>
      </c>
      <c r="D13" s="45">
        <v>68</v>
      </c>
      <c r="E13" s="46" t="s">
        <v>9</v>
      </c>
      <c r="F13" s="12"/>
      <c r="G13" s="12"/>
      <c r="H13" s="12"/>
      <c r="I13" s="42"/>
    </row>
    <row r="14" spans="1:16" x14ac:dyDescent="0.25">
      <c r="B14" s="52">
        <v>4</v>
      </c>
      <c r="C14" s="44" t="s">
        <v>331</v>
      </c>
      <c r="D14" s="45">
        <v>20</v>
      </c>
      <c r="E14" s="43" t="s">
        <v>9</v>
      </c>
      <c r="F14" s="12"/>
      <c r="G14" s="12"/>
      <c r="H14" s="12"/>
      <c r="I14" s="42"/>
    </row>
    <row r="15" spans="1:16" x14ac:dyDescent="0.25">
      <c r="B15" s="52">
        <v>5</v>
      </c>
      <c r="C15" s="44" t="s">
        <v>330</v>
      </c>
      <c r="D15" s="45">
        <v>10</v>
      </c>
      <c r="E15" s="43" t="s">
        <v>9</v>
      </c>
      <c r="F15" s="12"/>
      <c r="G15" s="12"/>
      <c r="H15" s="12"/>
      <c r="I15" s="42"/>
    </row>
    <row r="16" spans="1:16" x14ac:dyDescent="0.25">
      <c r="B16" s="52">
        <v>6</v>
      </c>
      <c r="C16" s="44" t="s">
        <v>329</v>
      </c>
      <c r="D16" s="45">
        <v>6</v>
      </c>
      <c r="E16" s="43" t="s">
        <v>9</v>
      </c>
      <c r="F16" s="12"/>
      <c r="G16" s="12"/>
      <c r="H16" s="12"/>
      <c r="I16" s="42"/>
    </row>
    <row r="17" spans="2:9" x14ac:dyDescent="0.25">
      <c r="B17" s="52">
        <v>7</v>
      </c>
      <c r="C17" s="44" t="s">
        <v>328</v>
      </c>
      <c r="D17" s="45">
        <v>6</v>
      </c>
      <c r="E17" s="43" t="s">
        <v>9</v>
      </c>
      <c r="F17" s="12"/>
      <c r="G17" s="12"/>
      <c r="H17" s="12"/>
      <c r="I17" s="42"/>
    </row>
    <row r="18" spans="2:9" x14ac:dyDescent="0.25">
      <c r="B18" s="58">
        <v>8</v>
      </c>
      <c r="C18" s="44" t="s">
        <v>335</v>
      </c>
      <c r="D18" s="11">
        <v>10</v>
      </c>
      <c r="E18" s="11" t="s">
        <v>9</v>
      </c>
      <c r="F18" s="12"/>
      <c r="G18" s="12"/>
      <c r="H18" s="12"/>
      <c r="I18" s="42"/>
    </row>
    <row r="19" spans="2:9" ht="30" x14ac:dyDescent="0.25">
      <c r="B19" s="53">
        <v>9</v>
      </c>
      <c r="C19" s="44" t="s">
        <v>336</v>
      </c>
      <c r="D19" s="43">
        <v>60</v>
      </c>
      <c r="E19" s="43" t="s">
        <v>9</v>
      </c>
      <c r="F19" s="12"/>
      <c r="G19" s="12"/>
      <c r="H19" s="12"/>
      <c r="I19" s="42"/>
    </row>
  </sheetData>
  <sheetProtection algorithmName="SHA-512" hashValue="324xEmyo4efz/guMIwVisk8CUtE8bEugmj0rXzx/3ComHCJtajKOH2QXJL1naGvkXbpDOS9eRy8f/wTh+bVfNQ==" saltValue="IDeiGmpFHublTh7AsVvzVg==" spinCount="100000" sheet="1" objects="1" scenarios="1"/>
  <protectedRanges>
    <protectedRange sqref="G11:H17" name="Range3_4_1"/>
    <protectedRange password="CF17" sqref="G11:H17" name="Range1_4_1"/>
    <protectedRange sqref="G11:H17" name="Range2_4_1"/>
  </protectedRanges>
  <mergeCells count="3">
    <mergeCell ref="B7:I7"/>
    <mergeCell ref="B2:I5"/>
    <mergeCell ref="A8:I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CB0B-FF08-478D-B9DD-AAA917766F2B}">
  <dimension ref="B1:I22"/>
  <sheetViews>
    <sheetView workbookViewId="0">
      <selection activeCell="D8" sqref="D8:E8"/>
    </sheetView>
  </sheetViews>
  <sheetFormatPr defaultRowHeight="15" x14ac:dyDescent="0.25"/>
  <cols>
    <col min="1" max="1" width="3" customWidth="1"/>
    <col min="2" max="2" width="18.28515625" customWidth="1"/>
    <col min="3" max="3" width="7.28515625" customWidth="1"/>
    <col min="5" max="5" width="10.42578125" customWidth="1"/>
    <col min="6" max="6" width="17.7109375" customWidth="1"/>
  </cols>
  <sheetData>
    <row r="1" spans="2:9" x14ac:dyDescent="0.25">
      <c r="B1" s="157" t="s">
        <v>344</v>
      </c>
      <c r="C1" s="158"/>
      <c r="D1" s="158"/>
      <c r="E1" s="158"/>
      <c r="F1" s="158"/>
      <c r="G1" s="158"/>
      <c r="H1" s="158"/>
      <c r="I1" s="159"/>
    </row>
    <row r="2" spans="2:9" x14ac:dyDescent="0.25">
      <c r="B2" s="160"/>
      <c r="C2" s="161"/>
      <c r="D2" s="161"/>
      <c r="E2" s="161"/>
      <c r="F2" s="161"/>
      <c r="G2" s="161"/>
      <c r="H2" s="161"/>
      <c r="I2" s="162"/>
    </row>
    <row r="3" spans="2:9" x14ac:dyDescent="0.25">
      <c r="B3" s="160"/>
      <c r="C3" s="161"/>
      <c r="D3" s="161"/>
      <c r="E3" s="161"/>
      <c r="F3" s="161"/>
      <c r="G3" s="161"/>
      <c r="H3" s="161"/>
      <c r="I3" s="162"/>
    </row>
    <row r="4" spans="2:9" ht="15.75" thickBot="1" x14ac:dyDescent="0.3">
      <c r="B4" s="160"/>
      <c r="C4" s="161"/>
      <c r="D4" s="161"/>
      <c r="E4" s="161"/>
      <c r="F4" s="161"/>
      <c r="G4" s="161"/>
      <c r="H4" s="161"/>
      <c r="I4" s="162"/>
    </row>
    <row r="5" spans="2:9" ht="29.25" customHeight="1" thickBot="1" x14ac:dyDescent="0.3">
      <c r="B5" s="170" t="s">
        <v>327</v>
      </c>
      <c r="C5" s="171"/>
      <c r="D5" s="171"/>
      <c r="E5" s="171"/>
      <c r="F5" s="171"/>
      <c r="G5" s="171"/>
      <c r="H5" s="171"/>
      <c r="I5" s="172"/>
    </row>
    <row r="6" spans="2:9" x14ac:dyDescent="0.25">
      <c r="B6" s="38"/>
      <c r="C6" s="38"/>
      <c r="D6" s="38"/>
      <c r="E6" s="38"/>
      <c r="F6" s="38"/>
      <c r="G6" s="38"/>
      <c r="H6" s="38"/>
      <c r="I6" s="38"/>
    </row>
    <row r="7" spans="2:9" ht="30" x14ac:dyDescent="0.25">
      <c r="D7" s="168" t="s">
        <v>54</v>
      </c>
      <c r="E7" s="169"/>
      <c r="F7" s="41" t="s">
        <v>60</v>
      </c>
    </row>
    <row r="8" spans="2:9" x14ac:dyDescent="0.25">
      <c r="D8" s="166"/>
      <c r="E8" s="167"/>
      <c r="F8" s="99"/>
    </row>
    <row r="9" spans="2:9" x14ac:dyDescent="0.25">
      <c r="D9" s="166"/>
      <c r="E9" s="167"/>
      <c r="F9" s="99"/>
    </row>
    <row r="10" spans="2:9" x14ac:dyDescent="0.25">
      <c r="D10" s="166"/>
      <c r="E10" s="167"/>
      <c r="F10" s="99"/>
    </row>
    <row r="11" spans="2:9" x14ac:dyDescent="0.25">
      <c r="D11" s="166"/>
      <c r="E11" s="167"/>
      <c r="F11" s="99"/>
    </row>
    <row r="12" spans="2:9" x14ac:dyDescent="0.25">
      <c r="D12" s="166"/>
      <c r="E12" s="167"/>
      <c r="F12" s="99"/>
    </row>
    <row r="13" spans="2:9" x14ac:dyDescent="0.25">
      <c r="D13" s="166"/>
      <c r="E13" s="167"/>
      <c r="F13" s="99"/>
    </row>
    <row r="14" spans="2:9" x14ac:dyDescent="0.25">
      <c r="D14" s="166"/>
      <c r="E14" s="167"/>
      <c r="F14" s="99"/>
    </row>
    <row r="15" spans="2:9" x14ac:dyDescent="0.25">
      <c r="D15" s="166"/>
      <c r="E15" s="167"/>
      <c r="F15" s="99"/>
    </row>
    <row r="16" spans="2:9" x14ac:dyDescent="0.25">
      <c r="D16" s="166"/>
      <c r="E16" s="167"/>
      <c r="F16" s="99"/>
    </row>
    <row r="17" spans="4:6" x14ac:dyDescent="0.25">
      <c r="D17" s="166"/>
      <c r="E17" s="167"/>
      <c r="F17" s="99"/>
    </row>
    <row r="18" spans="4:6" x14ac:dyDescent="0.25">
      <c r="D18" s="166"/>
      <c r="E18" s="167"/>
      <c r="F18" s="99"/>
    </row>
    <row r="19" spans="4:6" x14ac:dyDescent="0.25">
      <c r="D19" s="166"/>
      <c r="E19" s="167"/>
      <c r="F19" s="99"/>
    </row>
    <row r="20" spans="4:6" x14ac:dyDescent="0.25">
      <c r="D20" s="166"/>
      <c r="E20" s="167"/>
      <c r="F20" s="99"/>
    </row>
    <row r="21" spans="4:6" x14ac:dyDescent="0.25">
      <c r="D21" s="166"/>
      <c r="E21" s="167"/>
      <c r="F21" s="99"/>
    </row>
    <row r="22" spans="4:6" x14ac:dyDescent="0.25">
      <c r="D22" s="166"/>
      <c r="E22" s="167"/>
      <c r="F22" s="99"/>
    </row>
  </sheetData>
  <sheetProtection algorithmName="SHA-512" hashValue="ltDimU4IV8ropBhfu+Ow+ccW13ndRYTqxYuGoNEn5kys5VqNF2g8jswyx6tQkZkfcFk2NlE9CH4YWcVqnDvy6g==" saltValue="qoyktflBmjmCj8odfLN9vA==" spinCount="100000" sheet="1" objects="1" scenarios="1"/>
  <mergeCells count="18">
    <mergeCell ref="D16:E16"/>
    <mergeCell ref="D17:E17"/>
    <mergeCell ref="B1:I4"/>
    <mergeCell ref="D7:E7"/>
    <mergeCell ref="D8:E8"/>
    <mergeCell ref="D9:E9"/>
    <mergeCell ref="D10:E10"/>
    <mergeCell ref="D11:E11"/>
    <mergeCell ref="B5:I5"/>
    <mergeCell ref="D12:E12"/>
    <mergeCell ref="D13:E13"/>
    <mergeCell ref="D14:E14"/>
    <mergeCell ref="D15:E15"/>
    <mergeCell ref="D18:E18"/>
    <mergeCell ref="D19:E19"/>
    <mergeCell ref="D20:E20"/>
    <mergeCell ref="D21:E21"/>
    <mergeCell ref="D22:E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FAAF-778A-4189-9350-E1116B0D91C9}">
  <dimension ref="B2:AB172"/>
  <sheetViews>
    <sheetView workbookViewId="0">
      <selection activeCell="H124" sqref="H124"/>
    </sheetView>
  </sheetViews>
  <sheetFormatPr defaultRowHeight="15" x14ac:dyDescent="0.25"/>
  <cols>
    <col min="1" max="1" width="3.7109375" customWidth="1"/>
    <col min="2" max="2" width="40.7109375" customWidth="1"/>
    <col min="3" max="4" width="16.7109375" customWidth="1"/>
    <col min="5" max="5" width="5.5703125" customWidth="1"/>
    <col min="6" max="6" width="40.7109375" customWidth="1"/>
    <col min="7" max="8" width="16.7109375" customWidth="1"/>
    <col min="10" max="10" width="50.7109375" customWidth="1"/>
    <col min="11" max="12" width="16.7109375" customWidth="1"/>
    <col min="13" max="13" width="11.85546875" customWidth="1"/>
    <col min="14" max="14" width="36.85546875" customWidth="1"/>
    <col min="15" max="19" width="16.7109375" customWidth="1"/>
    <col min="20" max="21" width="18.7109375" customWidth="1"/>
  </cols>
  <sheetData>
    <row r="2" spans="2:14" x14ac:dyDescent="0.25">
      <c r="B2" s="59" t="s">
        <v>74</v>
      </c>
    </row>
    <row r="3" spans="2:14" x14ac:dyDescent="0.25">
      <c r="B3" s="59" t="s">
        <v>75</v>
      </c>
    </row>
    <row r="4" spans="2:14" x14ac:dyDescent="0.25">
      <c r="B4" s="59" t="s">
        <v>76</v>
      </c>
    </row>
    <row r="5" spans="2:14" x14ac:dyDescent="0.25">
      <c r="B5" s="59"/>
    </row>
    <row r="6" spans="2:14" x14ac:dyDescent="0.25">
      <c r="B6" s="60" t="s">
        <v>77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81"/>
      <c r="N6" s="81"/>
    </row>
    <row r="7" spans="2:14" x14ac:dyDescent="0.25">
      <c r="J7" s="83"/>
      <c r="K7" s="83"/>
      <c r="L7" s="83"/>
      <c r="M7" s="81"/>
      <c r="N7" s="81"/>
    </row>
    <row r="8" spans="2:14" x14ac:dyDescent="0.25">
      <c r="B8" s="59" t="s">
        <v>78</v>
      </c>
      <c r="F8" s="59" t="s">
        <v>79</v>
      </c>
      <c r="J8" s="84"/>
      <c r="K8" s="85"/>
      <c r="L8" s="85"/>
    </row>
    <row r="9" spans="2:14" ht="27" customHeight="1" x14ac:dyDescent="0.25">
      <c r="B9" s="173" t="s">
        <v>78</v>
      </c>
      <c r="C9" s="173"/>
      <c r="D9" s="80" t="s">
        <v>80</v>
      </c>
      <c r="F9" s="173" t="s">
        <v>78</v>
      </c>
      <c r="G9" s="173"/>
      <c r="H9" s="80" t="s">
        <v>80</v>
      </c>
      <c r="J9" s="174"/>
      <c r="K9" s="174"/>
      <c r="L9" s="86"/>
    </row>
    <row r="10" spans="2:14" ht="15" customHeight="1" x14ac:dyDescent="0.25">
      <c r="B10" s="62" t="s">
        <v>81</v>
      </c>
      <c r="C10" s="47">
        <v>4675071.67</v>
      </c>
      <c r="D10" s="63">
        <v>0.86399999999999999</v>
      </c>
      <c r="F10" s="62" t="s">
        <v>345</v>
      </c>
      <c r="G10" s="47">
        <v>1801196.36</v>
      </c>
      <c r="H10" s="64">
        <f t="shared" ref="H10:H25" si="0">G10/$G$26</f>
        <v>0.33290970309338597</v>
      </c>
      <c r="J10" s="87"/>
      <c r="K10" s="88"/>
      <c r="L10" s="89"/>
    </row>
    <row r="11" spans="2:14" x14ac:dyDescent="0.25">
      <c r="B11" s="62" t="s">
        <v>82</v>
      </c>
      <c r="C11" s="47">
        <v>520047.2</v>
      </c>
      <c r="D11" s="64">
        <v>9.6100000000000005E-2</v>
      </c>
      <c r="F11" s="62" t="s">
        <v>346</v>
      </c>
      <c r="G11" s="47">
        <v>1223681.47</v>
      </c>
      <c r="H11" s="64">
        <f t="shared" si="0"/>
        <v>0.22616936382137592</v>
      </c>
      <c r="J11" s="87"/>
      <c r="K11" s="88"/>
      <c r="L11" s="89"/>
    </row>
    <row r="12" spans="2:14" x14ac:dyDescent="0.25">
      <c r="B12" s="62" t="s">
        <v>83</v>
      </c>
      <c r="C12" s="47">
        <v>134612.95000000001</v>
      </c>
      <c r="D12" s="64">
        <v>2.4899999999999999E-2</v>
      </c>
      <c r="F12" s="62" t="s">
        <v>347</v>
      </c>
      <c r="G12" s="47">
        <v>643775.29</v>
      </c>
      <c r="H12" s="64">
        <f t="shared" si="0"/>
        <v>0.1189870496144898</v>
      </c>
      <c r="J12" s="87"/>
      <c r="K12" s="88"/>
      <c r="L12" s="89"/>
    </row>
    <row r="13" spans="2:14" x14ac:dyDescent="0.25">
      <c r="B13" s="62" t="s">
        <v>84</v>
      </c>
      <c r="C13" s="47">
        <v>70007.17</v>
      </c>
      <c r="D13" s="64">
        <v>1.29E-2</v>
      </c>
      <c r="F13" s="62" t="s">
        <v>348</v>
      </c>
      <c r="G13" s="47">
        <v>392315</v>
      </c>
      <c r="H13" s="64">
        <f t="shared" si="0"/>
        <v>7.2510400903253933E-2</v>
      </c>
      <c r="J13" s="87"/>
      <c r="K13" s="88"/>
      <c r="L13" s="89"/>
    </row>
    <row r="14" spans="2:14" x14ac:dyDescent="0.25">
      <c r="B14" s="62" t="s">
        <v>85</v>
      </c>
      <c r="C14" s="47">
        <v>10726.2</v>
      </c>
      <c r="D14" s="64">
        <f t="shared" ref="D14" si="1">C14/$C$15</f>
        <v>1.982491268925436E-3</v>
      </c>
      <c r="F14" s="62" t="s">
        <v>349</v>
      </c>
      <c r="G14" s="47">
        <v>367906</v>
      </c>
      <c r="H14" s="64">
        <f t="shared" si="0"/>
        <v>6.7998958884346872E-2</v>
      </c>
      <c r="J14" s="84"/>
      <c r="K14" s="90"/>
      <c r="L14" s="91"/>
    </row>
    <row r="15" spans="2:14" x14ac:dyDescent="0.25">
      <c r="B15" s="62" t="s">
        <v>86</v>
      </c>
      <c r="C15" s="66">
        <f>SUM(C10:C14)</f>
        <v>5410465.1900000004</v>
      </c>
      <c r="D15" s="67">
        <v>1</v>
      </c>
      <c r="F15" s="68" t="s">
        <v>87</v>
      </c>
      <c r="G15" s="47">
        <v>356387.67</v>
      </c>
      <c r="H15" s="64">
        <f t="shared" si="0"/>
        <v>6.5870060611183778E-2</v>
      </c>
      <c r="J15" s="83"/>
      <c r="K15" s="83"/>
      <c r="L15" s="83"/>
    </row>
    <row r="16" spans="2:14" x14ac:dyDescent="0.25">
      <c r="F16" s="62" t="s">
        <v>350</v>
      </c>
      <c r="G16" s="47">
        <v>254915.20000000001</v>
      </c>
      <c r="H16" s="64">
        <f t="shared" si="0"/>
        <v>4.7115209330087199E-2</v>
      </c>
    </row>
    <row r="17" spans="2:28" x14ac:dyDescent="0.25">
      <c r="F17" s="62" t="s">
        <v>351</v>
      </c>
      <c r="G17" s="47">
        <v>96929.22</v>
      </c>
      <c r="H17" s="64">
        <f t="shared" si="0"/>
        <v>1.7915136055057033E-2</v>
      </c>
    </row>
    <row r="18" spans="2:28" x14ac:dyDescent="0.25">
      <c r="B18" s="175" t="s">
        <v>88</v>
      </c>
      <c r="C18" s="176"/>
      <c r="D18" s="177"/>
      <c r="F18" s="62" t="s">
        <v>352</v>
      </c>
      <c r="G18" s="47">
        <v>93514</v>
      </c>
      <c r="H18" s="64">
        <f t="shared" si="0"/>
        <v>1.7283911219471315E-2</v>
      </c>
    </row>
    <row r="19" spans="2:28" x14ac:dyDescent="0.25">
      <c r="B19" s="178"/>
      <c r="C19" s="179"/>
      <c r="D19" s="180"/>
      <c r="F19" s="62" t="s">
        <v>353</v>
      </c>
      <c r="G19" s="47">
        <v>86334.399999999994</v>
      </c>
      <c r="H19" s="64">
        <f t="shared" si="0"/>
        <v>1.5956927356185428E-2</v>
      </c>
    </row>
    <row r="20" spans="2:28" x14ac:dyDescent="0.25">
      <c r="B20" s="178"/>
      <c r="C20" s="179"/>
      <c r="D20" s="180"/>
      <c r="F20" s="62" t="s">
        <v>354</v>
      </c>
      <c r="G20" s="47">
        <v>40206</v>
      </c>
      <c r="H20" s="64">
        <f t="shared" si="0"/>
        <v>7.4311539928787525E-3</v>
      </c>
    </row>
    <row r="21" spans="2:28" x14ac:dyDescent="0.25">
      <c r="B21" s="178"/>
      <c r="C21" s="179"/>
      <c r="D21" s="180"/>
      <c r="F21" s="62" t="s">
        <v>355</v>
      </c>
      <c r="G21" s="47">
        <v>31438.68</v>
      </c>
      <c r="H21" s="64">
        <f t="shared" si="0"/>
        <v>5.8107166197293282E-3</v>
      </c>
    </row>
    <row r="22" spans="2:28" x14ac:dyDescent="0.25">
      <c r="B22" s="178"/>
      <c r="C22" s="179"/>
      <c r="D22" s="180"/>
      <c r="F22" s="62" t="s">
        <v>356</v>
      </c>
      <c r="G22" s="47">
        <v>18829.900000000001</v>
      </c>
      <c r="H22" s="64">
        <f t="shared" si="0"/>
        <v>3.4802737544273898E-3</v>
      </c>
    </row>
    <row r="23" spans="2:28" x14ac:dyDescent="0.25">
      <c r="B23" s="178"/>
      <c r="C23" s="179"/>
      <c r="D23" s="180"/>
      <c r="F23" s="62" t="s">
        <v>357</v>
      </c>
      <c r="G23" s="47">
        <v>1795</v>
      </c>
      <c r="H23" s="64">
        <f t="shared" si="0"/>
        <v>3.3176444852055318E-4</v>
      </c>
    </row>
    <row r="24" spans="2:28" x14ac:dyDescent="0.25">
      <c r="B24" s="178"/>
      <c r="C24" s="179"/>
      <c r="D24" s="180"/>
      <c r="F24" s="62" t="s">
        <v>358</v>
      </c>
      <c r="G24" s="47">
        <v>1041.8</v>
      </c>
      <c r="H24" s="64">
        <f t="shared" si="0"/>
        <v>1.9255275903549431E-4</v>
      </c>
    </row>
    <row r="25" spans="2:28" x14ac:dyDescent="0.25">
      <c r="B25" s="178"/>
      <c r="C25" s="179"/>
      <c r="D25" s="180"/>
      <c r="F25" s="62" t="s">
        <v>359</v>
      </c>
      <c r="G25" s="47">
        <v>199.2</v>
      </c>
      <c r="H25" s="64">
        <f t="shared" si="0"/>
        <v>3.681753657119453E-5</v>
      </c>
    </row>
    <row r="26" spans="2:28" x14ac:dyDescent="0.25">
      <c r="B26" s="181"/>
      <c r="C26" s="182"/>
      <c r="D26" s="183"/>
      <c r="F26" s="62" t="s">
        <v>86</v>
      </c>
      <c r="G26" s="66">
        <f>SUM(G10:G25)</f>
        <v>5410465.1900000004</v>
      </c>
      <c r="H26" s="67">
        <v>1</v>
      </c>
    </row>
    <row r="29" spans="2:28" x14ac:dyDescent="0.25">
      <c r="B29" s="60" t="s">
        <v>89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x14ac:dyDescent="0.25">
      <c r="M30" s="81"/>
      <c r="N30" s="85"/>
      <c r="O30" s="85"/>
      <c r="P30" s="85"/>
      <c r="Q30" s="85"/>
      <c r="R30" s="85"/>
      <c r="S30" s="85"/>
      <c r="T30" s="85"/>
      <c r="U30" s="81"/>
      <c r="V30" s="81"/>
      <c r="W30" s="81"/>
      <c r="X30" s="81"/>
      <c r="Y30" s="81"/>
      <c r="Z30" s="81"/>
      <c r="AA30" s="81"/>
      <c r="AB30" s="81"/>
    </row>
    <row r="31" spans="2:28" ht="47.25" customHeight="1" x14ac:dyDescent="0.25">
      <c r="B31" s="173" t="s">
        <v>90</v>
      </c>
      <c r="C31" s="173"/>
      <c r="D31" s="80" t="s">
        <v>80</v>
      </c>
      <c r="F31" s="173" t="s">
        <v>91</v>
      </c>
      <c r="G31" s="173"/>
      <c r="H31" s="80" t="s">
        <v>80</v>
      </c>
      <c r="J31" s="173" t="s">
        <v>92</v>
      </c>
      <c r="K31" s="173"/>
      <c r="L31" s="80" t="s">
        <v>80</v>
      </c>
      <c r="N31" s="86"/>
      <c r="O31" s="86"/>
      <c r="P31" s="86"/>
      <c r="Q31" s="86"/>
      <c r="R31" s="86"/>
      <c r="S31" s="86"/>
      <c r="T31" s="86"/>
    </row>
    <row r="32" spans="2:28" x14ac:dyDescent="0.25">
      <c r="B32" s="65" t="s">
        <v>93</v>
      </c>
      <c r="C32" s="69">
        <v>640787.84</v>
      </c>
      <c r="D32" s="70">
        <f t="shared" ref="D32:D95" si="2">C32/$C$99</f>
        <v>0.13706481637745666</v>
      </c>
      <c r="F32" s="65" t="s">
        <v>94</v>
      </c>
      <c r="G32" s="69">
        <v>1213254.6700000002</v>
      </c>
      <c r="H32" s="70">
        <f t="shared" ref="H32:H46" si="3">G32/$G$47</f>
        <v>0.25951573700687247</v>
      </c>
      <c r="J32" s="65" t="s">
        <v>95</v>
      </c>
      <c r="K32" s="69">
        <v>1261631.69</v>
      </c>
      <c r="L32" s="70">
        <f t="shared" ref="L32:L73" si="4">K32/$G$47</f>
        <v>0.26986360403753978</v>
      </c>
      <c r="N32" s="87"/>
      <c r="O32" s="92"/>
      <c r="P32" s="92"/>
      <c r="Q32" s="92"/>
      <c r="R32" s="92"/>
      <c r="S32" s="92"/>
      <c r="T32" s="93"/>
    </row>
    <row r="33" spans="2:20" x14ac:dyDescent="0.25">
      <c r="B33" s="65" t="s">
        <v>96</v>
      </c>
      <c r="C33" s="69">
        <v>622381.14999999991</v>
      </c>
      <c r="D33" s="70">
        <f t="shared" si="2"/>
        <v>0.13312761684357227</v>
      </c>
      <c r="F33" s="65" t="s">
        <v>97</v>
      </c>
      <c r="G33" s="69">
        <v>1123408.6100000001</v>
      </c>
      <c r="H33" s="70">
        <f t="shared" si="3"/>
        <v>0.24029762307365871</v>
      </c>
      <c r="J33" s="65" t="s">
        <v>98</v>
      </c>
      <c r="K33" s="69">
        <v>1151124.1300000004</v>
      </c>
      <c r="L33" s="70">
        <f t="shared" si="4"/>
        <v>0.24622598566494283</v>
      </c>
      <c r="N33" s="87"/>
      <c r="O33" s="92"/>
      <c r="P33" s="92"/>
      <c r="Q33" s="92"/>
      <c r="R33" s="92"/>
      <c r="S33" s="92"/>
      <c r="T33" s="93"/>
    </row>
    <row r="34" spans="2:20" x14ac:dyDescent="0.25">
      <c r="B34" s="65" t="s">
        <v>99</v>
      </c>
      <c r="C34" s="69">
        <v>557824.44999999995</v>
      </c>
      <c r="D34" s="70">
        <f t="shared" si="2"/>
        <v>0.11931890875161698</v>
      </c>
      <c r="F34" s="65" t="s">
        <v>100</v>
      </c>
      <c r="G34" s="69">
        <v>978272.27999999991</v>
      </c>
      <c r="H34" s="70">
        <f t="shared" si="3"/>
        <v>0.20925289472621067</v>
      </c>
      <c r="J34" s="65" t="s">
        <v>101</v>
      </c>
      <c r="K34" s="69">
        <v>538657.36</v>
      </c>
      <c r="L34" s="70">
        <f t="shared" si="4"/>
        <v>0.11521905930481703</v>
      </c>
      <c r="N34" s="87"/>
      <c r="O34" s="92"/>
      <c r="P34" s="92"/>
      <c r="Q34" s="92"/>
      <c r="R34" s="92"/>
      <c r="S34" s="92"/>
      <c r="T34" s="93"/>
    </row>
    <row r="35" spans="2:20" x14ac:dyDescent="0.25">
      <c r="B35" s="65" t="s">
        <v>102</v>
      </c>
      <c r="C35" s="69">
        <v>528742.97999999986</v>
      </c>
      <c r="D35" s="70">
        <f t="shared" si="2"/>
        <v>0.1130983688213703</v>
      </c>
      <c r="F35" s="65" t="s">
        <v>103</v>
      </c>
      <c r="G35" s="69">
        <v>743821.1</v>
      </c>
      <c r="H35" s="70">
        <f t="shared" si="3"/>
        <v>0.15910367851109328</v>
      </c>
      <c r="J35" s="65" t="s">
        <v>104</v>
      </c>
      <c r="K35" s="69">
        <v>363158.07000000007</v>
      </c>
      <c r="L35" s="70">
        <f t="shared" si="4"/>
        <v>7.7679679721359238E-2</v>
      </c>
      <c r="N35" s="87"/>
      <c r="O35" s="92"/>
      <c r="P35" s="92"/>
      <c r="Q35" s="92"/>
      <c r="R35" s="92"/>
      <c r="S35" s="92"/>
      <c r="T35" s="93"/>
    </row>
    <row r="36" spans="2:20" x14ac:dyDescent="0.25">
      <c r="B36" s="65" t="s">
        <v>105</v>
      </c>
      <c r="C36" s="69">
        <v>286447.44</v>
      </c>
      <c r="D36" s="70">
        <f t="shared" si="2"/>
        <v>6.1271240361540774E-2</v>
      </c>
      <c r="F36" s="65" t="s">
        <v>106</v>
      </c>
      <c r="G36" s="69">
        <v>279587.18000000005</v>
      </c>
      <c r="H36" s="70">
        <f t="shared" si="3"/>
        <v>5.9803827563567606E-2</v>
      </c>
      <c r="J36" s="65" t="s">
        <v>107</v>
      </c>
      <c r="K36" s="69">
        <v>211792.60000000003</v>
      </c>
      <c r="L36" s="70">
        <f t="shared" si="4"/>
        <v>4.5302535436852469E-2</v>
      </c>
      <c r="N36" s="87"/>
      <c r="O36" s="92"/>
      <c r="P36" s="92"/>
      <c r="Q36" s="92"/>
      <c r="R36" s="92"/>
      <c r="S36" s="92"/>
      <c r="T36" s="93"/>
    </row>
    <row r="37" spans="2:20" x14ac:dyDescent="0.25">
      <c r="B37" s="65" t="s">
        <v>108</v>
      </c>
      <c r="C37" s="69">
        <v>264285.92000000004</v>
      </c>
      <c r="D37" s="70">
        <f t="shared" si="2"/>
        <v>5.6530880947970555E-2</v>
      </c>
      <c r="F37" s="65" t="s">
        <v>109</v>
      </c>
      <c r="G37" s="69">
        <v>252523.46000000005</v>
      </c>
      <c r="H37" s="70">
        <f t="shared" si="3"/>
        <v>5.4014885294795929E-2</v>
      </c>
      <c r="J37" s="65" t="s">
        <v>110</v>
      </c>
      <c r="K37" s="69">
        <v>204415.2</v>
      </c>
      <c r="L37" s="70">
        <f t="shared" si="4"/>
        <v>4.3724506152865036E-2</v>
      </c>
      <c r="N37" s="87"/>
      <c r="O37" s="92"/>
      <c r="P37" s="92"/>
      <c r="Q37" s="92"/>
      <c r="R37" s="92"/>
      <c r="S37" s="92"/>
      <c r="T37" s="93"/>
    </row>
    <row r="38" spans="2:20" x14ac:dyDescent="0.25">
      <c r="B38" s="65" t="s">
        <v>111</v>
      </c>
      <c r="C38" s="69">
        <v>240483.99000000005</v>
      </c>
      <c r="D38" s="70">
        <f t="shared" si="2"/>
        <v>5.1439637074055786E-2</v>
      </c>
      <c r="F38" s="65" t="s">
        <v>112</v>
      </c>
      <c r="G38" s="69">
        <v>34452.14</v>
      </c>
      <c r="H38" s="70">
        <f t="shared" si="3"/>
        <v>7.3693287358736898E-3</v>
      </c>
      <c r="J38" s="65" t="s">
        <v>113</v>
      </c>
      <c r="K38" s="69">
        <v>197364.2</v>
      </c>
      <c r="L38" s="70">
        <f t="shared" si="4"/>
        <v>4.2216293980365867E-2</v>
      </c>
      <c r="N38" s="87"/>
      <c r="O38" s="92"/>
      <c r="P38" s="92"/>
      <c r="Q38" s="92"/>
      <c r="R38" s="92"/>
      <c r="S38" s="92"/>
      <c r="T38" s="93"/>
    </row>
    <row r="39" spans="2:20" x14ac:dyDescent="0.25">
      <c r="B39" s="65" t="s">
        <v>13</v>
      </c>
      <c r="C39" s="69">
        <v>199371.34</v>
      </c>
      <c r="D39" s="70">
        <f t="shared" si="2"/>
        <v>4.2645622157916542E-2</v>
      </c>
      <c r="F39" s="65" t="s">
        <v>114</v>
      </c>
      <c r="G39" s="69">
        <v>13480.1</v>
      </c>
      <c r="H39" s="70">
        <f t="shared" si="3"/>
        <v>2.8833996463630686E-3</v>
      </c>
      <c r="J39" s="65" t="s">
        <v>115</v>
      </c>
      <c r="K39" s="69">
        <v>131103.70000000001</v>
      </c>
      <c r="L39" s="70">
        <f t="shared" si="4"/>
        <v>2.8043142277645556E-2</v>
      </c>
      <c r="N39" s="87"/>
      <c r="O39" s="92"/>
      <c r="P39" s="92"/>
      <c r="Q39" s="92"/>
      <c r="R39" s="92"/>
      <c r="S39" s="92"/>
      <c r="T39" s="93"/>
    </row>
    <row r="40" spans="2:20" x14ac:dyDescent="0.25">
      <c r="B40" s="65" t="s">
        <v>116</v>
      </c>
      <c r="C40" s="69">
        <v>197364.2</v>
      </c>
      <c r="D40" s="70">
        <f t="shared" si="2"/>
        <v>4.2216293980365846E-2</v>
      </c>
      <c r="F40" s="65" t="s">
        <v>117</v>
      </c>
      <c r="G40" s="69">
        <v>11963.9</v>
      </c>
      <c r="H40" s="70">
        <f t="shared" si="3"/>
        <v>2.55908376266668E-3</v>
      </c>
      <c r="J40" s="65" t="s">
        <v>118</v>
      </c>
      <c r="K40" s="69">
        <v>127940.88</v>
      </c>
      <c r="L40" s="70">
        <f t="shared" si="4"/>
        <v>2.7366613611722448E-2</v>
      </c>
      <c r="N40" s="87"/>
      <c r="O40" s="92"/>
      <c r="P40" s="92"/>
      <c r="Q40" s="92"/>
      <c r="R40" s="92"/>
      <c r="S40" s="92"/>
      <c r="T40" s="93"/>
    </row>
    <row r="41" spans="2:20" x14ac:dyDescent="0.25">
      <c r="B41" s="65" t="s">
        <v>119</v>
      </c>
      <c r="C41" s="69">
        <v>131103.70000000001</v>
      </c>
      <c r="D41" s="70">
        <f t="shared" si="2"/>
        <v>2.8043142277645539E-2</v>
      </c>
      <c r="F41" s="65" t="s">
        <v>120</v>
      </c>
      <c r="G41" s="69">
        <v>11207.04</v>
      </c>
      <c r="H41" s="70">
        <f t="shared" si="3"/>
        <v>2.3971910573939931E-3</v>
      </c>
      <c r="J41" s="65" t="s">
        <v>121</v>
      </c>
      <c r="K41" s="69">
        <v>66670.5</v>
      </c>
      <c r="L41" s="70">
        <f t="shared" si="4"/>
        <v>1.4260850893008877E-2</v>
      </c>
      <c r="N41" s="87"/>
      <c r="O41" s="92"/>
      <c r="P41" s="92"/>
      <c r="Q41" s="92"/>
      <c r="R41" s="92"/>
      <c r="S41" s="92"/>
      <c r="T41" s="93"/>
    </row>
    <row r="42" spans="2:20" x14ac:dyDescent="0.25">
      <c r="B42" s="71" t="s">
        <v>122</v>
      </c>
      <c r="C42" s="69">
        <v>113160.6</v>
      </c>
      <c r="D42" s="70">
        <f t="shared" si="2"/>
        <v>2.4205104859921847E-2</v>
      </c>
      <c r="F42" s="65" t="s">
        <v>123</v>
      </c>
      <c r="G42" s="69">
        <v>9373.11</v>
      </c>
      <c r="H42" s="70">
        <f t="shared" si="3"/>
        <v>2.0049125792332505E-3</v>
      </c>
      <c r="J42" s="65" t="s">
        <v>124</v>
      </c>
      <c r="K42" s="69">
        <v>61604.54</v>
      </c>
      <c r="L42" s="70">
        <f t="shared" si="4"/>
        <v>1.3177239697803392E-2</v>
      </c>
      <c r="N42" s="87"/>
      <c r="O42" s="92"/>
      <c r="P42" s="92"/>
      <c r="Q42" s="92"/>
      <c r="R42" s="92"/>
      <c r="S42" s="92"/>
      <c r="T42" s="93"/>
    </row>
    <row r="43" spans="2:20" x14ac:dyDescent="0.25">
      <c r="B43" s="65" t="s">
        <v>14</v>
      </c>
      <c r="C43" s="69">
        <v>103032.84999999999</v>
      </c>
      <c r="D43" s="70">
        <f t="shared" si="2"/>
        <v>2.203877443444625E-2</v>
      </c>
      <c r="F43" s="65" t="s">
        <v>125</v>
      </c>
      <c r="G43" s="69">
        <v>1026.6500000000001</v>
      </c>
      <c r="H43" s="70">
        <f t="shared" si="3"/>
        <v>2.1960091148720296E-4</v>
      </c>
      <c r="J43" s="65" t="s">
        <v>126</v>
      </c>
      <c r="K43" s="69">
        <v>49016.39</v>
      </c>
      <c r="L43" s="70">
        <f t="shared" si="4"/>
        <v>1.0484628570410772E-2</v>
      </c>
      <c r="N43" s="87"/>
      <c r="O43" s="92"/>
      <c r="P43" s="92"/>
      <c r="Q43" s="92"/>
      <c r="R43" s="92"/>
      <c r="S43" s="92"/>
      <c r="T43" s="93"/>
    </row>
    <row r="44" spans="2:20" x14ac:dyDescent="0.25">
      <c r="B44" s="65" t="s">
        <v>127</v>
      </c>
      <c r="C44" s="69">
        <v>82755.199999999997</v>
      </c>
      <c r="D44" s="70">
        <f t="shared" si="2"/>
        <v>1.7701375688214841E-2</v>
      </c>
      <c r="F44" s="65" t="s">
        <v>128</v>
      </c>
      <c r="G44" s="69">
        <v>943.18000000000006</v>
      </c>
      <c r="H44" s="70">
        <f t="shared" si="3"/>
        <v>2.0174663974723624E-4</v>
      </c>
      <c r="J44" s="65" t="s">
        <v>129</v>
      </c>
      <c r="K44" s="69">
        <v>46542.259999999995</v>
      </c>
      <c r="L44" s="70">
        <f t="shared" si="4"/>
        <v>9.9554110151213997E-3</v>
      </c>
      <c r="N44" s="87"/>
      <c r="O44" s="92"/>
      <c r="P44" s="92"/>
      <c r="Q44" s="92"/>
      <c r="R44" s="92"/>
      <c r="S44" s="92"/>
      <c r="T44" s="93"/>
    </row>
    <row r="45" spans="2:20" x14ac:dyDescent="0.25">
      <c r="B45" s="65" t="s">
        <v>130</v>
      </c>
      <c r="C45" s="69">
        <v>66670.5</v>
      </c>
      <c r="D45" s="70">
        <f t="shared" si="2"/>
        <v>1.4260850893008869E-2</v>
      </c>
      <c r="F45" s="65" t="s">
        <v>131</v>
      </c>
      <c r="G45" s="69">
        <v>907.05</v>
      </c>
      <c r="H45" s="70">
        <f t="shared" si="3"/>
        <v>1.9401841597863675E-4</v>
      </c>
      <c r="J45" s="65" t="s">
        <v>132</v>
      </c>
      <c r="K45" s="69">
        <v>45261.5</v>
      </c>
      <c r="L45" s="70">
        <f t="shared" si="4"/>
        <v>9.681455856697059E-3</v>
      </c>
      <c r="N45" s="87"/>
      <c r="O45" s="92"/>
      <c r="P45" s="92"/>
      <c r="Q45" s="92"/>
      <c r="R45" s="92"/>
      <c r="S45" s="92"/>
      <c r="T45" s="93"/>
    </row>
    <row r="46" spans="2:20" x14ac:dyDescent="0.25">
      <c r="B46" s="65" t="s">
        <v>133</v>
      </c>
      <c r="C46" s="69">
        <v>63019.4</v>
      </c>
      <c r="D46" s="70">
        <f t="shared" si="2"/>
        <v>1.347987890846601E-2</v>
      </c>
      <c r="F46" s="65" t="s">
        <v>134</v>
      </c>
      <c r="G46" s="69">
        <v>851.2</v>
      </c>
      <c r="H46" s="70">
        <f t="shared" si="3"/>
        <v>1.8207207505762152E-4</v>
      </c>
      <c r="J46" s="65" t="s">
        <v>135</v>
      </c>
      <c r="K46" s="69">
        <v>42747.689999999995</v>
      </c>
      <c r="L46" s="70">
        <f t="shared" si="4"/>
        <v>9.1437507309914661E-3</v>
      </c>
      <c r="N46" s="87"/>
      <c r="O46" s="92"/>
      <c r="P46" s="92"/>
      <c r="Q46" s="92"/>
      <c r="R46" s="92"/>
      <c r="S46" s="92"/>
      <c r="T46" s="93"/>
    </row>
    <row r="47" spans="2:20" x14ac:dyDescent="0.25">
      <c r="B47" s="65" t="s">
        <v>136</v>
      </c>
      <c r="C47" s="69">
        <v>52430.340000000004</v>
      </c>
      <c r="D47" s="70">
        <f t="shared" si="2"/>
        <v>1.1214874059887936E-2</v>
      </c>
      <c r="F47" s="65" t="s">
        <v>86</v>
      </c>
      <c r="G47" s="72">
        <f>SUM(G32:G46)</f>
        <v>4675071.67</v>
      </c>
      <c r="H47" s="73">
        <v>1</v>
      </c>
      <c r="J47" s="65" t="s">
        <v>137</v>
      </c>
      <c r="K47" s="69">
        <v>42149.599999999999</v>
      </c>
      <c r="L47" s="70">
        <f t="shared" si="4"/>
        <v>9.0158190024068659E-3</v>
      </c>
      <c r="N47" s="87"/>
      <c r="O47" s="92"/>
      <c r="P47" s="92"/>
      <c r="Q47" s="92"/>
      <c r="R47" s="92"/>
      <c r="S47" s="92"/>
      <c r="T47" s="93"/>
    </row>
    <row r="48" spans="2:20" x14ac:dyDescent="0.25">
      <c r="B48" s="65" t="s">
        <v>138</v>
      </c>
      <c r="C48" s="69">
        <v>49271.75</v>
      </c>
      <c r="D48" s="70">
        <f t="shared" si="2"/>
        <v>1.0539250192928052E-2</v>
      </c>
      <c r="J48" s="65" t="s">
        <v>139</v>
      </c>
      <c r="K48" s="69">
        <v>32923.94</v>
      </c>
      <c r="L48" s="70">
        <f t="shared" si="4"/>
        <v>7.0424460466078807E-3</v>
      </c>
      <c r="N48" s="87"/>
      <c r="O48" s="92"/>
      <c r="P48" s="92"/>
      <c r="Q48" s="92"/>
      <c r="R48" s="92"/>
      <c r="S48" s="92"/>
      <c r="T48" s="93"/>
    </row>
    <row r="49" spans="2:20" x14ac:dyDescent="0.25">
      <c r="B49" s="65" t="s">
        <v>140</v>
      </c>
      <c r="C49" s="69">
        <v>44152</v>
      </c>
      <c r="D49" s="70">
        <f t="shared" si="2"/>
        <v>9.4441332917576375E-3</v>
      </c>
      <c r="F49" s="173" t="s">
        <v>141</v>
      </c>
      <c r="G49" s="173"/>
      <c r="H49" s="80" t="s">
        <v>80</v>
      </c>
      <c r="J49" s="65" t="s">
        <v>142</v>
      </c>
      <c r="K49" s="69">
        <v>32579.610000000004</v>
      </c>
      <c r="L49" s="70">
        <f t="shared" si="4"/>
        <v>6.9687936997979765E-3</v>
      </c>
      <c r="N49" s="87"/>
      <c r="O49" s="92"/>
      <c r="P49" s="92"/>
      <c r="Q49" s="92"/>
      <c r="R49" s="92"/>
      <c r="S49" s="92"/>
      <c r="T49" s="93"/>
    </row>
    <row r="50" spans="2:20" x14ac:dyDescent="0.25">
      <c r="B50" s="65" t="s">
        <v>143</v>
      </c>
      <c r="C50" s="69">
        <v>42747.689999999995</v>
      </c>
      <c r="D50" s="70">
        <f t="shared" si="2"/>
        <v>9.1437507309914609E-3</v>
      </c>
      <c r="F50" s="65" t="s">
        <v>144</v>
      </c>
      <c r="G50" s="69">
        <v>1692384.0299999996</v>
      </c>
      <c r="H50" s="70">
        <f t="shared" ref="H50:H67" si="5">G50/$G$47</f>
        <v>0.36200172948364651</v>
      </c>
      <c r="J50" s="65" t="s">
        <v>145</v>
      </c>
      <c r="K50" s="69">
        <v>15400</v>
      </c>
      <c r="L50" s="70">
        <f t="shared" si="4"/>
        <v>3.2940671474240737E-3</v>
      </c>
      <c r="N50" s="87"/>
      <c r="O50" s="92"/>
      <c r="P50" s="92"/>
      <c r="Q50" s="92"/>
      <c r="R50" s="92"/>
      <c r="S50" s="92"/>
      <c r="T50" s="93"/>
    </row>
    <row r="51" spans="2:20" x14ac:dyDescent="0.25">
      <c r="B51" s="65" t="s">
        <v>146</v>
      </c>
      <c r="C51" s="69">
        <v>41689.96</v>
      </c>
      <c r="D51" s="70">
        <f t="shared" si="2"/>
        <v>8.9175017930794576E-3</v>
      </c>
      <c r="F51" s="65" t="s">
        <v>147</v>
      </c>
      <c r="G51" s="69">
        <v>896616.07999999973</v>
      </c>
      <c r="H51" s="70">
        <f t="shared" si="5"/>
        <v>0.19178659564806197</v>
      </c>
      <c r="J51" s="65" t="s">
        <v>148</v>
      </c>
      <c r="K51" s="69">
        <v>9995.65</v>
      </c>
      <c r="L51" s="70">
        <f t="shared" si="4"/>
        <v>2.1380741741655481E-3</v>
      </c>
      <c r="N51" s="87"/>
      <c r="O51" s="92"/>
      <c r="P51" s="92"/>
      <c r="Q51" s="92"/>
      <c r="R51" s="92"/>
      <c r="S51" s="92"/>
      <c r="T51" s="93"/>
    </row>
    <row r="52" spans="2:20" x14ac:dyDescent="0.25">
      <c r="B52" s="65" t="s">
        <v>149</v>
      </c>
      <c r="C52" s="69">
        <v>32923.94</v>
      </c>
      <c r="D52" s="70">
        <f t="shared" si="2"/>
        <v>7.0424460466078764E-3</v>
      </c>
      <c r="F52" s="65" t="s">
        <v>150</v>
      </c>
      <c r="G52" s="69">
        <v>644950.70000000007</v>
      </c>
      <c r="H52" s="70">
        <f t="shared" si="5"/>
        <v>0.13795525406351686</v>
      </c>
      <c r="J52" s="65" t="s">
        <v>151</v>
      </c>
      <c r="K52" s="69">
        <v>6588.96</v>
      </c>
      <c r="L52" s="70">
        <f t="shared" si="4"/>
        <v>1.4093816020578783E-3</v>
      </c>
      <c r="N52" s="87"/>
      <c r="O52" s="92"/>
      <c r="P52" s="92"/>
      <c r="Q52" s="92"/>
      <c r="R52" s="92"/>
      <c r="S52" s="92"/>
      <c r="T52" s="93"/>
    </row>
    <row r="53" spans="2:20" x14ac:dyDescent="0.25">
      <c r="B53" s="65" t="s">
        <v>152</v>
      </c>
      <c r="C53" s="69">
        <v>32579.610000000004</v>
      </c>
      <c r="D53" s="70">
        <f t="shared" si="2"/>
        <v>6.9687936997979722E-3</v>
      </c>
      <c r="F53" s="65" t="s">
        <v>153</v>
      </c>
      <c r="G53" s="69">
        <v>633174.24</v>
      </c>
      <c r="H53" s="70">
        <f t="shared" si="5"/>
        <v>0.13543626380384452</v>
      </c>
      <c r="J53" s="65" t="s">
        <v>154</v>
      </c>
      <c r="K53" s="69">
        <v>5740</v>
      </c>
      <c r="L53" s="70">
        <f t="shared" si="4"/>
        <v>1.2277886640398819E-3</v>
      </c>
      <c r="N53" s="87"/>
      <c r="O53" s="92"/>
      <c r="P53" s="92"/>
      <c r="Q53" s="92"/>
      <c r="R53" s="92"/>
      <c r="S53" s="92"/>
      <c r="T53" s="93"/>
    </row>
    <row r="54" spans="2:20" x14ac:dyDescent="0.25">
      <c r="B54" s="65" t="s">
        <v>155</v>
      </c>
      <c r="C54" s="69">
        <v>31781.4</v>
      </c>
      <c r="D54" s="70">
        <f t="shared" si="2"/>
        <v>6.7980562103339866E-3</v>
      </c>
      <c r="F54" s="65" t="s">
        <v>156</v>
      </c>
      <c r="G54" s="69">
        <v>357439.22</v>
      </c>
      <c r="H54" s="70">
        <f t="shared" si="5"/>
        <v>7.6456415052135449E-2</v>
      </c>
      <c r="J54" s="65" t="s">
        <v>157</v>
      </c>
      <c r="K54" s="69">
        <v>5267.2999999999993</v>
      </c>
      <c r="L54" s="70">
        <f t="shared" si="4"/>
        <v>1.1266779146510923E-3</v>
      </c>
      <c r="N54" s="87"/>
      <c r="O54" s="92"/>
      <c r="P54" s="92"/>
      <c r="Q54" s="92"/>
      <c r="R54" s="92"/>
      <c r="S54" s="92"/>
      <c r="T54" s="93"/>
    </row>
    <row r="55" spans="2:20" x14ac:dyDescent="0.25">
      <c r="B55" s="65" t="s">
        <v>158</v>
      </c>
      <c r="C55" s="69">
        <v>27950</v>
      </c>
      <c r="D55" s="70">
        <f t="shared" si="2"/>
        <v>5.9785179721105718E-3</v>
      </c>
      <c r="F55" s="65" t="s">
        <v>159</v>
      </c>
      <c r="G55" s="69">
        <v>131103.70000000001</v>
      </c>
      <c r="H55" s="70">
        <f t="shared" si="5"/>
        <v>2.8043142277645556E-2</v>
      </c>
      <c r="J55" s="65" t="s">
        <v>160</v>
      </c>
      <c r="K55" s="69">
        <v>4319.08</v>
      </c>
      <c r="L55" s="70">
        <f t="shared" si="4"/>
        <v>9.238532165646992E-4</v>
      </c>
      <c r="N55" s="87"/>
      <c r="O55" s="92"/>
      <c r="P55" s="92"/>
      <c r="Q55" s="92"/>
      <c r="R55" s="92"/>
      <c r="S55" s="92"/>
      <c r="T55" s="93"/>
    </row>
    <row r="56" spans="2:20" x14ac:dyDescent="0.25">
      <c r="B56" s="65" t="s">
        <v>161</v>
      </c>
      <c r="C56" s="69">
        <v>26634.799999999999</v>
      </c>
      <c r="D56" s="70">
        <f t="shared" si="2"/>
        <v>5.6971960817019914E-3</v>
      </c>
      <c r="F56" s="65" t="s">
        <v>162</v>
      </c>
      <c r="G56" s="69">
        <v>124904.8</v>
      </c>
      <c r="H56" s="70">
        <f t="shared" si="5"/>
        <v>2.6717194690621716E-2</v>
      </c>
      <c r="J56" s="65" t="s">
        <v>163</v>
      </c>
      <c r="K56" s="69">
        <v>4290</v>
      </c>
      <c r="L56" s="70">
        <f t="shared" si="4"/>
        <v>9.1763299106813483E-4</v>
      </c>
      <c r="N56" s="87"/>
      <c r="O56" s="92"/>
      <c r="P56" s="92"/>
      <c r="Q56" s="92"/>
      <c r="R56" s="92"/>
      <c r="S56" s="92"/>
      <c r="T56" s="93"/>
    </row>
    <row r="57" spans="2:20" x14ac:dyDescent="0.25">
      <c r="B57" s="65" t="s">
        <v>164</v>
      </c>
      <c r="C57" s="69">
        <v>19442.099999999999</v>
      </c>
      <c r="D57" s="70">
        <f t="shared" si="2"/>
        <v>4.1586742134372429E-3</v>
      </c>
      <c r="F57" s="65" t="s">
        <v>165</v>
      </c>
      <c r="G57" s="69">
        <v>43032.11</v>
      </c>
      <c r="H57" s="70">
        <f t="shared" si="5"/>
        <v>9.2045883009960368E-3</v>
      </c>
      <c r="J57" s="65" t="s">
        <v>166</v>
      </c>
      <c r="K57" s="69">
        <v>4034.91</v>
      </c>
      <c r="L57" s="70">
        <f t="shared" si="4"/>
        <v>8.630691216761603E-4</v>
      </c>
      <c r="N57" s="87"/>
      <c r="O57" s="92"/>
      <c r="P57" s="92"/>
      <c r="Q57" s="92"/>
      <c r="R57" s="92"/>
      <c r="S57" s="92"/>
      <c r="T57" s="93"/>
    </row>
    <row r="58" spans="2:20" x14ac:dyDescent="0.25">
      <c r="B58" s="74" t="s">
        <v>167</v>
      </c>
      <c r="C58" s="69">
        <v>19220.28</v>
      </c>
      <c r="D58" s="70">
        <f t="shared" si="2"/>
        <v>4.1112268124864895E-3</v>
      </c>
      <c r="F58" s="65" t="s">
        <v>168</v>
      </c>
      <c r="G58" s="69">
        <v>41777.050000000003</v>
      </c>
      <c r="H58" s="70">
        <f t="shared" si="5"/>
        <v>8.9361303844995386E-3</v>
      </c>
      <c r="J58" s="65" t="s">
        <v>169</v>
      </c>
      <c r="K58" s="69">
        <v>1974</v>
      </c>
      <c r="L58" s="70">
        <f t="shared" si="4"/>
        <v>4.2223951616981309E-4</v>
      </c>
      <c r="N58" s="87"/>
      <c r="O58" s="92"/>
      <c r="P58" s="92"/>
      <c r="Q58" s="92"/>
      <c r="R58" s="92"/>
      <c r="S58" s="92"/>
      <c r="T58" s="93"/>
    </row>
    <row r="59" spans="2:20" x14ac:dyDescent="0.25">
      <c r="B59" s="65" t="s">
        <v>170</v>
      </c>
      <c r="C59" s="69">
        <v>13825</v>
      </c>
      <c r="D59" s="70">
        <f t="shared" si="2"/>
        <v>2.9571739164375188E-3</v>
      </c>
      <c r="F59" s="65" t="s">
        <v>171</v>
      </c>
      <c r="G59" s="69">
        <v>28856.080000000002</v>
      </c>
      <c r="H59" s="70">
        <f t="shared" si="5"/>
        <v>6.1723289046390177E-3</v>
      </c>
      <c r="J59" s="65" t="s">
        <v>172</v>
      </c>
      <c r="K59" s="69">
        <v>1248</v>
      </c>
      <c r="L59" s="70">
        <f t="shared" si="4"/>
        <v>2.6694777921982101E-4</v>
      </c>
      <c r="N59" s="87"/>
      <c r="O59" s="92"/>
      <c r="P59" s="92"/>
      <c r="Q59" s="92"/>
      <c r="R59" s="92"/>
      <c r="S59" s="92"/>
      <c r="T59" s="93"/>
    </row>
    <row r="60" spans="2:20" x14ac:dyDescent="0.25">
      <c r="B60" s="74" t="s">
        <v>173</v>
      </c>
      <c r="C60" s="69">
        <v>13606.85</v>
      </c>
      <c r="D60" s="70">
        <f t="shared" si="2"/>
        <v>2.9105115301900799E-3</v>
      </c>
      <c r="F60" s="65" t="s">
        <v>174</v>
      </c>
      <c r="G60" s="69">
        <v>27297.010000000002</v>
      </c>
      <c r="H60" s="70">
        <f t="shared" si="5"/>
        <v>5.8388431080458715E-3</v>
      </c>
      <c r="J60" s="65" t="s">
        <v>175</v>
      </c>
      <c r="K60" s="69">
        <v>1112.79</v>
      </c>
      <c r="L60" s="70">
        <f t="shared" si="4"/>
        <v>2.380262974663659E-4</v>
      </c>
      <c r="N60" s="87"/>
      <c r="O60" s="92"/>
      <c r="P60" s="92"/>
      <c r="Q60" s="92"/>
      <c r="R60" s="92"/>
      <c r="S60" s="92"/>
      <c r="T60" s="93"/>
    </row>
    <row r="61" spans="2:20" x14ac:dyDescent="0.25">
      <c r="B61" s="65" t="s">
        <v>176</v>
      </c>
      <c r="C61" s="69">
        <v>10950</v>
      </c>
      <c r="D61" s="70">
        <f t="shared" si="2"/>
        <v>2.3422100820969858E-3</v>
      </c>
      <c r="F61" s="65" t="s">
        <v>177</v>
      </c>
      <c r="G61" s="69">
        <v>20712.96</v>
      </c>
      <c r="H61" s="70">
        <f t="shared" si="5"/>
        <v>4.4305117572668142E-3</v>
      </c>
      <c r="J61" s="65" t="s">
        <v>178</v>
      </c>
      <c r="K61" s="69">
        <v>1048.2</v>
      </c>
      <c r="L61" s="70">
        <f t="shared" si="4"/>
        <v>2.2421046648895545E-4</v>
      </c>
      <c r="N61" s="87"/>
      <c r="O61" s="92"/>
      <c r="P61" s="92"/>
      <c r="Q61" s="92"/>
      <c r="R61" s="92"/>
      <c r="S61" s="92"/>
      <c r="T61" s="93"/>
    </row>
    <row r="62" spans="2:20" x14ac:dyDescent="0.25">
      <c r="B62" s="65" t="s">
        <v>179</v>
      </c>
      <c r="C62" s="69">
        <v>10452.5</v>
      </c>
      <c r="D62" s="70">
        <f t="shared" si="2"/>
        <v>2.2357946011980589E-3</v>
      </c>
      <c r="F62" s="65" t="s">
        <v>180</v>
      </c>
      <c r="G62" s="69">
        <v>19245.25</v>
      </c>
      <c r="H62" s="70">
        <f t="shared" si="5"/>
        <v>4.1165679070755291E-3</v>
      </c>
      <c r="J62" s="65" t="s">
        <v>181</v>
      </c>
      <c r="K62" s="69">
        <v>1026.6500000000001</v>
      </c>
      <c r="L62" s="70">
        <f t="shared" si="4"/>
        <v>2.1960091148720296E-4</v>
      </c>
      <c r="N62" s="87"/>
      <c r="O62" s="92"/>
      <c r="P62" s="92"/>
      <c r="Q62" s="92"/>
      <c r="R62" s="92"/>
      <c r="S62" s="92"/>
      <c r="T62" s="93"/>
    </row>
    <row r="63" spans="2:20" x14ac:dyDescent="0.25">
      <c r="B63" s="65" t="s">
        <v>182</v>
      </c>
      <c r="C63" s="69">
        <v>9995.65</v>
      </c>
      <c r="D63" s="70">
        <f t="shared" si="2"/>
        <v>2.1380741741655468E-3</v>
      </c>
      <c r="F63" s="65" t="s">
        <v>183</v>
      </c>
      <c r="G63" s="69">
        <v>5740</v>
      </c>
      <c r="H63" s="70">
        <f t="shared" si="5"/>
        <v>1.2277886640398819E-3</v>
      </c>
      <c r="J63" s="65" t="s">
        <v>184</v>
      </c>
      <c r="K63" s="69">
        <v>943.18000000000006</v>
      </c>
      <c r="L63" s="70">
        <f t="shared" si="4"/>
        <v>2.0174663974723624E-4</v>
      </c>
      <c r="N63" s="87"/>
      <c r="O63" s="92"/>
      <c r="P63" s="92"/>
      <c r="Q63" s="92"/>
      <c r="R63" s="92"/>
      <c r="S63" s="92"/>
      <c r="T63" s="93"/>
    </row>
    <row r="64" spans="2:20" x14ac:dyDescent="0.25">
      <c r="B64" s="65" t="s">
        <v>185</v>
      </c>
      <c r="C64" s="69">
        <v>9858</v>
      </c>
      <c r="D64" s="70">
        <f t="shared" si="2"/>
        <v>2.1086307752796428E-3</v>
      </c>
      <c r="F64" s="65" t="s">
        <v>186</v>
      </c>
      <c r="G64" s="69">
        <v>4290</v>
      </c>
      <c r="H64" s="70">
        <f t="shared" si="5"/>
        <v>9.1763299106813483E-4</v>
      </c>
      <c r="J64" s="65" t="s">
        <v>187</v>
      </c>
      <c r="K64" s="69">
        <v>907.05</v>
      </c>
      <c r="L64" s="70">
        <f t="shared" si="4"/>
        <v>1.9401841597863675E-4</v>
      </c>
      <c r="N64" s="87"/>
      <c r="O64" s="92"/>
      <c r="P64" s="92"/>
      <c r="Q64" s="92"/>
      <c r="R64" s="92"/>
      <c r="S64" s="92"/>
      <c r="T64" s="93"/>
    </row>
    <row r="65" spans="2:20" x14ac:dyDescent="0.25">
      <c r="B65" s="65" t="s">
        <v>188</v>
      </c>
      <c r="C65" s="69">
        <v>9375</v>
      </c>
      <c r="D65" s="70">
        <f t="shared" si="2"/>
        <v>2.005316851110433E-3</v>
      </c>
      <c r="F65" s="65" t="s">
        <v>189</v>
      </c>
      <c r="G65" s="69">
        <v>3027.6</v>
      </c>
      <c r="H65" s="70">
        <f t="shared" si="5"/>
        <v>6.4760504516500812E-4</v>
      </c>
      <c r="J65" s="65" t="s">
        <v>190</v>
      </c>
      <c r="K65" s="69">
        <v>851.2</v>
      </c>
      <c r="L65" s="70">
        <f t="shared" si="4"/>
        <v>1.8207207505762152E-4</v>
      </c>
      <c r="N65" s="87"/>
      <c r="O65" s="92"/>
      <c r="P65" s="92"/>
      <c r="Q65" s="92"/>
      <c r="R65" s="92"/>
      <c r="S65" s="92"/>
      <c r="T65" s="93"/>
    </row>
    <row r="66" spans="2:20" x14ac:dyDescent="0.25">
      <c r="B66" s="65" t="s">
        <v>191</v>
      </c>
      <c r="C66" s="69">
        <v>9174.2000000000007</v>
      </c>
      <c r="D66" s="70">
        <f t="shared" si="2"/>
        <v>1.9623656379154494E-3</v>
      </c>
      <c r="F66" s="65" t="s">
        <v>192</v>
      </c>
      <c r="G66" s="69">
        <v>520.84</v>
      </c>
      <c r="H66" s="70">
        <f t="shared" si="5"/>
        <v>1.114079177314516E-4</v>
      </c>
      <c r="J66" s="65" t="s">
        <v>193</v>
      </c>
      <c r="K66" s="69">
        <v>710.43</v>
      </c>
      <c r="L66" s="70">
        <f t="shared" si="4"/>
        <v>1.5196130672366783E-4</v>
      </c>
      <c r="N66" s="87"/>
      <c r="O66" s="92"/>
      <c r="P66" s="92"/>
      <c r="Q66" s="92"/>
      <c r="R66" s="92"/>
      <c r="S66" s="92"/>
      <c r="T66" s="93"/>
    </row>
    <row r="67" spans="2:20" x14ac:dyDescent="0.25">
      <c r="B67" s="65" t="s">
        <v>194</v>
      </c>
      <c r="C67" s="69">
        <v>7950</v>
      </c>
      <c r="D67" s="70">
        <f t="shared" si="2"/>
        <v>1.7005086897416474E-3</v>
      </c>
      <c r="F67" s="65" t="s">
        <v>86</v>
      </c>
      <c r="G67" s="72">
        <v>4675071.669999999</v>
      </c>
      <c r="H67" s="73">
        <f t="shared" si="5"/>
        <v>0.99999999999999978</v>
      </c>
      <c r="J67" s="65" t="s">
        <v>195</v>
      </c>
      <c r="K67" s="69">
        <v>710.43</v>
      </c>
      <c r="L67" s="70">
        <f t="shared" si="4"/>
        <v>1.5196130672366783E-4</v>
      </c>
      <c r="N67" s="87"/>
      <c r="O67" s="92"/>
      <c r="P67" s="92"/>
      <c r="Q67" s="92"/>
      <c r="R67" s="92"/>
      <c r="S67" s="92"/>
      <c r="T67" s="93"/>
    </row>
    <row r="68" spans="2:20" x14ac:dyDescent="0.25">
      <c r="B68" s="65" t="s">
        <v>196</v>
      </c>
      <c r="C68" s="69">
        <v>6588.96</v>
      </c>
      <c r="D68" s="70">
        <f t="shared" si="2"/>
        <v>1.4093816020578774E-3</v>
      </c>
      <c r="J68" s="65" t="s">
        <v>197</v>
      </c>
      <c r="K68" s="69">
        <v>528.78</v>
      </c>
      <c r="L68" s="70">
        <f t="shared" si="4"/>
        <v>1.1310628741655205E-4</v>
      </c>
      <c r="N68" s="87"/>
      <c r="O68" s="92"/>
      <c r="P68" s="92"/>
      <c r="Q68" s="92"/>
      <c r="R68" s="92"/>
      <c r="S68" s="92"/>
      <c r="T68" s="93"/>
    </row>
    <row r="69" spans="2:20" x14ac:dyDescent="0.25">
      <c r="B69" s="65" t="s">
        <v>198</v>
      </c>
      <c r="C69" s="69">
        <v>5740</v>
      </c>
      <c r="D69" s="70">
        <f t="shared" si="2"/>
        <v>1.2277886640398813E-3</v>
      </c>
      <c r="J69" s="65" t="s">
        <v>199</v>
      </c>
      <c r="K69" s="69">
        <v>526</v>
      </c>
      <c r="L69" s="70">
        <f t="shared" si="4"/>
        <v>1.1251164412630277E-4</v>
      </c>
      <c r="N69" s="87"/>
      <c r="O69" s="92"/>
      <c r="P69" s="92"/>
      <c r="Q69" s="92"/>
      <c r="R69" s="92"/>
      <c r="S69" s="92"/>
      <c r="T69" s="93"/>
    </row>
    <row r="70" spans="2:20" x14ac:dyDescent="0.25">
      <c r="B70" s="65" t="s">
        <v>200</v>
      </c>
      <c r="C70" s="69">
        <v>5376</v>
      </c>
      <c r="D70" s="70">
        <f t="shared" si="2"/>
        <v>1.1499288951007669E-3</v>
      </c>
      <c r="J70" s="65" t="s">
        <v>201</v>
      </c>
      <c r="K70" s="69">
        <v>520.84</v>
      </c>
      <c r="L70" s="70">
        <f t="shared" si="4"/>
        <v>1.114079177314516E-4</v>
      </c>
      <c r="N70" s="87"/>
      <c r="O70" s="92"/>
      <c r="P70" s="92"/>
      <c r="Q70" s="92"/>
      <c r="R70" s="92"/>
      <c r="S70" s="92"/>
      <c r="T70" s="93"/>
    </row>
    <row r="71" spans="2:20" x14ac:dyDescent="0.25">
      <c r="B71" s="65" t="s">
        <v>202</v>
      </c>
      <c r="C71" s="69">
        <v>5043.8599999999997</v>
      </c>
      <c r="D71" s="70">
        <f t="shared" si="2"/>
        <v>1.0788839949484659E-3</v>
      </c>
      <c r="J71" s="65" t="s">
        <v>203</v>
      </c>
      <c r="K71" s="69">
        <v>345.36</v>
      </c>
      <c r="L71" s="70">
        <f t="shared" si="4"/>
        <v>7.3872664287946631E-5</v>
      </c>
      <c r="N71" s="87"/>
      <c r="O71" s="92"/>
      <c r="P71" s="92"/>
      <c r="Q71" s="92"/>
      <c r="R71" s="92"/>
      <c r="S71" s="92"/>
      <c r="T71" s="93"/>
    </row>
    <row r="72" spans="2:20" x14ac:dyDescent="0.25">
      <c r="B72" s="65" t="s">
        <v>204</v>
      </c>
      <c r="C72" s="69">
        <v>4319.08</v>
      </c>
      <c r="D72" s="70">
        <f t="shared" si="2"/>
        <v>9.2385321656469866E-4</v>
      </c>
      <c r="J72" s="65" t="s">
        <v>205</v>
      </c>
      <c r="K72" s="69">
        <v>299</v>
      </c>
      <c r="L72" s="70">
        <f t="shared" si="4"/>
        <v>6.395623877141545E-5</v>
      </c>
      <c r="N72" s="87"/>
      <c r="O72" s="92"/>
      <c r="P72" s="92"/>
      <c r="Q72" s="92"/>
      <c r="R72" s="92"/>
      <c r="S72" s="92"/>
      <c r="T72" s="93"/>
    </row>
    <row r="73" spans="2:20" x14ac:dyDescent="0.25">
      <c r="B73" s="65" t="s">
        <v>206</v>
      </c>
      <c r="C73" s="69">
        <v>4290</v>
      </c>
      <c r="D73" s="70">
        <f t="shared" si="2"/>
        <v>9.1763299106813428E-4</v>
      </c>
      <c r="J73" s="65" t="s">
        <v>86</v>
      </c>
      <c r="K73" s="72">
        <v>4675071.6700000009</v>
      </c>
      <c r="L73" s="73">
        <f t="shared" si="4"/>
        <v>1.0000000000000002</v>
      </c>
      <c r="N73" s="87"/>
      <c r="O73" s="92"/>
      <c r="P73" s="92"/>
      <c r="Q73" s="92"/>
      <c r="R73" s="92"/>
      <c r="S73" s="92"/>
      <c r="T73" s="93"/>
    </row>
    <row r="74" spans="2:20" x14ac:dyDescent="0.25">
      <c r="B74" s="65" t="s">
        <v>207</v>
      </c>
      <c r="C74" s="69">
        <v>4253.3999999999996</v>
      </c>
      <c r="D74" s="70">
        <f t="shared" si="2"/>
        <v>9.0980423408139907E-4</v>
      </c>
      <c r="N74" s="87"/>
      <c r="O74" s="92"/>
      <c r="P74" s="92"/>
      <c r="Q74" s="92"/>
      <c r="R74" s="92"/>
      <c r="S74" s="92"/>
      <c r="T74" s="93"/>
    </row>
    <row r="75" spans="2:20" x14ac:dyDescent="0.25">
      <c r="B75" s="65" t="s">
        <v>208</v>
      </c>
      <c r="C75" s="69">
        <v>4034.91</v>
      </c>
      <c r="D75" s="70">
        <f t="shared" si="2"/>
        <v>8.6306912167615976E-4</v>
      </c>
      <c r="N75" s="87"/>
      <c r="O75" s="92"/>
      <c r="P75" s="92"/>
      <c r="Q75" s="92"/>
      <c r="R75" s="92"/>
      <c r="S75" s="92"/>
      <c r="T75" s="93"/>
    </row>
    <row r="76" spans="2:20" x14ac:dyDescent="0.25">
      <c r="B76" s="65" t="s">
        <v>209</v>
      </c>
      <c r="C76" s="69">
        <v>3027.6</v>
      </c>
      <c r="D76" s="70">
        <f t="shared" si="2"/>
        <v>6.4760504516500768E-4</v>
      </c>
      <c r="N76" s="87"/>
      <c r="O76" s="92"/>
      <c r="P76" s="92"/>
      <c r="Q76" s="92"/>
      <c r="R76" s="92"/>
      <c r="S76" s="92"/>
      <c r="T76" s="93"/>
    </row>
    <row r="77" spans="2:20" x14ac:dyDescent="0.25">
      <c r="B77" s="65" t="s">
        <v>210</v>
      </c>
      <c r="C77" s="69">
        <v>1974</v>
      </c>
      <c r="D77" s="70">
        <f t="shared" si="2"/>
        <v>4.2223951616981282E-4</v>
      </c>
      <c r="N77" s="87"/>
      <c r="O77" s="92"/>
      <c r="P77" s="92"/>
      <c r="Q77" s="92"/>
      <c r="R77" s="92"/>
      <c r="S77" s="92"/>
      <c r="T77" s="93"/>
    </row>
    <row r="78" spans="2:20" x14ac:dyDescent="0.25">
      <c r="B78" s="65" t="s">
        <v>12</v>
      </c>
      <c r="C78" s="69">
        <v>1690</v>
      </c>
      <c r="D78" s="70">
        <f t="shared" si="2"/>
        <v>3.6149178436017411E-4</v>
      </c>
      <c r="N78" s="87"/>
      <c r="O78" s="92"/>
      <c r="P78" s="92"/>
      <c r="Q78" s="92"/>
      <c r="R78" s="92"/>
      <c r="S78" s="92"/>
      <c r="T78" s="93"/>
    </row>
    <row r="79" spans="2:20" x14ac:dyDescent="0.25">
      <c r="B79" s="65" t="s">
        <v>211</v>
      </c>
      <c r="C79" s="69">
        <v>1575</v>
      </c>
      <c r="D79" s="70">
        <f t="shared" si="2"/>
        <v>3.368932309865528E-4</v>
      </c>
      <c r="N79" s="87"/>
      <c r="O79" s="92"/>
      <c r="P79" s="92"/>
      <c r="Q79" s="92"/>
      <c r="R79" s="92"/>
      <c r="S79" s="92"/>
      <c r="T79" s="93"/>
    </row>
    <row r="80" spans="2:20" x14ac:dyDescent="0.25">
      <c r="B80" s="65" t="s">
        <v>212</v>
      </c>
      <c r="C80" s="69">
        <v>1248</v>
      </c>
      <c r="D80" s="70">
        <f t="shared" si="2"/>
        <v>2.669477792198209E-4</v>
      </c>
      <c r="N80" s="87"/>
      <c r="O80" s="92"/>
      <c r="P80" s="92"/>
      <c r="Q80" s="92"/>
      <c r="R80" s="92"/>
      <c r="S80" s="92"/>
      <c r="T80" s="93"/>
    </row>
    <row r="81" spans="2:20" x14ac:dyDescent="0.25">
      <c r="B81" s="65" t="s">
        <v>213</v>
      </c>
      <c r="C81" s="69">
        <v>1112.79</v>
      </c>
      <c r="D81" s="70">
        <f t="shared" si="2"/>
        <v>2.3802629746636576E-4</v>
      </c>
      <c r="N81" s="87"/>
      <c r="O81" s="92"/>
      <c r="P81" s="92"/>
      <c r="Q81" s="92"/>
      <c r="R81" s="92"/>
      <c r="S81" s="92"/>
      <c r="T81" s="93"/>
    </row>
    <row r="82" spans="2:20" x14ac:dyDescent="0.25">
      <c r="B82" s="65" t="s">
        <v>214</v>
      </c>
      <c r="C82" s="69">
        <v>1026.6500000000001</v>
      </c>
      <c r="D82" s="70">
        <f t="shared" si="2"/>
        <v>2.1960091148720282E-4</v>
      </c>
      <c r="N82" s="87"/>
      <c r="O82" s="92"/>
      <c r="P82" s="92"/>
      <c r="Q82" s="92"/>
      <c r="R82" s="92"/>
      <c r="S82" s="92"/>
      <c r="T82" s="93"/>
    </row>
    <row r="83" spans="2:20" x14ac:dyDescent="0.25">
      <c r="B83" s="65" t="s">
        <v>215</v>
      </c>
      <c r="C83" s="69">
        <v>1013.9</v>
      </c>
      <c r="D83" s="70">
        <f t="shared" si="2"/>
        <v>2.1687368056969261E-4</v>
      </c>
      <c r="N83" s="87"/>
      <c r="O83" s="92"/>
      <c r="P83" s="92"/>
      <c r="Q83" s="92"/>
      <c r="R83" s="92"/>
      <c r="S83" s="92"/>
      <c r="T83" s="93"/>
    </row>
    <row r="84" spans="2:20" x14ac:dyDescent="0.25">
      <c r="B84" s="65" t="s">
        <v>216</v>
      </c>
      <c r="C84" s="69">
        <v>999.42000000000007</v>
      </c>
      <c r="D84" s="70">
        <f t="shared" si="2"/>
        <v>2.1377640184925753E-4</v>
      </c>
      <c r="N84" s="87"/>
      <c r="O84" s="92"/>
      <c r="P84" s="92"/>
      <c r="Q84" s="92"/>
      <c r="R84" s="92"/>
      <c r="S84" s="92"/>
      <c r="T84" s="93"/>
    </row>
    <row r="85" spans="2:20" x14ac:dyDescent="0.25">
      <c r="B85" s="65" t="s">
        <v>217</v>
      </c>
      <c r="C85" s="69">
        <v>943.18000000000006</v>
      </c>
      <c r="D85" s="70">
        <f t="shared" si="2"/>
        <v>2.0174663974723611E-4</v>
      </c>
      <c r="N85" s="87"/>
      <c r="O85" s="92"/>
      <c r="P85" s="92"/>
      <c r="Q85" s="92"/>
      <c r="R85" s="92"/>
      <c r="S85" s="92"/>
      <c r="T85" s="93"/>
    </row>
    <row r="86" spans="2:20" x14ac:dyDescent="0.25">
      <c r="B86" s="65" t="s">
        <v>218</v>
      </c>
      <c r="C86" s="69">
        <v>907.05</v>
      </c>
      <c r="D86" s="70">
        <f t="shared" si="2"/>
        <v>1.9401841597863664E-4</v>
      </c>
      <c r="N86" s="87"/>
      <c r="O86" s="92"/>
      <c r="P86" s="92"/>
      <c r="Q86" s="92"/>
      <c r="R86" s="92"/>
      <c r="S86" s="92"/>
      <c r="T86" s="93"/>
    </row>
    <row r="87" spans="2:20" x14ac:dyDescent="0.25">
      <c r="B87" s="65" t="s">
        <v>219</v>
      </c>
      <c r="C87" s="69">
        <v>851.2</v>
      </c>
      <c r="D87" s="70">
        <f t="shared" si="2"/>
        <v>1.8207207505762141E-4</v>
      </c>
      <c r="N87" s="87"/>
      <c r="O87" s="92"/>
      <c r="P87" s="92"/>
      <c r="Q87" s="92"/>
      <c r="R87" s="92"/>
      <c r="S87" s="92"/>
      <c r="T87" s="93"/>
    </row>
    <row r="88" spans="2:20" x14ac:dyDescent="0.25">
      <c r="B88" s="65" t="s">
        <v>220</v>
      </c>
      <c r="C88" s="69">
        <v>777.5</v>
      </c>
      <c r="D88" s="70">
        <f t="shared" si="2"/>
        <v>1.6630761085209192E-4</v>
      </c>
      <c r="N88" s="87"/>
      <c r="O88" s="92"/>
      <c r="P88" s="92"/>
      <c r="Q88" s="92"/>
      <c r="R88" s="92"/>
      <c r="S88" s="92"/>
      <c r="T88" s="93"/>
    </row>
    <row r="89" spans="2:20" x14ac:dyDescent="0.25">
      <c r="B89" s="65" t="s">
        <v>221</v>
      </c>
      <c r="C89" s="69">
        <v>710.43</v>
      </c>
      <c r="D89" s="70">
        <f t="shared" si="2"/>
        <v>1.5196130672366772E-4</v>
      </c>
      <c r="N89" s="87"/>
      <c r="O89" s="92"/>
      <c r="P89" s="92"/>
      <c r="Q89" s="92"/>
      <c r="R89" s="92"/>
      <c r="S89" s="92"/>
      <c r="T89" s="93"/>
    </row>
    <row r="90" spans="2:20" x14ac:dyDescent="0.25">
      <c r="B90" s="65" t="s">
        <v>222</v>
      </c>
      <c r="C90" s="69">
        <v>710.43</v>
      </c>
      <c r="D90" s="70">
        <f t="shared" si="2"/>
        <v>1.5196130672366772E-4</v>
      </c>
      <c r="N90" s="87"/>
      <c r="O90" s="92"/>
      <c r="P90" s="92"/>
      <c r="Q90" s="92"/>
      <c r="R90" s="92"/>
      <c r="S90" s="92"/>
      <c r="T90" s="93"/>
    </row>
    <row r="91" spans="2:20" x14ac:dyDescent="0.25">
      <c r="B91" s="65" t="s">
        <v>223</v>
      </c>
      <c r="C91" s="69">
        <v>528.78</v>
      </c>
      <c r="D91" s="70">
        <f t="shared" si="2"/>
        <v>1.1310628741655198E-4</v>
      </c>
      <c r="N91" s="87"/>
      <c r="O91" s="92"/>
      <c r="P91" s="92"/>
      <c r="Q91" s="92"/>
      <c r="R91" s="92"/>
      <c r="S91" s="92"/>
      <c r="T91" s="93"/>
    </row>
    <row r="92" spans="2:20" x14ac:dyDescent="0.25">
      <c r="B92" s="65" t="s">
        <v>224</v>
      </c>
      <c r="C92" s="69">
        <v>526</v>
      </c>
      <c r="D92" s="70">
        <f t="shared" si="2"/>
        <v>1.125116441263027E-4</v>
      </c>
      <c r="N92" s="87"/>
      <c r="O92" s="92"/>
      <c r="P92" s="92"/>
      <c r="Q92" s="92"/>
      <c r="R92" s="92"/>
      <c r="S92" s="92"/>
      <c r="T92" s="93"/>
    </row>
    <row r="93" spans="2:20" x14ac:dyDescent="0.25">
      <c r="B93" s="65" t="s">
        <v>225</v>
      </c>
      <c r="C93" s="69">
        <v>520.84</v>
      </c>
      <c r="D93" s="70">
        <f t="shared" si="2"/>
        <v>1.1140791773145153E-4</v>
      </c>
      <c r="N93" s="87"/>
      <c r="O93" s="92"/>
      <c r="P93" s="92"/>
      <c r="Q93" s="92"/>
      <c r="R93" s="92"/>
      <c r="S93" s="92"/>
      <c r="T93" s="93"/>
    </row>
    <row r="94" spans="2:20" x14ac:dyDescent="0.25">
      <c r="B94" s="65" t="s">
        <v>226</v>
      </c>
      <c r="C94" s="69">
        <v>465.36</v>
      </c>
      <c r="D94" s="70">
        <f t="shared" si="2"/>
        <v>9.954071998216014E-5</v>
      </c>
      <c r="N94" s="87"/>
      <c r="O94" s="92"/>
      <c r="P94" s="92"/>
      <c r="Q94" s="92"/>
      <c r="R94" s="92"/>
      <c r="S94" s="92"/>
      <c r="T94" s="93"/>
    </row>
    <row r="95" spans="2:20" x14ac:dyDescent="0.25">
      <c r="B95" s="65" t="s">
        <v>227</v>
      </c>
      <c r="C95" s="69">
        <v>459.64</v>
      </c>
      <c r="D95" s="70">
        <f t="shared" si="2"/>
        <v>9.8317209327402621E-5</v>
      </c>
      <c r="N95" s="87"/>
      <c r="O95" s="92"/>
      <c r="P95" s="92"/>
      <c r="Q95" s="92"/>
      <c r="R95" s="92"/>
      <c r="S95" s="92"/>
      <c r="T95" s="93"/>
    </row>
    <row r="96" spans="2:20" x14ac:dyDescent="0.25">
      <c r="B96" s="65" t="s">
        <v>228</v>
      </c>
      <c r="C96" s="69">
        <v>345.36</v>
      </c>
      <c r="D96" s="70">
        <f t="shared" ref="D96:D98" si="6">C96/$C$99</f>
        <v>7.387266428794659E-5</v>
      </c>
      <c r="N96" s="87"/>
      <c r="O96" s="92"/>
      <c r="P96" s="92"/>
      <c r="Q96" s="92"/>
      <c r="R96" s="92"/>
      <c r="S96" s="92"/>
      <c r="T96" s="93"/>
    </row>
    <row r="97" spans="2:28" x14ac:dyDescent="0.25">
      <c r="B97" s="65" t="s">
        <v>229</v>
      </c>
      <c r="C97" s="69">
        <v>299</v>
      </c>
      <c r="D97" s="70">
        <f t="shared" si="6"/>
        <v>6.3956238771415423E-5</v>
      </c>
      <c r="N97" s="87"/>
      <c r="O97" s="92"/>
      <c r="P97" s="92"/>
      <c r="Q97" s="92"/>
      <c r="R97" s="92"/>
      <c r="S97" s="92"/>
      <c r="T97" s="93"/>
    </row>
    <row r="98" spans="2:28" x14ac:dyDescent="0.25">
      <c r="B98" s="74" t="s">
        <v>230</v>
      </c>
      <c r="C98" s="69">
        <v>270.7</v>
      </c>
      <c r="D98" s="70">
        <f t="shared" si="6"/>
        <v>5.7902855636863386E-5</v>
      </c>
      <c r="N98" s="87"/>
      <c r="O98" s="92"/>
      <c r="P98" s="92"/>
      <c r="Q98" s="92"/>
      <c r="R98" s="92"/>
      <c r="S98" s="92"/>
      <c r="T98" s="93"/>
    </row>
    <row r="99" spans="2:28" x14ac:dyDescent="0.25">
      <c r="B99" s="75" t="s">
        <v>231</v>
      </c>
      <c r="C99" s="76">
        <f>SUM(C32:C98)</f>
        <v>4675071.6700000027</v>
      </c>
      <c r="D99" s="73">
        <f>C99/G67</f>
        <v>1.0000000000000009</v>
      </c>
      <c r="N99" s="87"/>
      <c r="O99" s="90"/>
      <c r="P99" s="90"/>
      <c r="Q99" s="90"/>
      <c r="R99" s="90"/>
      <c r="S99" s="90"/>
      <c r="T99" s="94"/>
    </row>
    <row r="100" spans="2:28" x14ac:dyDescent="0.25">
      <c r="N100" s="83"/>
      <c r="O100" s="83"/>
      <c r="P100" s="83"/>
      <c r="Q100" s="83"/>
      <c r="R100" s="83"/>
      <c r="S100" s="83"/>
      <c r="T100" s="83"/>
    </row>
    <row r="102" spans="2:28" x14ac:dyDescent="0.25">
      <c r="B102" s="60" t="s">
        <v>232</v>
      </c>
      <c r="C102" s="61"/>
      <c r="D102" s="61"/>
      <c r="E102" s="61"/>
      <c r="F102" s="61"/>
      <c r="G102" s="61"/>
      <c r="H102" s="6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</row>
    <row r="103" spans="2:28" x14ac:dyDescent="0.25"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</row>
    <row r="104" spans="2:28" x14ac:dyDescent="0.25">
      <c r="B104" s="173" t="s">
        <v>233</v>
      </c>
      <c r="C104" s="173"/>
      <c r="D104" s="80" t="s">
        <v>80</v>
      </c>
      <c r="F104" s="173" t="s">
        <v>234</v>
      </c>
      <c r="G104" s="173"/>
      <c r="H104" s="82" t="s">
        <v>80</v>
      </c>
      <c r="I104" s="81"/>
      <c r="J104" s="86"/>
      <c r="K104" s="86"/>
      <c r="L104" s="86"/>
      <c r="M104" s="86"/>
      <c r="N104" s="86"/>
      <c r="O104" s="86"/>
      <c r="P104" s="86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2:28" x14ac:dyDescent="0.25">
      <c r="B105" s="62" t="s">
        <v>235</v>
      </c>
      <c r="C105" s="47">
        <v>234642</v>
      </c>
      <c r="D105" s="64">
        <f>C105/$C$119</f>
        <v>0.45119366088308904</v>
      </c>
      <c r="F105" s="62" t="s">
        <v>236</v>
      </c>
      <c r="G105" s="47">
        <v>269408.40000000002</v>
      </c>
      <c r="H105" s="64">
        <f>G105/$G$110</f>
        <v>0.51804605428122685</v>
      </c>
      <c r="J105" s="87"/>
      <c r="K105" s="92"/>
      <c r="L105" s="92"/>
      <c r="M105" s="92"/>
      <c r="N105" s="92"/>
      <c r="O105" s="92"/>
      <c r="P105" s="93"/>
    </row>
    <row r="106" spans="2:28" x14ac:dyDescent="0.25">
      <c r="B106" s="62" t="s">
        <v>238</v>
      </c>
      <c r="C106" s="47">
        <v>179380</v>
      </c>
      <c r="D106" s="64">
        <f t="shared" ref="D106:D118" si="7">C106/$C$119</f>
        <v>0.34493022940994583</v>
      </c>
      <c r="F106" s="62" t="s">
        <v>103</v>
      </c>
      <c r="G106" s="47">
        <v>249820.79999999999</v>
      </c>
      <c r="H106" s="64">
        <f t="shared" ref="H106:H109" si="8">G106/$G$110</f>
        <v>0.48038101156971902</v>
      </c>
      <c r="J106" s="87"/>
      <c r="K106" s="92"/>
      <c r="L106" s="92"/>
      <c r="M106" s="92"/>
      <c r="N106" s="92"/>
      <c r="O106" s="92"/>
      <c r="P106" s="93"/>
    </row>
    <row r="107" spans="2:28" x14ac:dyDescent="0.25">
      <c r="B107" s="62" t="s">
        <v>240</v>
      </c>
      <c r="C107" s="47">
        <v>41288</v>
      </c>
      <c r="D107" s="64">
        <f t="shared" si="7"/>
        <v>7.9392793577198376E-2</v>
      </c>
      <c r="F107" s="62" t="s">
        <v>94</v>
      </c>
      <c r="G107" s="47">
        <v>408</v>
      </c>
      <c r="H107" s="64">
        <f t="shared" si="8"/>
        <v>7.8454417214437458E-4</v>
      </c>
      <c r="J107" s="87"/>
      <c r="K107" s="92"/>
      <c r="L107" s="92"/>
      <c r="M107" s="92"/>
      <c r="N107" s="92"/>
      <c r="O107" s="92"/>
      <c r="P107" s="93"/>
    </row>
    <row r="108" spans="2:28" x14ac:dyDescent="0.25">
      <c r="B108" s="62" t="s">
        <v>242</v>
      </c>
      <c r="C108" s="47">
        <v>25182.400000000001</v>
      </c>
      <c r="D108" s="64">
        <f t="shared" si="7"/>
        <v>4.8423296962275736E-2</v>
      </c>
      <c r="F108" s="62" t="s">
        <v>100</v>
      </c>
      <c r="G108" s="47">
        <v>306</v>
      </c>
      <c r="H108" s="64">
        <f t="shared" si="8"/>
        <v>5.8840812910828093E-4</v>
      </c>
      <c r="J108" s="87"/>
      <c r="K108" s="92"/>
      <c r="L108" s="92"/>
      <c r="M108" s="92"/>
      <c r="N108" s="92"/>
      <c r="O108" s="92"/>
      <c r="P108" s="93"/>
    </row>
    <row r="109" spans="2:28" x14ac:dyDescent="0.25">
      <c r="B109" s="62" t="s">
        <v>243</v>
      </c>
      <c r="C109" s="47">
        <v>17350</v>
      </c>
      <c r="D109" s="64">
        <f t="shared" si="7"/>
        <v>3.3362356339962984E-2</v>
      </c>
      <c r="F109" s="62" t="s">
        <v>109</v>
      </c>
      <c r="G109" s="47">
        <v>104</v>
      </c>
      <c r="H109" s="64">
        <f t="shared" si="8"/>
        <v>1.9998184780150726E-4</v>
      </c>
      <c r="J109" s="87"/>
      <c r="K109" s="92"/>
      <c r="L109" s="92"/>
      <c r="M109" s="92"/>
      <c r="N109" s="92"/>
      <c r="O109" s="92"/>
      <c r="P109" s="93"/>
    </row>
    <row r="110" spans="2:28" x14ac:dyDescent="0.25">
      <c r="B110" s="62" t="s">
        <v>245</v>
      </c>
      <c r="C110" s="47">
        <v>10041</v>
      </c>
      <c r="D110" s="64">
        <f t="shared" si="7"/>
        <v>1.9307862824758982E-2</v>
      </c>
      <c r="F110" s="62" t="s">
        <v>86</v>
      </c>
      <c r="G110" s="66">
        <v>520047.2</v>
      </c>
      <c r="H110" s="77">
        <f>G110/G116</f>
        <v>1</v>
      </c>
      <c r="J110" s="87"/>
      <c r="K110" s="92"/>
      <c r="L110" s="92"/>
      <c r="M110" s="92"/>
      <c r="N110" s="92"/>
      <c r="O110" s="92"/>
      <c r="P110" s="93"/>
    </row>
    <row r="111" spans="2:28" x14ac:dyDescent="0.25">
      <c r="B111" s="62" t="s">
        <v>244</v>
      </c>
      <c r="C111" s="47">
        <v>7900</v>
      </c>
      <c r="D111" s="64">
        <f t="shared" si="7"/>
        <v>1.5190928823383723E-2</v>
      </c>
      <c r="J111" s="87"/>
      <c r="K111" s="92"/>
      <c r="L111" s="92"/>
      <c r="M111" s="92"/>
      <c r="N111" s="92"/>
      <c r="O111" s="92"/>
      <c r="P111" s="93"/>
    </row>
    <row r="112" spans="2:28" x14ac:dyDescent="0.25">
      <c r="B112" s="62" t="s">
        <v>246</v>
      </c>
      <c r="C112" s="47">
        <v>1684</v>
      </c>
      <c r="D112" s="64">
        <f t="shared" si="7"/>
        <v>3.2381676124782518E-3</v>
      </c>
      <c r="F112" s="173" t="s">
        <v>234</v>
      </c>
      <c r="G112" s="173"/>
      <c r="H112" s="80" t="s">
        <v>80</v>
      </c>
      <c r="J112" s="87"/>
      <c r="K112" s="92"/>
      <c r="L112" s="92"/>
      <c r="M112" s="92"/>
      <c r="N112" s="92"/>
      <c r="O112" s="92"/>
      <c r="P112" s="93"/>
    </row>
    <row r="113" spans="2:27" x14ac:dyDescent="0.25">
      <c r="B113" s="62" t="s">
        <v>247</v>
      </c>
      <c r="C113" s="47">
        <v>694</v>
      </c>
      <c r="D113" s="64">
        <f t="shared" si="7"/>
        <v>1.3344942535985194E-3</v>
      </c>
      <c r="F113" s="62" t="s">
        <v>248</v>
      </c>
      <c r="G113" s="47">
        <v>507130.4</v>
      </c>
      <c r="H113" s="64">
        <f>G113/$G$110</f>
        <v>0.97516225450305283</v>
      </c>
      <c r="J113" s="87"/>
      <c r="K113" s="92"/>
      <c r="L113" s="92"/>
      <c r="M113" s="92"/>
      <c r="N113" s="92"/>
      <c r="O113" s="92"/>
      <c r="P113" s="93"/>
    </row>
    <row r="114" spans="2:27" x14ac:dyDescent="0.25">
      <c r="B114" s="62" t="s">
        <v>249</v>
      </c>
      <c r="C114" s="47">
        <v>694</v>
      </c>
      <c r="D114" s="64">
        <f t="shared" si="7"/>
        <v>1.3344942535985194E-3</v>
      </c>
      <c r="F114" s="62" t="s">
        <v>250</v>
      </c>
      <c r="G114" s="47">
        <v>11725</v>
      </c>
      <c r="H114" s="64">
        <f t="shared" ref="H114:H116" si="9">G114/$G$110</f>
        <v>2.2546030437237234E-2</v>
      </c>
      <c r="J114" s="87"/>
      <c r="K114" s="92"/>
      <c r="L114" s="92"/>
      <c r="M114" s="92"/>
      <c r="N114" s="92"/>
      <c r="O114" s="92"/>
      <c r="P114" s="93"/>
    </row>
    <row r="115" spans="2:27" x14ac:dyDescent="0.25">
      <c r="B115" s="62" t="s">
        <v>239</v>
      </c>
      <c r="C115" s="47">
        <v>408</v>
      </c>
      <c r="D115" s="64">
        <f t="shared" si="7"/>
        <v>7.8454417214437458E-4</v>
      </c>
      <c r="F115" s="62" t="s">
        <v>251</v>
      </c>
      <c r="G115" s="47">
        <v>1191.8</v>
      </c>
      <c r="H115" s="64">
        <f t="shared" si="9"/>
        <v>2.2917150597099646E-3</v>
      </c>
      <c r="J115" s="87"/>
      <c r="K115" s="92"/>
      <c r="L115" s="92"/>
      <c r="M115" s="92"/>
      <c r="N115" s="92"/>
      <c r="O115" s="92"/>
      <c r="P115" s="93"/>
    </row>
    <row r="116" spans="2:27" x14ac:dyDescent="0.25">
      <c r="B116" s="62" t="s">
        <v>252</v>
      </c>
      <c r="C116" s="47">
        <v>373.8</v>
      </c>
      <c r="D116" s="64">
        <f t="shared" si="7"/>
        <v>7.1878091065580199E-4</v>
      </c>
      <c r="F116" s="62" t="s">
        <v>86</v>
      </c>
      <c r="G116" s="66">
        <v>520047.2</v>
      </c>
      <c r="H116" s="77">
        <f t="shared" si="9"/>
        <v>1</v>
      </c>
      <c r="J116" s="87"/>
      <c r="K116" s="92"/>
      <c r="L116" s="92"/>
      <c r="M116" s="92"/>
      <c r="N116" s="92"/>
      <c r="O116" s="92"/>
      <c r="P116" s="93"/>
    </row>
    <row r="117" spans="2:27" x14ac:dyDescent="0.25">
      <c r="B117" s="62" t="s">
        <v>237</v>
      </c>
      <c r="C117" s="47">
        <v>306</v>
      </c>
      <c r="D117" s="64">
        <f t="shared" si="7"/>
        <v>5.8840812910828093E-4</v>
      </c>
      <c r="J117" s="87"/>
      <c r="K117" s="92"/>
      <c r="L117" s="92"/>
      <c r="M117" s="92"/>
      <c r="N117" s="92"/>
      <c r="O117" s="92"/>
      <c r="P117" s="93"/>
    </row>
    <row r="118" spans="2:27" x14ac:dyDescent="0.25">
      <c r="B118" s="62" t="s">
        <v>241</v>
      </c>
      <c r="C118" s="47">
        <v>104</v>
      </c>
      <c r="D118" s="64">
        <f t="shared" si="7"/>
        <v>1.9998184780150726E-4</v>
      </c>
      <c r="J118" s="87"/>
      <c r="K118" s="92"/>
      <c r="L118" s="92"/>
      <c r="M118" s="92"/>
      <c r="N118" s="92"/>
      <c r="O118" s="92"/>
      <c r="P118" s="93"/>
    </row>
    <row r="119" spans="2:27" x14ac:dyDescent="0.25">
      <c r="B119" s="62" t="s">
        <v>86</v>
      </c>
      <c r="C119" s="66">
        <v>520047.2</v>
      </c>
      <c r="D119" s="78">
        <f>C119/G110</f>
        <v>1</v>
      </c>
      <c r="J119" s="87"/>
      <c r="K119" s="95"/>
      <c r="L119" s="95"/>
      <c r="M119" s="95"/>
      <c r="N119" s="95"/>
      <c r="O119" s="95"/>
      <c r="P119" s="94"/>
    </row>
    <row r="120" spans="2:27" x14ac:dyDescent="0.25">
      <c r="I120" s="81"/>
      <c r="J120" s="85"/>
      <c r="K120" s="85"/>
      <c r="L120" s="85"/>
      <c r="M120" s="85"/>
      <c r="N120" s="85"/>
      <c r="O120" s="85"/>
      <c r="P120" s="85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</row>
    <row r="121" spans="2:27" x14ac:dyDescent="0.25">
      <c r="B121" s="60" t="s">
        <v>253</v>
      </c>
      <c r="C121" s="61"/>
      <c r="D121" s="61"/>
      <c r="E121" s="61"/>
      <c r="F121" s="61"/>
      <c r="G121" s="61"/>
      <c r="H121" s="6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</row>
    <row r="122" spans="2:27" x14ac:dyDescent="0.25">
      <c r="I122" s="81"/>
      <c r="J122" s="85"/>
      <c r="K122" s="85"/>
      <c r="L122" s="85"/>
      <c r="M122" s="85"/>
      <c r="N122" s="85"/>
      <c r="O122" s="85"/>
      <c r="P122" s="85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</row>
    <row r="123" spans="2:27" x14ac:dyDescent="0.25">
      <c r="B123" s="173" t="s">
        <v>254</v>
      </c>
      <c r="C123" s="173"/>
      <c r="D123" s="80" t="s">
        <v>80</v>
      </c>
      <c r="F123" s="173" t="s">
        <v>255</v>
      </c>
      <c r="G123" s="173"/>
      <c r="H123" s="82" t="s">
        <v>80</v>
      </c>
      <c r="I123" s="81"/>
      <c r="J123" s="86"/>
      <c r="K123" s="86"/>
      <c r="L123" s="86"/>
      <c r="M123" s="86"/>
      <c r="N123" s="86"/>
      <c r="O123" s="86"/>
      <c r="P123" s="86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</row>
    <row r="124" spans="2:27" x14ac:dyDescent="0.25">
      <c r="B124" s="62" t="s">
        <v>256</v>
      </c>
      <c r="C124" s="47">
        <v>40021</v>
      </c>
      <c r="D124" s="64">
        <f>C124/$C$149</f>
        <v>0.29730423410229101</v>
      </c>
      <c r="F124" s="62" t="s">
        <v>257</v>
      </c>
      <c r="G124" s="47">
        <v>88861</v>
      </c>
      <c r="H124" s="64">
        <f>G124/$G$132</f>
        <v>0.66012222449623159</v>
      </c>
      <c r="I124" s="81"/>
      <c r="J124" s="87"/>
      <c r="K124" s="92"/>
      <c r="L124" s="92"/>
      <c r="M124" s="92"/>
      <c r="N124" s="92"/>
      <c r="O124" s="92"/>
      <c r="P124" s="93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</row>
    <row r="125" spans="2:27" x14ac:dyDescent="0.25">
      <c r="B125" s="62" t="s">
        <v>258</v>
      </c>
      <c r="C125" s="47">
        <v>23535</v>
      </c>
      <c r="D125" s="64">
        <f t="shared" ref="D125:D148" si="10">C125/$C$149</f>
        <v>0.17483459057988104</v>
      </c>
      <c r="F125" s="62" t="s">
        <v>259</v>
      </c>
      <c r="G125" s="47">
        <v>30861.350000000002</v>
      </c>
      <c r="H125" s="64">
        <f t="shared" ref="H125:H131" si="11">G125/$G$132</f>
        <v>0.22925988918599585</v>
      </c>
      <c r="I125" s="81"/>
      <c r="J125" s="87"/>
      <c r="K125" s="92"/>
      <c r="L125" s="92"/>
      <c r="M125" s="92"/>
      <c r="N125" s="92"/>
      <c r="O125" s="92"/>
      <c r="P125" s="93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</row>
    <row r="126" spans="2:27" x14ac:dyDescent="0.25">
      <c r="B126" s="62" t="s">
        <v>260</v>
      </c>
      <c r="C126" s="47">
        <v>19897</v>
      </c>
      <c r="D126" s="64">
        <f t="shared" si="10"/>
        <v>0.14780895894488605</v>
      </c>
      <c r="F126" s="62" t="s">
        <v>109</v>
      </c>
      <c r="G126" s="47">
        <v>6436.4</v>
      </c>
      <c r="H126" s="64">
        <f t="shared" si="11"/>
        <v>4.7814121895404557E-2</v>
      </c>
      <c r="J126" s="87"/>
      <c r="K126" s="92"/>
      <c r="L126" s="92"/>
      <c r="M126" s="92"/>
      <c r="N126" s="92"/>
      <c r="O126" s="92"/>
      <c r="P126" s="93"/>
    </row>
    <row r="127" spans="2:27" x14ac:dyDescent="0.25">
      <c r="B127" s="62" t="s">
        <v>261</v>
      </c>
      <c r="C127" s="47">
        <v>8042.4</v>
      </c>
      <c r="D127" s="64">
        <f t="shared" si="10"/>
        <v>5.9744623381331428E-2</v>
      </c>
      <c r="F127" s="62" t="s">
        <v>262</v>
      </c>
      <c r="G127" s="47">
        <v>2856.1499999999996</v>
      </c>
      <c r="H127" s="64">
        <f t="shared" si="11"/>
        <v>2.1217498019321317E-2</v>
      </c>
      <c r="J127" s="87"/>
      <c r="K127" s="92"/>
      <c r="L127" s="92"/>
      <c r="M127" s="92"/>
      <c r="N127" s="92"/>
      <c r="O127" s="92"/>
      <c r="P127" s="93"/>
    </row>
    <row r="128" spans="2:27" x14ac:dyDescent="0.25">
      <c r="B128" s="62" t="s">
        <v>263</v>
      </c>
      <c r="C128" s="47">
        <v>6190.25</v>
      </c>
      <c r="D128" s="64">
        <f t="shared" si="10"/>
        <v>4.5985545967159917E-2</v>
      </c>
      <c r="F128" s="62" t="s">
        <v>264</v>
      </c>
      <c r="G128" s="47">
        <v>2733</v>
      </c>
      <c r="H128" s="64">
        <f t="shared" si="11"/>
        <v>2.0302652902265347E-2</v>
      </c>
      <c r="J128" s="87"/>
      <c r="K128" s="92"/>
      <c r="L128" s="92"/>
      <c r="M128" s="92"/>
      <c r="N128" s="92"/>
      <c r="O128" s="92"/>
      <c r="P128" s="93"/>
    </row>
    <row r="129" spans="2:16" x14ac:dyDescent="0.25">
      <c r="B129" s="62" t="s">
        <v>265</v>
      </c>
      <c r="C129" s="47">
        <v>4976</v>
      </c>
      <c r="D129" s="64">
        <f t="shared" si="10"/>
        <v>3.6965239971340047E-2</v>
      </c>
      <c r="F129" s="62" t="s">
        <v>266</v>
      </c>
      <c r="G129" s="47">
        <v>1548.8</v>
      </c>
      <c r="H129" s="64">
        <f t="shared" si="11"/>
        <v>1.150557951519523E-2</v>
      </c>
      <c r="J129" s="87"/>
      <c r="K129" s="92"/>
      <c r="L129" s="92"/>
      <c r="M129" s="92"/>
      <c r="N129" s="92"/>
      <c r="O129" s="92"/>
      <c r="P129" s="93"/>
    </row>
    <row r="130" spans="2:16" x14ac:dyDescent="0.25">
      <c r="B130" s="62" t="s">
        <v>267</v>
      </c>
      <c r="C130" s="47">
        <v>4911.9499999999989</v>
      </c>
      <c r="D130" s="64">
        <f t="shared" si="10"/>
        <v>3.6489431366001551E-2</v>
      </c>
      <c r="F130" s="62" t="s">
        <v>268</v>
      </c>
      <c r="G130" s="47">
        <v>692.55</v>
      </c>
      <c r="H130" s="64">
        <f t="shared" si="11"/>
        <v>5.1447501893391381E-3</v>
      </c>
      <c r="J130" s="87"/>
      <c r="K130" s="92"/>
      <c r="L130" s="92"/>
      <c r="M130" s="92"/>
      <c r="N130" s="92"/>
      <c r="O130" s="92"/>
      <c r="P130" s="93"/>
    </row>
    <row r="131" spans="2:16" x14ac:dyDescent="0.25">
      <c r="B131" s="62" t="s">
        <v>269</v>
      </c>
      <c r="C131" s="47">
        <v>3563.4</v>
      </c>
      <c r="D131" s="64">
        <f t="shared" si="10"/>
        <v>2.6471450183656178E-2</v>
      </c>
      <c r="F131" s="62" t="s">
        <v>270</v>
      </c>
      <c r="G131" s="47">
        <v>623.70000000000005</v>
      </c>
      <c r="H131" s="64">
        <f t="shared" si="11"/>
        <v>4.6332837962469436E-3</v>
      </c>
      <c r="J131" s="87"/>
      <c r="K131" s="92"/>
      <c r="L131" s="92"/>
      <c r="M131" s="92"/>
      <c r="N131" s="92"/>
      <c r="O131" s="92"/>
      <c r="P131" s="93"/>
    </row>
    <row r="132" spans="2:16" x14ac:dyDescent="0.25">
      <c r="B132" s="62" t="s">
        <v>271</v>
      </c>
      <c r="C132" s="47">
        <v>3535.2</v>
      </c>
      <c r="D132" s="64">
        <f t="shared" si="10"/>
        <v>2.6261960680603161E-2</v>
      </c>
      <c r="F132" s="62" t="s">
        <v>86</v>
      </c>
      <c r="G132" s="66">
        <v>134612.95000000001</v>
      </c>
      <c r="H132" s="77">
        <f>G132/C149</f>
        <v>1</v>
      </c>
      <c r="J132" s="87"/>
      <c r="K132" s="92"/>
      <c r="L132" s="92"/>
      <c r="M132" s="92"/>
      <c r="N132" s="92"/>
      <c r="O132" s="92"/>
      <c r="P132" s="93"/>
    </row>
    <row r="133" spans="2:16" x14ac:dyDescent="0.25">
      <c r="B133" s="62" t="s">
        <v>272</v>
      </c>
      <c r="C133" s="47">
        <v>3451.85</v>
      </c>
      <c r="D133" s="64">
        <f t="shared" si="10"/>
        <v>2.5642778053671652E-2</v>
      </c>
      <c r="J133" s="87"/>
      <c r="K133" s="92"/>
      <c r="L133" s="92"/>
      <c r="M133" s="92"/>
      <c r="N133" s="92"/>
      <c r="O133" s="92"/>
      <c r="P133" s="93"/>
    </row>
    <row r="134" spans="2:16" x14ac:dyDescent="0.25">
      <c r="B134" s="62" t="s">
        <v>273</v>
      </c>
      <c r="C134" s="47">
        <v>2873</v>
      </c>
      <c r="D134" s="64">
        <f t="shared" si="10"/>
        <v>2.1342671711748386E-2</v>
      </c>
      <c r="F134" s="173" t="s">
        <v>274</v>
      </c>
      <c r="G134" s="173"/>
      <c r="H134" s="80" t="s">
        <v>80</v>
      </c>
      <c r="J134" s="87"/>
      <c r="K134" s="92"/>
      <c r="L134" s="92"/>
      <c r="M134" s="92"/>
      <c r="N134" s="92"/>
      <c r="O134" s="92"/>
      <c r="P134" s="93"/>
    </row>
    <row r="135" spans="2:16" x14ac:dyDescent="0.25">
      <c r="B135" s="62" t="s">
        <v>275</v>
      </c>
      <c r="C135" s="47">
        <v>2575.6</v>
      </c>
      <c r="D135" s="64">
        <f t="shared" si="10"/>
        <v>1.9133374612175128E-2</v>
      </c>
      <c r="F135" s="62" t="s">
        <v>276</v>
      </c>
      <c r="G135" s="47">
        <v>39054</v>
      </c>
      <c r="H135" s="64">
        <f>G135/$G$152</f>
        <v>0.29012067561107602</v>
      </c>
      <c r="J135" s="87"/>
      <c r="K135" s="92"/>
      <c r="L135" s="92"/>
      <c r="M135" s="92"/>
      <c r="N135" s="92"/>
      <c r="O135" s="92"/>
      <c r="P135" s="93"/>
    </row>
    <row r="136" spans="2:16" x14ac:dyDescent="0.25">
      <c r="B136" s="62" t="s">
        <v>277</v>
      </c>
      <c r="C136" s="47">
        <v>1970.4</v>
      </c>
      <c r="D136" s="64">
        <f t="shared" si="10"/>
        <v>1.4637521872895586E-2</v>
      </c>
      <c r="F136" s="62" t="s">
        <v>278</v>
      </c>
      <c r="G136" s="47">
        <v>23535</v>
      </c>
      <c r="H136" s="64">
        <f t="shared" ref="H136:H151" si="12">G136/$G$152</f>
        <v>0.17483459057988104</v>
      </c>
      <c r="J136" s="87"/>
      <c r="K136" s="92"/>
      <c r="L136" s="92"/>
      <c r="M136" s="92"/>
      <c r="N136" s="92"/>
      <c r="O136" s="92"/>
      <c r="P136" s="93"/>
    </row>
    <row r="137" spans="2:16" x14ac:dyDescent="0.25">
      <c r="B137" s="62" t="s">
        <v>279</v>
      </c>
      <c r="C137" s="47">
        <v>1381.2</v>
      </c>
      <c r="D137" s="64">
        <f t="shared" si="10"/>
        <v>1.0260528426128393E-2</v>
      </c>
      <c r="F137" s="62" t="s">
        <v>280</v>
      </c>
      <c r="G137" s="47">
        <v>19897</v>
      </c>
      <c r="H137" s="64">
        <f t="shared" si="12"/>
        <v>0.14780895894488605</v>
      </c>
      <c r="J137" s="87"/>
      <c r="K137" s="92"/>
      <c r="L137" s="92"/>
      <c r="M137" s="92"/>
      <c r="N137" s="92"/>
      <c r="O137" s="92"/>
      <c r="P137" s="93"/>
    </row>
    <row r="138" spans="2:16" x14ac:dyDescent="0.25">
      <c r="B138" s="62" t="s">
        <v>281</v>
      </c>
      <c r="C138" s="47">
        <v>1204.6500000000001</v>
      </c>
      <c r="D138" s="64">
        <f t="shared" si="10"/>
        <v>8.9489904203124589E-3</v>
      </c>
      <c r="F138" s="62" t="s">
        <v>282</v>
      </c>
      <c r="G138" s="47">
        <v>8711.75</v>
      </c>
      <c r="H138" s="64">
        <f t="shared" si="12"/>
        <v>6.4717027596527671E-2</v>
      </c>
      <c r="J138" s="87"/>
      <c r="K138" s="92"/>
      <c r="L138" s="92"/>
      <c r="M138" s="92"/>
      <c r="N138" s="92"/>
      <c r="O138" s="92"/>
      <c r="P138" s="93"/>
    </row>
    <row r="139" spans="2:16" x14ac:dyDescent="0.25">
      <c r="B139" s="62" t="s">
        <v>283</v>
      </c>
      <c r="C139" s="47">
        <v>1140.3</v>
      </c>
      <c r="D139" s="64">
        <f t="shared" si="10"/>
        <v>8.4709532032393609E-3</v>
      </c>
      <c r="F139" s="62" t="s">
        <v>284</v>
      </c>
      <c r="G139" s="47">
        <v>5004.5999999999995</v>
      </c>
      <c r="H139" s="64">
        <f t="shared" si="12"/>
        <v>3.7177700956705868E-2</v>
      </c>
      <c r="J139" s="87"/>
      <c r="K139" s="92"/>
      <c r="L139" s="92"/>
      <c r="M139" s="92"/>
      <c r="N139" s="92"/>
      <c r="O139" s="92"/>
      <c r="P139" s="93"/>
    </row>
    <row r="140" spans="2:16" x14ac:dyDescent="0.25">
      <c r="B140" s="62" t="s">
        <v>285</v>
      </c>
      <c r="C140" s="47">
        <v>1122.75</v>
      </c>
      <c r="D140" s="64">
        <f t="shared" si="10"/>
        <v>8.3405794167648803E-3</v>
      </c>
      <c r="F140" s="62" t="s">
        <v>286</v>
      </c>
      <c r="G140" s="47">
        <v>4976</v>
      </c>
      <c r="H140" s="64">
        <f t="shared" si="12"/>
        <v>3.6965239971340047E-2</v>
      </c>
      <c r="J140" s="87"/>
      <c r="K140" s="92"/>
      <c r="L140" s="92"/>
      <c r="M140" s="92"/>
      <c r="N140" s="92"/>
      <c r="O140" s="92"/>
      <c r="P140" s="93"/>
    </row>
    <row r="141" spans="2:16" x14ac:dyDescent="0.25">
      <c r="B141" s="62" t="s">
        <v>287</v>
      </c>
      <c r="C141" s="47">
        <v>780</v>
      </c>
      <c r="D141" s="64">
        <f t="shared" si="10"/>
        <v>5.7943905099769374E-3</v>
      </c>
      <c r="F141" s="62" t="s">
        <v>288</v>
      </c>
      <c r="G141" s="47">
        <v>4846.75</v>
      </c>
      <c r="H141" s="64">
        <f t="shared" si="12"/>
        <v>3.6005079749013742E-2</v>
      </c>
      <c r="J141" s="87"/>
      <c r="K141" s="92"/>
      <c r="L141" s="92"/>
      <c r="M141" s="92"/>
      <c r="N141" s="92"/>
      <c r="O141" s="92"/>
      <c r="P141" s="93"/>
    </row>
    <row r="142" spans="2:16" x14ac:dyDescent="0.25">
      <c r="B142" s="62" t="s">
        <v>289</v>
      </c>
      <c r="C142" s="47">
        <v>692.55</v>
      </c>
      <c r="D142" s="64">
        <f t="shared" si="10"/>
        <v>5.1447501893391381E-3</v>
      </c>
      <c r="F142" s="62" t="s">
        <v>290</v>
      </c>
      <c r="G142" s="47">
        <v>4656.5</v>
      </c>
      <c r="H142" s="64">
        <f t="shared" si="12"/>
        <v>3.4591768473984111E-2</v>
      </c>
      <c r="J142" s="87"/>
      <c r="K142" s="92"/>
      <c r="L142" s="92"/>
      <c r="M142" s="92"/>
      <c r="N142" s="92"/>
      <c r="O142" s="92"/>
      <c r="P142" s="93"/>
    </row>
    <row r="143" spans="2:16" x14ac:dyDescent="0.25">
      <c r="B143" s="62" t="s">
        <v>291</v>
      </c>
      <c r="C143" s="47">
        <v>672.3</v>
      </c>
      <c r="D143" s="64">
        <f t="shared" si="10"/>
        <v>4.9943188972531982E-3</v>
      </c>
      <c r="F143" s="62" t="s">
        <v>292</v>
      </c>
      <c r="G143" s="47">
        <v>4637.3999999999996</v>
      </c>
      <c r="H143" s="64">
        <f t="shared" si="12"/>
        <v>3.4449880193547493E-2</v>
      </c>
      <c r="J143" s="87"/>
      <c r="K143" s="92"/>
      <c r="L143" s="92"/>
      <c r="M143" s="92"/>
      <c r="N143" s="92"/>
      <c r="O143" s="92"/>
      <c r="P143" s="93"/>
    </row>
    <row r="144" spans="2:16" x14ac:dyDescent="0.25">
      <c r="B144" s="62" t="s">
        <v>293</v>
      </c>
      <c r="C144" s="47">
        <v>623.70000000000005</v>
      </c>
      <c r="D144" s="64">
        <f t="shared" si="10"/>
        <v>4.6332837962469436E-3</v>
      </c>
      <c r="F144" s="62" t="s">
        <v>294</v>
      </c>
      <c r="G144" s="47">
        <v>4077.3</v>
      </c>
      <c r="H144" s="64">
        <f t="shared" si="12"/>
        <v>3.0289062085037136E-2</v>
      </c>
      <c r="J144" s="87"/>
      <c r="K144" s="92"/>
      <c r="L144" s="92"/>
      <c r="M144" s="92"/>
      <c r="N144" s="92"/>
      <c r="O144" s="92"/>
      <c r="P144" s="93"/>
    </row>
    <row r="145" spans="2:28" x14ac:dyDescent="0.25">
      <c r="B145" s="62" t="s">
        <v>295</v>
      </c>
      <c r="C145" s="47">
        <v>432</v>
      </c>
      <c r="D145" s="64">
        <f t="shared" si="10"/>
        <v>3.2092008978333807E-3</v>
      </c>
      <c r="F145" s="62" t="s">
        <v>296</v>
      </c>
      <c r="G145" s="47">
        <v>3888.4</v>
      </c>
      <c r="H145" s="64">
        <f t="shared" si="12"/>
        <v>2.8885779562813234E-2</v>
      </c>
      <c r="J145" s="87"/>
      <c r="K145" s="92"/>
      <c r="L145" s="92"/>
      <c r="M145" s="92"/>
      <c r="N145" s="92"/>
      <c r="O145" s="92"/>
      <c r="P145" s="93"/>
    </row>
    <row r="146" spans="2:28" x14ac:dyDescent="0.25">
      <c r="B146" s="62" t="s">
        <v>297</v>
      </c>
      <c r="C146" s="47">
        <v>357.6</v>
      </c>
      <c r="D146" s="64">
        <f t="shared" si="10"/>
        <v>2.6565051876509651E-3</v>
      </c>
      <c r="F146" s="62" t="s">
        <v>298</v>
      </c>
      <c r="G146" s="47">
        <v>3771.6</v>
      </c>
      <c r="H146" s="64">
        <f t="shared" si="12"/>
        <v>2.8018106727473097E-2</v>
      </c>
      <c r="J146" s="87"/>
      <c r="K146" s="92"/>
      <c r="L146" s="92"/>
      <c r="M146" s="92"/>
      <c r="N146" s="92"/>
      <c r="O146" s="92"/>
      <c r="P146" s="93"/>
    </row>
    <row r="147" spans="2:28" x14ac:dyDescent="0.25">
      <c r="B147" s="62" t="s">
        <v>299</v>
      </c>
      <c r="C147" s="47">
        <v>340.95</v>
      </c>
      <c r="D147" s="64">
        <f t="shared" si="10"/>
        <v>2.5328172363803035E-3</v>
      </c>
      <c r="F147" s="62" t="s">
        <v>300</v>
      </c>
      <c r="G147" s="47">
        <v>3535.2</v>
      </c>
      <c r="H147" s="64">
        <f t="shared" si="12"/>
        <v>2.6261960680603161E-2</v>
      </c>
      <c r="J147" s="87"/>
      <c r="K147" s="92"/>
      <c r="L147" s="92"/>
      <c r="M147" s="92"/>
      <c r="N147" s="92"/>
      <c r="O147" s="92"/>
      <c r="P147" s="93"/>
    </row>
    <row r="148" spans="2:28" x14ac:dyDescent="0.25">
      <c r="B148" s="62" t="s">
        <v>301</v>
      </c>
      <c r="C148" s="47">
        <v>321.89999999999998</v>
      </c>
      <c r="D148" s="64">
        <f t="shared" si="10"/>
        <v>2.3913003912327895E-3</v>
      </c>
      <c r="F148" s="62" t="s">
        <v>302</v>
      </c>
      <c r="G148" s="47">
        <v>1842.45</v>
      </c>
      <c r="H148" s="64">
        <f t="shared" si="12"/>
        <v>1.3687018968085907E-2</v>
      </c>
      <c r="J148" s="87"/>
      <c r="K148" s="92"/>
      <c r="L148" s="92"/>
      <c r="M148" s="92"/>
      <c r="N148" s="92"/>
      <c r="O148" s="92"/>
      <c r="P148" s="93"/>
    </row>
    <row r="149" spans="2:28" x14ac:dyDescent="0.25">
      <c r="B149" s="62" t="s">
        <v>86</v>
      </c>
      <c r="C149" s="66">
        <v>134612.95000000001</v>
      </c>
      <c r="D149" s="78">
        <f>C149/G132</f>
        <v>1</v>
      </c>
      <c r="F149" s="62" t="s">
        <v>303</v>
      </c>
      <c r="G149" s="47">
        <v>967</v>
      </c>
      <c r="H149" s="64">
        <f t="shared" si="12"/>
        <v>7.183558491214998E-3</v>
      </c>
      <c r="J149" s="84"/>
      <c r="K149" s="95"/>
      <c r="L149" s="95"/>
      <c r="M149" s="95"/>
      <c r="N149" s="95"/>
      <c r="O149" s="95"/>
      <c r="P149" s="94"/>
    </row>
    <row r="150" spans="2:28" x14ac:dyDescent="0.25">
      <c r="F150" s="62" t="s">
        <v>304</v>
      </c>
      <c r="G150" s="47">
        <v>780</v>
      </c>
      <c r="H150" s="64">
        <f t="shared" si="12"/>
        <v>5.7943905099769374E-3</v>
      </c>
      <c r="J150" s="83"/>
      <c r="K150" s="83"/>
      <c r="L150" s="83"/>
      <c r="M150" s="83"/>
      <c r="N150" s="83"/>
      <c r="O150" s="83"/>
      <c r="P150" s="83"/>
    </row>
    <row r="151" spans="2:28" x14ac:dyDescent="0.25">
      <c r="F151" s="62" t="s">
        <v>305</v>
      </c>
      <c r="G151" s="47">
        <v>432</v>
      </c>
      <c r="H151" s="64">
        <f t="shared" si="12"/>
        <v>3.2092008978333807E-3</v>
      </c>
    </row>
    <row r="152" spans="2:28" x14ac:dyDescent="0.25">
      <c r="F152" s="62" t="s">
        <v>86</v>
      </c>
      <c r="G152" s="66">
        <v>134612.95000000001</v>
      </c>
      <c r="H152" s="77">
        <f>G152/G132</f>
        <v>1</v>
      </c>
    </row>
    <row r="155" spans="2:28" x14ac:dyDescent="0.25">
      <c r="B155" s="60" t="s">
        <v>306</v>
      </c>
      <c r="C155" s="61"/>
      <c r="D155" s="61"/>
      <c r="E155" s="61"/>
      <c r="F155" s="61"/>
      <c r="G155" s="61"/>
      <c r="H155" s="6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</row>
    <row r="156" spans="2:28" x14ac:dyDescent="0.25">
      <c r="I156" s="81"/>
      <c r="J156" s="85"/>
      <c r="K156" s="85"/>
      <c r="L156" s="85"/>
      <c r="M156" s="85"/>
      <c r="N156" s="85"/>
      <c r="O156" s="85"/>
      <c r="P156" s="85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</row>
    <row r="157" spans="2:28" x14ac:dyDescent="0.25">
      <c r="B157" s="173" t="s">
        <v>307</v>
      </c>
      <c r="C157" s="173"/>
      <c r="D157" s="80" t="s">
        <v>80</v>
      </c>
      <c r="F157" s="173" t="s">
        <v>308</v>
      </c>
      <c r="G157" s="173"/>
      <c r="H157" s="82" t="s">
        <v>80</v>
      </c>
      <c r="I157" s="81"/>
      <c r="J157" s="86"/>
      <c r="K157" s="86"/>
      <c r="L157" s="86"/>
      <c r="M157" s="86"/>
      <c r="N157" s="86"/>
      <c r="O157" s="86"/>
      <c r="P157" s="86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</row>
    <row r="158" spans="2:28" x14ac:dyDescent="0.25">
      <c r="B158" s="62" t="s">
        <v>309</v>
      </c>
      <c r="C158" s="47">
        <v>16114.59</v>
      </c>
      <c r="D158" s="64">
        <f>C158/$C$169</f>
        <v>0.23018485106596939</v>
      </c>
      <c r="F158" s="62" t="s">
        <v>310</v>
      </c>
      <c r="G158" s="47">
        <v>53892.580000000009</v>
      </c>
      <c r="H158" s="64">
        <f>G158/$C$169</f>
        <v>0.7698151489340308</v>
      </c>
      <c r="I158" s="81"/>
      <c r="J158" s="87"/>
      <c r="K158" s="92"/>
      <c r="L158" s="92"/>
      <c r="M158" s="92"/>
      <c r="N158" s="92"/>
      <c r="O158" s="92"/>
      <c r="P158" s="93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</row>
    <row r="159" spans="2:28" x14ac:dyDescent="0.25">
      <c r="B159" s="62" t="s">
        <v>311</v>
      </c>
      <c r="C159" s="47">
        <v>14144.3</v>
      </c>
      <c r="D159" s="64">
        <f t="shared" ref="D159:D168" si="13">C159/$C$169</f>
        <v>0.20204073382769222</v>
      </c>
      <c r="F159" s="62" t="s">
        <v>300</v>
      </c>
      <c r="G159" s="47">
        <v>16114.59</v>
      </c>
      <c r="H159" s="64">
        <f t="shared" ref="H159:H160" si="14">G159/$C$169</f>
        <v>0.23018485106596939</v>
      </c>
      <c r="J159" s="87"/>
      <c r="K159" s="92"/>
      <c r="L159" s="92"/>
      <c r="M159" s="92"/>
      <c r="N159" s="92"/>
      <c r="O159" s="92"/>
      <c r="P159" s="93"/>
    </row>
    <row r="160" spans="2:28" x14ac:dyDescent="0.25">
      <c r="B160" s="62" t="s">
        <v>312</v>
      </c>
      <c r="C160" s="47">
        <v>7928.7</v>
      </c>
      <c r="D160" s="64">
        <f t="shared" si="13"/>
        <v>0.11325554225374344</v>
      </c>
      <c r="F160" s="62" t="s">
        <v>231</v>
      </c>
      <c r="G160" s="66">
        <v>70007.170000000013</v>
      </c>
      <c r="H160" s="78">
        <f t="shared" si="14"/>
        <v>1.0000000000000002</v>
      </c>
      <c r="J160" s="87"/>
      <c r="K160" s="92"/>
      <c r="L160" s="92"/>
      <c r="M160" s="92"/>
      <c r="N160" s="92"/>
      <c r="O160" s="92"/>
      <c r="P160" s="93"/>
    </row>
    <row r="161" spans="2:16" x14ac:dyDescent="0.25">
      <c r="B161" s="62" t="s">
        <v>313</v>
      </c>
      <c r="C161" s="47">
        <v>7397.8</v>
      </c>
      <c r="D161" s="64">
        <f t="shared" si="13"/>
        <v>0.10567203330744551</v>
      </c>
      <c r="J161" s="87"/>
      <c r="K161" s="92"/>
      <c r="L161" s="92"/>
      <c r="M161" s="92"/>
      <c r="N161" s="92"/>
      <c r="O161" s="92"/>
      <c r="P161" s="93"/>
    </row>
    <row r="162" spans="2:16" x14ac:dyDescent="0.25">
      <c r="B162" s="62" t="s">
        <v>314</v>
      </c>
      <c r="C162" s="47">
        <v>7322.8000000000011</v>
      </c>
      <c r="D162" s="64">
        <f t="shared" si="13"/>
        <v>0.10460071446967505</v>
      </c>
      <c r="F162" s="173" t="s">
        <v>315</v>
      </c>
      <c r="G162" s="173"/>
      <c r="H162" s="80" t="s">
        <v>80</v>
      </c>
      <c r="J162" s="87"/>
      <c r="K162" s="92"/>
      <c r="L162" s="92"/>
      <c r="M162" s="92"/>
      <c r="N162" s="92"/>
      <c r="O162" s="92"/>
      <c r="P162" s="93"/>
    </row>
    <row r="163" spans="2:16" x14ac:dyDescent="0.25">
      <c r="B163" s="62" t="s">
        <v>316</v>
      </c>
      <c r="C163" s="47">
        <v>6834.7199999999993</v>
      </c>
      <c r="D163" s="64">
        <f t="shared" si="13"/>
        <v>9.7628857158488194E-2</v>
      </c>
      <c r="F163" s="62" t="s">
        <v>300</v>
      </c>
      <c r="G163" s="47">
        <v>16114.59</v>
      </c>
      <c r="H163" s="64">
        <f>G163/$C$169</f>
        <v>0.23018485106596939</v>
      </c>
      <c r="J163" s="87"/>
      <c r="K163" s="92"/>
      <c r="L163" s="92"/>
      <c r="M163" s="92"/>
      <c r="N163" s="92"/>
      <c r="O163" s="92"/>
      <c r="P163" s="93"/>
    </row>
    <row r="164" spans="2:16" x14ac:dyDescent="0.25">
      <c r="B164" s="62" t="s">
        <v>317</v>
      </c>
      <c r="C164" s="47">
        <v>3135</v>
      </c>
      <c r="D164" s="64">
        <f t="shared" si="13"/>
        <v>4.478112741880582E-2</v>
      </c>
      <c r="F164" s="62" t="s">
        <v>288</v>
      </c>
      <c r="G164" s="47">
        <v>14144.3</v>
      </c>
      <c r="H164" s="64">
        <f t="shared" ref="H164:H172" si="15">G164/$C$169</f>
        <v>0.20204073382769222</v>
      </c>
      <c r="J164" s="87"/>
      <c r="K164" s="92"/>
      <c r="L164" s="92"/>
      <c r="M164" s="92"/>
      <c r="N164" s="92"/>
      <c r="O164" s="92"/>
      <c r="P164" s="93"/>
    </row>
    <row r="165" spans="2:16" x14ac:dyDescent="0.25">
      <c r="B165" s="62" t="s">
        <v>318</v>
      </c>
      <c r="C165" s="47">
        <v>2904.7</v>
      </c>
      <c r="D165" s="64">
        <f t="shared" si="13"/>
        <v>4.1491464374291943E-2</v>
      </c>
      <c r="F165" s="62" t="s">
        <v>284</v>
      </c>
      <c r="G165" s="47">
        <v>11610.699999999999</v>
      </c>
      <c r="H165" s="64">
        <f t="shared" si="15"/>
        <v>0.16585015506268858</v>
      </c>
      <c r="J165" s="87"/>
      <c r="K165" s="92"/>
      <c r="L165" s="92"/>
      <c r="M165" s="92"/>
      <c r="N165" s="92"/>
      <c r="O165" s="92"/>
      <c r="P165" s="93"/>
    </row>
    <row r="166" spans="2:16" x14ac:dyDescent="0.25">
      <c r="B166" s="62" t="s">
        <v>319</v>
      </c>
      <c r="C166" s="47">
        <v>1871.28</v>
      </c>
      <c r="D166" s="64">
        <f t="shared" si="13"/>
        <v>2.6729833529908438E-2</v>
      </c>
      <c r="F166" s="62" t="s">
        <v>320</v>
      </c>
      <c r="G166" s="47">
        <v>7928.7</v>
      </c>
      <c r="H166" s="64">
        <f t="shared" si="15"/>
        <v>0.11325554225374344</v>
      </c>
      <c r="J166" s="87"/>
      <c r="K166" s="92"/>
      <c r="L166" s="92"/>
      <c r="M166" s="92"/>
      <c r="N166" s="92"/>
      <c r="O166" s="92"/>
      <c r="P166" s="93"/>
    </row>
    <row r="167" spans="2:16" x14ac:dyDescent="0.25">
      <c r="B167" s="62" t="s">
        <v>321</v>
      </c>
      <c r="C167" s="47">
        <v>1853.28</v>
      </c>
      <c r="D167" s="64">
        <f t="shared" si="13"/>
        <v>2.6472717008843523E-2</v>
      </c>
      <c r="F167" s="62" t="s">
        <v>282</v>
      </c>
      <c r="G167" s="47">
        <v>7397.8</v>
      </c>
      <c r="H167" s="64">
        <f t="shared" si="15"/>
        <v>0.10567203330744551</v>
      </c>
      <c r="J167" s="87"/>
      <c r="K167" s="92"/>
      <c r="L167" s="92"/>
      <c r="M167" s="92"/>
      <c r="N167" s="92"/>
      <c r="O167" s="92"/>
      <c r="P167" s="93"/>
    </row>
    <row r="168" spans="2:16" x14ac:dyDescent="0.25">
      <c r="B168" s="62" t="s">
        <v>322</v>
      </c>
      <c r="C168" s="47">
        <v>500</v>
      </c>
      <c r="D168" s="64">
        <f t="shared" si="13"/>
        <v>7.142125585136494E-3</v>
      </c>
      <c r="F168" s="62" t="s">
        <v>323</v>
      </c>
      <c r="G168" s="47">
        <v>7322.8000000000011</v>
      </c>
      <c r="H168" s="64">
        <f t="shared" si="15"/>
        <v>0.10460071446967505</v>
      </c>
      <c r="J168" s="87"/>
      <c r="K168" s="92"/>
      <c r="L168" s="92"/>
      <c r="M168" s="92"/>
      <c r="N168" s="92"/>
      <c r="O168" s="92"/>
      <c r="P168" s="93"/>
    </row>
    <row r="169" spans="2:16" x14ac:dyDescent="0.25">
      <c r="B169" s="62" t="s">
        <v>86</v>
      </c>
      <c r="C169" s="66">
        <v>70007.17</v>
      </c>
      <c r="D169" s="78">
        <f>C169/G160</f>
        <v>0.99999999999999978</v>
      </c>
      <c r="F169" s="62" t="s">
        <v>324</v>
      </c>
      <c r="G169" s="47">
        <v>3135</v>
      </c>
      <c r="H169" s="64">
        <f t="shared" si="15"/>
        <v>4.478112741880582E-2</v>
      </c>
      <c r="J169" s="87"/>
      <c r="K169" s="95"/>
      <c r="L169" s="95"/>
      <c r="M169" s="95"/>
      <c r="N169" s="95"/>
      <c r="O169" s="95"/>
      <c r="P169" s="94"/>
    </row>
    <row r="170" spans="2:16" x14ac:dyDescent="0.25">
      <c r="F170" s="62" t="s">
        <v>325</v>
      </c>
      <c r="G170" s="47">
        <v>1853.28</v>
      </c>
      <c r="H170" s="64">
        <f t="shared" si="15"/>
        <v>2.6472717008843523E-2</v>
      </c>
      <c r="J170" s="83"/>
      <c r="K170" s="83"/>
      <c r="L170" s="83"/>
      <c r="M170" s="83"/>
      <c r="N170" s="83"/>
      <c r="O170" s="83"/>
      <c r="P170" s="83"/>
    </row>
    <row r="171" spans="2:16" x14ac:dyDescent="0.25">
      <c r="F171" s="62" t="s">
        <v>326</v>
      </c>
      <c r="G171" s="47">
        <v>500</v>
      </c>
      <c r="H171" s="64">
        <f t="shared" si="15"/>
        <v>7.142125585136494E-3</v>
      </c>
    </row>
    <row r="172" spans="2:16" x14ac:dyDescent="0.25">
      <c r="F172" s="62" t="s">
        <v>86</v>
      </c>
      <c r="G172" s="66">
        <v>70007.17</v>
      </c>
      <c r="H172" s="78">
        <f t="shared" si="15"/>
        <v>1</v>
      </c>
    </row>
  </sheetData>
  <sheetProtection algorithmName="SHA-512" hashValue="aJ4DkG/FPCR6bLTz6nqnL5LHMx5zPok/BrvC/Ydnr8SH0P+tveew90M64cBZxvcrx36jpFOYwKzBb60WC/3VQg==" saltValue="UHUpUC3FTmCfF38sUKDV9Q==" spinCount="100000" sheet="1" objects="1" scenarios="1"/>
  <mergeCells count="17">
    <mergeCell ref="B9:C9"/>
    <mergeCell ref="F9:G9"/>
    <mergeCell ref="J9:K9"/>
    <mergeCell ref="B18:D26"/>
    <mergeCell ref="B31:C31"/>
    <mergeCell ref="F31:G31"/>
    <mergeCell ref="J31:K31"/>
    <mergeCell ref="F134:G134"/>
    <mergeCell ref="B157:C157"/>
    <mergeCell ref="F157:G157"/>
    <mergeCell ref="F162:G162"/>
    <mergeCell ref="F49:G49"/>
    <mergeCell ref="B104:C104"/>
    <mergeCell ref="F104:G104"/>
    <mergeCell ref="F112:G112"/>
    <mergeCell ref="B123:C123"/>
    <mergeCell ref="F123:G1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 1 - Instructions</vt:lpstr>
      <vt:lpstr>Tab 2 - Category 1 -Lethal</vt:lpstr>
      <vt:lpstr>Tab 3-Category 2-LessThanLethal</vt:lpstr>
      <vt:lpstr>Tab 4-Category 3-Trng &amp; Marking</vt:lpstr>
      <vt:lpstr>Tab 5 - Catalog Discount</vt:lpstr>
      <vt:lpstr>Tab 6 - Historical Spend &amp; Data</vt:lpstr>
      <vt:lpstr>'Tab 4-Category 3-Trng &amp; Marking'!Print_Area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Polk</dc:creator>
  <cp:lastModifiedBy>Kristine Mitchell</cp:lastModifiedBy>
  <dcterms:created xsi:type="dcterms:W3CDTF">2022-01-25T20:19:48Z</dcterms:created>
  <dcterms:modified xsi:type="dcterms:W3CDTF">2025-08-11T13:50:18Z</dcterms:modified>
</cp:coreProperties>
</file>