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17232\Desktop\"/>
    </mc:Choice>
  </mc:AlternateContent>
  <xr:revisionPtr revIDLastSave="0" documentId="8_{C5DDEBF2-618D-47A8-A2A7-5E43BCDD295E}" xr6:coauthVersionLast="45" xr6:coauthVersionMax="45" xr10:uidLastSave="{00000000-0000-0000-0000-000000000000}"/>
  <bookViews>
    <workbookView xWindow="28680" yWindow="-120" windowWidth="29040" windowHeight="15840" tabRatio="717" xr2:uid="{00000000-000D-0000-FFFF-FFFF00000000}"/>
  </bookViews>
  <sheets>
    <sheet name="Recon Sheet" sheetId="4" r:id="rId1"/>
    <sheet name="Recon Items" sheetId="3" r:id="rId2"/>
    <sheet name="Recon Sources" sheetId="2" r:id="rId3"/>
    <sheet name="GL Query" sheetId="13" r:id="rId4"/>
    <sheet name="TN_GR06S" sheetId="11" r:id="rId5"/>
  </sheets>
  <definedNames>
    <definedName name="_xlnm.Print_Area" localSheetId="3">'GL Query'!$A$1:$D$10</definedName>
    <definedName name="_xlnm.Print_Area" localSheetId="1">'Recon Items'!$A$1:$L$12</definedName>
    <definedName name="_xlnm.Print_Area" localSheetId="0">'Recon Sheet'!$A$1:$M$16</definedName>
    <definedName name="_xlnm.Print_Area" localSheetId="2">'Recon Sources'!$A$1:$G$29</definedName>
    <definedName name="_xlnm.Print_Area" localSheetId="4">TN_GR06S!$A$1:$C$10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4" l="1"/>
  <c r="K12" i="4" s="1"/>
  <c r="G13" i="4"/>
  <c r="K13" i="4" s="1"/>
  <c r="D15" i="4" l="1"/>
  <c r="B15" i="4"/>
  <c r="B16" i="4" s="1"/>
  <c r="E11" i="4"/>
  <c r="G11" i="4" s="1"/>
  <c r="E10" i="4"/>
  <c r="E15" i="4" l="1"/>
  <c r="K11" i="4"/>
  <c r="I15" i="4"/>
  <c r="G10" i="4"/>
  <c r="K10" i="4" s="1"/>
  <c r="K15" i="4" l="1"/>
  <c r="K16" i="4" s="1"/>
  <c r="G15" i="4"/>
  <c r="G16" i="4" s="1"/>
</calcChain>
</file>

<file path=xl/sharedStrings.xml><?xml version="1.0" encoding="utf-8"?>
<sst xmlns="http://schemas.openxmlformats.org/spreadsheetml/2006/main" count="83" uniqueCount="63">
  <si>
    <t>STATE</t>
  </si>
  <si>
    <t>TN_GL63_EXPENDITURE_YEAR</t>
  </si>
  <si>
    <t>Business Unit</t>
  </si>
  <si>
    <t>Dept ID</t>
  </si>
  <si>
    <t>%</t>
  </si>
  <si>
    <t>Fund</t>
  </si>
  <si>
    <t>Year</t>
  </si>
  <si>
    <t>Program</t>
  </si>
  <si>
    <t>Run Date</t>
  </si>
  <si>
    <t>EXP AMT PER</t>
  </si>
  <si>
    <t>AMT PER</t>
  </si>
  <si>
    <t>TOTAL</t>
  </si>
  <si>
    <t>EDISON PROJECT</t>
  </si>
  <si>
    <t>ADJUSTMENTS</t>
  </si>
  <si>
    <t>AMOUNT</t>
  </si>
  <si>
    <t>CFDA #</t>
  </si>
  <si>
    <t>ROW #</t>
  </si>
  <si>
    <t>(1)</t>
  </si>
  <si>
    <t>Row Labels</t>
  </si>
  <si>
    <t>Grand Total</t>
  </si>
  <si>
    <t>Sum of Total Amount</t>
  </si>
  <si>
    <t>Column Labels</t>
  </si>
  <si>
    <t>Sum of Amount</t>
  </si>
  <si>
    <t>EXCEL</t>
  </si>
  <si>
    <t>ROUNDING</t>
  </si>
  <si>
    <t>TOTALS</t>
  </si>
  <si>
    <t>GR06S QUERY</t>
  </si>
  <si>
    <t>SIS RECONCILIATION</t>
  </si>
  <si>
    <t>PER AGENCY SIS</t>
  </si>
  <si>
    <t>TN_GR06S_SEFA_SUPPL</t>
  </si>
  <si>
    <t>From Acctg Date</t>
  </si>
  <si>
    <t>To Acctg Date</t>
  </si>
  <si>
    <t>PC Business Unit</t>
  </si>
  <si>
    <t>INTERFED</t>
  </si>
  <si>
    <t>Activity</t>
  </si>
  <si>
    <t>Project</t>
  </si>
  <si>
    <t>Pivot table results by project from the GR06S query</t>
  </si>
  <si>
    <t>GR06S to SIS -</t>
  </si>
  <si>
    <t>Please include the pivot table results for each report/query by project in a separate worksheet</t>
  </si>
  <si>
    <t>List of Queries/Reports and their parameters used to perform reconcilation</t>
  </si>
  <si>
    <t>OR</t>
  </si>
  <si>
    <t>No reconciling items identified</t>
  </si>
  <si>
    <t>Include a description of any reconciling items.  If no reconciling items are needed, enter "No reconciling items identified"</t>
  </si>
  <si>
    <t>DEPARTMENT OF SAMPLE 39901</t>
  </si>
  <si>
    <t>Pivot table results by project from the GL query</t>
  </si>
  <si>
    <t>GL QUERY</t>
  </si>
  <si>
    <t>RECONCILIATION - GL QUERY TO GR06S &amp; GR06S TO SEFA</t>
  </si>
  <si>
    <t>in cell A7 (for GL Query to GR06S) and/or underneath the GR06S to SIS heading (for GR06S to SIS).</t>
  </si>
  <si>
    <t>GL Query to GR06S -</t>
  </si>
  <si>
    <t>GL QUERY - TN_GL_CAFR_ACC_ANAL_BU_PRMPT</t>
  </si>
  <si>
    <t>Fund Code</t>
  </si>
  <si>
    <t>Fiscal Year</t>
  </si>
  <si>
    <t>Account</t>
  </si>
  <si>
    <t>6%, 7%, 8%</t>
  </si>
  <si>
    <t>Accounting Pd Beg</t>
  </si>
  <si>
    <t>Accounting Pd To</t>
  </si>
  <si>
    <t>(1) - Miscellaneous rounding items between the GL query and GR06S</t>
  </si>
  <si>
    <t>SMINTERFED12019</t>
  </si>
  <si>
    <t>SMINTERFED32019</t>
  </si>
  <si>
    <t>SMINTERFED22019</t>
  </si>
  <si>
    <t>SMINTERFED42019</t>
  </si>
  <si>
    <t>FOR THE YEAR ENDED JUNE 30,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</si>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</sst>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_);\(0.00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name val="Arial Unicode MS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3C3C3C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30" fillId="0" borderId="0"/>
  </cellStyleXfs>
  <cellXfs count="76">
    <xf numFmtId="0" fontId="0" fillId="0" borderId="0" xfId="0"/>
    <xf numFmtId="14" fontId="0" fillId="0" borderId="0" xfId="0" applyNumberFormat="1"/>
    <xf numFmtId="0" fontId="0" fillId="0" borderId="0" xfId="0"/>
    <xf numFmtId="0" fontId="22" fillId="0" borderId="0" xfId="0" applyFont="1"/>
    <xf numFmtId="49" fontId="22" fillId="0" borderId="0" xfId="0" applyNumberFormat="1" applyFont="1" applyAlignment="1">
      <alignment horizontal="center"/>
    </xf>
    <xf numFmtId="43" fontId="22" fillId="0" borderId="0" xfId="0" applyNumberFormat="1" applyFont="1"/>
    <xf numFmtId="43" fontId="22" fillId="0" borderId="0" xfId="0" applyNumberFormat="1" applyFont="1" applyBorder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/>
    <xf numFmtId="0" fontId="16" fillId="33" borderId="11" xfId="0" applyFont="1" applyFill="1" applyBorder="1"/>
    <xf numFmtId="0" fontId="16" fillId="33" borderId="0" xfId="0" applyFont="1" applyFill="1"/>
    <xf numFmtId="0" fontId="16" fillId="33" borderId="12" xfId="0" applyFont="1" applyFill="1" applyBorder="1" applyAlignment="1">
      <alignment horizontal="left"/>
    </xf>
    <xf numFmtId="43" fontId="22" fillId="0" borderId="10" xfId="0" applyNumberFormat="1" applyFont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3" fontId="22" fillId="0" borderId="0" xfId="0" applyNumberFormat="1" applyFont="1" applyFill="1"/>
    <xf numFmtId="43" fontId="21" fillId="0" borderId="0" xfId="50" applyFont="1" applyFill="1"/>
    <xf numFmtId="164" fontId="22" fillId="0" borderId="0" xfId="5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43" fontId="22" fillId="0" borderId="0" xfId="0" applyNumberFormat="1" applyFont="1" applyFill="1" applyBorder="1"/>
    <xf numFmtId="0" fontId="22" fillId="0" borderId="0" xfId="0" quotePrefix="1" applyNumberFormat="1" applyFont="1" applyFill="1" applyAlignment="1">
      <alignment horizontal="center"/>
    </xf>
    <xf numFmtId="43" fontId="21" fillId="0" borderId="10" xfId="50" applyFont="1" applyFill="1" applyBorder="1"/>
    <xf numFmtId="49" fontId="22" fillId="0" borderId="0" xfId="0" applyNumberFormat="1" applyFont="1" applyFill="1"/>
    <xf numFmtId="43" fontId="21" fillId="0" borderId="0" xfId="0" applyNumberFormat="1" applyFont="1" applyFill="1" applyBorder="1"/>
    <xf numFmtId="0" fontId="0" fillId="0" borderId="0" xfId="0" applyFill="1"/>
    <xf numFmtId="49" fontId="21" fillId="0" borderId="0" xfId="0" applyNumberFormat="1" applyFont="1" applyFill="1" applyBorder="1" applyAlignment="1"/>
    <xf numFmtId="49" fontId="22" fillId="0" borderId="0" xfId="0" applyNumberFormat="1" applyFont="1" applyFill="1" applyBorder="1" applyAlignment="1">
      <alignment horizontal="center"/>
    </xf>
    <xf numFmtId="43" fontId="21" fillId="0" borderId="0" xfId="50" applyFont="1" applyFill="1" applyBorder="1"/>
    <xf numFmtId="43" fontId="22" fillId="0" borderId="13" xfId="0" applyNumberFormat="1" applyFont="1" applyBorder="1"/>
    <xf numFmtId="43" fontId="21" fillId="0" borderId="13" xfId="0" applyNumberFormat="1" applyFont="1" applyFill="1" applyBorder="1"/>
    <xf numFmtId="43" fontId="26" fillId="0" borderId="0" xfId="50" applyFont="1" applyBorder="1" applyAlignment="1">
      <alignment horizontal="center"/>
    </xf>
    <xf numFmtId="43" fontId="26" fillId="0" borderId="10" xfId="50" applyFont="1" applyBorder="1" applyAlignment="1">
      <alignment horizontal="center"/>
    </xf>
    <xf numFmtId="43" fontId="21" fillId="0" borderId="0" xfId="0" applyNumberFormat="1" applyFont="1" applyFill="1"/>
    <xf numFmtId="43" fontId="21" fillId="0" borderId="10" xfId="0" applyNumberFormat="1" applyFont="1" applyFill="1" applyBorder="1"/>
    <xf numFmtId="43" fontId="21" fillId="0" borderId="0" xfId="50" applyFont="1" applyBorder="1" applyAlignment="1">
      <alignment horizontal="center"/>
    </xf>
    <xf numFmtId="43" fontId="21" fillId="0" borderId="10" xfId="50" applyFont="1" applyBorder="1" applyAlignment="1">
      <alignment horizontal="center"/>
    </xf>
    <xf numFmtId="43" fontId="21" fillId="0" borderId="13" xfId="0" applyNumberFormat="1" applyFont="1" applyBorder="1"/>
    <xf numFmtId="49" fontId="21" fillId="0" borderId="0" xfId="0" applyNumberFormat="1" applyFont="1" applyAlignment="1">
      <alignment horizontal="center"/>
    </xf>
    <xf numFmtId="49" fontId="22" fillId="0" borderId="0" xfId="0" quotePrefix="1" applyNumberFormat="1" applyFont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/>
    <xf numFmtId="49" fontId="26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29" fillId="0" borderId="0" xfId="0" quotePrefix="1" applyFont="1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1" fillId="0" borderId="0" xfId="0" applyFont="1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49" fontId="0" fillId="0" borderId="0" xfId="0" applyNumberFormat="1"/>
    <xf numFmtId="0" fontId="16" fillId="0" borderId="0" xfId="0" applyFont="1" applyFill="1" applyBorder="1"/>
    <xf numFmtId="0" fontId="0" fillId="0" borderId="0" xfId="0" applyNumberFormat="1" applyFill="1" applyBorder="1"/>
    <xf numFmtId="0" fontId="16" fillId="0" borderId="0" xfId="0" applyNumberFormat="1" applyFont="1" applyFill="1" applyBorder="1"/>
    <xf numFmtId="43" fontId="0" fillId="0" borderId="0" xfId="0" applyNumberFormat="1"/>
    <xf numFmtId="43" fontId="16" fillId="33" borderId="12" xfId="0" applyNumberFormat="1" applyFont="1" applyFill="1" applyBorder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Comma 2" xfId="47" xr:uid="{00000000-0005-0000-0000-00001C000000}"/>
    <cellStyle name="Comma 2 2" xfId="43" xr:uid="{00000000-0005-0000-0000-00001D000000}"/>
    <cellStyle name="Comma 3" xfId="44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5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A000000}"/>
    <cellStyle name="Normal 2 2" xfId="42" xr:uid="{00000000-0005-0000-0000-00002B000000}"/>
    <cellStyle name="Normal 3" xfId="46" xr:uid="{00000000-0005-0000-0000-00002C000000}"/>
    <cellStyle name="Normal 4" xfId="51" xr:uid="{00000000-0005-0000-0000-00002D000000}"/>
    <cellStyle name="Note" xfId="15" builtinId="10" customBuiltin="1"/>
    <cellStyle name="Note 2" xfId="49" xr:uid="{00000000-0005-0000-0000-00002F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Normal="100" workbookViewId="0">
      <selection activeCell="D23" sqref="D23"/>
    </sheetView>
  </sheetViews>
  <sheetFormatPr defaultRowHeight="15" x14ac:dyDescent="0.25"/>
  <cols>
    <col min="1" max="1" width="19.42578125" style="3" bestFit="1" customWidth="1"/>
    <col min="2" max="2" width="12.5703125" style="3" bestFit="1" customWidth="1"/>
    <col min="3" max="3" width="1.7109375" style="3" customWidth="1"/>
    <col min="4" max="4" width="9.42578125" style="3" bestFit="1" customWidth="1"/>
    <col min="5" max="5" width="11.7109375" style="3" customWidth="1"/>
    <col min="6" max="6" width="1.7109375" style="3" customWidth="1"/>
    <col min="7" max="7" width="12.85546875" style="3" bestFit="1" customWidth="1"/>
    <col min="8" max="8" width="1.7109375" style="3" customWidth="1"/>
    <col min="9" max="9" width="11.7109375" style="15" customWidth="1"/>
    <col min="10" max="10" width="1.7109375" style="15" customWidth="1"/>
    <col min="11" max="11" width="9.85546875" style="15" bestFit="1" customWidth="1"/>
    <col min="12" max="12" width="6.140625" style="15" bestFit="1" customWidth="1"/>
    <col min="13" max="13" width="6" style="15" bestFit="1" customWidth="1"/>
    <col min="14" max="14" width="9.5703125" style="3" bestFit="1" customWidth="1"/>
    <col min="15" max="16384" width="9.140625" style="2"/>
  </cols>
  <sheetData>
    <row r="1" spans="1:14" x14ac:dyDescent="0.2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59"/>
    </row>
    <row r="2" spans="1:14" x14ac:dyDescent="0.2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59"/>
    </row>
    <row r="3" spans="1:14" x14ac:dyDescent="0.25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9"/>
    </row>
    <row r="4" spans="1:14" x14ac:dyDescent="0.25">
      <c r="A4" s="75" t="s">
        <v>61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59"/>
    </row>
    <row r="5" spans="1:14" s="55" customForma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5">
      <c r="A6" s="40"/>
      <c r="B6" s="40"/>
      <c r="C6" s="40"/>
      <c r="D6" s="41" t="s">
        <v>17</v>
      </c>
      <c r="E6" s="4"/>
      <c r="F6" s="4"/>
      <c r="G6" s="4"/>
      <c r="H6" s="4"/>
      <c r="I6" s="42"/>
      <c r="J6" s="42"/>
      <c r="K6" s="25"/>
      <c r="L6" s="25"/>
      <c r="M6" s="25"/>
      <c r="N6" s="43"/>
    </row>
    <row r="7" spans="1:14" x14ac:dyDescent="0.25">
      <c r="A7" s="43"/>
      <c r="B7" s="40"/>
      <c r="C7" s="4"/>
      <c r="D7" s="4"/>
      <c r="E7" s="4"/>
      <c r="F7" s="4"/>
      <c r="G7" s="40"/>
      <c r="H7" s="4"/>
      <c r="I7" s="16"/>
      <c r="J7" s="16"/>
      <c r="K7" s="74" t="s">
        <v>28</v>
      </c>
      <c r="L7" s="74"/>
      <c r="M7" s="74"/>
      <c r="N7" s="43"/>
    </row>
    <row r="8" spans="1:14" x14ac:dyDescent="0.25">
      <c r="A8" s="43"/>
      <c r="B8" s="40" t="s">
        <v>9</v>
      </c>
      <c r="C8" s="4"/>
      <c r="D8" s="43"/>
      <c r="E8" s="44" t="s">
        <v>11</v>
      </c>
      <c r="F8" s="4"/>
      <c r="G8" s="40" t="s">
        <v>10</v>
      </c>
      <c r="H8" s="4"/>
      <c r="I8" s="42" t="s">
        <v>11</v>
      </c>
      <c r="J8" s="16"/>
      <c r="K8" s="28"/>
      <c r="L8" s="28"/>
      <c r="M8" s="29" t="s">
        <v>23</v>
      </c>
      <c r="N8" s="43"/>
    </row>
    <row r="9" spans="1:14" x14ac:dyDescent="0.25">
      <c r="A9" s="45" t="s">
        <v>12</v>
      </c>
      <c r="B9" s="46" t="s">
        <v>45</v>
      </c>
      <c r="C9" s="45"/>
      <c r="D9" s="45" t="s">
        <v>24</v>
      </c>
      <c r="E9" s="47" t="s">
        <v>13</v>
      </c>
      <c r="F9" s="48"/>
      <c r="G9" s="46" t="s">
        <v>26</v>
      </c>
      <c r="H9" s="45"/>
      <c r="I9" s="49" t="s">
        <v>13</v>
      </c>
      <c r="J9" s="17"/>
      <c r="K9" s="49" t="s">
        <v>14</v>
      </c>
      <c r="L9" s="17" t="s">
        <v>15</v>
      </c>
      <c r="M9" s="17" t="s">
        <v>16</v>
      </c>
      <c r="N9" s="45"/>
    </row>
    <row r="10" spans="1:14" x14ac:dyDescent="0.25">
      <c r="A10" s="8" t="s">
        <v>57</v>
      </c>
      <c r="B10" s="37">
        <v>8255.66</v>
      </c>
      <c r="C10" s="5"/>
      <c r="D10" s="5">
        <v>0.01</v>
      </c>
      <c r="E10" s="33">
        <f>SUM(D10:D10)</f>
        <v>0.01</v>
      </c>
      <c r="F10" s="5"/>
      <c r="G10" s="37">
        <f>B10+E10</f>
        <v>8255.67</v>
      </c>
      <c r="H10" s="5"/>
      <c r="I10" s="35">
        <v>0</v>
      </c>
      <c r="J10" s="22"/>
      <c r="K10" s="19">
        <f>G10+I10</f>
        <v>8255.67</v>
      </c>
      <c r="L10" s="20">
        <v>99.1</v>
      </c>
      <c r="M10" s="21">
        <v>16</v>
      </c>
    </row>
    <row r="11" spans="1:14" s="9" customFormat="1" x14ac:dyDescent="0.25">
      <c r="A11" s="8" t="s">
        <v>59</v>
      </c>
      <c r="B11" s="37">
        <v>2457.69</v>
      </c>
      <c r="C11" s="5"/>
      <c r="D11" s="6">
        <v>-0.03</v>
      </c>
      <c r="E11" s="33">
        <f>SUM(D11:D11)</f>
        <v>-0.03</v>
      </c>
      <c r="F11" s="5"/>
      <c r="G11" s="37">
        <f>B11+E11</f>
        <v>2457.66</v>
      </c>
      <c r="H11" s="5"/>
      <c r="I11" s="26">
        <v>0</v>
      </c>
      <c r="J11" s="22"/>
      <c r="K11" s="30">
        <f>G11+I11</f>
        <v>2457.66</v>
      </c>
      <c r="L11" s="20">
        <v>99.100999999999999</v>
      </c>
      <c r="M11" s="23">
        <v>17</v>
      </c>
      <c r="N11" s="3"/>
    </row>
    <row r="12" spans="1:14" s="61" customFormat="1" x14ac:dyDescent="0.25">
      <c r="A12" s="8" t="s">
        <v>58</v>
      </c>
      <c r="B12" s="37">
        <v>943.56</v>
      </c>
      <c r="C12" s="5"/>
      <c r="D12" s="6">
        <v>0</v>
      </c>
      <c r="E12" s="33">
        <v>0</v>
      </c>
      <c r="F12" s="5"/>
      <c r="G12" s="37">
        <f t="shared" ref="G12:G13" si="0">B12+E12</f>
        <v>943.56</v>
      </c>
      <c r="H12" s="5"/>
      <c r="I12" s="26">
        <v>0</v>
      </c>
      <c r="J12" s="22"/>
      <c r="K12" s="30">
        <f t="shared" ref="K12:K13" si="1">G12+I12</f>
        <v>943.56</v>
      </c>
      <c r="L12" s="20">
        <v>99.102999999999994</v>
      </c>
      <c r="M12" s="23">
        <v>18</v>
      </c>
      <c r="N12" s="3"/>
    </row>
    <row r="13" spans="1:14" s="61" customFormat="1" x14ac:dyDescent="0.25">
      <c r="A13" s="8" t="s">
        <v>60</v>
      </c>
      <c r="B13" s="38">
        <v>3695.43</v>
      </c>
      <c r="C13" s="5"/>
      <c r="D13" s="14">
        <v>0</v>
      </c>
      <c r="E13" s="34">
        <v>0</v>
      </c>
      <c r="F13" s="5"/>
      <c r="G13" s="38">
        <f t="shared" si="0"/>
        <v>3695.43</v>
      </c>
      <c r="H13" s="5"/>
      <c r="I13" s="36">
        <v>0</v>
      </c>
      <c r="J13" s="22"/>
      <c r="K13" s="24">
        <f t="shared" si="1"/>
        <v>3695.43</v>
      </c>
      <c r="L13" s="20">
        <v>99.102999999999994</v>
      </c>
      <c r="M13" s="23">
        <v>19</v>
      </c>
      <c r="N13" s="3"/>
    </row>
    <row r="14" spans="1:14" s="9" customFormat="1" x14ac:dyDescent="0.25">
      <c r="A14" s="8"/>
      <c r="B14" s="37"/>
      <c r="C14" s="5"/>
      <c r="D14" s="6"/>
      <c r="E14" s="33"/>
      <c r="F14" s="5"/>
      <c r="G14" s="37"/>
      <c r="H14" s="5"/>
      <c r="I14" s="26"/>
      <c r="J14" s="22"/>
      <c r="K14" s="30"/>
      <c r="L14" s="20"/>
      <c r="M14" s="23"/>
      <c r="N14" s="3"/>
    </row>
    <row r="15" spans="1:14" ht="15.75" thickBot="1" x14ac:dyDescent="0.3">
      <c r="A15" s="8" t="s">
        <v>25</v>
      </c>
      <c r="B15" s="39">
        <f>SUM(B10:B14)</f>
        <v>15352.34</v>
      </c>
      <c r="C15" s="5"/>
      <c r="D15" s="31">
        <f>SUM(D10:D14)</f>
        <v>-1.9999999999999997E-2</v>
      </c>
      <c r="E15" s="31">
        <f>SUM(E10:E14)</f>
        <v>-1.9999999999999997E-2</v>
      </c>
      <c r="F15" s="5"/>
      <c r="G15" s="39">
        <f>SUM(G10:G14)</f>
        <v>15352.32</v>
      </c>
      <c r="H15" s="5"/>
      <c r="I15" s="32">
        <f>SUM(I10:I14)</f>
        <v>0</v>
      </c>
      <c r="J15" s="25"/>
      <c r="K15" s="32">
        <f>SUM(K10:K14)</f>
        <v>15352.32</v>
      </c>
      <c r="L15" s="27"/>
      <c r="M15" s="27"/>
      <c r="N15" s="2"/>
    </row>
    <row r="16" spans="1:14" ht="15.75" thickTop="1" x14ac:dyDescent="0.25">
      <c r="A16" s="2"/>
      <c r="B16" s="5">
        <f>15352.34-B15</f>
        <v>0</v>
      </c>
      <c r="C16" s="5"/>
      <c r="D16" s="5"/>
      <c r="E16" s="5"/>
      <c r="F16" s="5"/>
      <c r="G16" s="5">
        <f>15352.32-G15</f>
        <v>0</v>
      </c>
      <c r="H16" s="5"/>
      <c r="I16" s="18"/>
      <c r="J16" s="25"/>
      <c r="K16" s="18">
        <f>15352.32-K15</f>
        <v>0</v>
      </c>
      <c r="L16" s="27"/>
      <c r="M16" s="27"/>
      <c r="N16" s="2"/>
    </row>
    <row r="17" spans="1:14" x14ac:dyDescent="0.25">
      <c r="A17" s="2"/>
      <c r="B17" s="5"/>
      <c r="C17" s="5"/>
      <c r="D17" s="5"/>
      <c r="E17" s="5"/>
      <c r="F17" s="5"/>
      <c r="G17" s="5"/>
      <c r="H17" s="5"/>
      <c r="I17" s="18"/>
      <c r="J17" s="25"/>
      <c r="K17" s="18"/>
      <c r="L17" s="27"/>
      <c r="M17" s="27"/>
      <c r="N17" s="2"/>
    </row>
    <row r="18" spans="1:14" x14ac:dyDescent="0.25">
      <c r="A18" s="2"/>
      <c r="B18" s="5"/>
      <c r="C18" s="5"/>
      <c r="D18" s="5"/>
      <c r="E18" s="5"/>
      <c r="F18" s="5"/>
      <c r="G18" s="5"/>
      <c r="H18" s="5"/>
      <c r="I18" s="18"/>
      <c r="J18" s="25"/>
      <c r="K18" s="18"/>
      <c r="L18" s="27"/>
      <c r="M18" s="27"/>
      <c r="N18" s="2"/>
    </row>
    <row r="19" spans="1:14" x14ac:dyDescent="0.25">
      <c r="A19" s="2"/>
      <c r="B19" s="5"/>
      <c r="C19" s="5"/>
      <c r="D19" s="5"/>
      <c r="E19" s="5"/>
      <c r="F19" s="5"/>
      <c r="G19" s="5"/>
      <c r="H19" s="5"/>
      <c r="I19" s="18"/>
      <c r="J19" s="25"/>
      <c r="K19" s="18"/>
      <c r="L19" s="27"/>
      <c r="M19" s="27"/>
      <c r="N19" s="2"/>
    </row>
    <row r="20" spans="1:14" x14ac:dyDescent="0.25">
      <c r="A20" s="2"/>
      <c r="B20" s="5"/>
      <c r="C20" s="5"/>
      <c r="D20" s="5"/>
      <c r="E20" s="5"/>
      <c r="F20" s="5"/>
      <c r="G20" s="5"/>
      <c r="H20" s="5"/>
      <c r="I20" s="18"/>
      <c r="J20" s="25"/>
      <c r="K20" s="18"/>
      <c r="L20" s="27"/>
      <c r="M20" s="27"/>
      <c r="N20" s="2"/>
    </row>
    <row r="21" spans="1:14" x14ac:dyDescent="0.25">
      <c r="A21" s="2"/>
      <c r="B21" s="5"/>
      <c r="C21" s="5"/>
      <c r="D21" s="5"/>
      <c r="E21" s="5"/>
      <c r="F21" s="5"/>
      <c r="G21" s="5"/>
      <c r="H21" s="5"/>
      <c r="I21" s="18"/>
      <c r="J21" s="25"/>
      <c r="K21" s="18"/>
      <c r="L21" s="27"/>
      <c r="M21" s="27"/>
      <c r="N21" s="2"/>
    </row>
    <row r="22" spans="1:14" x14ac:dyDescent="0.25">
      <c r="A22" s="2"/>
      <c r="B22" s="5"/>
      <c r="C22" s="5"/>
      <c r="D22" s="5"/>
      <c r="E22" s="5"/>
      <c r="F22" s="5"/>
      <c r="G22" s="5"/>
      <c r="H22" s="5"/>
      <c r="I22" s="18"/>
      <c r="J22" s="25"/>
      <c r="K22" s="18"/>
      <c r="L22" s="27"/>
      <c r="M22" s="27"/>
      <c r="N22" s="2"/>
    </row>
    <row r="23" spans="1:14" x14ac:dyDescent="0.25">
      <c r="A23" s="2"/>
      <c r="B23" s="5"/>
      <c r="C23" s="5"/>
      <c r="D23" s="5"/>
      <c r="E23" s="5"/>
      <c r="F23" s="5"/>
      <c r="G23" s="5"/>
      <c r="H23" s="5"/>
      <c r="I23" s="18"/>
      <c r="J23" s="25"/>
      <c r="K23" s="18"/>
      <c r="L23" s="27"/>
      <c r="M23" s="27"/>
      <c r="N23" s="2"/>
    </row>
    <row r="24" spans="1:14" x14ac:dyDescent="0.25">
      <c r="A24" s="2"/>
      <c r="B24" s="5"/>
      <c r="C24" s="5"/>
      <c r="D24" s="5"/>
      <c r="E24" s="5"/>
      <c r="F24" s="5"/>
      <c r="G24" s="5"/>
      <c r="H24" s="5"/>
      <c r="I24" s="18"/>
      <c r="J24" s="25"/>
      <c r="K24" s="18"/>
      <c r="L24" s="27"/>
      <c r="M24" s="27"/>
      <c r="N24" s="2"/>
    </row>
    <row r="25" spans="1:14" x14ac:dyDescent="0.25">
      <c r="A25" s="2"/>
      <c r="B25" s="5"/>
      <c r="C25" s="5"/>
      <c r="D25" s="5"/>
      <c r="E25" s="5"/>
      <c r="F25" s="5"/>
      <c r="G25" s="5"/>
      <c r="H25" s="5"/>
      <c r="I25" s="18"/>
      <c r="J25" s="25"/>
      <c r="K25" s="18"/>
      <c r="L25" s="27"/>
      <c r="M25" s="27"/>
      <c r="N25" s="2"/>
    </row>
    <row r="26" spans="1:14" x14ac:dyDescent="0.25">
      <c r="A26" s="2"/>
      <c r="B26" s="5"/>
      <c r="C26" s="5"/>
      <c r="D26" s="5"/>
      <c r="E26" s="5"/>
      <c r="F26" s="5"/>
      <c r="G26" s="5"/>
      <c r="H26" s="5"/>
      <c r="I26" s="18"/>
      <c r="J26" s="25"/>
      <c r="K26" s="18"/>
      <c r="L26" s="27"/>
      <c r="M26" s="27"/>
      <c r="N26" s="2"/>
    </row>
    <row r="27" spans="1:14" x14ac:dyDescent="0.25">
      <c r="A27" s="2"/>
      <c r="B27" s="5"/>
      <c r="C27" s="5"/>
      <c r="D27" s="5"/>
      <c r="E27" s="5"/>
      <c r="F27" s="5"/>
      <c r="G27" s="5"/>
      <c r="H27" s="5"/>
      <c r="I27" s="18"/>
      <c r="J27" s="25"/>
      <c r="K27" s="18"/>
      <c r="L27" s="27"/>
      <c r="M27" s="27"/>
      <c r="N27" s="2"/>
    </row>
    <row r="28" spans="1:14" x14ac:dyDescent="0.25">
      <c r="A28" s="2"/>
      <c r="B28" s="5"/>
      <c r="C28" s="5"/>
      <c r="D28" s="5"/>
      <c r="E28" s="5"/>
      <c r="F28" s="5"/>
      <c r="G28" s="5"/>
      <c r="H28" s="5"/>
      <c r="I28" s="18"/>
      <c r="J28" s="25"/>
      <c r="K28" s="18"/>
      <c r="L28" s="27"/>
      <c r="M28" s="27"/>
      <c r="N28" s="2"/>
    </row>
    <row r="29" spans="1:14" x14ac:dyDescent="0.25">
      <c r="A29" s="2"/>
      <c r="B29" s="5"/>
      <c r="C29" s="5"/>
      <c r="D29" s="5"/>
      <c r="E29" s="5"/>
      <c r="F29" s="5"/>
      <c r="G29" s="5"/>
      <c r="H29" s="5"/>
      <c r="I29" s="18"/>
      <c r="J29" s="25"/>
      <c r="K29" s="18"/>
      <c r="L29" s="27"/>
      <c r="M29" s="27"/>
      <c r="N29" s="2"/>
    </row>
    <row r="30" spans="1:14" x14ac:dyDescent="0.25">
      <c r="A30" s="2"/>
      <c r="B30" s="5"/>
      <c r="C30" s="5"/>
      <c r="D30" s="5"/>
      <c r="E30" s="5"/>
      <c r="F30" s="5"/>
      <c r="G30" s="5"/>
      <c r="H30" s="5"/>
      <c r="I30" s="18"/>
      <c r="J30" s="25"/>
      <c r="K30" s="18"/>
      <c r="L30" s="27"/>
      <c r="M30" s="27"/>
      <c r="N30" s="2"/>
    </row>
    <row r="31" spans="1:14" x14ac:dyDescent="0.25">
      <c r="A31" s="2"/>
      <c r="B31" s="5"/>
      <c r="C31" s="5"/>
      <c r="D31" s="5"/>
      <c r="E31" s="5"/>
      <c r="F31" s="5"/>
      <c r="G31" s="5"/>
      <c r="H31" s="5"/>
      <c r="I31" s="18"/>
      <c r="J31" s="25"/>
      <c r="K31" s="18"/>
      <c r="L31" s="27"/>
      <c r="M31" s="27"/>
      <c r="N31" s="2"/>
    </row>
  </sheetData>
  <mergeCells count="5">
    <mergeCell ref="K7:M7"/>
    <mergeCell ref="A1:M1"/>
    <mergeCell ref="A2:M2"/>
    <mergeCell ref="A3:M3"/>
    <mergeCell ref="A4:M4"/>
  </mergeCells>
  <printOptions horizontalCentered="1"/>
  <pageMargins left="0.7" right="0.7" top="0.75" bottom="0.75" header="0.3" footer="0.3"/>
  <pageSetup fitToHeight="0" orientation="landscape" r:id="rId1"/>
  <headerFooter>
    <oddFooter>&amp;C&amp;"Courier,Bold"&amp;12Exhibit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A8" sqref="A8"/>
    </sheetView>
  </sheetViews>
  <sheetFormatPr defaultRowHeight="15" x14ac:dyDescent="0.25"/>
  <sheetData>
    <row r="1" spans="1:1" x14ac:dyDescent="0.25">
      <c r="A1" s="66" t="s">
        <v>42</v>
      </c>
    </row>
    <row r="2" spans="1:1" x14ac:dyDescent="0.25">
      <c r="A2" s="66" t="s">
        <v>47</v>
      </c>
    </row>
    <row r="3" spans="1:1" s="60" customFormat="1" x14ac:dyDescent="0.25">
      <c r="A3" s="66"/>
    </row>
    <row r="4" spans="1:1" s="53" customFormat="1" x14ac:dyDescent="0.25"/>
    <row r="5" spans="1:1" s="53" customFormat="1" x14ac:dyDescent="0.25">
      <c r="A5" s="52" t="s">
        <v>48</v>
      </c>
    </row>
    <row r="7" spans="1:1" x14ac:dyDescent="0.25">
      <c r="A7" s="61" t="s">
        <v>56</v>
      </c>
    </row>
    <row r="8" spans="1:1" s="53" customFormat="1" x14ac:dyDescent="0.25">
      <c r="A8" s="7"/>
    </row>
    <row r="9" spans="1:1" s="53" customFormat="1" x14ac:dyDescent="0.25">
      <c r="A9" s="7"/>
    </row>
    <row r="10" spans="1:1" s="53" customFormat="1" x14ac:dyDescent="0.25">
      <c r="A10" s="51" t="s">
        <v>37</v>
      </c>
    </row>
    <row r="11" spans="1:1" s="53" customFormat="1" x14ac:dyDescent="0.25">
      <c r="A11" s="7"/>
    </row>
    <row r="12" spans="1:1" s="53" customFormat="1" x14ac:dyDescent="0.25">
      <c r="A12" s="63" t="s">
        <v>41</v>
      </c>
    </row>
    <row r="13" spans="1:1" s="53" customFormat="1" x14ac:dyDescent="0.25">
      <c r="A13" s="7"/>
    </row>
    <row r="14" spans="1:1" s="53" customFormat="1" x14ac:dyDescent="0.25">
      <c r="A14" s="7"/>
    </row>
    <row r="15" spans="1:1" s="53" customFormat="1" x14ac:dyDescent="0.25">
      <c r="A15" s="7"/>
    </row>
    <row r="16" spans="1:1" s="53" customFormat="1" x14ac:dyDescent="0.25">
      <c r="A16" s="7"/>
    </row>
  </sheetData>
  <printOptions horizontalCentered="1"/>
  <pageMargins left="0" right="0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>
      <selection activeCell="E38" sqref="E38"/>
    </sheetView>
  </sheetViews>
  <sheetFormatPr defaultRowHeight="15" x14ac:dyDescent="0.25"/>
  <cols>
    <col min="2" max="2" width="28" bestFit="1" customWidth="1"/>
    <col min="3" max="3" width="10.7109375" bestFit="1" customWidth="1"/>
  </cols>
  <sheetData>
    <row r="1" spans="1:3" x14ac:dyDescent="0.25">
      <c r="A1" s="58" t="s">
        <v>39</v>
      </c>
    </row>
    <row r="2" spans="1:3" x14ac:dyDescent="0.25">
      <c r="A2" s="57" t="s">
        <v>38</v>
      </c>
    </row>
    <row r="3" spans="1:3" s="9" customFormat="1" x14ac:dyDescent="0.25"/>
    <row r="5" spans="1:3" s="9" customFormat="1" x14ac:dyDescent="0.25">
      <c r="A5" s="61">
        <v>1</v>
      </c>
      <c r="B5" s="64" t="s">
        <v>1</v>
      </c>
      <c r="C5" s="61"/>
    </row>
    <row r="6" spans="1:3" s="9" customFormat="1" x14ac:dyDescent="0.25">
      <c r="A6" s="61"/>
      <c r="B6" s="61" t="s">
        <v>2</v>
      </c>
      <c r="C6" s="72">
        <v>39901</v>
      </c>
    </row>
    <row r="7" spans="1:3" s="9" customFormat="1" x14ac:dyDescent="0.25">
      <c r="A7" s="61"/>
      <c r="B7" s="61" t="s">
        <v>3</v>
      </c>
      <c r="C7" s="72" t="s">
        <v>4</v>
      </c>
    </row>
    <row r="8" spans="1:3" s="9" customFormat="1" x14ac:dyDescent="0.25">
      <c r="A8" s="61"/>
      <c r="B8" s="61" t="s">
        <v>5</v>
      </c>
      <c r="C8" s="72" t="s">
        <v>4</v>
      </c>
    </row>
    <row r="9" spans="1:3" s="9" customFormat="1" x14ac:dyDescent="0.25">
      <c r="A9" s="61"/>
      <c r="B9" s="61" t="s">
        <v>6</v>
      </c>
      <c r="C9" s="72" t="s">
        <v>62</v>
      </c>
    </row>
    <row r="10" spans="1:3" s="9" customFormat="1" x14ac:dyDescent="0.25">
      <c r="A10" s="61"/>
      <c r="B10" s="61" t="s">
        <v>7</v>
      </c>
      <c r="C10" s="72" t="s">
        <v>4</v>
      </c>
    </row>
    <row r="11" spans="1:3" s="9" customFormat="1" x14ac:dyDescent="0.25">
      <c r="A11" s="61"/>
      <c r="B11" s="61" t="s">
        <v>8</v>
      </c>
      <c r="C11" s="73">
        <v>44074</v>
      </c>
    </row>
    <row r="12" spans="1:3" s="58" customFormat="1" x14ac:dyDescent="0.25">
      <c r="A12" s="61"/>
      <c r="B12" s="61"/>
      <c r="C12" s="62"/>
    </row>
    <row r="13" spans="1:3" s="58" customFormat="1" ht="18.75" x14ac:dyDescent="0.3">
      <c r="A13" s="61"/>
      <c r="B13" s="65" t="s">
        <v>40</v>
      </c>
      <c r="C13" s="62"/>
    </row>
    <row r="14" spans="1:3" s="58" customFormat="1" x14ac:dyDescent="0.25">
      <c r="A14" s="61"/>
      <c r="B14" s="61"/>
      <c r="C14" s="62"/>
    </row>
    <row r="15" spans="1:3" s="58" customFormat="1" x14ac:dyDescent="0.25">
      <c r="A15" s="61">
        <v>1</v>
      </c>
      <c r="B15" s="64" t="s">
        <v>49</v>
      </c>
      <c r="C15" s="62"/>
    </row>
    <row r="16" spans="1:3" s="58" customFormat="1" x14ac:dyDescent="0.25">
      <c r="A16" s="61"/>
      <c r="B16" s="61" t="s">
        <v>2</v>
      </c>
      <c r="C16" s="72">
        <v>39901</v>
      </c>
    </row>
    <row r="17" spans="1:3" s="58" customFormat="1" x14ac:dyDescent="0.25">
      <c r="A17" s="61"/>
      <c r="B17" s="61" t="s">
        <v>50</v>
      </c>
      <c r="C17" s="72" t="s">
        <v>4</v>
      </c>
    </row>
    <row r="18" spans="1:3" s="58" customFormat="1" x14ac:dyDescent="0.25">
      <c r="A18" s="61"/>
      <c r="B18" s="61" t="s">
        <v>51</v>
      </c>
      <c r="C18" s="72" t="s">
        <v>62</v>
      </c>
    </row>
    <row r="19" spans="1:3" s="58" customFormat="1" x14ac:dyDescent="0.25">
      <c r="A19" s="61"/>
      <c r="B19" s="61" t="s">
        <v>52</v>
      </c>
      <c r="C19" s="72" t="s">
        <v>53</v>
      </c>
    </row>
    <row r="20" spans="1:3" s="58" customFormat="1" x14ac:dyDescent="0.25">
      <c r="A20" s="61"/>
      <c r="B20" s="61" t="s">
        <v>54</v>
      </c>
      <c r="C20" s="72">
        <v>1</v>
      </c>
    </row>
    <row r="21" spans="1:3" s="58" customFormat="1" x14ac:dyDescent="0.25">
      <c r="A21" s="61"/>
      <c r="B21" s="61" t="s">
        <v>55</v>
      </c>
      <c r="C21" s="72">
        <v>998</v>
      </c>
    </row>
    <row r="22" spans="1:3" s="58" customFormat="1" x14ac:dyDescent="0.25">
      <c r="C22" s="10"/>
    </row>
    <row r="23" spans="1:3" s="58" customFormat="1" x14ac:dyDescent="0.25">
      <c r="C23" s="10"/>
    </row>
    <row r="24" spans="1:3" s="9" customFormat="1" x14ac:dyDescent="0.25"/>
    <row r="25" spans="1:3" x14ac:dyDescent="0.25">
      <c r="A25">
        <v>2</v>
      </c>
      <c r="B25" s="50" t="s">
        <v>29</v>
      </c>
    </row>
    <row r="26" spans="1:3" x14ac:dyDescent="0.25">
      <c r="B26" t="s">
        <v>30</v>
      </c>
      <c r="C26" s="1">
        <v>43647</v>
      </c>
    </row>
    <row r="27" spans="1:3" x14ac:dyDescent="0.25">
      <c r="B27" t="s">
        <v>31</v>
      </c>
      <c r="C27" s="1">
        <v>44012</v>
      </c>
    </row>
    <row r="28" spans="1:3" x14ac:dyDescent="0.25">
      <c r="B28" t="s">
        <v>32</v>
      </c>
      <c r="C28">
        <v>39901</v>
      </c>
    </row>
    <row r="29" spans="1:3" x14ac:dyDescent="0.25">
      <c r="B29" t="s">
        <v>8</v>
      </c>
      <c r="C29" s="1">
        <v>44074</v>
      </c>
    </row>
    <row r="31" spans="1:3" x14ac:dyDescent="0.25">
      <c r="C31" s="1"/>
    </row>
    <row r="32" spans="1:3" x14ac:dyDescent="0.25">
      <c r="C32" s="1"/>
    </row>
    <row r="33" spans="3:3" x14ac:dyDescent="0.25">
      <c r="C33" s="9"/>
    </row>
  </sheetData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A6" sqref="A6:A9"/>
    </sheetView>
  </sheetViews>
  <sheetFormatPr defaultRowHeight="15" x14ac:dyDescent="0.25"/>
  <cols>
    <col min="1" max="1" width="18.7109375" bestFit="1" customWidth="1"/>
    <col min="2" max="2" width="14" bestFit="1" customWidth="1"/>
    <col min="3" max="3" width="6.28515625" bestFit="1" customWidth="1"/>
    <col min="4" max="4" width="11.28515625" bestFit="1" customWidth="1"/>
  </cols>
  <sheetData>
    <row r="1" spans="1:4" s="53" customFormat="1" x14ac:dyDescent="0.25">
      <c r="A1" s="54" t="s">
        <v>44</v>
      </c>
    </row>
    <row r="2" spans="1:4" s="53" customFormat="1" x14ac:dyDescent="0.25"/>
    <row r="3" spans="1:4" s="53" customFormat="1" x14ac:dyDescent="0.25"/>
    <row r="4" spans="1:4" x14ac:dyDescent="0.25">
      <c r="A4" s="12" t="s">
        <v>22</v>
      </c>
      <c r="B4" s="12" t="s">
        <v>21</v>
      </c>
      <c r="C4" s="12"/>
      <c r="D4" s="12"/>
    </row>
    <row r="5" spans="1:4" x14ac:dyDescent="0.25">
      <c r="A5" s="11" t="s">
        <v>18</v>
      </c>
      <c r="B5" s="11" t="s">
        <v>33</v>
      </c>
      <c r="C5" s="11" t="s">
        <v>0</v>
      </c>
      <c r="D5" s="11" t="s">
        <v>19</v>
      </c>
    </row>
    <row r="6" spans="1:4" x14ac:dyDescent="0.25">
      <c r="A6" s="8" t="s">
        <v>57</v>
      </c>
      <c r="B6" s="70">
        <v>8255.66</v>
      </c>
      <c r="C6" s="70"/>
      <c r="D6" s="70">
        <v>8255.66</v>
      </c>
    </row>
    <row r="7" spans="1:4" x14ac:dyDescent="0.25">
      <c r="A7" s="8" t="s">
        <v>59</v>
      </c>
      <c r="B7" s="70">
        <v>2457.69</v>
      </c>
      <c r="C7" s="70"/>
      <c r="D7" s="70">
        <v>2457.69</v>
      </c>
    </row>
    <row r="8" spans="1:4" s="61" customFormat="1" x14ac:dyDescent="0.25">
      <c r="A8" s="8" t="s">
        <v>58</v>
      </c>
      <c r="B8" s="70">
        <v>943.56</v>
      </c>
      <c r="C8" s="70"/>
      <c r="D8" s="70">
        <v>943.56</v>
      </c>
    </row>
    <row r="9" spans="1:4" s="61" customFormat="1" x14ac:dyDescent="0.25">
      <c r="A9" s="8" t="s">
        <v>60</v>
      </c>
      <c r="B9" s="70">
        <v>3695.43</v>
      </c>
      <c r="C9" s="70"/>
      <c r="D9" s="70">
        <v>3695.43</v>
      </c>
    </row>
    <row r="10" spans="1:4" x14ac:dyDescent="0.25">
      <c r="A10" s="13" t="s">
        <v>19</v>
      </c>
      <c r="B10" s="71">
        <v>15352.34</v>
      </c>
      <c r="C10" s="71">
        <v>0</v>
      </c>
      <c r="D10" s="71">
        <v>15352.34</v>
      </c>
    </row>
  </sheetData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A6" sqref="A6:A9"/>
    </sheetView>
  </sheetViews>
  <sheetFormatPr defaultRowHeight="15" x14ac:dyDescent="0.25"/>
  <cols>
    <col min="1" max="1" width="19.85546875" bestFit="1" customWidth="1"/>
    <col min="2" max="2" width="14" bestFit="1" customWidth="1"/>
    <col min="3" max="3" width="10.7109375" bestFit="1" customWidth="1"/>
    <col min="4" max="4" width="11.28515625" bestFit="1" customWidth="1"/>
  </cols>
  <sheetData>
    <row r="1" spans="1:4" s="53" customFormat="1" x14ac:dyDescent="0.25">
      <c r="A1" s="55" t="s">
        <v>36</v>
      </c>
    </row>
    <row r="2" spans="1:4" s="53" customFormat="1" x14ac:dyDescent="0.25"/>
    <row r="3" spans="1:4" s="53" customFormat="1" x14ac:dyDescent="0.25"/>
    <row r="4" spans="1:4" x14ac:dyDescent="0.25">
      <c r="A4" s="12" t="s">
        <v>20</v>
      </c>
      <c r="B4" s="12" t="s">
        <v>34</v>
      </c>
      <c r="C4" s="12"/>
      <c r="D4" s="67"/>
    </row>
    <row r="5" spans="1:4" x14ac:dyDescent="0.25">
      <c r="A5" s="11" t="s">
        <v>35</v>
      </c>
      <c r="B5" s="11" t="s">
        <v>33</v>
      </c>
      <c r="C5" s="11" t="s">
        <v>19</v>
      </c>
      <c r="D5" s="67"/>
    </row>
    <row r="6" spans="1:4" x14ac:dyDescent="0.25">
      <c r="A6" s="8" t="s">
        <v>57</v>
      </c>
      <c r="B6" s="70">
        <v>8255.67</v>
      </c>
      <c r="C6" s="70">
        <v>8255.67</v>
      </c>
      <c r="D6" s="68"/>
    </row>
    <row r="7" spans="1:4" s="55" customFormat="1" x14ac:dyDescent="0.25">
      <c r="A7" s="8" t="s">
        <v>59</v>
      </c>
      <c r="B7" s="70">
        <v>2457.66</v>
      </c>
      <c r="C7" s="70">
        <v>2457.66</v>
      </c>
      <c r="D7" s="68"/>
    </row>
    <row r="8" spans="1:4" s="61" customFormat="1" x14ac:dyDescent="0.25">
      <c r="A8" s="8" t="s">
        <v>58</v>
      </c>
      <c r="B8" s="70">
        <v>943.56</v>
      </c>
      <c r="C8" s="70">
        <v>943.56</v>
      </c>
      <c r="D8" s="68"/>
    </row>
    <row r="9" spans="1:4" s="61" customFormat="1" x14ac:dyDescent="0.25">
      <c r="A9" s="8" t="s">
        <v>60</v>
      </c>
      <c r="B9" s="70">
        <v>3695.43</v>
      </c>
      <c r="C9" s="70">
        <v>3695.43</v>
      </c>
      <c r="D9" s="68"/>
    </row>
    <row r="10" spans="1:4" x14ac:dyDescent="0.25">
      <c r="A10" s="13" t="s">
        <v>19</v>
      </c>
      <c r="B10" s="71">
        <v>15352.32</v>
      </c>
      <c r="C10" s="71">
        <v>15352.32</v>
      </c>
      <c r="D10" s="69"/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Recon Sheet</vt:lpstr>
      <vt:lpstr>Recon Items</vt:lpstr>
      <vt:lpstr>Recon Sources</vt:lpstr>
      <vt:lpstr>GL Query</vt:lpstr>
      <vt:lpstr>TN_GR06S</vt:lpstr>
      <vt:lpstr>'GL Query'!Print_Area</vt:lpstr>
      <vt:lpstr>'Recon Items'!Print_Area</vt:lpstr>
      <vt:lpstr>'Recon Sheet'!Print_Area</vt:lpstr>
      <vt:lpstr>'Recon Sources'!Print_Area</vt:lpstr>
      <vt:lpstr>TN_GR06S!Print_Area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E. Wilson</dc:creator>
  <cp:lastModifiedBy>Christina C. Humphrey</cp:lastModifiedBy>
  <cp:lastPrinted>2016-06-14T19:48:03Z</cp:lastPrinted>
  <dcterms:created xsi:type="dcterms:W3CDTF">2014-05-28T17:06:41Z</dcterms:created>
  <dcterms:modified xsi:type="dcterms:W3CDTF">2020-08-05T13:56:45Z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