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defaultThemeVersion="202300"/>
  <mc:AlternateContent xmlns:mc="http://schemas.openxmlformats.org/markup-compatibility/2006">
    <mc:Choice Requires="x15">
      <x15ac:absPath xmlns:x15ac="http://schemas.microsoft.com/office/spreadsheetml/2010/11/ac" url="https://tennessee.sharepoint.com/sites/BG_DWR_ESU/Stormwater_ESU/EPSC Handbook_01092026/Appendix F_ Fish Passage Data/"/>
    </mc:Choice>
  </mc:AlternateContent>
  <xr:revisionPtr revIDLastSave="123" documentId="8_{6CBB1198-10CF-4385-BA13-546FF3B470F6}" xr6:coauthVersionLast="47" xr6:coauthVersionMax="47" xr10:uidLastSave="{E36E05C1-0190-4A6F-B1EE-34F7BA86F542}"/>
  <workbookProtection lockStructure="1"/>
  <bookViews>
    <workbookView xWindow="28680" yWindow="-120" windowWidth="29040" windowHeight="15720" xr2:uid="{96FBC095-20C9-4E61-9664-A8919AFB1BA7}"/>
  </bookViews>
  <sheets>
    <sheet name="Summary Table" sheetId="1" r:id="rId1"/>
    <sheet name="Drainages and EcoRegions" sheetId="5" r:id="rId2"/>
    <sheet name="Fish Xing Data" sheetId="4" r:id="rId3"/>
    <sheet name="Minimum Water Depth"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H5" i="1" s="1"/>
  <c r="G7" i="1"/>
  <c r="H7" i="1" s="1"/>
  <c r="G6" i="1"/>
  <c r="H6" i="1" s="1"/>
  <c r="G15" i="1"/>
  <c r="H15" i="1" s="1"/>
  <c r="G14" i="1"/>
  <c r="H14" i="1" s="1"/>
  <c r="G8" i="1"/>
  <c r="H8" i="1" s="1"/>
  <c r="G9" i="1"/>
  <c r="H9" i="1" s="1"/>
  <c r="G10" i="1"/>
  <c r="H10" i="1" s="1"/>
  <c r="G11" i="1"/>
  <c r="H11" i="1" s="1"/>
  <c r="G12" i="1"/>
  <c r="H12" i="1" s="1"/>
  <c r="G4" i="1"/>
  <c r="H4" i="1" s="1"/>
  <c r="G2" i="1"/>
  <c r="H2" i="1" s="1"/>
  <c r="H20" i="1" l="1"/>
  <c r="H17" i="1"/>
</calcChain>
</file>

<file path=xl/sharedStrings.xml><?xml version="1.0" encoding="utf-8"?>
<sst xmlns="http://schemas.openxmlformats.org/spreadsheetml/2006/main" count="7740" uniqueCount="689">
  <si>
    <t>Common Name</t>
  </si>
  <si>
    <t>Scientific Name</t>
  </si>
  <si>
    <t>Presence in TN Drainages</t>
  </si>
  <si>
    <t>Presence in TN Ecoregions</t>
  </si>
  <si>
    <t>Max Total Length (in)</t>
  </si>
  <si>
    <t>Max Body Depth (in)</t>
  </si>
  <si>
    <t>Minimum Water Depth (1.5xBD) (inches)</t>
  </si>
  <si>
    <t>White Sucker</t>
  </si>
  <si>
    <t>Calosromus commersonnii</t>
  </si>
  <si>
    <t>M, T, C, B, Coosa</t>
  </si>
  <si>
    <t xml:space="preserve"> HR, Cu, RV, BR</t>
  </si>
  <si>
    <t>Banded Sculpin</t>
  </si>
  <si>
    <t>Cottus carolinae</t>
  </si>
  <si>
    <t>T, C, B, Coosa</t>
  </si>
  <si>
    <t>HR, NB, Cu, RV, BR</t>
  </si>
  <si>
    <t>Unknown</t>
  </si>
  <si>
    <t>Greenside Darter</t>
  </si>
  <si>
    <t>Etheostoma blennioides</t>
  </si>
  <si>
    <t>T, C, B</t>
  </si>
  <si>
    <t xml:space="preserve"> HR, NB, Cu, RV, BR</t>
  </si>
  <si>
    <t>Bluntnose Darter</t>
  </si>
  <si>
    <t>Etheostoma chlorostoma</t>
  </si>
  <si>
    <t>M, T, C</t>
  </si>
  <si>
    <t>CP</t>
  </si>
  <si>
    <t>~0.18*</t>
  </si>
  <si>
    <t>Redline Darter</t>
  </si>
  <si>
    <t>Etheostoma rufilineatum</t>
  </si>
  <si>
    <t>T, C</t>
  </si>
  <si>
    <t>HR, NB, RV, BR</t>
  </si>
  <si>
    <t>Bluegill</t>
  </si>
  <si>
    <t>Lepomis macrochirus</t>
  </si>
  <si>
    <t>CP, HR, NB, Cu, RV</t>
  </si>
  <si>
    <t>~0.44**</t>
  </si>
  <si>
    <t>Longear Sunfish</t>
  </si>
  <si>
    <t>Lepomis megalotis</t>
  </si>
  <si>
    <t>Smallmouth Bass</t>
  </si>
  <si>
    <t>Micropterus dolomieu</t>
  </si>
  <si>
    <t>Largemouth Bass</t>
  </si>
  <si>
    <t>Micropterus salmoides</t>
  </si>
  <si>
    <t>Golden Shiner</t>
  </si>
  <si>
    <t>Notemigonus crysoleucas</t>
  </si>
  <si>
    <t>CP, HR, NB, Cu, RV, BR</t>
  </si>
  <si>
    <t>Rainbow Trout</t>
  </si>
  <si>
    <t>Oncorhynchus mykiss</t>
  </si>
  <si>
    <t>HR, Cu, RV, BR</t>
  </si>
  <si>
    <t>Bluntnose Minnow</t>
  </si>
  <si>
    <t>Pimephales notatus</t>
  </si>
  <si>
    <t>M, T, C, B</t>
  </si>
  <si>
    <t>Blacknose Dace</t>
  </si>
  <si>
    <t>Rhinichlhys atratulus</t>
  </si>
  <si>
    <t>Brook Trout</t>
  </si>
  <si>
    <t>Salvelinus fontinalis</t>
  </si>
  <si>
    <t>T, C, Coosa</t>
  </si>
  <si>
    <t>BR</t>
  </si>
  <si>
    <t>Creek Chub</t>
  </si>
  <si>
    <t>Semotilus atromaculatus</t>
  </si>
  <si>
    <t>* estimated from redfin darter and orangebelly darter known ratios</t>
  </si>
  <si>
    <t>** estimated from Pumpkinseed known ratios</t>
  </si>
  <si>
    <t>Updated Feb. 08, 2006</t>
  </si>
  <si>
    <t>Length Ratios</t>
  </si>
  <si>
    <t>Body Depth/
Total Length</t>
  </si>
  <si>
    <t>Total Length/
Standard Length</t>
  </si>
  <si>
    <t>Total Length/
Fork Length</t>
  </si>
  <si>
    <t>Alosa fallax</t>
  </si>
  <si>
    <t>Twaite shad</t>
  </si>
  <si>
    <t>Alosa sapidissima</t>
  </si>
  <si>
    <t>American shad</t>
  </si>
  <si>
    <t>Campostoma anomalum</t>
  </si>
  <si>
    <t>Central stoneroller</t>
  </si>
  <si>
    <t>Carassius auratus</t>
  </si>
  <si>
    <t>Goldfish</t>
  </si>
  <si>
    <t>Catostomus catostomus</t>
  </si>
  <si>
    <t>Longnose sucker</t>
  </si>
  <si>
    <t>Catostomus commersoni</t>
  </si>
  <si>
    <t>White sucker</t>
  </si>
  <si>
    <t>Catostomus occidentalis</t>
  </si>
  <si>
    <t xml:space="preserve">Sacramento sucker </t>
  </si>
  <si>
    <t>Coregonus artedii</t>
  </si>
  <si>
    <t>Cisco</t>
  </si>
  <si>
    <t>Coregonus clupeaformis</t>
  </si>
  <si>
    <t>Lake whitefish</t>
  </si>
  <si>
    <t>Coregonus nasus</t>
  </si>
  <si>
    <t>Broad whitefish</t>
  </si>
  <si>
    <t>Cyprinus carpio carpio</t>
  </si>
  <si>
    <t>Common carp</t>
  </si>
  <si>
    <t>Esox lucius</t>
  </si>
  <si>
    <t>Northern pike</t>
  </si>
  <si>
    <t>Greenside darter</t>
  </si>
  <si>
    <t>Etheostoma radiosum</t>
  </si>
  <si>
    <t>Orangebelly darter</t>
  </si>
  <si>
    <t>Etheostoma whipplei</t>
  </si>
  <si>
    <t>Redfin darter</t>
  </si>
  <si>
    <t>Gasterosteus aculeatus</t>
  </si>
  <si>
    <t>Three-spined stickleback</t>
  </si>
  <si>
    <t>Gila cypha</t>
  </si>
  <si>
    <t>Humpback chub</t>
  </si>
  <si>
    <t>Gila elegans</t>
  </si>
  <si>
    <t>Bonytail chub</t>
  </si>
  <si>
    <t>Gobio gobio</t>
  </si>
  <si>
    <t>Gudgeon</t>
  </si>
  <si>
    <t>Hypomesus transpecificus</t>
  </si>
  <si>
    <t>Delta smelt</t>
  </si>
  <si>
    <t>Hypophthalmichthys nobilis</t>
  </si>
  <si>
    <t>Bighead carp</t>
  </si>
  <si>
    <t>Lampetra fluviatilis</t>
  </si>
  <si>
    <t>River lamprey</t>
  </si>
  <si>
    <t>Lampetra tridentata</t>
  </si>
  <si>
    <t>Pacific lamprey</t>
  </si>
  <si>
    <t>Lavinia exilicauda</t>
  </si>
  <si>
    <t>Hitch</t>
  </si>
  <si>
    <t>Lepomis gibbosus</t>
  </si>
  <si>
    <t>Pumpkinseed</t>
  </si>
  <si>
    <t>Longear sunfish</t>
  </si>
  <si>
    <t>Leucaspius delineatus</t>
  </si>
  <si>
    <t>Leucaspius</t>
  </si>
  <si>
    <t>Leuciscus leuciscus</t>
  </si>
  <si>
    <t>Common dace</t>
  </si>
  <si>
    <t>Lota lota</t>
  </si>
  <si>
    <t>Burbot</t>
  </si>
  <si>
    <t>Micropterus dolomieui</t>
  </si>
  <si>
    <t>Smallmouth bass</t>
  </si>
  <si>
    <t>Largemouth bass</t>
  </si>
  <si>
    <t>Morone saxatilis</t>
  </si>
  <si>
    <t>Striped bass</t>
  </si>
  <si>
    <t>Mylopharodon conocephalus</t>
  </si>
  <si>
    <t>Hardhead</t>
  </si>
  <si>
    <t>Noemacheilus barbatula</t>
  </si>
  <si>
    <t>Stone loach</t>
  </si>
  <si>
    <t>Golden shiner</t>
  </si>
  <si>
    <t>Notropis boops</t>
  </si>
  <si>
    <t>Bigeye shiner</t>
  </si>
  <si>
    <t>Oncorhynchus clarkii</t>
  </si>
  <si>
    <t>Cutthroat trout</t>
  </si>
  <si>
    <t>Coastal cutthroat trout</t>
  </si>
  <si>
    <t>Oncorhynchus clarkii X O mykiss hybrid</t>
  </si>
  <si>
    <t>Coastal cutthroat trout X rainbow hybrid</t>
  </si>
  <si>
    <t>Oncorhynchus gorbuscha</t>
  </si>
  <si>
    <t>Pink salmon</t>
  </si>
  <si>
    <t>Oncorhynchus keta</t>
  </si>
  <si>
    <t>Chum salmon</t>
  </si>
  <si>
    <t>Oncorhynchus kisutch</t>
  </si>
  <si>
    <t>Coho salmon</t>
  </si>
  <si>
    <t>Rainbow trout</t>
  </si>
  <si>
    <t>Steelhead</t>
  </si>
  <si>
    <t>Oncorhynchus mykiss irideus</t>
  </si>
  <si>
    <t>Oncorhynchus nerka</t>
  </si>
  <si>
    <t>Sockeye salmon</t>
  </si>
  <si>
    <t>Oncorhynchus tshawytscha</t>
  </si>
  <si>
    <t>Chinook salmon</t>
  </si>
  <si>
    <t>Petromyzon marinus</t>
  </si>
  <si>
    <t>Sea lamprey</t>
  </si>
  <si>
    <t>Platygobio gracilis</t>
  </si>
  <si>
    <t>Flathead chub</t>
  </si>
  <si>
    <t>Pogonichthys macrolepidotus</t>
  </si>
  <si>
    <t>Splittail</t>
  </si>
  <si>
    <t>Prosopium williamsoni</t>
  </si>
  <si>
    <t>Mountain whitefish</t>
  </si>
  <si>
    <t>Ptychocheilus grandis</t>
  </si>
  <si>
    <t>Sacramento pikeminnow</t>
  </si>
  <si>
    <t>Ptychocheilus lucius</t>
  </si>
  <si>
    <t>Colorado pikeminnow (squawfish)</t>
  </si>
  <si>
    <t>Ptychocheilus oregonensis</t>
  </si>
  <si>
    <t>Northern pikeminnow</t>
  </si>
  <si>
    <t>Rhinichthys atratulus</t>
  </si>
  <si>
    <t>Blacknose dace</t>
  </si>
  <si>
    <t>Salmo salar</t>
  </si>
  <si>
    <t>Atlantic salmon</t>
  </si>
  <si>
    <t>Salmo trutta</t>
  </si>
  <si>
    <t>Brown trout</t>
  </si>
  <si>
    <t>Salvelinus alpinus</t>
  </si>
  <si>
    <t>Arctic char</t>
  </si>
  <si>
    <t>Salvelinus confluentus</t>
  </si>
  <si>
    <t>Bull trout</t>
  </si>
  <si>
    <t>Brook trout</t>
  </si>
  <si>
    <t>Sander lucioperca</t>
  </si>
  <si>
    <t>Pikeperch</t>
  </si>
  <si>
    <t>Sander vitreus</t>
  </si>
  <si>
    <t>Walleye</t>
  </si>
  <si>
    <t>Scaphirhynchus albus</t>
  </si>
  <si>
    <t>Pallid sturgeon</t>
  </si>
  <si>
    <t>Scaphirhynchus platorynchus</t>
  </si>
  <si>
    <t>Shovelnose sturgeon</t>
  </si>
  <si>
    <t>Spinachia spinachia</t>
  </si>
  <si>
    <t>Sea stickleback</t>
  </si>
  <si>
    <t>Stenodus leucichthys</t>
  </si>
  <si>
    <t>Inconnu</t>
  </si>
  <si>
    <t>Thymallus arcticus</t>
  </si>
  <si>
    <t>Arctic grayling</t>
  </si>
  <si>
    <t>BD = Body Depth</t>
  </si>
  <si>
    <t>TL = Total Length</t>
  </si>
  <si>
    <t>SL = Standard Length</t>
  </si>
  <si>
    <t>FL = Fork Length</t>
  </si>
  <si>
    <t>https://www.fsl.orst.edu/geowater/FX3/help/FX3_Help.html</t>
  </si>
  <si>
    <t>Swimming Speeds</t>
  </si>
  <si>
    <t>Fish Length Information</t>
  </si>
  <si>
    <t>Time to Exhaustion</t>
  </si>
  <si>
    <t>Burst Coefficients</t>
  </si>
  <si>
    <t>Prolonged Coefficients</t>
  </si>
  <si>
    <t>Experimental Methods</t>
  </si>
  <si>
    <t>References</t>
  </si>
  <si>
    <t>Comments</t>
  </si>
  <si>
    <t>Swim Category</t>
  </si>
  <si>
    <t>Min Swim Speed</t>
  </si>
  <si>
    <t>Max Swim Speed</t>
  </si>
  <si>
    <t>Swim Speed</t>
  </si>
  <si>
    <t>Speed Units</t>
  </si>
  <si>
    <t>Speed Type</t>
  </si>
  <si>
    <t>Variability</t>
  </si>
  <si>
    <t>Variability  Type</t>
  </si>
  <si>
    <t>Length Type</t>
  </si>
  <si>
    <t>Min Length</t>
  </si>
  <si>
    <t>Max Length</t>
  </si>
  <si>
    <t>Mean Length</t>
  </si>
  <si>
    <t>Length Variability</t>
  </si>
  <si>
    <t>Variability Type</t>
  </si>
  <si>
    <t>Length Units</t>
  </si>
  <si>
    <t>Default Time To Exhaust (s)</t>
  </si>
  <si>
    <t>Min Time to Exhaustion (s)</t>
  </si>
  <si>
    <t>Max Time To Exhaust (s)</t>
  </si>
  <si>
    <t>Time Between Increment (s)</t>
  </si>
  <si>
    <t>Velocity Increments (cm/s)</t>
  </si>
  <si>
    <t>Swim Time At Max Vel (s)</t>
  </si>
  <si>
    <t>Leap (y/n)</t>
  </si>
  <si>
    <t>Temperature (C)</t>
  </si>
  <si>
    <t>Equation Form</t>
  </si>
  <si>
    <t>Ba</t>
  </si>
  <si>
    <t>Bb</t>
  </si>
  <si>
    <t xml:space="preserve">Bc </t>
  </si>
  <si>
    <t>Pa</t>
  </si>
  <si>
    <t>Pb</t>
  </si>
  <si>
    <t>Pc</t>
  </si>
  <si>
    <t>Coeficient Average Over Various Species?</t>
  </si>
  <si>
    <t>Num Fish Tested</t>
  </si>
  <si>
    <t>Test Methods</t>
  </si>
  <si>
    <t>Reference 1</t>
  </si>
  <si>
    <t>Data Reference</t>
  </si>
  <si>
    <t>Other References</t>
  </si>
  <si>
    <t>Comment 1</t>
  </si>
  <si>
    <t>Comments 2</t>
  </si>
  <si>
    <t xml:space="preserve">Fish Origin </t>
  </si>
  <si>
    <t>Prolonged</t>
  </si>
  <si>
    <t>NR</t>
  </si>
  <si>
    <t>cm/s</t>
  </si>
  <si>
    <t>~</t>
  </si>
  <si>
    <t>FL</t>
  </si>
  <si>
    <t>cm</t>
  </si>
  <si>
    <t>Y</t>
  </si>
  <si>
    <t xml:space="preserve">Beamish 1978 </t>
  </si>
  <si>
    <t>Burst</t>
  </si>
  <si>
    <t>R</t>
  </si>
  <si>
    <t>in</t>
  </si>
  <si>
    <t>Methods unknown. Speeds read from graph in Bell 1991</t>
  </si>
  <si>
    <t xml:space="preserve">Bell 1991 </t>
  </si>
  <si>
    <t>No data reference</t>
  </si>
  <si>
    <t xml:space="preserve">Fish length assumed to be total length.  The swimming speed reported is the center of the range reported by Bell 1991 </t>
  </si>
  <si>
    <t>M</t>
  </si>
  <si>
    <t xml:space="preserve"> SD</t>
  </si>
  <si>
    <t>TL</t>
  </si>
  <si>
    <t>SD</t>
  </si>
  <si>
    <t>small increments of velocity were used'</t>
  </si>
  <si>
    <t>?</t>
  </si>
  <si>
    <t xml:space="preserve">Gradually increased velocity until fish 'had difficulty' holding their position </t>
  </si>
  <si>
    <t>Layher and Ralston [not dated]</t>
  </si>
  <si>
    <t xml:space="preserve">Layher (1993) reports that he believes that velocities corresponding to 'difficulty holding' could be maintained for 'some time'; and fish would assuredly be able to traverse the short distances involved in passing through culverts. </t>
  </si>
  <si>
    <t>Calculated</t>
  </si>
  <si>
    <t>15±3</t>
  </si>
  <si>
    <t>V= 5.37 TL^0.66 t^-0.22  V(m/s); TL(m); t(s)</t>
  </si>
  <si>
    <t>N</t>
  </si>
  <si>
    <t>Used mild electric shock to induce burst swimming and measured speeds maintained for a range of times (1 to 20 seconds.</t>
  </si>
  <si>
    <t>Hunter and Mayor 1986</t>
  </si>
  <si>
    <t>Bainbridge 1960</t>
  </si>
  <si>
    <t xml:space="preserve">Eight goldfish were tested at 6 arbitrarily chosen times (1; 2.5; 3; 5; 10; 15; 20).  Swim speed was recorded for each test time. </t>
  </si>
  <si>
    <t>Not reported</t>
  </si>
  <si>
    <t>Bell 1991</t>
  </si>
  <si>
    <t>Fry and Hart 1948</t>
  </si>
  <si>
    <t xml:space="preserve">Bell (1991) cite Fry and Hart (1948) that averaged many measurements sustained for 20 to 25 minutes.  The mean weight of the fish tested was 4.37 grams at 25 degrees C. Fish of this size swam an average of 50.8 cm/s.    </t>
  </si>
  <si>
    <t>The reported swim speed is the center of the range reported by Bell 1991.  Fish length assumed to be total length.</t>
  </si>
  <si>
    <t>Jones et al. 1974</t>
  </si>
  <si>
    <t>Bell 1991 cites Jones et al. 1974 as the data source and states that 'Alaska data used to extend swimming speed to darting level'; it is not clear how Alaska data were used to estimate burst swimming speeds.</t>
  </si>
  <si>
    <t>12 to 19</t>
  </si>
  <si>
    <t>V=2.39 TL^0.529 t^-0.1  V(m/s); TL(m); t(s)</t>
  </si>
  <si>
    <t xml:space="preserve">Increased critical velocity </t>
  </si>
  <si>
    <t>Hunter and Mayor used Jones et al. 1974 as the data source and used the group average ''c'' coefficient.</t>
  </si>
  <si>
    <t>V=11.03 FL^0.53  V(cm/s); FL(cm)</t>
  </si>
  <si>
    <t>V=2.48 TL^0.552 t^-0.1  V(m/s); TL(m); t(s)</t>
  </si>
  <si>
    <t>SE</t>
  </si>
  <si>
    <t>10 to 20</t>
  </si>
  <si>
    <t>Increased critical velocity</t>
  </si>
  <si>
    <t>Myrick and Cech 2000</t>
  </si>
  <si>
    <t>Pooled mean and standard errors were calculated from data - given no significant differences were found.  Pooled mean and variance see Zarr (1984) pages 132 and 125 respectively.</t>
  </si>
  <si>
    <t>Wild caught Tributaries of Sacramento River California USA</t>
  </si>
  <si>
    <t>Fixed velocity test - measured fatigue time and determined velocity at 50% of fish fatigued</t>
  </si>
  <si>
    <t>Bernatchez and Dodson 1985</t>
  </si>
  <si>
    <t>7 to 20</t>
  </si>
  <si>
    <t>V=18.2 FL^0.35  V(cm/s); FL(cm)</t>
  </si>
  <si>
    <t>The common name and genus and species name do not match.  Humpback whitefish are C. pidschian and lake whitefish are C. clupeaformis; I assume that the fish tested are C. clupeaformis given that they were from the MacKenzie River</t>
  </si>
  <si>
    <t>V=1.73 TL^ 0.35 t^-0.1  V(m/s); TL(m); t(s)</t>
  </si>
  <si>
    <t xml:space="preserve">Fixed velocity test - measured fatigue time and determined velocity at 50% of fish fatigued. </t>
  </si>
  <si>
    <t>Fixed velocity test - measured fatigue time and determined velocity at 50% of fish fatigued.</t>
  </si>
  <si>
    <t>12 to 13</t>
  </si>
  <si>
    <t>V=9.7 FL^0.45  V(cm/s); FL(cm)</t>
  </si>
  <si>
    <t>V=1.46 TL^0.45 t^-0.1  V(m/s); TL(m); t(s)</t>
  </si>
  <si>
    <t>unknown</t>
  </si>
  <si>
    <t>Katopodis data table</t>
  </si>
  <si>
    <t>Tsukamoto et al. 1975</t>
  </si>
  <si>
    <t>Fish length assumed to be total length.</t>
  </si>
  <si>
    <t>The swimming speed report is the center of the range reported by Bell 1991.</t>
  </si>
  <si>
    <t>V=4.9 FL^0.55  V(cm/s); FL(cm)</t>
  </si>
  <si>
    <t>V=1.17 TL^0.55 t^-0.1  V(m/s); TL(m); t(s)</t>
  </si>
  <si>
    <t>Increased velocity until fish had difficulty holding their position in test tank</t>
  </si>
  <si>
    <t xml:space="preserve">Layher 1993 unpublished </t>
  </si>
  <si>
    <t xml:space="preserve">The fish were collected by electroshocking which the author indicated may have affected the swimming speeds recorded.  </t>
  </si>
  <si>
    <t xml:space="preserve">The speed reported might correspond with swimming speeds on the lower end of the swimming times reported for the prolonged swim speed range (20 seconds to 200 minutes); time to exhaustion was not recorded. </t>
  </si>
  <si>
    <t>Stahlberg and Peckmann 1987</t>
  </si>
  <si>
    <t>Wild caught in streams 10 km south of Braunsch F.R. Germany</t>
  </si>
  <si>
    <t>38 to 43</t>
  </si>
  <si>
    <t>CI</t>
  </si>
  <si>
    <t xml:space="preserve">Fixed velocity test - measured fatigue time and determined velocity at 50% of fish fatigued (FV50) </t>
  </si>
  <si>
    <t>Berry and Pimentel 1985</t>
  </si>
  <si>
    <t>47 to 57</t>
  </si>
  <si>
    <t>50 to 62</t>
  </si>
  <si>
    <t>58 to 70</t>
  </si>
  <si>
    <t>60 to 83</t>
  </si>
  <si>
    <t>43 to 50</t>
  </si>
  <si>
    <t>47 to 59</t>
  </si>
  <si>
    <t>52 to 63</t>
  </si>
  <si>
    <t>47 to 53</t>
  </si>
  <si>
    <t>58 to 67</t>
  </si>
  <si>
    <t xml:space="preserve">58 to 65 </t>
  </si>
  <si>
    <t>SL</t>
  </si>
  <si>
    <t>3 to 4</t>
  </si>
  <si>
    <t>Swanson et al. 2002</t>
  </si>
  <si>
    <t>Wild caught Sacramento-San Joaquin Estuary California USA</t>
  </si>
  <si>
    <t>Increased velocity until fish could not hold their position in test tank</t>
  </si>
  <si>
    <t xml:space="preserve">Mean velocity and the standard deviation reported was 24.77 cm/s ± 1.95.  The authors describe the endpoint as 'erratic movement which usually quickly terminated in exhaustion'.  </t>
  </si>
  <si>
    <t>11.7 to 17.9</t>
  </si>
  <si>
    <t>Swam fish through a vertical slot fishway</t>
  </si>
  <si>
    <t>Laine et al. 1998</t>
  </si>
  <si>
    <t>video camera and test tank with grid</t>
  </si>
  <si>
    <t>Moursund et al. 2003</t>
  </si>
  <si>
    <t>Mesa et al. 2003 (unpublished)</t>
  </si>
  <si>
    <t>ME</t>
  </si>
  <si>
    <t>Moursund et al. 2000</t>
  </si>
  <si>
    <t>Brett and Sutherland 1965</t>
  </si>
  <si>
    <t>Wild caught in Prospect Lake Victoria British Columbia Canada</t>
  </si>
  <si>
    <t>17.9 to 20.1</t>
  </si>
  <si>
    <t>100 % of fish still swimming after 14 minutes</t>
  </si>
  <si>
    <t xml:space="preserve">Layher and Ralston unpublished undated </t>
  </si>
  <si>
    <t xml:space="preserve">Layher swam fish at a fixed velocities of (cm/s): 16; 19; 22; 33; 39 and recorded percent still swimming at 2 minute intervals from 2 to 14 minutes.  </t>
  </si>
  <si>
    <t xml:space="preserve">At 22 cm/s between 91 and 82 percent of fish swam the entire 14 minutes. No fish was able to maintain 39 cm/s for 4 minutes.     </t>
  </si>
  <si>
    <t>91% of fish still swimming after 8 minutes</t>
  </si>
  <si>
    <t>88% of fish still swimming after 2 minutes</t>
  </si>
  <si>
    <t>42% of fish still swimming after 2 minutes</t>
  </si>
  <si>
    <t>V=11.48 TL^0.97 t^-0.33  V(m/s); TL(m); t(s)</t>
  </si>
  <si>
    <t>Bursts induced by mild electric shock</t>
  </si>
  <si>
    <t xml:space="preserve">Bainbridge (1960) tested time to exhaustion between 1 and 20 seconds. The user may validly enter times to exhaustion between 1 and 20 seconds - the full range of burst swimming. </t>
  </si>
  <si>
    <t>Beamish 1978</t>
  </si>
  <si>
    <t xml:space="preserve">Bainbridge (1960) induced burst speed with electric shock and measured speeds at arbitrary times of 1; 2; 5; 10; 15; 20 seconds using an oscilloscope. </t>
  </si>
  <si>
    <t xml:space="preserve"> </t>
  </si>
  <si>
    <t>Bell 1991 cites Jones et al. 1974 as the data source and states that 'Alaska data used to extend swimming speed to darting level'; it is not clear how Alaska data was used to estimate burst swimming speeds.</t>
  </si>
  <si>
    <t>V=30.6 FL^0.07   V(cm/s); FL(cm)</t>
  </si>
  <si>
    <t xml:space="preserve">Length-velocity correlation coefficient was not significant; caution should be used when using the regression equation. </t>
  </si>
  <si>
    <t>V=2.23 TL^0.07 t^-0.26  V(m/s); TL(m); t(s)</t>
  </si>
  <si>
    <t xml:space="preserve">Hunter and Mayor 1986 used an assumed beta (not clear how it was derived). Length-velocity correlation coefficient was not significant; caution should be used when using the regression equation. </t>
  </si>
  <si>
    <t>1 to 1.5 body lengths/s</t>
  </si>
  <si>
    <t>15 to 20</t>
  </si>
  <si>
    <t>V=1.85 TL^ 0.7626  V(m/s); TL(m)</t>
  </si>
  <si>
    <t>Bunt et al. 1999</t>
  </si>
  <si>
    <t xml:space="preserve">The relationship between swim speed and fish length was significant.  The formula is valid for length range and time to exhaustion reported. The formula was converted from fish length in mm to m. </t>
  </si>
  <si>
    <t xml:space="preserve">This is the formula Bunt (1999) gave for length in millimeters V  =0.009534 L ^0.7626 </t>
  </si>
  <si>
    <t>Farlinger and Beamish 1977</t>
  </si>
  <si>
    <t xml:space="preserve">The formula given in the paper did not match the discussion or the graph.  The sign before the last set of numbers was changed (i.e. from ...+ 0.00061 (delta V)^2 to …- 0.00061 (delta V)^2.  </t>
  </si>
  <si>
    <t>Wild caught small pond near Stratford Ontario Canada</t>
  </si>
  <si>
    <t>Log(V)=0.9342 + 0.0303TL   V(cm/s); TL(cm)</t>
  </si>
  <si>
    <t>Beamish 1970</t>
  </si>
  <si>
    <t>Wild caught small lake near Shakespeare Ontario Canada</t>
  </si>
  <si>
    <t>Log(V)=1.2068 + 0.021TL   V(cm/s); TL(cm)</t>
  </si>
  <si>
    <t>Log(V)=1.4465 + 0.0137TL   V(cm/s); TL(cm)</t>
  </si>
  <si>
    <t>Log(V)=1.5023 + 0.0117TL   V(cm/s); TL(cm)</t>
  </si>
  <si>
    <t>Log(V)=1.5008 + 0.012TL   V(cm/s); TL(cm)</t>
  </si>
  <si>
    <t>Log(V)=1.3968 + 0.0139TL   V(cm/s); TL(cm)</t>
  </si>
  <si>
    <t xml:space="preserve"> Fish length assumed to be total length.</t>
  </si>
  <si>
    <t>600 OR 1800</t>
  </si>
  <si>
    <t>V=22.11 TL^0.58 t^-0.30  V(m/s); TL(m); t(s)</t>
  </si>
  <si>
    <t>1000 to 90 (see comments</t>
  </si>
  <si>
    <t>Fixed velocity test recorded number of fish swimming after 10 minutes or 30 minutes</t>
  </si>
  <si>
    <t>Kerr 1953</t>
  </si>
  <si>
    <t xml:space="preserve">Number of fish tested varied by size range tested: length = 7.6-14.0 n = 1000; length = 8.9-14.0 n=680; length = 1.9-2.3 or 2.5-7.6 n=90.   </t>
  </si>
  <si>
    <t>V=17.16 + 4.08 TL  V(cm/s); TL(cm)</t>
  </si>
  <si>
    <t xml:space="preserve">Layher (1993) reports that he believes that velocities corresponding to 'difficulty holding' could be maintained for 'some time'; and fish would assuredly be able to traverse the short distances involved in passing through culverts.  </t>
  </si>
  <si>
    <t>Fixed velocity test. Endpoint 100% of 20 fish still swimming after 10 minutes</t>
  </si>
  <si>
    <t>Fixed velocity test. Endpoint 90% of 20 fish still swimming after 10 minutes</t>
  </si>
  <si>
    <t>Fixed velocity test. Endpoint 95% of 20 fish still swimming after 4 minutes</t>
  </si>
  <si>
    <t>Fixed velocity test. Endpoint 90% of 20 fish still swimming after 2 minutes</t>
  </si>
  <si>
    <t>timed fish migrating through a culvert</t>
  </si>
  <si>
    <t>Belford and Gould 1989</t>
  </si>
  <si>
    <t xml:space="preserve">Authors report passage lengths beyond 10 meters fish used prolonged rather than burst speeds.  Estimated time to exhaustion from swim speed and passage length.  </t>
  </si>
  <si>
    <t>No fish passed when water velocity in the culvert was 120 cm/s or when water depth decreased from 8 cm to 4 cm.</t>
  </si>
  <si>
    <t>1  body length/second</t>
  </si>
  <si>
    <t>10 to 19</t>
  </si>
  <si>
    <t>Hawkins and Quinn 1996</t>
  </si>
  <si>
    <t>These data are from cutthroat trout obtained from the Washington State Hatchery at Aberdeen Washington.  They originated from anadromous fish.</t>
  </si>
  <si>
    <t>Data were reported in body lengths/second - for use in FishXing they were converted to cm/second using the average length of the fish tested</t>
  </si>
  <si>
    <t>These data are from cutthroat trout obtained from the Washington State Hatchery at Shelton Washington. They originated from anadromous fish</t>
  </si>
  <si>
    <t xml:space="preserve">These data are from cutthroat trout obtained from the Washington State Hatchery at Aberdeen Washington. They originated from anadromous fish.  They were crossed with steelhead from Washington State Hatchery at Aberdeen. </t>
  </si>
  <si>
    <t xml:space="preserve">Tests also done with Shelton cutthroat trout X Aberdeen steelhead the results were not significantly different.  </t>
  </si>
  <si>
    <t>See Comments</t>
  </si>
  <si>
    <t>Swimming speeds estimated from leap heights of 3 to 4 feet.</t>
  </si>
  <si>
    <t>Powers and Orsborn 1985 (part 4 of 4)</t>
  </si>
  <si>
    <t>The burst speeds were derived from estimates of observed jump heights of 3 to 4 feet and should be used with caution.</t>
  </si>
  <si>
    <t>72 to 12000</t>
  </si>
  <si>
    <t>20±1</t>
  </si>
  <si>
    <t>V=4.08 TL^0.55 t^-0.08  V(m/s); TL(m); t(s)</t>
  </si>
  <si>
    <t>Fixed velocity test recorded time to fatigue between 72 and 12000 sec</t>
  </si>
  <si>
    <t>Brett 1982</t>
  </si>
  <si>
    <t>Wild fish from the Cheakamus River British Columbia Canada</t>
  </si>
  <si>
    <t>0.15 body lengths per second</t>
  </si>
  <si>
    <t>11.3±0.8</t>
  </si>
  <si>
    <t>Farrell et al. 2003</t>
  </si>
  <si>
    <t>Wild fish from the British Columbia (B.C.) Hydro's Seton Dam site near Lillooet B.C. Canada</t>
  </si>
  <si>
    <t>2 to 3</t>
  </si>
  <si>
    <t>Smith and Carpenter 1987</t>
  </si>
  <si>
    <t>Hatchery University of Washington Seattle Washington USA</t>
  </si>
  <si>
    <t xml:space="preserve">Fish swam up chute of various velocities in tests of weir designs </t>
  </si>
  <si>
    <t xml:space="preserve">These speeds were observed by Powers and Orsborn (1985) in fish swimming up a chute while they were testing weir designs.  Swim speed is the center of the range observed by Powers and Orsborn (1985).  </t>
  </si>
  <si>
    <t>They should not be interpreted as range of burst speeds of which chum are capable. Instead these are speeds that adults were observed to attain while swimming up a chute and were sustained for about 2.3 to 5.5 seconds.  Fish length assumed to be TL.  Chum</t>
  </si>
  <si>
    <t xml:space="preserve">1 to 2 </t>
  </si>
  <si>
    <t>V=93.59 TL^1.89  V(m/s); TL(m)</t>
  </si>
  <si>
    <t>Houston 1959</t>
  </si>
  <si>
    <t>Because the time increment is very short 300 s (5 minutes) these speeds will be on the upper end of the prolonged speeds for juveniles of this species.</t>
  </si>
  <si>
    <t>The formula given by Houston (1959) was Y=1.05L-20.5 (length in mm).  Chum salmon need optimum hydraulic conditions to successfully leap (pers com Patrick Powers and Ken Bates 2005). Chum are poor leapers and appear to need optimum hydraulic conditions to</t>
  </si>
  <si>
    <t>Hatchery Pacific Biological Station Nanaimo British Columbia Canada</t>
  </si>
  <si>
    <t>Swim speed estimated from a ratio of burst and prolonged based data from sockeye salmon</t>
  </si>
  <si>
    <t>Aaserude and Orsborn 1986</t>
  </si>
  <si>
    <t xml:space="preserve">This prolonged speed was derived by multiplying the ratio of prolonged/burst speed from sockeye salmon (10.2 fps/20.6 fps = 0.495) by the burst speed of chum salmon (0.495*10.6 fps = 5.2fps or 150 cm/s).  </t>
  </si>
  <si>
    <t xml:space="preserve"> Fish size only reported a ''adults.''  Therefore fish length estimated from size of adults reported in the Powers and Orsborn (1985).  Length type not reported assumed to be Total Length.  Chum are poor leapers and appear to need optimum hydraulic condit</t>
  </si>
  <si>
    <t>Chum are poor leapers and appear to need optimum hydraulic conditions to make successful leaps.</t>
  </si>
  <si>
    <t>Hatchery University of Washington Seattle Washington USA.</t>
  </si>
  <si>
    <t>V=13.3 TL^0.52 t^-0.65  V(m/s); TL(m); t(s)</t>
  </si>
  <si>
    <t>Based on tests using two different methods see comments</t>
  </si>
  <si>
    <t>Weaver 1963; Paulik and DeLacy 1957</t>
  </si>
  <si>
    <t>Weaver 1963 methods: Maximum observed swimming speed through a 914 cm (30 ft) timing zone; Paulik and DeLacy 1957 methods: continuously increasing velocity over 5 minute period</t>
  </si>
  <si>
    <t>Probably both hatchery and wild fish taken from Soos Creek Fisheries Hatchery Washington USA.</t>
  </si>
  <si>
    <t>18.8 to 19.2</t>
  </si>
  <si>
    <t>Maximum observed swimming speed through a 30 ft timing zone.</t>
  </si>
  <si>
    <t>Weaver 1963</t>
  </si>
  <si>
    <t>I calculated the mean swimming speed and time based on the data in Table 21 page 117 of Weaver (1963).</t>
  </si>
  <si>
    <t>The four data points are the maximum observed swimming speed from the best performers of all fish tested (n) at a particular velocity over a 30 foot distance. These data likely overestimate burst speeds for the average individual of this species.</t>
  </si>
  <si>
    <t>8 to 12</t>
  </si>
  <si>
    <t>V=3.02 TL^0.52 t^-0.1  V(m/s); TL(m); t(s)</t>
  </si>
  <si>
    <t>Increased velocity tests - using three different methods see comments</t>
  </si>
  <si>
    <t>Glova and McInerney 1977; Davis et al. 1963; Flagg et al. 1983; Howard 1975; Dahlberg et al. 1968</t>
  </si>
  <si>
    <t xml:space="preserve">Flagg et al. 1983 and Glova and McInerney 1977. Both authors time between increments 60 min 1/5 body lengths/s and 1/8 critical speed respectively. </t>
  </si>
  <si>
    <t>Howard 1975: time between increments 15 min 0.8 body lengths/s increments; Dahlberg et al. 1968: time between increments 10 min 2.3 cm/s increments; Davis et al. 1963:time between increments 10 &amp; 20 min 2.3 &amp; 4.6 cm/s velocity increments</t>
  </si>
  <si>
    <t>Hatchery and wild fish from facilities and streams in Oregon and Washington USA</t>
  </si>
  <si>
    <t>13 to 15</t>
  </si>
  <si>
    <t>V=5.67 TL^0.70 t^-0.1  V(m/s); TL(m); t(s)</t>
  </si>
  <si>
    <t>Increased velocity tests - using two different methods see comments</t>
  </si>
  <si>
    <t>Glova and McInerney 1977; Davis et al. 1963; Flagg et al. 1983</t>
  </si>
  <si>
    <t>Davis et al. 1963:time between increments 10 &amp; 20 min 2.3 &amp; 4.6 cm/s velocity increments</t>
  </si>
  <si>
    <t>18 to 20</t>
  </si>
  <si>
    <t>V=5.87 TL^0.70 t^-0.1  V(m/s); TL(m); t(s)</t>
  </si>
  <si>
    <t>Glova and McInerney 1977; Davis et al. 1963; Dahlberg et al. 1968; Paulik and DeLacy 1957</t>
  </si>
  <si>
    <t>Glova and McInerney 1977. Time between increments 60 min 1/8 critical speed</t>
  </si>
  <si>
    <t>Dahlberg et al. 1968: time between increments 10 min 2.3 cm/s increments; Davis et al. 1963:time between increments 10 &amp; 20 min 2.3 &amp; 4.6 cm/s velocity increments; Paulik and DeLacy 1957 continually increasing velocity over 5 minutes.</t>
  </si>
  <si>
    <t>1.5 body lengths/second</t>
  </si>
  <si>
    <t>7.2 to 8.2</t>
  </si>
  <si>
    <t>Ramped increased critical velocity</t>
  </si>
  <si>
    <t>Lee et al. 2003a and Lee et al. 2003b</t>
  </si>
  <si>
    <t>I calculated the mean swimming speed and folk length from data presented in Tables 1 and 3 in Lee et al. 2003a and Table 1 in Lee et al. 2003b.</t>
  </si>
  <si>
    <t>Probably both hatchery and wild fish intercepted during upstream migration in Fraser River British Columbia Canada</t>
  </si>
  <si>
    <t>7 to 19</t>
  </si>
  <si>
    <t>V=12.30 TL^0.62 t ^-0.51  V(m/s); TL(m); t(s)</t>
  </si>
  <si>
    <t xml:space="preserve">Swam fish through an experimental bypass fishway at Bonneville Dam Washington </t>
  </si>
  <si>
    <t xml:space="preserve">The data for this velocity formula were from the fastest fish tested - so the upper speeds are probably faster than most steelhead can swim.  </t>
  </si>
  <si>
    <t>I choose to use 5 seconds as the time to exhaustion because at 10 seconds the speeds were in the prolonged swim speed range</t>
  </si>
  <si>
    <t>V=12.81 TL^1.07 t ^-0.48  V(m/s); TL(m); t(s)</t>
  </si>
  <si>
    <t>Data from different tests: fish swum through a fishway increasing velocity and electric shock to induce bursts.</t>
  </si>
  <si>
    <t>Bainbridge 1960; Weaver 1963; Paulik and DeLacy 1957</t>
  </si>
  <si>
    <t>The data for this velocity formula includes both European rainbow and steelhead from Washington (USA).  Data from differing methods were combined reducing the confidence the user should have in this formula.</t>
  </si>
  <si>
    <t>Bell (1991) cites several unpublished reports from the 1950s that were unavailable.  The methods used to develop these swim speeds is unknown.</t>
  </si>
  <si>
    <t>Jones et al. 1974 tested wild and hatchery and found wild fish had a swim speed range and standard error that were twice those of hatchery fish.  Concluded variability in wild fish inherent.</t>
  </si>
  <si>
    <t>Wild</t>
  </si>
  <si>
    <t>0.25 bl/s</t>
  </si>
  <si>
    <t>7 to 10</t>
  </si>
  <si>
    <t>Burgetz et al. 1998</t>
  </si>
  <si>
    <t>Resident hatchery</t>
  </si>
  <si>
    <t>0.2 bl/s</t>
  </si>
  <si>
    <t>5.5 to 8</t>
  </si>
  <si>
    <t>Jain et al. 1997</t>
  </si>
  <si>
    <t>The critical velocity was calculated from the mean of the three tests using Ucrit protocols means lengths were also calculated from the three means provided for fish used in the Ucrit protocol.</t>
  </si>
  <si>
    <t>Resident</t>
  </si>
  <si>
    <t>Jones 1971</t>
  </si>
  <si>
    <t>Jones et al. (1974) tested hatchery and wild steelhead to determine whether the extreme swim speed variability was due to handling stress or was inherent in wild populations - they concluded the variability was inherent in wild populations.</t>
  </si>
  <si>
    <t>Hatchery</t>
  </si>
  <si>
    <t>1 bl/s</t>
  </si>
  <si>
    <t>Converted body lengths per second to cm/s using mean fork length reported for steelhead.</t>
  </si>
  <si>
    <t>1 to 20 seconds</t>
  </si>
  <si>
    <t>V=7.16 TL^0.77 t^-0.46  V(m/s); TL(m); t(s)</t>
  </si>
  <si>
    <t>Applied electric shock to induce burst swimming used oscilloscope to record speed against time</t>
  </si>
  <si>
    <t>The trout used by Bainbridge 1960 were from Europe and he called them O. iridues</t>
  </si>
  <si>
    <t>Fixed velocity test measured time to exhaustion</t>
  </si>
  <si>
    <t>Tsukamoto 1975</t>
  </si>
  <si>
    <t>European</t>
  </si>
  <si>
    <t>10 to 15</t>
  </si>
  <si>
    <t>V=5.47 TL^0.89 t^-0.07  V(m/s); TL(m); t(s)</t>
  </si>
  <si>
    <t xml:space="preserve">Fixed velocity test measured time to 50% fatigue in 300 minutes (Brett 1967) or 600 minutes (Brett 1964; 1982); </t>
  </si>
  <si>
    <t>Brett 1982; 1964; 1967</t>
  </si>
  <si>
    <t xml:space="preserve">Adults were wild caught from British Columbia Canada; juveniles were cultured from wild caught adults.  </t>
  </si>
  <si>
    <t>V=1.95 TL^0.5  V(m/s); TL(m)</t>
  </si>
  <si>
    <t>Brett 1965</t>
  </si>
  <si>
    <t>Lee et al. 2003</t>
  </si>
  <si>
    <t>Fish migrate 400 km to spawning grounds</t>
  </si>
  <si>
    <t>Lee et al. 2003 tested affect of migration distance on critical swimming speed found difference significant</t>
  </si>
  <si>
    <t>Wild caught from three stocks of fish from the Fraser River Basin British Columbia Canada</t>
  </si>
  <si>
    <t>Fish migrate 1100 km to spawning grounds</t>
  </si>
  <si>
    <t>Fish migrate 100 km to spawning grounds</t>
  </si>
  <si>
    <t>1 body lengths per second</t>
  </si>
  <si>
    <t>Taylor and Foote 1991</t>
  </si>
  <si>
    <t>Cultured from parents collected from Pierre Creek British Columbia Canada</t>
  </si>
  <si>
    <t>V=1.499 TL^0.6294  V(m/s); TL(m)</t>
  </si>
  <si>
    <t>Brett and Glass 1973</t>
  </si>
  <si>
    <t>Brett 1964; 1965; 1967</t>
  </si>
  <si>
    <t>The size range was not reported. I estimated fish size range from the reported literature</t>
  </si>
  <si>
    <t>V=1.6 TL^0.6243   V(m/s); TL(m)</t>
  </si>
  <si>
    <t>V=1.965 TL^0.6294  V(m/s); TL(m)</t>
  </si>
  <si>
    <t>V=2.5 TL^0.6345  V(m/s); TL(m); t(s)</t>
  </si>
  <si>
    <t>V=2.3 TL^0.629   V(m/s); TL(m)</t>
  </si>
  <si>
    <t xml:space="preserve">1.9 to 5.2 </t>
  </si>
  <si>
    <t>18.9 to 19.4</t>
  </si>
  <si>
    <t>V=11.49 TL^0.32 t^-0.5  V(m/s); TL(m); t(s)</t>
  </si>
  <si>
    <t>Fixed velocity. Measured time over a fixed distance</t>
  </si>
  <si>
    <t>The six data points are the maximum observed swimming speed from the best performers of all fish tested (n) at a particular velocity over a 30 foot distance. These data likely overestimate burst speeds for the average individual of this species.</t>
  </si>
  <si>
    <t xml:space="preserve"> Water velocities tested were: 60.9 cm/s (2 fps n=92); 121.9 cm/s (4 fps  n=183); 182 cm/s (6 fps  n=219); 243.4 cm/s (8 fps  n=198); 408.4 cm/s (13.4fps  n=84)  and 481.6 cm/c (15.8 fps  n=39).  </t>
  </si>
  <si>
    <t>Hatchery and wild fish entering passage facilities at Bonneville Dam Bonneville Oregon USA</t>
  </si>
  <si>
    <t>Geist et al. 2003</t>
  </si>
  <si>
    <t>Little White Salmon National Fish Hatchery Cook Washington USA</t>
  </si>
  <si>
    <t xml:space="preserve">The swimming speed report is the center of the range reported by Bell 1991. </t>
  </si>
  <si>
    <t xml:space="preserve"> NR</t>
  </si>
  <si>
    <t>Fixed velocity test. Tested velocity range 15.24 cm/s to 61.96 cm/s</t>
  </si>
  <si>
    <t xml:space="preserve">Both hatchery (hatchery not identified) and wild fish from San Joaquin River California USA were used in tests </t>
  </si>
  <si>
    <t>14.5 to 1163</t>
  </si>
  <si>
    <t>V=2.57 TL^0.39 t^-0.26  V(m/s); TL(m); t(s)</t>
  </si>
  <si>
    <t>Beamish 1979</t>
  </si>
  <si>
    <t>18.5 to 1635</t>
  </si>
  <si>
    <t>V=2.57 TL^0.36 t^-0.26  V(m/s); TL(m); t(s)</t>
  </si>
  <si>
    <t>26.5 to 2294</t>
  </si>
  <si>
    <t>V=3.09 TL^0.39 t^-0.26  V(m/s); TL(m); t(s)</t>
  </si>
  <si>
    <t>V=1.405 FL^0.67  V(cm/s); FL(cm)</t>
  </si>
  <si>
    <t xml:space="preserve">The speed length relationship from Jones et al. 1974 was not significant (p=0.1). </t>
  </si>
  <si>
    <t>V=2.66 TL^0.67 t^-0.1  V(m/s); TL(m); t(s)</t>
  </si>
  <si>
    <t>V=14.441 + 2.604SL   V(cm/s); SL(cm)</t>
  </si>
  <si>
    <t>Young and Cech 1996</t>
  </si>
  <si>
    <t>7 and 12</t>
  </si>
  <si>
    <t>90 to 103</t>
  </si>
  <si>
    <t>65 to 117</t>
  </si>
  <si>
    <t>86 to 132</t>
  </si>
  <si>
    <t>76 to 153</t>
  </si>
  <si>
    <t>82 to 126</t>
  </si>
  <si>
    <t>23 to 39</t>
  </si>
  <si>
    <t>45 to 48</t>
  </si>
  <si>
    <t>45 to 49</t>
  </si>
  <si>
    <t>37 to 41</t>
  </si>
  <si>
    <t>47 to 52</t>
  </si>
  <si>
    <t>49 to 55</t>
  </si>
  <si>
    <t>12 to 18</t>
  </si>
  <si>
    <t xml:space="preserve">Fixed velocity - calculated mean time to exhaustion </t>
  </si>
  <si>
    <t>Mesa and Olson 1993</t>
  </si>
  <si>
    <t>Pooled mean and standard errors were calculated from data - given no significant differences were found due to temperature or length.  Pooled mean and variance see Zarr (1984) pages 132 and 125 respectively.</t>
  </si>
  <si>
    <t>Nelson et al. 2003</t>
  </si>
  <si>
    <t>Pooled mean and standard errors were calculated from data.  Pooled mean and variance see Zarr (1984) pages 132 and 125 respectively.</t>
  </si>
  <si>
    <t xml:space="preserve">Authors found a positive relationship between base flow in streams and swimming speed.  </t>
  </si>
  <si>
    <t>Wild shocked from five location in stream tributary to the Chesapeake Bay USA</t>
  </si>
  <si>
    <t>V=11.34 TL^0.88 t^-0.5  V(m/s); TL(m); t(s)</t>
  </si>
  <si>
    <t>Swimming through fish passes of different designs; and two speeds calculated as the speed leaping fish leave the water</t>
  </si>
  <si>
    <t xml:space="preserve">Hunter and Mayor 1986 </t>
  </si>
  <si>
    <t>Denil 1937</t>
  </si>
  <si>
    <t>Beamish 1978; Bainbridge 1958</t>
  </si>
  <si>
    <t xml:space="preserve">Pc not available for adult Atlantic salmon. The average value (-0.50) for all species in Hunter and Mayor was used. </t>
  </si>
  <si>
    <t>Fish length assumed to be Total Length.</t>
  </si>
  <si>
    <t>V=36.31 TL^1.72  V(m/s); TL(m)</t>
  </si>
  <si>
    <t>Swimming in circular pools</t>
  </si>
  <si>
    <t>Davidson 1948</t>
  </si>
  <si>
    <t>Pc not available for Atlantic salmon parr. It was not used in the equation.</t>
  </si>
  <si>
    <t>V=8.74 TL^0.68 t^-0.5  V(m/s); TL(m); t(s)</t>
  </si>
  <si>
    <t xml:space="preserve">Burst induced by contacting the downstream screen or holding or touching caudal fin - measured time and distance traveled.   </t>
  </si>
  <si>
    <t>Blaxter and Dickson 1959</t>
  </si>
  <si>
    <t>Timed the animal between two fixed points or using a camera or unrolling thread.</t>
  </si>
  <si>
    <t>Magnan 1930</t>
  </si>
  <si>
    <t xml:space="preserve">Data also discussed in Bainbridge 1958. </t>
  </si>
  <si>
    <t>5.5 to 12.5</t>
  </si>
  <si>
    <t>V=0.305 + 0.061FL + -0.174Log(t)  V(m/s); FL(cm); t(min)</t>
  </si>
  <si>
    <t>Fixed velocity</t>
  </si>
  <si>
    <t>Peake et al. 1997 (McKinley; Struton)</t>
  </si>
  <si>
    <t>5 to 8</t>
  </si>
  <si>
    <t>Fixed velocity test - Time to 50% fatigue - read from graph - converted L/s to cm/s</t>
  </si>
  <si>
    <t xml:space="preserve">Beamish 1980 </t>
  </si>
  <si>
    <t xml:space="preserve">Fixed velocity test - Time to 50% fatigue - read from graph - converted L/s to cm/s </t>
  </si>
  <si>
    <t>9 to 10</t>
  </si>
  <si>
    <t>V=2.69 TL^0.606 t^-0.08  V(m/s); TL(m); t(s)</t>
  </si>
  <si>
    <t>~27</t>
  </si>
  <si>
    <t>Beamish (1980) time to 50% fatigue - read from graph - converted L/s to cm/s; Jones et al. (1974) Increasing critical velocity - 10 min increments</t>
  </si>
  <si>
    <t>Beamish 1980; Welsh 1979</t>
  </si>
  <si>
    <t xml:space="preserve">Jones et al. 1974 </t>
  </si>
  <si>
    <t>Mesa et al. 2004</t>
  </si>
  <si>
    <t xml:space="preserve">There is a formula for relating velocity to length. </t>
  </si>
  <si>
    <t>11 to 15</t>
  </si>
  <si>
    <t>V=30.01 + 1.23FL  V(cm/s); FL(cm)</t>
  </si>
  <si>
    <t>Peterson 1974</t>
  </si>
  <si>
    <t xml:space="preserve">This estimate of max burst speed was only from one fish so it should be viewed with caution. </t>
  </si>
  <si>
    <t xml:space="preserve">3 to 5 </t>
  </si>
  <si>
    <t>V=2.71 TL^0.52 t^-0.1  V(m/s); TL(m); t(s)</t>
  </si>
  <si>
    <t>Beamish 1980</t>
  </si>
  <si>
    <t xml:space="preserve">Hunter and Mayor 1986 gave two equations - this equation was developed from fish swum for 60 minutes  V=2.71L^0.52t^-.01. </t>
  </si>
  <si>
    <t>V=1.99 TL^0.43 t^-0.1  V(m/s); TL(m); t(s)</t>
  </si>
  <si>
    <t>Beamish 1979; Peterson 1974</t>
  </si>
  <si>
    <t xml:space="preserve">Hunter and Mayor 1986 gave two equations - this one was developed from fish swum for 75 minutes (4500 s): V=1.99L^0.43t^-0.1 </t>
  </si>
  <si>
    <t>0.03 bl/s</t>
  </si>
  <si>
    <t>V=0.151 + 0.045FL + -0.001 t  V(m/s); FL(m); t(s)</t>
  </si>
  <si>
    <t xml:space="preserve">Peake et al. 1997 also tested the relationship between velocity and temperature (5.5 - 12.5 C) and found it was not significant. Therefore it was not included in the formula.  </t>
  </si>
  <si>
    <t xml:space="preserve">Peake et al. 1997 also used fixed velocity test and found that V=-0.039 + 0.051L + 0.015 (temp) + (-0.135 (time).  Length range (6.3 cm to 25.9 cm); temp range (14 to 20 C); time range (0.03 to 154.4 minutes). </t>
  </si>
  <si>
    <t>11.7 to 13.4</t>
  </si>
  <si>
    <t>Koed and Thorstad 2001</t>
  </si>
  <si>
    <t>Wild caught River Gudenaa Denmark</t>
  </si>
  <si>
    <t>0.77 to 1.25</t>
  </si>
  <si>
    <t>6±1;12±1;20±1</t>
  </si>
  <si>
    <t>V=1.53+1.90FL    V(m/s); FL(m)</t>
  </si>
  <si>
    <t>Peake et al. 2000</t>
  </si>
  <si>
    <t>(Stizostedion vitreum) Peake et al. 2000 interpret walleye swimming patterns to indicate that while they are capable of shifting from slow movement to burst swimming they are disinclined to do so.</t>
  </si>
  <si>
    <t>V=2.60 TL^0.51 t^-0.1  V(m/s); TL(m); t(s)</t>
  </si>
  <si>
    <t>(Stizostedion vitreum)</t>
  </si>
  <si>
    <t>V=13.07 FL^0.51   V(cm/s); FL(cm)</t>
  </si>
  <si>
    <t>(Stizostedion vitreum)  The correlation coefficient for the length velocity relationship was not significant</t>
  </si>
  <si>
    <t>V=0.124+0.68FL +0.0052T**  V(m/s); FL(m);T(°C)</t>
  </si>
  <si>
    <t>0.124.</t>
  </si>
  <si>
    <t>(Stizostedion vitreum) Use the formula for the size fish and water temperature at the culvert being analyzed and then enter the resultant swim speed in the user-defined swim speed tab of FishXing. See Swim Speed Data Table.</t>
  </si>
  <si>
    <t>Peake et al. 2000 suggest a conservative approach to setting water velocities within culverts is to use the Ucrit 60 values.  Because these values are the upper limits of prolonged swim speeds and a culvert of any length could be passed.</t>
  </si>
  <si>
    <t>V=0.263+0.72FL +0.012T**;   V(m/s); FL(m); T(°C)</t>
  </si>
  <si>
    <t>13±2</t>
  </si>
  <si>
    <t xml:space="preserve">Fixed velocity test; tested velocities 1.0; 2.5; 5.0; 7.5 cm/s </t>
  </si>
  <si>
    <t>Houde 1969</t>
  </si>
  <si>
    <t xml:space="preserve">(Stizostedion vitreum) Body depth = 0.15cm for 0.8 cm TL walleye; = 0.28 for 1.45 cm TL walleye. </t>
  </si>
  <si>
    <t>Adams et al. 2003</t>
  </si>
  <si>
    <t>3.06 (SD)</t>
  </si>
  <si>
    <t>3.49 (SD)</t>
  </si>
  <si>
    <t>4.35 (SD)</t>
  </si>
  <si>
    <t>12 to 20</t>
  </si>
  <si>
    <t>V=30.3 FL^0.75  V(cm/s); FL(cm)</t>
  </si>
  <si>
    <t>Jones et al. 1974 used 10 minutes increasing velocity test. Because the time increment is short 600 s (10 minutes) these speeds will be on the upper end of the prolonged speeds for this species.</t>
  </si>
  <si>
    <t xml:space="preserve">Hunter and Mayor (1986) appear to have made a transcription error and recorded the Pb coefficient from Jones et al. (1974) as 0.175 when the actual value was 0.75. The Pa coefficient was re-calculated according to Hunter and Mayors (1986) methods.  </t>
  </si>
  <si>
    <t>V=18.16 TL^0.75 t^-0.1  V(m/s); TL(m); t(s)</t>
  </si>
  <si>
    <t xml:space="preserve">Bell 1973 </t>
  </si>
  <si>
    <t>MacPhee and Watts 1976; Tilsworth and Travis 1987</t>
  </si>
  <si>
    <t>V=36.23 FL^0.19   V(cm/s); FL(cm)</t>
  </si>
  <si>
    <t xml:space="preserve">Pc not available for arctic grayling. The average value (-0.10) for all species in Hunter and Mayor was used; Jones reports V=Kle K=36.23 &amp; e=0.19; leaping at dam mentioned in MacPhee and Watts 1976 pg 8 - 11. </t>
  </si>
  <si>
    <t xml:space="preserve">Checked Hunter and Mayor results against MacPhee and Watts and there was good agreement among the velocities. </t>
  </si>
  <si>
    <t>V=1.67 TL^0.193 t^-0.1  V(m/s); TL(m); t(s)</t>
  </si>
  <si>
    <t>M = Mean</t>
  </si>
  <si>
    <t>SE = Standard Error</t>
  </si>
  <si>
    <t>**Not Used in FishXing</t>
  </si>
  <si>
    <t>ME = Median</t>
  </si>
  <si>
    <t>SD = Standard Deviation</t>
  </si>
  <si>
    <t>R = Reported Value</t>
  </si>
  <si>
    <t>CI = 95% Confidence Interval</t>
  </si>
  <si>
    <t>Fish Xing from USDA Forest Service</t>
  </si>
  <si>
    <t>2. Presence in TN Drainages and Ecoregions information was obtained from "The Fishes of Tennessee" by David A. Etnier and Wayne C. Starnes</t>
  </si>
  <si>
    <t>Table 2 from "The Fishes of Tennessee" by David A. Etnier and Wayne C. Starnes</t>
  </si>
  <si>
    <t>HEC-26 : CULVERT DESIGN FOR AQUATIC ORGANISM PASSAGE</t>
  </si>
  <si>
    <t>pg 4-4 "Maine employs a depth requirement of 1.5 times body depth (Maine Department of Transportation, 2004)"</t>
  </si>
  <si>
    <t>Maine Department of Transportation, Environmental Office Waterway and Wildlife Crossing Policy and Design Guide 3rd edition, July 2008</t>
  </si>
  <si>
    <t>https://digitalmaine.com/mdot_docs/8/</t>
  </si>
  <si>
    <t>3. The use of 1.5 X the Body depth is a reference from Maine Department of Transportation "Waterway and Wildlife Crossing Policy and Design Guide" (2008)</t>
  </si>
  <si>
    <t>Notes:</t>
  </si>
  <si>
    <t>1. Body depth ratio  was obtained from FishXing's dated Feb 08, 2006, See Sheet "Fish Xing Data" in this spreadsheet.</t>
  </si>
  <si>
    <t>3. The maximum total length was obtained from "The Fishes of Tennessee" by David A. Etnier and Wayne C. Starnes</t>
  </si>
  <si>
    <t>1.22**</t>
  </si>
  <si>
    <t>Mean Prolonged Swim Speeds (ft per sec)</t>
  </si>
  <si>
    <t>Adult (10”), 2</t>
  </si>
  <si>
    <t>Adult (5"), 2.3</t>
  </si>
  <si>
    <t>Adult (10“), 2.1</t>
  </si>
  <si>
    <t>Adult (10”), 1.6</t>
  </si>
  <si>
    <t xml:space="preserve">Average: </t>
  </si>
  <si>
    <t>0.7 - 9.9 in</t>
  </si>
  <si>
    <t xml:space="preserve">Range: </t>
  </si>
  <si>
    <t xml:space="preserve">Average excluding Bass: </t>
  </si>
  <si>
    <t xml:space="preserve">4. Swimspeeds were calculated and/or obtained from Fish Xing 2006 data. The swimspeeds have several variables that may not match the tables other columns such as length. The size fish used for obtaining the swimspeeds can be found in the Fish Xing data. </t>
  </si>
  <si>
    <t>Spreadsheet created by: Hannah Riether</t>
  </si>
  <si>
    <t>Date: 03/16/26</t>
  </si>
  <si>
    <r>
      <t>Body Depth Ratio (BD/TL)</t>
    </r>
    <r>
      <rPr>
        <b/>
        <vertAlign val="subscript"/>
        <sz val="12"/>
        <color rgb="FF000000"/>
        <rFont val="Open Sans"/>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</si>
</sst>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4" x14ac:knownFonts="1">
    <font>
      <sz val="11"/>
      <color theme="1"/>
      <name val="Aptos Narrow"/>
      <family val="2"/>
      <scheme val="minor"/>
    </font>
    <font>
      <b/>
      <sz val="10"/>
      <color indexed="23"/>
      <name val="Arial"/>
      <family val="2"/>
    </font>
    <font>
      <b/>
      <sz val="10"/>
      <name val="Arial"/>
      <family val="2"/>
    </font>
    <font>
      <b/>
      <sz val="12"/>
      <name val="Arial"/>
      <family val="2"/>
    </font>
    <font>
      <sz val="10"/>
      <name val="Arial"/>
      <family val="2"/>
    </font>
    <font>
      <b/>
      <sz val="12"/>
      <color rgb="FF000000"/>
      <name val="Open Sans"/>
      <family val="2"/>
    </font>
    <font>
      <sz val="12"/>
      <color rgb="FF000000"/>
      <name val="Open Sans"/>
      <family val="2"/>
    </font>
    <font>
      <sz val="12"/>
      <name val="Open Sans"/>
      <family val="2"/>
    </font>
    <font>
      <sz val="8"/>
      <color rgb="FF000000"/>
      <name val="Open Sans"/>
      <family val="2"/>
    </font>
    <font>
      <sz val="10"/>
      <color rgb="FF000000"/>
      <name val="Open Sans"/>
      <family val="2"/>
    </font>
    <font>
      <b/>
      <sz val="11"/>
      <color rgb="FF000000"/>
      <name val="Open Sans"/>
      <family val="2"/>
    </font>
    <font>
      <sz val="8"/>
      <color theme="1"/>
      <name val="Open Sans"/>
      <family val="2"/>
    </font>
    <font>
      <b/>
      <vertAlign val="subscript"/>
      <sz val="12"/>
      <color rgb="FF000000"/>
      <name val="Open Sans"/>
      <family val="2"/>
    </font>
    <font>
      <sz val="11"/>
      <color theme="1"/>
      <name val="Open Sans"/>
      <family val="2"/>
    </font>
  </fonts>
  <fills count="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theme="0" tint="-0.14999847407452621"/>
        <bgColor theme="0" tint="-0.14999847407452621"/>
      </patternFill>
    </fill>
    <fill>
      <patternFill patternType="solid">
        <fgColor rgb="FFFFFF00"/>
        <bgColor indexed="64"/>
      </patternFill>
    </fill>
  </fills>
  <borders count="16">
    <border>
      <left/>
      <right/>
      <top/>
      <bottom/>
      <diagonal/>
    </border>
    <border>
      <left style="medium">
        <color rgb="FF000000"/>
      </left>
      <right style="medium">
        <color rgb="FF000000"/>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2">
    <xf numFmtId="0" fontId="0" fillId="0" borderId="0"/>
    <xf numFmtId="0" fontId="4" fillId="0" borderId="0"/>
  </cellStyleXfs>
  <cellXfs count="58">
    <xf numFmtId="0" fontId="0" fillId="0" borderId="0" xfId="0"/>
    <xf numFmtId="0" fontId="1" fillId="0" borderId="11" xfId="1" applyFont="1" applyBorder="1"/>
    <xf numFmtId="0" fontId="2" fillId="0" borderId="11" xfId="1" applyFont="1" applyBorder="1" applyAlignment="1">
      <alignment horizontal="left"/>
    </xf>
    <xf numFmtId="0" fontId="2" fillId="2" borderId="11" xfId="1" applyFont="1" applyFill="1" applyBorder="1" applyAlignment="1">
      <alignment horizontal="center"/>
    </xf>
    <xf numFmtId="0" fontId="2" fillId="2" borderId="11" xfId="1" applyFont="1" applyFill="1" applyBorder="1" applyAlignment="1">
      <alignment horizontal="centerContinuous"/>
    </xf>
    <xf numFmtId="0" fontId="2" fillId="3" borderId="11" xfId="1" applyFont="1" applyFill="1" applyBorder="1" applyAlignment="1">
      <alignment horizontal="centerContinuous"/>
    </xf>
    <xf numFmtId="0" fontId="2" fillId="0" borderId="11" xfId="1" applyFont="1" applyBorder="1" applyAlignment="1">
      <alignment horizontal="center"/>
    </xf>
    <xf numFmtId="0" fontId="2" fillId="0" borderId="11" xfId="1" applyFont="1" applyBorder="1" applyAlignment="1">
      <alignment horizontal="centerContinuous"/>
    </xf>
    <xf numFmtId="0" fontId="2" fillId="0" borderId="11" xfId="1" applyFont="1" applyBorder="1"/>
    <xf numFmtId="0" fontId="3" fillId="0" borderId="12" xfId="1" applyFont="1" applyBorder="1" applyAlignment="1">
      <alignment horizontal="left" wrapText="1"/>
    </xf>
    <xf numFmtId="0" fontId="3" fillId="0" borderId="12" xfId="1" applyFont="1" applyBorder="1" applyAlignment="1">
      <alignment horizontal="center" wrapText="1"/>
    </xf>
    <xf numFmtId="2" fontId="3" fillId="0" borderId="12" xfId="1" applyNumberFormat="1" applyFont="1" applyBorder="1" applyAlignment="1">
      <alignment horizontal="center" wrapText="1"/>
    </xf>
    <xf numFmtId="0" fontId="3" fillId="0" borderId="0" xfId="1" applyFont="1" applyAlignment="1">
      <alignment horizontal="center" wrapText="1"/>
    </xf>
    <xf numFmtId="0" fontId="3" fillId="0" borderId="0" xfId="1" applyFont="1" applyAlignment="1">
      <alignment horizontal="left"/>
    </xf>
    <xf numFmtId="0" fontId="4" fillId="0" borderId="0" xfId="1" applyAlignment="1">
      <alignment horizontal="left"/>
    </xf>
    <xf numFmtId="0" fontId="4" fillId="0" borderId="0" xfId="1" applyAlignment="1">
      <alignment horizontal="center"/>
    </xf>
    <xf numFmtId="2" fontId="4" fillId="0" borderId="0" xfId="1" applyNumberFormat="1" applyAlignment="1">
      <alignment horizontal="center"/>
    </xf>
    <xf numFmtId="0" fontId="4" fillId="0" borderId="0" xfId="1"/>
    <xf numFmtId="2" fontId="4" fillId="0" borderId="0" xfId="1" applyNumberFormat="1" applyAlignment="1">
      <alignment horizontal="left"/>
    </xf>
    <xf numFmtId="164" fontId="4" fillId="0" borderId="0" xfId="1" applyNumberFormat="1" applyAlignment="1">
      <alignment horizontal="center"/>
    </xf>
    <xf numFmtId="165" fontId="5" fillId="0" borderId="0" xfId="0" applyNumberFormat="1" applyFont="1" applyAlignment="1">
      <alignment horizontal="center" vertical="center" wrapText="1"/>
    </xf>
    <xf numFmtId="0" fontId="5" fillId="0" borderId="0" xfId="0" applyFont="1" applyAlignment="1">
      <alignment horizontal="right" vertical="center" wrapText="1"/>
    </xf>
    <xf numFmtId="0" fontId="4" fillId="5" borderId="0" xfId="1" applyFill="1" applyAlignment="1">
      <alignment horizontal="left"/>
    </xf>
    <xf numFmtId="0" fontId="4" fillId="5" borderId="0" xfId="1" applyFill="1" applyAlignment="1">
      <alignment horizontal="center"/>
    </xf>
    <xf numFmtId="2" fontId="4" fillId="5" borderId="0" xfId="1" applyNumberFormat="1" applyFill="1" applyAlignment="1">
      <alignment horizontal="center"/>
    </xf>
    <xf numFmtId="0" fontId="4" fillId="5" borderId="0" xfId="1" applyFill="1"/>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2" fontId="6" fillId="0" borderId="15" xfId="0" applyNumberFormat="1" applyFont="1" applyBorder="1" applyAlignment="1">
      <alignment horizontal="center" vertical="center" wrapText="1"/>
    </xf>
    <xf numFmtId="165" fontId="6" fillId="0" borderId="15"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165" fontId="6"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2" fontId="6" fillId="0" borderId="14" xfId="0" applyNumberFormat="1" applyFont="1" applyBorder="1" applyAlignment="1">
      <alignment horizontal="center" vertical="center" wrapText="1"/>
    </xf>
    <xf numFmtId="165" fontId="6" fillId="0" borderId="14"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0" xfId="0" applyFont="1" applyAlignment="1">
      <alignment vertical="center" wrapText="1"/>
    </xf>
    <xf numFmtId="0" fontId="9" fillId="0" borderId="13" xfId="0" applyFont="1" applyBorder="1" applyAlignment="1">
      <alignment vertical="center"/>
    </xf>
    <xf numFmtId="0" fontId="10" fillId="0" borderId="0" xfId="0" applyFont="1" applyAlignment="1">
      <alignment horizontal="right" vertical="center" wrapText="1"/>
    </xf>
    <xf numFmtId="0" fontId="10" fillId="0" borderId="0" xfId="0" applyFont="1" applyAlignment="1">
      <alignment horizontal="center" vertical="center" wrapText="1"/>
    </xf>
    <xf numFmtId="0" fontId="9" fillId="4" borderId="13" xfId="0" applyFont="1" applyFill="1" applyBorder="1" applyAlignment="1">
      <alignment vertical="center"/>
    </xf>
    <xf numFmtId="0" fontId="9" fillId="0" borderId="0" xfId="0" applyFont="1" applyAlignment="1">
      <alignment vertical="center" wrapText="1"/>
    </xf>
    <xf numFmtId="0" fontId="8" fillId="0" borderId="0" xfId="0" applyFont="1" applyAlignment="1">
      <alignment horizontal="right" vertical="center" wrapText="1"/>
    </xf>
    <xf numFmtId="165" fontId="8" fillId="0" borderId="0" xfId="0" applyNumberFormat="1" applyFont="1" applyAlignment="1">
      <alignment horizontal="center" vertical="center" wrapText="1"/>
    </xf>
    <xf numFmtId="0" fontId="9" fillId="0" borderId="0" xfId="0" applyFont="1" applyAlignment="1">
      <alignment vertical="center"/>
    </xf>
    <xf numFmtId="0" fontId="11" fillId="0" borderId="0" xfId="0" applyFont="1" applyAlignment="1">
      <alignment vertical="top"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13" fillId="0" borderId="0" xfId="0" applyFont="1"/>
    <xf numFmtId="0" fontId="2" fillId="2" borderId="0" xfId="1" applyFont="1" applyFill="1" applyAlignment="1">
      <alignment horizontal="center"/>
    </xf>
  </cellXfs>
  <cellStyles count="2">
    <cellStyle name="Normal" xfId="0" builtinId="0"/>
    <cellStyle name="Normal 2" xfId="1" xr:uid="{766E54DA-905F-44DD-917B-186A96BCAF3E}"/>
  </cellStyles>
  <dxfs count="12">
    <dxf>
      <font>
        <b val="0"/>
        <i val="0"/>
        <strike val="0"/>
        <condense val="0"/>
        <extend val="0"/>
        <outline val="0"/>
        <shadow val="0"/>
        <u val="none"/>
        <vertAlign val="baseline"/>
        <sz val="8"/>
        <color rgb="FF000000"/>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rgb="FF000000"/>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rgb="FF000000"/>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rgb="FF000000"/>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rgb="FF000000"/>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rgb="FF000000"/>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rgb="FF000000"/>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rgb="FF000000"/>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rgb="FF000000"/>
        <name val="Open Sans"/>
        <family val="2"/>
        <scheme val="none"/>
      </font>
      <alignment horizontal="general" vertical="center" textRotation="0" wrapText="1"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8"/>
        <color rgb="FF000000"/>
        <name val="Open Sans"/>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Open Sans"/>
        <family val="2"/>
        <scheme val="none"/>
      </font>
      <alignment horizontal="center" vertical="center" textRotation="0" wrapText="1" indent="0" justifyLastLine="0" shrinkToFit="0" readingOrder="0"/>
      <border diagonalUp="0" diagonalDown="0" outline="0">
        <left style="medium">
          <color rgb="FF000000"/>
        </left>
        <right style="medium">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gif"/></Relationships>
</file>

<file path=xl/drawings/_rels/drawing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209551</xdr:colOff>
      <xdr:row>25</xdr:row>
      <xdr:rowOff>123825</xdr:rowOff>
    </xdr:from>
    <xdr:to>
      <xdr:col>5</xdr:col>
      <xdr:colOff>323850</xdr:colOff>
      <xdr:row>30</xdr:row>
      <xdr:rowOff>38100</xdr:rowOff>
    </xdr:to>
    <xdr:pic>
      <xdr:nvPicPr>
        <xdr:cNvPr id="2" name="image4.png">
          <a:extLst>
            <a:ext uri="{FF2B5EF4-FFF2-40B4-BE49-F238E27FC236}">
              <a16:creationId xmlns:a16="http://schemas.microsoft.com/office/drawing/2014/main" id="{AAA070D0-BC47-5EB1-C84A-7225BB14E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1" y="9591675"/>
          <a:ext cx="8839199"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389965</xdr:colOff>
      <xdr:row>2</xdr:row>
      <xdr:rowOff>38913</xdr:rowOff>
    </xdr:from>
    <xdr:to>
      <xdr:col>22</xdr:col>
      <xdr:colOff>383123</xdr:colOff>
      <xdr:row>28</xdr:row>
      <xdr:rowOff>183168</xdr:rowOff>
    </xdr:to>
    <xdr:pic>
      <xdr:nvPicPr>
        <xdr:cNvPr id="2" name="Picture 1">
          <a:extLst>
            <a:ext uri="{FF2B5EF4-FFF2-40B4-BE49-F238E27FC236}">
              <a16:creationId xmlns:a16="http://schemas.microsoft.com/office/drawing/2014/main" id="{D51847D6-F895-6414-52F9-3B7180DD5697}"/>
            </a:ext>
          </a:extLst>
        </xdr:cNvPr>
        <xdr:cNvPicPr>
          <a:picLocks noChangeAspect="1"/>
        </xdr:cNvPicPr>
      </xdr:nvPicPr>
      <xdr:blipFill>
        <a:blip xmlns:r="http://schemas.openxmlformats.org/officeDocument/2006/relationships" r:embed="rId1"/>
        <a:stretch>
          <a:fillRect/>
        </a:stretch>
      </xdr:blipFill>
      <xdr:spPr>
        <a:xfrm>
          <a:off x="7705165" y="419913"/>
          <a:ext cx="6089158" cy="5097255"/>
        </a:xfrm>
        <a:prstGeom prst="rect">
          <a:avLst/>
        </a:prstGeom>
      </xdr:spPr>
    </xdr:pic>
    <xdr:clientData/>
  </xdr:twoCellAnchor>
  <xdr:twoCellAnchor editAs="oneCell">
    <xdr:from>
      <xdr:col>0</xdr:col>
      <xdr:colOff>190501</xdr:colOff>
      <xdr:row>2</xdr:row>
      <xdr:rowOff>123265</xdr:rowOff>
    </xdr:from>
    <xdr:to>
      <xdr:col>11</xdr:col>
      <xdr:colOff>259796</xdr:colOff>
      <xdr:row>8</xdr:row>
      <xdr:rowOff>190109</xdr:rowOff>
    </xdr:to>
    <xdr:pic>
      <xdr:nvPicPr>
        <xdr:cNvPr id="4" name="Picture 3">
          <a:extLst>
            <a:ext uri="{FF2B5EF4-FFF2-40B4-BE49-F238E27FC236}">
              <a16:creationId xmlns:a16="http://schemas.microsoft.com/office/drawing/2014/main" id="{C2B455DD-3D01-8719-9C36-14A0DBC608DE}"/>
            </a:ext>
          </a:extLst>
        </xdr:cNvPr>
        <xdr:cNvPicPr>
          <a:picLocks noChangeAspect="1"/>
        </xdr:cNvPicPr>
      </xdr:nvPicPr>
      <xdr:blipFill>
        <a:blip xmlns:r="http://schemas.openxmlformats.org/officeDocument/2006/relationships" r:embed="rId2"/>
        <a:stretch>
          <a:fillRect/>
        </a:stretch>
      </xdr:blipFill>
      <xdr:spPr>
        <a:xfrm>
          <a:off x="190501" y="504265"/>
          <a:ext cx="6725589" cy="1209844"/>
        </a:xfrm>
        <a:prstGeom prst="rect">
          <a:avLst/>
        </a:prstGeom>
      </xdr:spPr>
    </xdr:pic>
    <xdr:clientData/>
  </xdr:twoCellAnchor>
  <xdr:twoCellAnchor editAs="oneCell">
    <xdr:from>
      <xdr:col>1</xdr:col>
      <xdr:colOff>0</xdr:colOff>
      <xdr:row>10</xdr:row>
      <xdr:rowOff>0</xdr:rowOff>
    </xdr:from>
    <xdr:to>
      <xdr:col>9</xdr:col>
      <xdr:colOff>531909</xdr:colOff>
      <xdr:row>35</xdr:row>
      <xdr:rowOff>48296</xdr:rowOff>
    </xdr:to>
    <xdr:pic>
      <xdr:nvPicPr>
        <xdr:cNvPr id="5" name="Picture 4">
          <a:extLst>
            <a:ext uri="{FF2B5EF4-FFF2-40B4-BE49-F238E27FC236}">
              <a16:creationId xmlns:a16="http://schemas.microsoft.com/office/drawing/2014/main" id="{32C298DA-E51D-C701-A587-6A44C666424C}"/>
            </a:ext>
          </a:extLst>
        </xdr:cNvPr>
        <xdr:cNvPicPr>
          <a:picLocks noChangeAspect="1"/>
        </xdr:cNvPicPr>
      </xdr:nvPicPr>
      <xdr:blipFill>
        <a:blip xmlns:r="http://schemas.openxmlformats.org/officeDocument/2006/relationships" r:embed="rId3"/>
        <a:stretch>
          <a:fillRect/>
        </a:stretch>
      </xdr:blipFill>
      <xdr:spPr>
        <a:xfrm>
          <a:off x="605118" y="1905000"/>
          <a:ext cx="5372850" cy="4810796"/>
        </a:xfrm>
        <a:prstGeom prst="rect">
          <a:avLst/>
        </a:prstGeom>
      </xdr:spPr>
    </xdr:pic>
    <xdr:clientData/>
  </xdr:twoCellAnchor>
  <xdr:twoCellAnchor editAs="oneCell">
    <xdr:from>
      <xdr:col>1</xdr:col>
      <xdr:colOff>0</xdr:colOff>
      <xdr:row>36</xdr:row>
      <xdr:rowOff>0</xdr:rowOff>
    </xdr:from>
    <xdr:to>
      <xdr:col>10</xdr:col>
      <xdr:colOff>136371</xdr:colOff>
      <xdr:row>73</xdr:row>
      <xdr:rowOff>172458</xdr:rowOff>
    </xdr:to>
    <xdr:pic>
      <xdr:nvPicPr>
        <xdr:cNvPr id="6" name="Picture 5">
          <a:extLst>
            <a:ext uri="{FF2B5EF4-FFF2-40B4-BE49-F238E27FC236}">
              <a16:creationId xmlns:a16="http://schemas.microsoft.com/office/drawing/2014/main" id="{CED297ED-D3AB-AD73-5809-ED19A0F96A2A}"/>
            </a:ext>
          </a:extLst>
        </xdr:cNvPr>
        <xdr:cNvPicPr>
          <a:picLocks noChangeAspect="1"/>
        </xdr:cNvPicPr>
      </xdr:nvPicPr>
      <xdr:blipFill>
        <a:blip xmlns:r="http://schemas.openxmlformats.org/officeDocument/2006/relationships" r:embed="rId4"/>
        <a:stretch>
          <a:fillRect/>
        </a:stretch>
      </xdr:blipFill>
      <xdr:spPr>
        <a:xfrm>
          <a:off x="605118" y="6858000"/>
          <a:ext cx="5582429" cy="7220958"/>
        </a:xfrm>
        <a:prstGeom prst="rect">
          <a:avLst/>
        </a:prstGeom>
      </xdr:spPr>
    </xdr:pic>
    <xdr:clientData/>
  </xdr:twoCellAnchor>
  <xdr:twoCellAnchor editAs="oneCell">
    <xdr:from>
      <xdr:col>1</xdr:col>
      <xdr:colOff>0</xdr:colOff>
      <xdr:row>75</xdr:row>
      <xdr:rowOff>0</xdr:rowOff>
    </xdr:from>
    <xdr:to>
      <xdr:col>10</xdr:col>
      <xdr:colOff>60160</xdr:colOff>
      <xdr:row>112</xdr:row>
      <xdr:rowOff>124826</xdr:rowOff>
    </xdr:to>
    <xdr:pic>
      <xdr:nvPicPr>
        <xdr:cNvPr id="7" name="Picture 6">
          <a:extLst>
            <a:ext uri="{FF2B5EF4-FFF2-40B4-BE49-F238E27FC236}">
              <a16:creationId xmlns:a16="http://schemas.microsoft.com/office/drawing/2014/main" id="{AB2DB74C-6B64-B86C-3B6C-D58DB28666A5}"/>
            </a:ext>
          </a:extLst>
        </xdr:cNvPr>
        <xdr:cNvPicPr>
          <a:picLocks noChangeAspect="1"/>
        </xdr:cNvPicPr>
      </xdr:nvPicPr>
      <xdr:blipFill>
        <a:blip xmlns:r="http://schemas.openxmlformats.org/officeDocument/2006/relationships" r:embed="rId5"/>
        <a:stretch>
          <a:fillRect/>
        </a:stretch>
      </xdr:blipFill>
      <xdr:spPr>
        <a:xfrm>
          <a:off x="605118" y="14287500"/>
          <a:ext cx="5506218" cy="7173326"/>
        </a:xfrm>
        <a:prstGeom prst="rect">
          <a:avLst/>
        </a:prstGeom>
      </xdr:spPr>
    </xdr:pic>
    <xdr:clientData/>
  </xdr:twoCellAnchor>
  <xdr:twoCellAnchor editAs="oneCell">
    <xdr:from>
      <xdr:col>1</xdr:col>
      <xdr:colOff>0</xdr:colOff>
      <xdr:row>113</xdr:row>
      <xdr:rowOff>0</xdr:rowOff>
    </xdr:from>
    <xdr:to>
      <xdr:col>10</xdr:col>
      <xdr:colOff>136371</xdr:colOff>
      <xdr:row>149</xdr:row>
      <xdr:rowOff>172431</xdr:rowOff>
    </xdr:to>
    <xdr:pic>
      <xdr:nvPicPr>
        <xdr:cNvPr id="8" name="Picture 7">
          <a:extLst>
            <a:ext uri="{FF2B5EF4-FFF2-40B4-BE49-F238E27FC236}">
              <a16:creationId xmlns:a16="http://schemas.microsoft.com/office/drawing/2014/main" id="{53635900-698E-5DDE-385D-3EEFEED339B0}"/>
            </a:ext>
          </a:extLst>
        </xdr:cNvPr>
        <xdr:cNvPicPr>
          <a:picLocks noChangeAspect="1"/>
        </xdr:cNvPicPr>
      </xdr:nvPicPr>
      <xdr:blipFill>
        <a:blip xmlns:r="http://schemas.openxmlformats.org/officeDocument/2006/relationships" r:embed="rId6"/>
        <a:stretch>
          <a:fillRect/>
        </a:stretch>
      </xdr:blipFill>
      <xdr:spPr>
        <a:xfrm>
          <a:off x="605118" y="21526500"/>
          <a:ext cx="5582429" cy="7030431"/>
        </a:xfrm>
        <a:prstGeom prst="rect">
          <a:avLst/>
        </a:prstGeom>
      </xdr:spPr>
    </xdr:pic>
    <xdr:clientData/>
  </xdr:twoCellAnchor>
  <xdr:twoCellAnchor editAs="oneCell">
    <xdr:from>
      <xdr:col>1</xdr:col>
      <xdr:colOff>0</xdr:colOff>
      <xdr:row>150</xdr:row>
      <xdr:rowOff>0</xdr:rowOff>
    </xdr:from>
    <xdr:to>
      <xdr:col>9</xdr:col>
      <xdr:colOff>555404</xdr:colOff>
      <xdr:row>187</xdr:row>
      <xdr:rowOff>39089</xdr:rowOff>
    </xdr:to>
    <xdr:pic>
      <xdr:nvPicPr>
        <xdr:cNvPr id="9" name="Picture 8">
          <a:extLst>
            <a:ext uri="{FF2B5EF4-FFF2-40B4-BE49-F238E27FC236}">
              <a16:creationId xmlns:a16="http://schemas.microsoft.com/office/drawing/2014/main" id="{DF3C1BB2-0B32-7267-B912-05BC30301F2E}"/>
            </a:ext>
          </a:extLst>
        </xdr:cNvPr>
        <xdr:cNvPicPr>
          <a:picLocks noChangeAspect="1"/>
        </xdr:cNvPicPr>
      </xdr:nvPicPr>
      <xdr:blipFill>
        <a:blip xmlns:r="http://schemas.openxmlformats.org/officeDocument/2006/relationships" r:embed="rId7"/>
        <a:stretch>
          <a:fillRect/>
        </a:stretch>
      </xdr:blipFill>
      <xdr:spPr>
        <a:xfrm>
          <a:off x="608135" y="28575000"/>
          <a:ext cx="5420481" cy="7087589"/>
        </a:xfrm>
        <a:prstGeom prst="rect">
          <a:avLst/>
        </a:prstGeom>
      </xdr:spPr>
    </xdr:pic>
    <xdr:clientData/>
  </xdr:twoCellAnchor>
  <xdr:twoCellAnchor editAs="oneCell">
    <xdr:from>
      <xdr:col>1</xdr:col>
      <xdr:colOff>0</xdr:colOff>
      <xdr:row>188</xdr:row>
      <xdr:rowOff>0</xdr:rowOff>
    </xdr:from>
    <xdr:to>
      <xdr:col>10</xdr:col>
      <xdr:colOff>61586</xdr:colOff>
      <xdr:row>225</xdr:row>
      <xdr:rowOff>162931</xdr:rowOff>
    </xdr:to>
    <xdr:pic>
      <xdr:nvPicPr>
        <xdr:cNvPr id="10" name="Picture 9">
          <a:extLst>
            <a:ext uri="{FF2B5EF4-FFF2-40B4-BE49-F238E27FC236}">
              <a16:creationId xmlns:a16="http://schemas.microsoft.com/office/drawing/2014/main" id="{0821DE14-80F2-9AFC-EF80-2DE548308893}"/>
            </a:ext>
          </a:extLst>
        </xdr:cNvPr>
        <xdr:cNvPicPr>
          <a:picLocks noChangeAspect="1"/>
        </xdr:cNvPicPr>
      </xdr:nvPicPr>
      <xdr:blipFill>
        <a:blip xmlns:r="http://schemas.openxmlformats.org/officeDocument/2006/relationships" r:embed="rId8"/>
        <a:stretch>
          <a:fillRect/>
        </a:stretch>
      </xdr:blipFill>
      <xdr:spPr>
        <a:xfrm>
          <a:off x="608135" y="35814000"/>
          <a:ext cx="5534797" cy="7211431"/>
        </a:xfrm>
        <a:prstGeom prst="rect">
          <a:avLst/>
        </a:prstGeom>
      </xdr:spPr>
    </xdr:pic>
    <xdr:clientData/>
  </xdr:twoCellAnchor>
  <xdr:twoCellAnchor editAs="oneCell">
    <xdr:from>
      <xdr:col>1</xdr:col>
      <xdr:colOff>0</xdr:colOff>
      <xdr:row>226</xdr:row>
      <xdr:rowOff>0</xdr:rowOff>
    </xdr:from>
    <xdr:to>
      <xdr:col>10</xdr:col>
      <xdr:colOff>4428</xdr:colOff>
      <xdr:row>263</xdr:row>
      <xdr:rowOff>124826</xdr:rowOff>
    </xdr:to>
    <xdr:pic>
      <xdr:nvPicPr>
        <xdr:cNvPr id="11" name="Picture 10">
          <a:extLst>
            <a:ext uri="{FF2B5EF4-FFF2-40B4-BE49-F238E27FC236}">
              <a16:creationId xmlns:a16="http://schemas.microsoft.com/office/drawing/2014/main" id="{630ED8A0-B026-7A27-02A6-61B9F10A07A2}"/>
            </a:ext>
          </a:extLst>
        </xdr:cNvPr>
        <xdr:cNvPicPr>
          <a:picLocks noChangeAspect="1"/>
        </xdr:cNvPicPr>
      </xdr:nvPicPr>
      <xdr:blipFill>
        <a:blip xmlns:r="http://schemas.openxmlformats.org/officeDocument/2006/relationships" r:embed="rId9"/>
        <a:stretch>
          <a:fillRect/>
        </a:stretch>
      </xdr:blipFill>
      <xdr:spPr>
        <a:xfrm>
          <a:off x="608135" y="43053000"/>
          <a:ext cx="5477639" cy="7173326"/>
        </a:xfrm>
        <a:prstGeom prst="rect">
          <a:avLst/>
        </a:prstGeom>
      </xdr:spPr>
    </xdr:pic>
    <xdr:clientData/>
  </xdr:twoCellAnchor>
  <xdr:twoCellAnchor editAs="oneCell">
    <xdr:from>
      <xdr:col>1</xdr:col>
      <xdr:colOff>0</xdr:colOff>
      <xdr:row>264</xdr:row>
      <xdr:rowOff>0</xdr:rowOff>
    </xdr:from>
    <xdr:to>
      <xdr:col>10</xdr:col>
      <xdr:colOff>23481</xdr:colOff>
      <xdr:row>301</xdr:row>
      <xdr:rowOff>86721</xdr:rowOff>
    </xdr:to>
    <xdr:pic>
      <xdr:nvPicPr>
        <xdr:cNvPr id="12" name="Picture 11">
          <a:extLst>
            <a:ext uri="{FF2B5EF4-FFF2-40B4-BE49-F238E27FC236}">
              <a16:creationId xmlns:a16="http://schemas.microsoft.com/office/drawing/2014/main" id="{AB8A5174-8156-EC24-700C-00527A4FC7D4}"/>
            </a:ext>
          </a:extLst>
        </xdr:cNvPr>
        <xdr:cNvPicPr>
          <a:picLocks noChangeAspect="1"/>
        </xdr:cNvPicPr>
      </xdr:nvPicPr>
      <xdr:blipFill>
        <a:blip xmlns:r="http://schemas.openxmlformats.org/officeDocument/2006/relationships" r:embed="rId10"/>
        <a:stretch>
          <a:fillRect/>
        </a:stretch>
      </xdr:blipFill>
      <xdr:spPr>
        <a:xfrm>
          <a:off x="608135" y="50292000"/>
          <a:ext cx="5496692" cy="71352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571500</xdr:colOff>
      <xdr:row>235</xdr:row>
      <xdr:rowOff>81643</xdr:rowOff>
    </xdr:from>
    <xdr:to>
      <xdr:col>15</xdr:col>
      <xdr:colOff>427264</xdr:colOff>
      <xdr:row>257</xdr:row>
      <xdr:rowOff>51707</xdr:rowOff>
    </xdr:to>
    <xdr:pic>
      <xdr:nvPicPr>
        <xdr:cNvPr id="2" name="Picture 1" descr="3di Measures of Fish Length">
          <a:extLst>
            <a:ext uri="{FF2B5EF4-FFF2-40B4-BE49-F238E27FC236}">
              <a16:creationId xmlns:a16="http://schemas.microsoft.com/office/drawing/2014/main" id="{FB6F1B28-6B82-0853-AFC4-0442475BE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3393" y="39120536"/>
          <a:ext cx="5298621" cy="3589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390525</xdr:colOff>
      <xdr:row>8</xdr:row>
      <xdr:rowOff>57150</xdr:rowOff>
    </xdr:from>
    <xdr:to>
      <xdr:col>15</xdr:col>
      <xdr:colOff>86959</xdr:colOff>
      <xdr:row>21</xdr:row>
      <xdr:rowOff>105127</xdr:rowOff>
    </xdr:to>
    <xdr:pic>
      <xdr:nvPicPr>
        <xdr:cNvPr id="2" name="Picture 1">
          <a:extLst>
            <a:ext uri="{FF2B5EF4-FFF2-40B4-BE49-F238E27FC236}">
              <a16:creationId xmlns:a16="http://schemas.microsoft.com/office/drawing/2014/main" id="{6DFDA901-A207-B64E-6476-0B333552877D}"/>
            </a:ext>
          </a:extLst>
        </xdr:cNvPr>
        <xdr:cNvPicPr>
          <a:picLocks noChangeAspect="1"/>
        </xdr:cNvPicPr>
      </xdr:nvPicPr>
      <xdr:blipFill>
        <a:blip xmlns:r="http://schemas.openxmlformats.org/officeDocument/2006/relationships" r:embed="rId1"/>
        <a:stretch>
          <a:fillRect/>
        </a:stretch>
      </xdr:blipFill>
      <xdr:spPr>
        <a:xfrm>
          <a:off x="390525" y="1962150"/>
          <a:ext cx="8840434" cy="2524477"/>
        </a:xfrm>
        <a:prstGeom prst="rect">
          <a:avLst/>
        </a:prstGeom>
      </xdr:spPr>
    </xdr:pic>
    <xdr:clientData/>
  </xdr:twoCellAnchor>
  <xdr:twoCellAnchor editAs="oneCell">
    <xdr:from>
      <xdr:col>0</xdr:col>
      <xdr:colOff>0</xdr:colOff>
      <xdr:row>6</xdr:row>
      <xdr:rowOff>0</xdr:rowOff>
    </xdr:from>
    <xdr:to>
      <xdr:col>9</xdr:col>
      <xdr:colOff>267503</xdr:colOff>
      <xdr:row>7</xdr:row>
      <xdr:rowOff>28606</xdr:rowOff>
    </xdr:to>
    <xdr:pic>
      <xdr:nvPicPr>
        <xdr:cNvPr id="3" name="Picture 2">
          <a:extLst>
            <a:ext uri="{FF2B5EF4-FFF2-40B4-BE49-F238E27FC236}">
              <a16:creationId xmlns:a16="http://schemas.microsoft.com/office/drawing/2014/main" id="{F30D6F9D-A9DC-F16F-4E45-E36455FABEE1}"/>
            </a:ext>
          </a:extLst>
        </xdr:cNvPr>
        <xdr:cNvPicPr>
          <a:picLocks noChangeAspect="1"/>
        </xdr:cNvPicPr>
      </xdr:nvPicPr>
      <xdr:blipFill>
        <a:blip xmlns:r="http://schemas.openxmlformats.org/officeDocument/2006/relationships" r:embed="rId2"/>
        <a:stretch>
          <a:fillRect/>
        </a:stretch>
      </xdr:blipFill>
      <xdr:spPr>
        <a:xfrm>
          <a:off x="0" y="1524000"/>
          <a:ext cx="5753903" cy="21910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463478-8145-4889-B497-6694D6F069BF}" name="Table1" displayName="Table1" ref="A1:I26" totalsRowShown="0" headerRowDxfId="11" dataDxfId="10" tableBorderDxfId="9">
  <autoFilter ref="A1:I26" xr:uid="{3A463478-8145-4889-B497-6694D6F069BF}"/>
  <tableColumns count="9">
    <tableColumn id="1" xr3:uid="{722B2EAA-FCA9-46FF-A56A-87E6DDCEC891}" name="Common Name" dataDxfId="8"/>
    <tableColumn id="2" xr3:uid="{1010D8E2-7124-4390-AA7D-7CE38FC2F537}" name="Scientific Name" dataDxfId="7"/>
    <tableColumn id="3" xr3:uid="{A7017BA3-FE1B-4744-85A6-035703EA70BF}" name="Presence in TN Drainages" dataDxfId="6"/>
    <tableColumn id="4" xr3:uid="{31C4BE8D-0B51-41AE-BF3C-752638B0C1A4}" name="Presence in TN Ecoregions" dataDxfId="5"/>
    <tableColumn id="5" xr3:uid="{EE36DBAF-A0A1-412B-8CD6-22AB427B8B29}" name="Body Depth Ratio (BD/TL)1" dataDxfId="4"/>
    <tableColumn id="6" xr3:uid="{ACB01E88-D08A-4E4D-A16F-826FA3A273CE}" name="Max Total Length (in)" dataDxfId="3"/>
    <tableColumn id="7" xr3:uid="{6956DFD7-3436-434B-B83A-5B95D496C30D}" name="Max Body Depth (in)" dataDxfId="2"/>
    <tableColumn id="8" xr3:uid="{31A8B226-87E4-4C45-85E7-26AD8B32CEF2}" name="Minimum Water Depth (1.5xBD) (inches)" dataDxfId="1"/>
    <tableColumn id="9" xr3:uid="{1F1DFF54-B98D-494F-8A57-4D543097B043}" name="Mean Prolonged Swim Speeds (ft per sec)"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19E1A-48CA-415F-96FE-47BE74089CD3}">
  <dimension ref="A1:I34"/>
  <sheetViews>
    <sheetView tabSelected="1" zoomScaleNormal="100" workbookViewId="0">
      <selection activeCell="B1" sqref="B1"/>
    </sheetView>
  </sheetViews>
  <sheetFormatPr defaultRowHeight="15" x14ac:dyDescent="0.25"/>
  <cols>
    <col min="1" max="1" width="20.140625" customWidth="1"/>
    <col min="2" max="2" width="25.85546875" customWidth="1"/>
    <col min="3" max="3" width="27.7109375" bestFit="1" customWidth="1"/>
    <col min="4" max="4" width="29.42578125" bestFit="1" customWidth="1"/>
    <col min="5" max="5" width="27.7109375" customWidth="1"/>
    <col min="6" max="6" width="22.28515625" customWidth="1"/>
    <col min="7" max="7" width="22.7109375" customWidth="1"/>
    <col min="8" max="8" width="32.85546875" customWidth="1"/>
    <col min="9" max="9" width="37.7109375" customWidth="1"/>
  </cols>
  <sheetData>
    <row r="1" spans="1:9" s="56" customFormat="1" ht="54.75" thickBot="1" x14ac:dyDescent="0.35">
      <c r="A1" s="53" t="s">
        <v>0</v>
      </c>
      <c r="B1" s="54" t="s">
        <v>1</v>
      </c>
      <c r="C1" s="54" t="s">
        <v>2</v>
      </c>
      <c r="D1" s="54" t="s">
        <v>3</v>
      </c>
      <c r="E1" s="54" t="s">
        <v>688</v>
      </c>
      <c r="F1" s="54" t="s">
        <v>4</v>
      </c>
      <c r="G1" s="54" t="s">
        <v>5</v>
      </c>
      <c r="H1" s="54" t="s">
        <v>6</v>
      </c>
      <c r="I1" s="55" t="s">
        <v>676</v>
      </c>
    </row>
    <row r="2" spans="1:9" ht="36" x14ac:dyDescent="0.25">
      <c r="A2" s="26" t="s">
        <v>7</v>
      </c>
      <c r="B2" s="27" t="s">
        <v>8</v>
      </c>
      <c r="C2" s="27" t="s">
        <v>9</v>
      </c>
      <c r="D2" s="27" t="s">
        <v>10</v>
      </c>
      <c r="E2" s="27">
        <v>0.18</v>
      </c>
      <c r="F2" s="28">
        <v>25</v>
      </c>
      <c r="G2" s="29">
        <f>Table1[[#This Row],[Body Depth Ratio (BD/TL)1]]*Table1[[#This Row],[Max Total Length (in)]]</f>
        <v>4.5</v>
      </c>
      <c r="H2" s="30">
        <f>1.5*Table1[[#This Row],[Max Body Depth (in)]]</f>
        <v>6.75</v>
      </c>
      <c r="I2" s="31" t="s">
        <v>677</v>
      </c>
    </row>
    <row r="3" spans="1:9" ht="36" x14ac:dyDescent="0.25">
      <c r="A3" s="32" t="s">
        <v>11</v>
      </c>
      <c r="B3" s="33" t="s">
        <v>12</v>
      </c>
      <c r="C3" s="33" t="s">
        <v>13</v>
      </c>
      <c r="D3" s="33" t="s">
        <v>14</v>
      </c>
      <c r="E3" s="33" t="s">
        <v>15</v>
      </c>
      <c r="F3" s="34">
        <v>7.25</v>
      </c>
      <c r="G3" s="33" t="s">
        <v>15</v>
      </c>
      <c r="H3" s="33" t="s">
        <v>15</v>
      </c>
      <c r="I3" s="33" t="s">
        <v>15</v>
      </c>
    </row>
    <row r="4" spans="1:9" ht="36" x14ac:dyDescent="0.25">
      <c r="A4" s="32" t="s">
        <v>16</v>
      </c>
      <c r="B4" s="33" t="s">
        <v>17</v>
      </c>
      <c r="C4" s="33" t="s">
        <v>18</v>
      </c>
      <c r="D4" s="33" t="s">
        <v>19</v>
      </c>
      <c r="E4" s="33">
        <v>0.15</v>
      </c>
      <c r="F4" s="34">
        <v>6.5</v>
      </c>
      <c r="G4" s="35">
        <f>Table1[[#This Row],[Body Depth Ratio (BD/TL)1]]*Table1[[#This Row],[Max Total Length (in)]]</f>
        <v>0.97499999999999998</v>
      </c>
      <c r="H4" s="36">
        <f>1.5*Table1[[#This Row],[Max Body Depth (in)]]</f>
        <v>1.4624999999999999</v>
      </c>
      <c r="I4" s="37">
        <v>1.02</v>
      </c>
    </row>
    <row r="5" spans="1:9" ht="36" x14ac:dyDescent="0.25">
      <c r="A5" s="32" t="s">
        <v>20</v>
      </c>
      <c r="B5" s="33" t="s">
        <v>21</v>
      </c>
      <c r="C5" s="33" t="s">
        <v>22</v>
      </c>
      <c r="D5" s="33" t="s">
        <v>23</v>
      </c>
      <c r="E5" s="33" t="s">
        <v>24</v>
      </c>
      <c r="F5" s="34">
        <v>2.4</v>
      </c>
      <c r="G5" s="35">
        <f>0.18*2.55</f>
        <v>0.45899999999999996</v>
      </c>
      <c r="H5" s="36">
        <f>1.5*Table1[[#This Row],[Max Body Depth (in)]]</f>
        <v>0.68849999999999989</v>
      </c>
      <c r="I5" s="37">
        <v>0.97</v>
      </c>
    </row>
    <row r="6" spans="1:9" ht="36" x14ac:dyDescent="0.25">
      <c r="A6" s="32" t="s">
        <v>25</v>
      </c>
      <c r="B6" s="33" t="s">
        <v>26</v>
      </c>
      <c r="C6" s="33" t="s">
        <v>27</v>
      </c>
      <c r="D6" s="33" t="s">
        <v>28</v>
      </c>
      <c r="E6" s="33" t="s">
        <v>24</v>
      </c>
      <c r="F6" s="34">
        <v>3.9</v>
      </c>
      <c r="G6" s="35">
        <f>0.18*Table1[[#This Row],[Max Total Length (in)]]</f>
        <v>0.70199999999999996</v>
      </c>
      <c r="H6" s="36">
        <f>1.5*Table1[[#This Row],[Max Body Depth (in)]]</f>
        <v>1.0529999999999999</v>
      </c>
      <c r="I6" s="37">
        <v>0.92</v>
      </c>
    </row>
    <row r="7" spans="1:9" ht="18" x14ac:dyDescent="0.25">
      <c r="A7" s="32" t="s">
        <v>29</v>
      </c>
      <c r="B7" s="33" t="s">
        <v>30</v>
      </c>
      <c r="C7" s="33" t="s">
        <v>9</v>
      </c>
      <c r="D7" s="33" t="s">
        <v>31</v>
      </c>
      <c r="E7" s="33" t="s">
        <v>32</v>
      </c>
      <c r="F7" s="34">
        <v>8.6999999999999993</v>
      </c>
      <c r="G7" s="35">
        <f>0.44*Table1[[#This Row],[Max Total Length (in)]]</f>
        <v>3.8279999999999998</v>
      </c>
      <c r="H7" s="36">
        <f>1.5*Table1[[#This Row],[Max Body Depth (in)]]</f>
        <v>5.742</v>
      </c>
      <c r="I7" s="37" t="s">
        <v>675</v>
      </c>
    </row>
    <row r="8" spans="1:9" ht="36" x14ac:dyDescent="0.25">
      <c r="A8" s="32" t="s">
        <v>33</v>
      </c>
      <c r="B8" s="33" t="s">
        <v>34</v>
      </c>
      <c r="C8" s="33" t="s">
        <v>9</v>
      </c>
      <c r="D8" s="33" t="s">
        <v>31</v>
      </c>
      <c r="E8" s="33">
        <v>0.36</v>
      </c>
      <c r="F8" s="34">
        <v>6</v>
      </c>
      <c r="G8" s="35">
        <f>Table1[[#This Row],[Body Depth Ratio (BD/TL)1]]*Table1[[#This Row],[Max Total Length (in)]]</f>
        <v>2.16</v>
      </c>
      <c r="H8" s="36">
        <f>1.5*Table1[[#This Row],[Max Body Depth (in)]]</f>
        <v>3.24</v>
      </c>
      <c r="I8" s="37">
        <v>0.6</v>
      </c>
    </row>
    <row r="9" spans="1:9" ht="36" x14ac:dyDescent="0.25">
      <c r="A9" s="32" t="s">
        <v>35</v>
      </c>
      <c r="B9" s="33" t="s">
        <v>36</v>
      </c>
      <c r="C9" s="33" t="s">
        <v>18</v>
      </c>
      <c r="D9" s="33" t="s">
        <v>14</v>
      </c>
      <c r="E9" s="33">
        <v>0.27</v>
      </c>
      <c r="F9" s="34">
        <v>18</v>
      </c>
      <c r="G9" s="35">
        <f>Table1[[#This Row],[Body Depth Ratio (BD/TL)1]]*Table1[[#This Row],[Max Total Length (in)]]</f>
        <v>4.8600000000000003</v>
      </c>
      <c r="H9" s="36">
        <f>1.5*Table1[[#This Row],[Max Body Depth (in)]]</f>
        <v>7.2900000000000009</v>
      </c>
      <c r="I9" s="37" t="s">
        <v>679</v>
      </c>
    </row>
    <row r="10" spans="1:9" ht="36" x14ac:dyDescent="0.25">
      <c r="A10" s="32" t="s">
        <v>37</v>
      </c>
      <c r="B10" s="33" t="s">
        <v>38</v>
      </c>
      <c r="C10" s="33" t="s">
        <v>9</v>
      </c>
      <c r="D10" s="33" t="s">
        <v>31</v>
      </c>
      <c r="E10" s="33">
        <v>0.28999999999999998</v>
      </c>
      <c r="F10" s="34">
        <v>22.8</v>
      </c>
      <c r="G10" s="35">
        <f>Table1[[#This Row],[Body Depth Ratio (BD/TL)1]]*Table1[[#This Row],[Max Total Length (in)]]</f>
        <v>6.6120000000000001</v>
      </c>
      <c r="H10" s="36">
        <f>1.5*Table1[[#This Row],[Max Body Depth (in)]]</f>
        <v>9.9179999999999993</v>
      </c>
      <c r="I10" s="37">
        <v>1.38</v>
      </c>
    </row>
    <row r="11" spans="1:9" ht="36" x14ac:dyDescent="0.25">
      <c r="A11" s="32" t="s">
        <v>39</v>
      </c>
      <c r="B11" s="33" t="s">
        <v>40</v>
      </c>
      <c r="C11" s="33" t="s">
        <v>9</v>
      </c>
      <c r="D11" s="33" t="s">
        <v>41</v>
      </c>
      <c r="E11" s="33">
        <v>0.3</v>
      </c>
      <c r="F11" s="34">
        <v>14.5</v>
      </c>
      <c r="G11" s="35">
        <f>Table1[[#This Row],[Body Depth Ratio (BD/TL)1]]*Table1[[#This Row],[Max Total Length (in)]]</f>
        <v>4.3499999999999996</v>
      </c>
      <c r="H11" s="36">
        <f>1.5*Table1[[#This Row],[Max Body Depth (in)]]</f>
        <v>6.5249999999999995</v>
      </c>
      <c r="I11" s="37" t="s">
        <v>678</v>
      </c>
    </row>
    <row r="12" spans="1:9" ht="36" x14ac:dyDescent="0.25">
      <c r="A12" s="32" t="s">
        <v>42</v>
      </c>
      <c r="B12" s="33" t="s">
        <v>43</v>
      </c>
      <c r="C12" s="33" t="s">
        <v>13</v>
      </c>
      <c r="D12" s="33" t="s">
        <v>44</v>
      </c>
      <c r="E12" s="33">
        <v>0.22</v>
      </c>
      <c r="F12" s="34">
        <v>9.4</v>
      </c>
      <c r="G12" s="35">
        <f>Table1[[#This Row],[Body Depth Ratio (BD/TL)1]]*Table1[[#This Row],[Max Total Length (in)]]</f>
        <v>2.0680000000000001</v>
      </c>
      <c r="H12" s="36">
        <f>1.5*Table1[[#This Row],[Max Body Depth (in)]]</f>
        <v>3.1020000000000003</v>
      </c>
      <c r="I12" s="37">
        <v>2.17</v>
      </c>
    </row>
    <row r="13" spans="1:9" ht="36" x14ac:dyDescent="0.25">
      <c r="A13" s="32" t="s">
        <v>45</v>
      </c>
      <c r="B13" s="33" t="s">
        <v>46</v>
      </c>
      <c r="C13" s="33" t="s">
        <v>47</v>
      </c>
      <c r="D13" s="33" t="s">
        <v>31</v>
      </c>
      <c r="E13" s="33" t="s">
        <v>15</v>
      </c>
      <c r="F13" s="34">
        <v>4.3</v>
      </c>
      <c r="G13" s="35" t="s">
        <v>15</v>
      </c>
      <c r="H13" s="36" t="s">
        <v>15</v>
      </c>
      <c r="I13" s="36" t="s">
        <v>15</v>
      </c>
    </row>
    <row r="14" spans="1:9" ht="36" x14ac:dyDescent="0.25">
      <c r="A14" s="32" t="s">
        <v>48</v>
      </c>
      <c r="B14" s="33" t="s">
        <v>49</v>
      </c>
      <c r="C14" s="33" t="s">
        <v>9</v>
      </c>
      <c r="D14" s="33" t="s">
        <v>14</v>
      </c>
      <c r="E14" s="33">
        <v>0.18</v>
      </c>
      <c r="F14" s="34">
        <v>4.9000000000000004</v>
      </c>
      <c r="G14" s="35">
        <f>Table1[[#This Row],[Body Depth Ratio (BD/TL)1]]*Table1[[#This Row],[Max Total Length (in)]]</f>
        <v>0.88200000000000001</v>
      </c>
      <c r="H14" s="36">
        <f>1.5*Table1[[#This Row],[Max Body Depth (in)]]</f>
        <v>1.323</v>
      </c>
      <c r="I14" s="37">
        <v>1.26</v>
      </c>
    </row>
    <row r="15" spans="1:9" ht="18" x14ac:dyDescent="0.25">
      <c r="A15" s="32" t="s">
        <v>50</v>
      </c>
      <c r="B15" s="33" t="s">
        <v>51</v>
      </c>
      <c r="C15" s="33" t="s">
        <v>52</v>
      </c>
      <c r="D15" s="33" t="s">
        <v>53</v>
      </c>
      <c r="E15" s="33">
        <v>0.26</v>
      </c>
      <c r="F15" s="34">
        <v>12</v>
      </c>
      <c r="G15" s="38">
        <f>Table1[[#This Row],[Body Depth Ratio (BD/TL)1]]*Table1[[#This Row],[Max Total Length (in)]]</f>
        <v>3.12</v>
      </c>
      <c r="H15" s="39">
        <f>1.5*Table1[[#This Row],[Max Body Depth (in)]]</f>
        <v>4.68</v>
      </c>
      <c r="I15" s="37" t="s">
        <v>680</v>
      </c>
    </row>
    <row r="16" spans="1:9" ht="36.75" thickBot="1" x14ac:dyDescent="0.3">
      <c r="A16" s="40" t="s">
        <v>54</v>
      </c>
      <c r="B16" s="41" t="s">
        <v>55</v>
      </c>
      <c r="C16" s="41" t="s">
        <v>9</v>
      </c>
      <c r="D16" s="41" t="s">
        <v>41</v>
      </c>
      <c r="E16" s="41" t="s">
        <v>15</v>
      </c>
      <c r="F16" s="42">
        <v>11.9</v>
      </c>
      <c r="G16" s="41" t="s">
        <v>15</v>
      </c>
      <c r="H16" s="41" t="s">
        <v>15</v>
      </c>
      <c r="I16" s="41" t="s">
        <v>15</v>
      </c>
    </row>
    <row r="17" spans="1:9" ht="18" x14ac:dyDescent="0.25">
      <c r="A17" s="43"/>
      <c r="B17" s="43"/>
      <c r="C17" s="43"/>
      <c r="D17" s="43"/>
      <c r="E17" s="43"/>
      <c r="F17" s="43"/>
      <c r="G17" s="21" t="s">
        <v>681</v>
      </c>
      <c r="H17" s="20">
        <f>AVERAGE(H2,H4:H12,H14,H15)</f>
        <v>4.3144999999999998</v>
      </c>
      <c r="I17" s="43"/>
    </row>
    <row r="18" spans="1:9" ht="16.5" x14ac:dyDescent="0.25">
      <c r="A18" s="44" t="s">
        <v>56</v>
      </c>
      <c r="B18" s="43"/>
      <c r="C18" s="43"/>
      <c r="D18" s="43"/>
      <c r="E18" s="43"/>
      <c r="F18" s="43"/>
      <c r="G18" s="45" t="s">
        <v>683</v>
      </c>
      <c r="H18" s="46" t="s">
        <v>682</v>
      </c>
      <c r="I18" s="43"/>
    </row>
    <row r="19" spans="1:9" x14ac:dyDescent="0.25">
      <c r="A19" s="47" t="s">
        <v>57</v>
      </c>
      <c r="B19" s="43"/>
      <c r="C19" s="43"/>
      <c r="D19" s="43"/>
      <c r="E19" s="43"/>
      <c r="F19" s="43"/>
      <c r="G19" s="43"/>
      <c r="H19" s="43"/>
      <c r="I19" s="43"/>
    </row>
    <row r="20" spans="1:9" x14ac:dyDescent="0.25">
      <c r="A20" s="48" t="s">
        <v>672</v>
      </c>
      <c r="B20" s="43"/>
      <c r="C20" s="43"/>
      <c r="D20" s="43"/>
      <c r="E20" s="43"/>
      <c r="F20" s="43"/>
      <c r="G20" s="49" t="s">
        <v>684</v>
      </c>
      <c r="H20" s="50">
        <f>(H15+H14+H12+H11+H8+H7+H6+H5+H4+H2)/9</f>
        <v>3.8406666666666669</v>
      </c>
      <c r="I20" s="43"/>
    </row>
    <row r="21" spans="1:9" x14ac:dyDescent="0.25">
      <c r="A21" s="51" t="s">
        <v>673</v>
      </c>
      <c r="B21" s="43"/>
      <c r="C21" s="43"/>
      <c r="D21" s="43"/>
      <c r="E21" s="43"/>
      <c r="F21" s="43"/>
      <c r="G21" s="43"/>
      <c r="H21" s="43"/>
      <c r="I21" s="43"/>
    </row>
    <row r="22" spans="1:9" x14ac:dyDescent="0.25">
      <c r="A22" s="51" t="s">
        <v>665</v>
      </c>
      <c r="B22" s="43"/>
      <c r="C22" s="43"/>
      <c r="D22" s="43"/>
      <c r="E22" s="43"/>
      <c r="F22" s="43"/>
      <c r="G22" s="43"/>
      <c r="H22" s="43"/>
      <c r="I22" s="43"/>
    </row>
    <row r="23" spans="1:9" x14ac:dyDescent="0.25">
      <c r="A23" s="51" t="s">
        <v>674</v>
      </c>
      <c r="B23" s="43"/>
      <c r="C23" s="43"/>
      <c r="D23" s="43"/>
      <c r="E23" s="43"/>
      <c r="F23" s="43"/>
      <c r="G23" s="43"/>
      <c r="H23" s="43"/>
      <c r="I23" s="43"/>
    </row>
    <row r="24" spans="1:9" x14ac:dyDescent="0.25">
      <c r="A24" s="51" t="s">
        <v>671</v>
      </c>
      <c r="B24" s="43"/>
      <c r="C24" s="43"/>
      <c r="D24" s="43"/>
      <c r="E24" s="43"/>
      <c r="F24" s="43"/>
      <c r="G24" s="43"/>
      <c r="H24" s="43"/>
      <c r="I24" s="43"/>
    </row>
    <row r="25" spans="1:9" x14ac:dyDescent="0.25">
      <c r="A25" s="51" t="s">
        <v>685</v>
      </c>
      <c r="B25" s="43"/>
      <c r="C25" s="43"/>
      <c r="D25" s="43"/>
      <c r="E25" s="43"/>
      <c r="F25" s="43"/>
      <c r="G25" s="43"/>
      <c r="H25" s="43"/>
      <c r="I25" s="43"/>
    </row>
    <row r="26" spans="1:9" x14ac:dyDescent="0.25">
      <c r="A26" s="52"/>
      <c r="B26" s="52"/>
      <c r="C26" s="52"/>
      <c r="D26" s="52"/>
      <c r="E26" s="52"/>
      <c r="F26" s="52"/>
      <c r="G26" s="52"/>
      <c r="H26" s="52"/>
      <c r="I26" s="52"/>
    </row>
    <row r="33" spans="1:1" ht="16.5" x14ac:dyDescent="0.3">
      <c r="A33" s="56" t="s">
        <v>686</v>
      </c>
    </row>
    <row r="34" spans="1:1" ht="16.5" x14ac:dyDescent="0.3">
      <c r="A34" s="56" t="s">
        <v>687</v>
      </c>
    </row>
  </sheetData>
  <sheetProtection sheet="1" objects="1" scenarios="1"/>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5C19-3126-4F2B-AE2E-90AFA66E5C49}">
  <dimension ref="A1"/>
  <sheetViews>
    <sheetView topLeftCell="A227" zoomScaleNormal="100" workbookViewId="0">
      <selection activeCell="L21" sqref="L21"/>
    </sheetView>
  </sheetViews>
  <sheetFormatPr defaultRowHeight="15" x14ac:dyDescent="0.25"/>
  <sheetData>
    <row r="1" spans="1:1" x14ac:dyDescent="0.25">
      <c r="A1" t="s">
        <v>666</v>
      </c>
    </row>
  </sheetData>
  <sheetProtection algorithmName="SHA-512" hashValue="LLfTuV9A9gN5nA+5DLz9FDGWp+9kWTrFuL63s+RHBvvKln+62wRQTSBkWU3bcY8VK3kFuGi16vFQjFMH6dJ6og==" saltValue="3TNOkhO+sj/G57NK9Km24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B5EB5-F3DA-427A-B658-CD998EADB47D}">
  <dimension ref="A1:AR431"/>
  <sheetViews>
    <sheetView zoomScaleNormal="100" workbookViewId="0">
      <pane xSplit="1" ySplit="3" topLeftCell="B4" activePane="bottomRight" state="frozenSplit"/>
      <selection pane="topRight" activeCell="B1" sqref="B1"/>
      <selection pane="bottomLeft" activeCell="A2" sqref="A2"/>
      <selection pane="bottomRight" activeCell="A2" sqref="A2"/>
    </sheetView>
  </sheetViews>
  <sheetFormatPr defaultRowHeight="12.75" x14ac:dyDescent="0.2"/>
  <cols>
    <col min="1" max="1" width="35" style="17" customWidth="1"/>
    <col min="2" max="2" width="34.28515625" style="17" customWidth="1"/>
    <col min="3" max="3" width="12.5703125" style="15" customWidth="1"/>
    <col min="4" max="4" width="14.7109375" style="15" customWidth="1"/>
    <col min="5" max="5" width="14" style="15" customWidth="1"/>
    <col min="6" max="6" width="11.85546875" style="15" customWidth="1"/>
    <col min="7" max="7" width="11.5703125" style="15" customWidth="1"/>
    <col min="8" max="8" width="11.28515625" style="15" customWidth="1"/>
    <col min="9" max="9" width="12.140625" style="15" customWidth="1"/>
    <col min="10" max="10" width="12.28515625" style="15" customWidth="1"/>
    <col min="11" max="11" width="11.28515625" style="15" customWidth="1"/>
    <col min="12" max="12" width="10.85546875" style="15" customWidth="1"/>
    <col min="13" max="13" width="9.7109375" style="15" customWidth="1"/>
    <col min="14" max="14" width="11.85546875" style="15" customWidth="1"/>
    <col min="15" max="15" width="13.42578125" style="15" customWidth="1"/>
    <col min="16" max="16" width="16.28515625" style="15" customWidth="1"/>
    <col min="17" max="17" width="12.28515625" style="15" customWidth="1"/>
    <col min="18" max="18" width="16.140625" style="19" customWidth="1"/>
    <col min="19" max="19" width="20.85546875" style="19" customWidth="1"/>
    <col min="20" max="20" width="16.28515625" style="19" customWidth="1"/>
    <col min="21" max="21" width="18.7109375" style="15" customWidth="1"/>
    <col min="22" max="22" width="18.140625" style="15" customWidth="1"/>
    <col min="23" max="23" width="14.85546875" style="15" customWidth="1"/>
    <col min="24" max="24" width="17.7109375" style="15" customWidth="1"/>
    <col min="25" max="25" width="20.42578125" style="15" customWidth="1"/>
    <col min="26" max="26" width="19" style="15" customWidth="1"/>
    <col min="27" max="27" width="9.7109375" style="15" customWidth="1"/>
    <col min="28" max="28" width="15.5703125" style="15" customWidth="1"/>
    <col min="29" max="29" width="43.5703125" style="17" customWidth="1"/>
    <col min="30" max="31" width="6.7109375" style="15" customWidth="1"/>
    <col min="32" max="32" width="7.28515625" style="15" customWidth="1"/>
    <col min="33" max="33" width="7.7109375" style="15" customWidth="1"/>
    <col min="34" max="34" width="7" style="15" customWidth="1"/>
    <col min="35" max="35" width="10.140625" style="15" customWidth="1"/>
    <col min="36" max="36" width="20" style="15" customWidth="1"/>
    <col min="37" max="37" width="16" style="15" customWidth="1"/>
    <col min="38" max="38" width="123.7109375" style="17" customWidth="1"/>
    <col min="39" max="39" width="36" style="17" customWidth="1"/>
    <col min="40" max="40" width="84.85546875" style="17" customWidth="1"/>
    <col min="41" max="41" width="45.5703125" style="17" customWidth="1"/>
    <col min="42" max="42" width="206.5703125" style="17" customWidth="1"/>
    <col min="43" max="43" width="255.7109375" style="17" customWidth="1"/>
    <col min="44" max="44" width="13.85546875" style="17" bestFit="1" customWidth="1"/>
    <col min="45" max="256" width="9.140625" style="17"/>
    <col min="257" max="257" width="35" style="17" customWidth="1"/>
    <col min="258" max="258" width="34.28515625" style="17" customWidth="1"/>
    <col min="259" max="259" width="12.5703125" style="17" customWidth="1"/>
    <col min="260" max="260" width="14.7109375" style="17" customWidth="1"/>
    <col min="261" max="261" width="14" style="17" customWidth="1"/>
    <col min="262" max="262" width="11.85546875" style="17" customWidth="1"/>
    <col min="263" max="263" width="11.5703125" style="17" customWidth="1"/>
    <col min="264" max="264" width="11.28515625" style="17" customWidth="1"/>
    <col min="265" max="265" width="12.140625" style="17" customWidth="1"/>
    <col min="266" max="266" width="12.28515625" style="17" customWidth="1"/>
    <col min="267" max="267" width="11.28515625" style="17" customWidth="1"/>
    <col min="268" max="268" width="10.85546875" style="17" customWidth="1"/>
    <col min="269" max="269" width="9.7109375" style="17" customWidth="1"/>
    <col min="270" max="270" width="11.85546875" style="17" customWidth="1"/>
    <col min="271" max="271" width="13.42578125" style="17" customWidth="1"/>
    <col min="272" max="272" width="16.28515625" style="17" customWidth="1"/>
    <col min="273" max="273" width="12.28515625" style="17" customWidth="1"/>
    <col min="274" max="274" width="16.140625" style="17" customWidth="1"/>
    <col min="275" max="275" width="20.85546875" style="17" customWidth="1"/>
    <col min="276" max="276" width="16.28515625" style="17" customWidth="1"/>
    <col min="277" max="277" width="18.7109375" style="17" customWidth="1"/>
    <col min="278" max="278" width="18.140625" style="17" customWidth="1"/>
    <col min="279" max="279" width="14.85546875" style="17" customWidth="1"/>
    <col min="280" max="280" width="17.7109375" style="17" customWidth="1"/>
    <col min="281" max="281" width="20.42578125" style="17" customWidth="1"/>
    <col min="282" max="282" width="19" style="17" customWidth="1"/>
    <col min="283" max="283" width="9.7109375" style="17" customWidth="1"/>
    <col min="284" max="284" width="15.5703125" style="17" customWidth="1"/>
    <col min="285" max="285" width="43.5703125" style="17" customWidth="1"/>
    <col min="286" max="287" width="6.7109375" style="17" customWidth="1"/>
    <col min="288" max="288" width="7.28515625" style="17" customWidth="1"/>
    <col min="289" max="289" width="7.7109375" style="17" customWidth="1"/>
    <col min="290" max="290" width="7" style="17" customWidth="1"/>
    <col min="291" max="291" width="10.140625" style="17" customWidth="1"/>
    <col min="292" max="292" width="20" style="17" customWidth="1"/>
    <col min="293" max="293" width="16" style="17" customWidth="1"/>
    <col min="294" max="294" width="123.7109375" style="17" customWidth="1"/>
    <col min="295" max="295" width="36" style="17" customWidth="1"/>
    <col min="296" max="296" width="84.85546875" style="17" customWidth="1"/>
    <col min="297" max="297" width="45.5703125" style="17" customWidth="1"/>
    <col min="298" max="298" width="206.5703125" style="17" customWidth="1"/>
    <col min="299" max="299" width="255.7109375" style="17" customWidth="1"/>
    <col min="300" max="300" width="13.85546875" style="17" bestFit="1" customWidth="1"/>
    <col min="301" max="512" width="9.140625" style="17"/>
    <col min="513" max="513" width="35" style="17" customWidth="1"/>
    <col min="514" max="514" width="34.28515625" style="17" customWidth="1"/>
    <col min="515" max="515" width="12.5703125" style="17" customWidth="1"/>
    <col min="516" max="516" width="14.7109375" style="17" customWidth="1"/>
    <col min="517" max="517" width="14" style="17" customWidth="1"/>
    <col min="518" max="518" width="11.85546875" style="17" customWidth="1"/>
    <col min="519" max="519" width="11.5703125" style="17" customWidth="1"/>
    <col min="520" max="520" width="11.28515625" style="17" customWidth="1"/>
    <col min="521" max="521" width="12.140625" style="17" customWidth="1"/>
    <col min="522" max="522" width="12.28515625" style="17" customWidth="1"/>
    <col min="523" max="523" width="11.28515625" style="17" customWidth="1"/>
    <col min="524" max="524" width="10.85546875" style="17" customWidth="1"/>
    <col min="525" max="525" width="9.7109375" style="17" customWidth="1"/>
    <col min="526" max="526" width="11.85546875" style="17" customWidth="1"/>
    <col min="527" max="527" width="13.42578125" style="17" customWidth="1"/>
    <col min="528" max="528" width="16.28515625" style="17" customWidth="1"/>
    <col min="529" max="529" width="12.28515625" style="17" customWidth="1"/>
    <col min="530" max="530" width="16.140625" style="17" customWidth="1"/>
    <col min="531" max="531" width="20.85546875" style="17" customWidth="1"/>
    <col min="532" max="532" width="16.28515625" style="17" customWidth="1"/>
    <col min="533" max="533" width="18.7109375" style="17" customWidth="1"/>
    <col min="534" max="534" width="18.140625" style="17" customWidth="1"/>
    <col min="535" max="535" width="14.85546875" style="17" customWidth="1"/>
    <col min="536" max="536" width="17.7109375" style="17" customWidth="1"/>
    <col min="537" max="537" width="20.42578125" style="17" customWidth="1"/>
    <col min="538" max="538" width="19" style="17" customWidth="1"/>
    <col min="539" max="539" width="9.7109375" style="17" customWidth="1"/>
    <col min="540" max="540" width="15.5703125" style="17" customWidth="1"/>
    <col min="541" max="541" width="43.5703125" style="17" customWidth="1"/>
    <col min="542" max="543" width="6.7109375" style="17" customWidth="1"/>
    <col min="544" max="544" width="7.28515625" style="17" customWidth="1"/>
    <col min="545" max="545" width="7.7109375" style="17" customWidth="1"/>
    <col min="546" max="546" width="7" style="17" customWidth="1"/>
    <col min="547" max="547" width="10.140625" style="17" customWidth="1"/>
    <col min="548" max="548" width="20" style="17" customWidth="1"/>
    <col min="549" max="549" width="16" style="17" customWidth="1"/>
    <col min="550" max="550" width="123.7109375" style="17" customWidth="1"/>
    <col min="551" max="551" width="36" style="17" customWidth="1"/>
    <col min="552" max="552" width="84.85546875" style="17" customWidth="1"/>
    <col min="553" max="553" width="45.5703125" style="17" customWidth="1"/>
    <col min="554" max="554" width="206.5703125" style="17" customWidth="1"/>
    <col min="555" max="555" width="255.7109375" style="17" customWidth="1"/>
    <col min="556" max="556" width="13.85546875" style="17" bestFit="1" customWidth="1"/>
    <col min="557" max="768" width="9.140625" style="17"/>
    <col min="769" max="769" width="35" style="17" customWidth="1"/>
    <col min="770" max="770" width="34.28515625" style="17" customWidth="1"/>
    <col min="771" max="771" width="12.5703125" style="17" customWidth="1"/>
    <col min="772" max="772" width="14.7109375" style="17" customWidth="1"/>
    <col min="773" max="773" width="14" style="17" customWidth="1"/>
    <col min="774" max="774" width="11.85546875" style="17" customWidth="1"/>
    <col min="775" max="775" width="11.5703125" style="17" customWidth="1"/>
    <col min="776" max="776" width="11.28515625" style="17" customWidth="1"/>
    <col min="777" max="777" width="12.140625" style="17" customWidth="1"/>
    <col min="778" max="778" width="12.28515625" style="17" customWidth="1"/>
    <col min="779" max="779" width="11.28515625" style="17" customWidth="1"/>
    <col min="780" max="780" width="10.85546875" style="17" customWidth="1"/>
    <col min="781" max="781" width="9.7109375" style="17" customWidth="1"/>
    <col min="782" max="782" width="11.85546875" style="17" customWidth="1"/>
    <col min="783" max="783" width="13.42578125" style="17" customWidth="1"/>
    <col min="784" max="784" width="16.28515625" style="17" customWidth="1"/>
    <col min="785" max="785" width="12.28515625" style="17" customWidth="1"/>
    <col min="786" max="786" width="16.140625" style="17" customWidth="1"/>
    <col min="787" max="787" width="20.85546875" style="17" customWidth="1"/>
    <col min="788" max="788" width="16.28515625" style="17" customWidth="1"/>
    <col min="789" max="789" width="18.7109375" style="17" customWidth="1"/>
    <col min="790" max="790" width="18.140625" style="17" customWidth="1"/>
    <col min="791" max="791" width="14.85546875" style="17" customWidth="1"/>
    <col min="792" max="792" width="17.7109375" style="17" customWidth="1"/>
    <col min="793" max="793" width="20.42578125" style="17" customWidth="1"/>
    <col min="794" max="794" width="19" style="17" customWidth="1"/>
    <col min="795" max="795" width="9.7109375" style="17" customWidth="1"/>
    <col min="796" max="796" width="15.5703125" style="17" customWidth="1"/>
    <col min="797" max="797" width="43.5703125" style="17" customWidth="1"/>
    <col min="798" max="799" width="6.7109375" style="17" customWidth="1"/>
    <col min="800" max="800" width="7.28515625" style="17" customWidth="1"/>
    <col min="801" max="801" width="7.7109375" style="17" customWidth="1"/>
    <col min="802" max="802" width="7" style="17" customWidth="1"/>
    <col min="803" max="803" width="10.140625" style="17" customWidth="1"/>
    <col min="804" max="804" width="20" style="17" customWidth="1"/>
    <col min="805" max="805" width="16" style="17" customWidth="1"/>
    <col min="806" max="806" width="123.7109375" style="17" customWidth="1"/>
    <col min="807" max="807" width="36" style="17" customWidth="1"/>
    <col min="808" max="808" width="84.85546875" style="17" customWidth="1"/>
    <col min="809" max="809" width="45.5703125" style="17" customWidth="1"/>
    <col min="810" max="810" width="206.5703125" style="17" customWidth="1"/>
    <col min="811" max="811" width="255.7109375" style="17" customWidth="1"/>
    <col min="812" max="812" width="13.85546875" style="17" bestFit="1" customWidth="1"/>
    <col min="813" max="1024" width="9.140625" style="17"/>
    <col min="1025" max="1025" width="35" style="17" customWidth="1"/>
    <col min="1026" max="1026" width="34.28515625" style="17" customWidth="1"/>
    <col min="1027" max="1027" width="12.5703125" style="17" customWidth="1"/>
    <col min="1028" max="1028" width="14.7109375" style="17" customWidth="1"/>
    <col min="1029" max="1029" width="14" style="17" customWidth="1"/>
    <col min="1030" max="1030" width="11.85546875" style="17" customWidth="1"/>
    <col min="1031" max="1031" width="11.5703125" style="17" customWidth="1"/>
    <col min="1032" max="1032" width="11.28515625" style="17" customWidth="1"/>
    <col min="1033" max="1033" width="12.140625" style="17" customWidth="1"/>
    <col min="1034" max="1034" width="12.28515625" style="17" customWidth="1"/>
    <col min="1035" max="1035" width="11.28515625" style="17" customWidth="1"/>
    <col min="1036" max="1036" width="10.85546875" style="17" customWidth="1"/>
    <col min="1037" max="1037" width="9.7109375" style="17" customWidth="1"/>
    <col min="1038" max="1038" width="11.85546875" style="17" customWidth="1"/>
    <col min="1039" max="1039" width="13.42578125" style="17" customWidth="1"/>
    <col min="1040" max="1040" width="16.28515625" style="17" customWidth="1"/>
    <col min="1041" max="1041" width="12.28515625" style="17" customWidth="1"/>
    <col min="1042" max="1042" width="16.140625" style="17" customWidth="1"/>
    <col min="1043" max="1043" width="20.85546875" style="17" customWidth="1"/>
    <col min="1044" max="1044" width="16.28515625" style="17" customWidth="1"/>
    <col min="1045" max="1045" width="18.7109375" style="17" customWidth="1"/>
    <col min="1046" max="1046" width="18.140625" style="17" customWidth="1"/>
    <col min="1047" max="1047" width="14.85546875" style="17" customWidth="1"/>
    <col min="1048" max="1048" width="17.7109375" style="17" customWidth="1"/>
    <col min="1049" max="1049" width="20.42578125" style="17" customWidth="1"/>
    <col min="1050" max="1050" width="19" style="17" customWidth="1"/>
    <col min="1051" max="1051" width="9.7109375" style="17" customWidth="1"/>
    <col min="1052" max="1052" width="15.5703125" style="17" customWidth="1"/>
    <col min="1053" max="1053" width="43.5703125" style="17" customWidth="1"/>
    <col min="1054" max="1055" width="6.7109375" style="17" customWidth="1"/>
    <col min="1056" max="1056" width="7.28515625" style="17" customWidth="1"/>
    <col min="1057" max="1057" width="7.7109375" style="17" customWidth="1"/>
    <col min="1058" max="1058" width="7" style="17" customWidth="1"/>
    <col min="1059" max="1059" width="10.140625" style="17" customWidth="1"/>
    <col min="1060" max="1060" width="20" style="17" customWidth="1"/>
    <col min="1061" max="1061" width="16" style="17" customWidth="1"/>
    <col min="1062" max="1062" width="123.7109375" style="17" customWidth="1"/>
    <col min="1063" max="1063" width="36" style="17" customWidth="1"/>
    <col min="1064" max="1064" width="84.85546875" style="17" customWidth="1"/>
    <col min="1065" max="1065" width="45.5703125" style="17" customWidth="1"/>
    <col min="1066" max="1066" width="206.5703125" style="17" customWidth="1"/>
    <col min="1067" max="1067" width="255.7109375" style="17" customWidth="1"/>
    <col min="1068" max="1068" width="13.85546875" style="17" bestFit="1" customWidth="1"/>
    <col min="1069" max="1280" width="9.140625" style="17"/>
    <col min="1281" max="1281" width="35" style="17" customWidth="1"/>
    <col min="1282" max="1282" width="34.28515625" style="17" customWidth="1"/>
    <col min="1283" max="1283" width="12.5703125" style="17" customWidth="1"/>
    <col min="1284" max="1284" width="14.7109375" style="17" customWidth="1"/>
    <col min="1285" max="1285" width="14" style="17" customWidth="1"/>
    <col min="1286" max="1286" width="11.85546875" style="17" customWidth="1"/>
    <col min="1287" max="1287" width="11.5703125" style="17" customWidth="1"/>
    <col min="1288" max="1288" width="11.28515625" style="17" customWidth="1"/>
    <col min="1289" max="1289" width="12.140625" style="17" customWidth="1"/>
    <col min="1290" max="1290" width="12.28515625" style="17" customWidth="1"/>
    <col min="1291" max="1291" width="11.28515625" style="17" customWidth="1"/>
    <col min="1292" max="1292" width="10.85546875" style="17" customWidth="1"/>
    <col min="1293" max="1293" width="9.7109375" style="17" customWidth="1"/>
    <col min="1294" max="1294" width="11.85546875" style="17" customWidth="1"/>
    <col min="1295" max="1295" width="13.42578125" style="17" customWidth="1"/>
    <col min="1296" max="1296" width="16.28515625" style="17" customWidth="1"/>
    <col min="1297" max="1297" width="12.28515625" style="17" customWidth="1"/>
    <col min="1298" max="1298" width="16.140625" style="17" customWidth="1"/>
    <col min="1299" max="1299" width="20.85546875" style="17" customWidth="1"/>
    <col min="1300" max="1300" width="16.28515625" style="17" customWidth="1"/>
    <col min="1301" max="1301" width="18.7109375" style="17" customWidth="1"/>
    <col min="1302" max="1302" width="18.140625" style="17" customWidth="1"/>
    <col min="1303" max="1303" width="14.85546875" style="17" customWidth="1"/>
    <col min="1304" max="1304" width="17.7109375" style="17" customWidth="1"/>
    <col min="1305" max="1305" width="20.42578125" style="17" customWidth="1"/>
    <col min="1306" max="1306" width="19" style="17" customWidth="1"/>
    <col min="1307" max="1307" width="9.7109375" style="17" customWidth="1"/>
    <col min="1308" max="1308" width="15.5703125" style="17" customWidth="1"/>
    <col min="1309" max="1309" width="43.5703125" style="17" customWidth="1"/>
    <col min="1310" max="1311" width="6.7109375" style="17" customWidth="1"/>
    <col min="1312" max="1312" width="7.28515625" style="17" customWidth="1"/>
    <col min="1313" max="1313" width="7.7109375" style="17" customWidth="1"/>
    <col min="1314" max="1314" width="7" style="17" customWidth="1"/>
    <col min="1315" max="1315" width="10.140625" style="17" customWidth="1"/>
    <col min="1316" max="1316" width="20" style="17" customWidth="1"/>
    <col min="1317" max="1317" width="16" style="17" customWidth="1"/>
    <col min="1318" max="1318" width="123.7109375" style="17" customWidth="1"/>
    <col min="1319" max="1319" width="36" style="17" customWidth="1"/>
    <col min="1320" max="1320" width="84.85546875" style="17" customWidth="1"/>
    <col min="1321" max="1321" width="45.5703125" style="17" customWidth="1"/>
    <col min="1322" max="1322" width="206.5703125" style="17" customWidth="1"/>
    <col min="1323" max="1323" width="255.7109375" style="17" customWidth="1"/>
    <col min="1324" max="1324" width="13.85546875" style="17" bestFit="1" customWidth="1"/>
    <col min="1325" max="1536" width="9.140625" style="17"/>
    <col min="1537" max="1537" width="35" style="17" customWidth="1"/>
    <col min="1538" max="1538" width="34.28515625" style="17" customWidth="1"/>
    <col min="1539" max="1539" width="12.5703125" style="17" customWidth="1"/>
    <col min="1540" max="1540" width="14.7109375" style="17" customWidth="1"/>
    <col min="1541" max="1541" width="14" style="17" customWidth="1"/>
    <col min="1542" max="1542" width="11.85546875" style="17" customWidth="1"/>
    <col min="1543" max="1543" width="11.5703125" style="17" customWidth="1"/>
    <col min="1544" max="1544" width="11.28515625" style="17" customWidth="1"/>
    <col min="1545" max="1545" width="12.140625" style="17" customWidth="1"/>
    <col min="1546" max="1546" width="12.28515625" style="17" customWidth="1"/>
    <col min="1547" max="1547" width="11.28515625" style="17" customWidth="1"/>
    <col min="1548" max="1548" width="10.85546875" style="17" customWidth="1"/>
    <col min="1549" max="1549" width="9.7109375" style="17" customWidth="1"/>
    <col min="1550" max="1550" width="11.85546875" style="17" customWidth="1"/>
    <col min="1551" max="1551" width="13.42578125" style="17" customWidth="1"/>
    <col min="1552" max="1552" width="16.28515625" style="17" customWidth="1"/>
    <col min="1553" max="1553" width="12.28515625" style="17" customWidth="1"/>
    <col min="1554" max="1554" width="16.140625" style="17" customWidth="1"/>
    <col min="1555" max="1555" width="20.85546875" style="17" customWidth="1"/>
    <col min="1556" max="1556" width="16.28515625" style="17" customWidth="1"/>
    <col min="1557" max="1557" width="18.7109375" style="17" customWidth="1"/>
    <col min="1558" max="1558" width="18.140625" style="17" customWidth="1"/>
    <col min="1559" max="1559" width="14.85546875" style="17" customWidth="1"/>
    <col min="1560" max="1560" width="17.7109375" style="17" customWidth="1"/>
    <col min="1561" max="1561" width="20.42578125" style="17" customWidth="1"/>
    <col min="1562" max="1562" width="19" style="17" customWidth="1"/>
    <col min="1563" max="1563" width="9.7109375" style="17" customWidth="1"/>
    <col min="1564" max="1564" width="15.5703125" style="17" customWidth="1"/>
    <col min="1565" max="1565" width="43.5703125" style="17" customWidth="1"/>
    <col min="1566" max="1567" width="6.7109375" style="17" customWidth="1"/>
    <col min="1568" max="1568" width="7.28515625" style="17" customWidth="1"/>
    <col min="1569" max="1569" width="7.7109375" style="17" customWidth="1"/>
    <col min="1570" max="1570" width="7" style="17" customWidth="1"/>
    <col min="1571" max="1571" width="10.140625" style="17" customWidth="1"/>
    <col min="1572" max="1572" width="20" style="17" customWidth="1"/>
    <col min="1573" max="1573" width="16" style="17" customWidth="1"/>
    <col min="1574" max="1574" width="123.7109375" style="17" customWidth="1"/>
    <col min="1575" max="1575" width="36" style="17" customWidth="1"/>
    <col min="1576" max="1576" width="84.85546875" style="17" customWidth="1"/>
    <col min="1577" max="1577" width="45.5703125" style="17" customWidth="1"/>
    <col min="1578" max="1578" width="206.5703125" style="17" customWidth="1"/>
    <col min="1579" max="1579" width="255.7109375" style="17" customWidth="1"/>
    <col min="1580" max="1580" width="13.85546875" style="17" bestFit="1" customWidth="1"/>
    <col min="1581" max="1792" width="9.140625" style="17"/>
    <col min="1793" max="1793" width="35" style="17" customWidth="1"/>
    <col min="1794" max="1794" width="34.28515625" style="17" customWidth="1"/>
    <col min="1795" max="1795" width="12.5703125" style="17" customWidth="1"/>
    <col min="1796" max="1796" width="14.7109375" style="17" customWidth="1"/>
    <col min="1797" max="1797" width="14" style="17" customWidth="1"/>
    <col min="1798" max="1798" width="11.85546875" style="17" customWidth="1"/>
    <col min="1799" max="1799" width="11.5703125" style="17" customWidth="1"/>
    <col min="1800" max="1800" width="11.28515625" style="17" customWidth="1"/>
    <col min="1801" max="1801" width="12.140625" style="17" customWidth="1"/>
    <col min="1802" max="1802" width="12.28515625" style="17" customWidth="1"/>
    <col min="1803" max="1803" width="11.28515625" style="17" customWidth="1"/>
    <col min="1804" max="1804" width="10.85546875" style="17" customWidth="1"/>
    <col min="1805" max="1805" width="9.7109375" style="17" customWidth="1"/>
    <col min="1806" max="1806" width="11.85546875" style="17" customWidth="1"/>
    <col min="1807" max="1807" width="13.42578125" style="17" customWidth="1"/>
    <col min="1808" max="1808" width="16.28515625" style="17" customWidth="1"/>
    <col min="1809" max="1809" width="12.28515625" style="17" customWidth="1"/>
    <col min="1810" max="1810" width="16.140625" style="17" customWidth="1"/>
    <col min="1811" max="1811" width="20.85546875" style="17" customWidth="1"/>
    <col min="1812" max="1812" width="16.28515625" style="17" customWidth="1"/>
    <col min="1813" max="1813" width="18.7109375" style="17" customWidth="1"/>
    <col min="1814" max="1814" width="18.140625" style="17" customWidth="1"/>
    <col min="1815" max="1815" width="14.85546875" style="17" customWidth="1"/>
    <col min="1816" max="1816" width="17.7109375" style="17" customWidth="1"/>
    <col min="1817" max="1817" width="20.42578125" style="17" customWidth="1"/>
    <col min="1818" max="1818" width="19" style="17" customWidth="1"/>
    <col min="1819" max="1819" width="9.7109375" style="17" customWidth="1"/>
    <col min="1820" max="1820" width="15.5703125" style="17" customWidth="1"/>
    <col min="1821" max="1821" width="43.5703125" style="17" customWidth="1"/>
    <col min="1822" max="1823" width="6.7109375" style="17" customWidth="1"/>
    <col min="1824" max="1824" width="7.28515625" style="17" customWidth="1"/>
    <col min="1825" max="1825" width="7.7109375" style="17" customWidth="1"/>
    <col min="1826" max="1826" width="7" style="17" customWidth="1"/>
    <col min="1827" max="1827" width="10.140625" style="17" customWidth="1"/>
    <col min="1828" max="1828" width="20" style="17" customWidth="1"/>
    <col min="1829" max="1829" width="16" style="17" customWidth="1"/>
    <col min="1830" max="1830" width="123.7109375" style="17" customWidth="1"/>
    <col min="1831" max="1831" width="36" style="17" customWidth="1"/>
    <col min="1832" max="1832" width="84.85546875" style="17" customWidth="1"/>
    <col min="1833" max="1833" width="45.5703125" style="17" customWidth="1"/>
    <col min="1834" max="1834" width="206.5703125" style="17" customWidth="1"/>
    <col min="1835" max="1835" width="255.7109375" style="17" customWidth="1"/>
    <col min="1836" max="1836" width="13.85546875" style="17" bestFit="1" customWidth="1"/>
    <col min="1837" max="2048" width="9.140625" style="17"/>
    <col min="2049" max="2049" width="35" style="17" customWidth="1"/>
    <col min="2050" max="2050" width="34.28515625" style="17" customWidth="1"/>
    <col min="2051" max="2051" width="12.5703125" style="17" customWidth="1"/>
    <col min="2052" max="2052" width="14.7109375" style="17" customWidth="1"/>
    <col min="2053" max="2053" width="14" style="17" customWidth="1"/>
    <col min="2054" max="2054" width="11.85546875" style="17" customWidth="1"/>
    <col min="2055" max="2055" width="11.5703125" style="17" customWidth="1"/>
    <col min="2056" max="2056" width="11.28515625" style="17" customWidth="1"/>
    <col min="2057" max="2057" width="12.140625" style="17" customWidth="1"/>
    <col min="2058" max="2058" width="12.28515625" style="17" customWidth="1"/>
    <col min="2059" max="2059" width="11.28515625" style="17" customWidth="1"/>
    <col min="2060" max="2060" width="10.85546875" style="17" customWidth="1"/>
    <col min="2061" max="2061" width="9.7109375" style="17" customWidth="1"/>
    <col min="2062" max="2062" width="11.85546875" style="17" customWidth="1"/>
    <col min="2063" max="2063" width="13.42578125" style="17" customWidth="1"/>
    <col min="2064" max="2064" width="16.28515625" style="17" customWidth="1"/>
    <col min="2065" max="2065" width="12.28515625" style="17" customWidth="1"/>
    <col min="2066" max="2066" width="16.140625" style="17" customWidth="1"/>
    <col min="2067" max="2067" width="20.85546875" style="17" customWidth="1"/>
    <col min="2068" max="2068" width="16.28515625" style="17" customWidth="1"/>
    <col min="2069" max="2069" width="18.7109375" style="17" customWidth="1"/>
    <col min="2070" max="2070" width="18.140625" style="17" customWidth="1"/>
    <col min="2071" max="2071" width="14.85546875" style="17" customWidth="1"/>
    <col min="2072" max="2072" width="17.7109375" style="17" customWidth="1"/>
    <col min="2073" max="2073" width="20.42578125" style="17" customWidth="1"/>
    <col min="2074" max="2074" width="19" style="17" customWidth="1"/>
    <col min="2075" max="2075" width="9.7109375" style="17" customWidth="1"/>
    <col min="2076" max="2076" width="15.5703125" style="17" customWidth="1"/>
    <col min="2077" max="2077" width="43.5703125" style="17" customWidth="1"/>
    <col min="2078" max="2079" width="6.7109375" style="17" customWidth="1"/>
    <col min="2080" max="2080" width="7.28515625" style="17" customWidth="1"/>
    <col min="2081" max="2081" width="7.7109375" style="17" customWidth="1"/>
    <col min="2082" max="2082" width="7" style="17" customWidth="1"/>
    <col min="2083" max="2083" width="10.140625" style="17" customWidth="1"/>
    <col min="2084" max="2084" width="20" style="17" customWidth="1"/>
    <col min="2085" max="2085" width="16" style="17" customWidth="1"/>
    <col min="2086" max="2086" width="123.7109375" style="17" customWidth="1"/>
    <col min="2087" max="2087" width="36" style="17" customWidth="1"/>
    <col min="2088" max="2088" width="84.85546875" style="17" customWidth="1"/>
    <col min="2089" max="2089" width="45.5703125" style="17" customWidth="1"/>
    <col min="2090" max="2090" width="206.5703125" style="17" customWidth="1"/>
    <col min="2091" max="2091" width="255.7109375" style="17" customWidth="1"/>
    <col min="2092" max="2092" width="13.85546875" style="17" bestFit="1" customWidth="1"/>
    <col min="2093" max="2304" width="9.140625" style="17"/>
    <col min="2305" max="2305" width="35" style="17" customWidth="1"/>
    <col min="2306" max="2306" width="34.28515625" style="17" customWidth="1"/>
    <col min="2307" max="2307" width="12.5703125" style="17" customWidth="1"/>
    <col min="2308" max="2308" width="14.7109375" style="17" customWidth="1"/>
    <col min="2309" max="2309" width="14" style="17" customWidth="1"/>
    <col min="2310" max="2310" width="11.85546875" style="17" customWidth="1"/>
    <col min="2311" max="2311" width="11.5703125" style="17" customWidth="1"/>
    <col min="2312" max="2312" width="11.28515625" style="17" customWidth="1"/>
    <col min="2313" max="2313" width="12.140625" style="17" customWidth="1"/>
    <col min="2314" max="2314" width="12.28515625" style="17" customWidth="1"/>
    <col min="2315" max="2315" width="11.28515625" style="17" customWidth="1"/>
    <col min="2316" max="2316" width="10.85546875" style="17" customWidth="1"/>
    <col min="2317" max="2317" width="9.7109375" style="17" customWidth="1"/>
    <col min="2318" max="2318" width="11.85546875" style="17" customWidth="1"/>
    <col min="2319" max="2319" width="13.42578125" style="17" customWidth="1"/>
    <col min="2320" max="2320" width="16.28515625" style="17" customWidth="1"/>
    <col min="2321" max="2321" width="12.28515625" style="17" customWidth="1"/>
    <col min="2322" max="2322" width="16.140625" style="17" customWidth="1"/>
    <col min="2323" max="2323" width="20.85546875" style="17" customWidth="1"/>
    <col min="2324" max="2324" width="16.28515625" style="17" customWidth="1"/>
    <col min="2325" max="2325" width="18.7109375" style="17" customWidth="1"/>
    <col min="2326" max="2326" width="18.140625" style="17" customWidth="1"/>
    <col min="2327" max="2327" width="14.85546875" style="17" customWidth="1"/>
    <col min="2328" max="2328" width="17.7109375" style="17" customWidth="1"/>
    <col min="2329" max="2329" width="20.42578125" style="17" customWidth="1"/>
    <col min="2330" max="2330" width="19" style="17" customWidth="1"/>
    <col min="2331" max="2331" width="9.7109375" style="17" customWidth="1"/>
    <col min="2332" max="2332" width="15.5703125" style="17" customWidth="1"/>
    <col min="2333" max="2333" width="43.5703125" style="17" customWidth="1"/>
    <col min="2334" max="2335" width="6.7109375" style="17" customWidth="1"/>
    <col min="2336" max="2336" width="7.28515625" style="17" customWidth="1"/>
    <col min="2337" max="2337" width="7.7109375" style="17" customWidth="1"/>
    <col min="2338" max="2338" width="7" style="17" customWidth="1"/>
    <col min="2339" max="2339" width="10.140625" style="17" customWidth="1"/>
    <col min="2340" max="2340" width="20" style="17" customWidth="1"/>
    <col min="2341" max="2341" width="16" style="17" customWidth="1"/>
    <col min="2342" max="2342" width="123.7109375" style="17" customWidth="1"/>
    <col min="2343" max="2343" width="36" style="17" customWidth="1"/>
    <col min="2344" max="2344" width="84.85546875" style="17" customWidth="1"/>
    <col min="2345" max="2345" width="45.5703125" style="17" customWidth="1"/>
    <col min="2346" max="2346" width="206.5703125" style="17" customWidth="1"/>
    <col min="2347" max="2347" width="255.7109375" style="17" customWidth="1"/>
    <col min="2348" max="2348" width="13.85546875" style="17" bestFit="1" customWidth="1"/>
    <col min="2349" max="2560" width="9.140625" style="17"/>
    <col min="2561" max="2561" width="35" style="17" customWidth="1"/>
    <col min="2562" max="2562" width="34.28515625" style="17" customWidth="1"/>
    <col min="2563" max="2563" width="12.5703125" style="17" customWidth="1"/>
    <col min="2564" max="2564" width="14.7109375" style="17" customWidth="1"/>
    <col min="2565" max="2565" width="14" style="17" customWidth="1"/>
    <col min="2566" max="2566" width="11.85546875" style="17" customWidth="1"/>
    <col min="2567" max="2567" width="11.5703125" style="17" customWidth="1"/>
    <col min="2568" max="2568" width="11.28515625" style="17" customWidth="1"/>
    <col min="2569" max="2569" width="12.140625" style="17" customWidth="1"/>
    <col min="2570" max="2570" width="12.28515625" style="17" customWidth="1"/>
    <col min="2571" max="2571" width="11.28515625" style="17" customWidth="1"/>
    <col min="2572" max="2572" width="10.85546875" style="17" customWidth="1"/>
    <col min="2573" max="2573" width="9.7109375" style="17" customWidth="1"/>
    <col min="2574" max="2574" width="11.85546875" style="17" customWidth="1"/>
    <col min="2575" max="2575" width="13.42578125" style="17" customWidth="1"/>
    <col min="2576" max="2576" width="16.28515625" style="17" customWidth="1"/>
    <col min="2577" max="2577" width="12.28515625" style="17" customWidth="1"/>
    <col min="2578" max="2578" width="16.140625" style="17" customWidth="1"/>
    <col min="2579" max="2579" width="20.85546875" style="17" customWidth="1"/>
    <col min="2580" max="2580" width="16.28515625" style="17" customWidth="1"/>
    <col min="2581" max="2581" width="18.7109375" style="17" customWidth="1"/>
    <col min="2582" max="2582" width="18.140625" style="17" customWidth="1"/>
    <col min="2583" max="2583" width="14.85546875" style="17" customWidth="1"/>
    <col min="2584" max="2584" width="17.7109375" style="17" customWidth="1"/>
    <col min="2585" max="2585" width="20.42578125" style="17" customWidth="1"/>
    <col min="2586" max="2586" width="19" style="17" customWidth="1"/>
    <col min="2587" max="2587" width="9.7109375" style="17" customWidth="1"/>
    <col min="2588" max="2588" width="15.5703125" style="17" customWidth="1"/>
    <col min="2589" max="2589" width="43.5703125" style="17" customWidth="1"/>
    <col min="2590" max="2591" width="6.7109375" style="17" customWidth="1"/>
    <col min="2592" max="2592" width="7.28515625" style="17" customWidth="1"/>
    <col min="2593" max="2593" width="7.7109375" style="17" customWidth="1"/>
    <col min="2594" max="2594" width="7" style="17" customWidth="1"/>
    <col min="2595" max="2595" width="10.140625" style="17" customWidth="1"/>
    <col min="2596" max="2596" width="20" style="17" customWidth="1"/>
    <col min="2597" max="2597" width="16" style="17" customWidth="1"/>
    <col min="2598" max="2598" width="123.7109375" style="17" customWidth="1"/>
    <col min="2599" max="2599" width="36" style="17" customWidth="1"/>
    <col min="2600" max="2600" width="84.85546875" style="17" customWidth="1"/>
    <col min="2601" max="2601" width="45.5703125" style="17" customWidth="1"/>
    <col min="2602" max="2602" width="206.5703125" style="17" customWidth="1"/>
    <col min="2603" max="2603" width="255.7109375" style="17" customWidth="1"/>
    <col min="2604" max="2604" width="13.85546875" style="17" bestFit="1" customWidth="1"/>
    <col min="2605" max="2816" width="9.140625" style="17"/>
    <col min="2817" max="2817" width="35" style="17" customWidth="1"/>
    <col min="2818" max="2818" width="34.28515625" style="17" customWidth="1"/>
    <col min="2819" max="2819" width="12.5703125" style="17" customWidth="1"/>
    <col min="2820" max="2820" width="14.7109375" style="17" customWidth="1"/>
    <col min="2821" max="2821" width="14" style="17" customWidth="1"/>
    <col min="2822" max="2822" width="11.85546875" style="17" customWidth="1"/>
    <col min="2823" max="2823" width="11.5703125" style="17" customWidth="1"/>
    <col min="2824" max="2824" width="11.28515625" style="17" customWidth="1"/>
    <col min="2825" max="2825" width="12.140625" style="17" customWidth="1"/>
    <col min="2826" max="2826" width="12.28515625" style="17" customWidth="1"/>
    <col min="2827" max="2827" width="11.28515625" style="17" customWidth="1"/>
    <col min="2828" max="2828" width="10.85546875" style="17" customWidth="1"/>
    <col min="2829" max="2829" width="9.7109375" style="17" customWidth="1"/>
    <col min="2830" max="2830" width="11.85546875" style="17" customWidth="1"/>
    <col min="2831" max="2831" width="13.42578125" style="17" customWidth="1"/>
    <col min="2832" max="2832" width="16.28515625" style="17" customWidth="1"/>
    <col min="2833" max="2833" width="12.28515625" style="17" customWidth="1"/>
    <col min="2834" max="2834" width="16.140625" style="17" customWidth="1"/>
    <col min="2835" max="2835" width="20.85546875" style="17" customWidth="1"/>
    <col min="2836" max="2836" width="16.28515625" style="17" customWidth="1"/>
    <col min="2837" max="2837" width="18.7109375" style="17" customWidth="1"/>
    <col min="2838" max="2838" width="18.140625" style="17" customWidth="1"/>
    <col min="2839" max="2839" width="14.85546875" style="17" customWidth="1"/>
    <col min="2840" max="2840" width="17.7109375" style="17" customWidth="1"/>
    <col min="2841" max="2841" width="20.42578125" style="17" customWidth="1"/>
    <col min="2842" max="2842" width="19" style="17" customWidth="1"/>
    <col min="2843" max="2843" width="9.7109375" style="17" customWidth="1"/>
    <col min="2844" max="2844" width="15.5703125" style="17" customWidth="1"/>
    <col min="2845" max="2845" width="43.5703125" style="17" customWidth="1"/>
    <col min="2846" max="2847" width="6.7109375" style="17" customWidth="1"/>
    <col min="2848" max="2848" width="7.28515625" style="17" customWidth="1"/>
    <col min="2849" max="2849" width="7.7109375" style="17" customWidth="1"/>
    <col min="2850" max="2850" width="7" style="17" customWidth="1"/>
    <col min="2851" max="2851" width="10.140625" style="17" customWidth="1"/>
    <col min="2852" max="2852" width="20" style="17" customWidth="1"/>
    <col min="2853" max="2853" width="16" style="17" customWidth="1"/>
    <col min="2854" max="2854" width="123.7109375" style="17" customWidth="1"/>
    <col min="2855" max="2855" width="36" style="17" customWidth="1"/>
    <col min="2856" max="2856" width="84.85546875" style="17" customWidth="1"/>
    <col min="2857" max="2857" width="45.5703125" style="17" customWidth="1"/>
    <col min="2858" max="2858" width="206.5703125" style="17" customWidth="1"/>
    <col min="2859" max="2859" width="255.7109375" style="17" customWidth="1"/>
    <col min="2860" max="2860" width="13.85546875" style="17" bestFit="1" customWidth="1"/>
    <col min="2861" max="3072" width="9.140625" style="17"/>
    <col min="3073" max="3073" width="35" style="17" customWidth="1"/>
    <col min="3074" max="3074" width="34.28515625" style="17" customWidth="1"/>
    <col min="3075" max="3075" width="12.5703125" style="17" customWidth="1"/>
    <col min="3076" max="3076" width="14.7109375" style="17" customWidth="1"/>
    <col min="3077" max="3077" width="14" style="17" customWidth="1"/>
    <col min="3078" max="3078" width="11.85546875" style="17" customWidth="1"/>
    <col min="3079" max="3079" width="11.5703125" style="17" customWidth="1"/>
    <col min="3080" max="3080" width="11.28515625" style="17" customWidth="1"/>
    <col min="3081" max="3081" width="12.140625" style="17" customWidth="1"/>
    <col min="3082" max="3082" width="12.28515625" style="17" customWidth="1"/>
    <col min="3083" max="3083" width="11.28515625" style="17" customWidth="1"/>
    <col min="3084" max="3084" width="10.85546875" style="17" customWidth="1"/>
    <col min="3085" max="3085" width="9.7109375" style="17" customWidth="1"/>
    <col min="3086" max="3086" width="11.85546875" style="17" customWidth="1"/>
    <col min="3087" max="3087" width="13.42578125" style="17" customWidth="1"/>
    <col min="3088" max="3088" width="16.28515625" style="17" customWidth="1"/>
    <col min="3089" max="3089" width="12.28515625" style="17" customWidth="1"/>
    <col min="3090" max="3090" width="16.140625" style="17" customWidth="1"/>
    <col min="3091" max="3091" width="20.85546875" style="17" customWidth="1"/>
    <col min="3092" max="3092" width="16.28515625" style="17" customWidth="1"/>
    <col min="3093" max="3093" width="18.7109375" style="17" customWidth="1"/>
    <col min="3094" max="3094" width="18.140625" style="17" customWidth="1"/>
    <col min="3095" max="3095" width="14.85546875" style="17" customWidth="1"/>
    <col min="3096" max="3096" width="17.7109375" style="17" customWidth="1"/>
    <col min="3097" max="3097" width="20.42578125" style="17" customWidth="1"/>
    <col min="3098" max="3098" width="19" style="17" customWidth="1"/>
    <col min="3099" max="3099" width="9.7109375" style="17" customWidth="1"/>
    <col min="3100" max="3100" width="15.5703125" style="17" customWidth="1"/>
    <col min="3101" max="3101" width="43.5703125" style="17" customWidth="1"/>
    <col min="3102" max="3103" width="6.7109375" style="17" customWidth="1"/>
    <col min="3104" max="3104" width="7.28515625" style="17" customWidth="1"/>
    <col min="3105" max="3105" width="7.7109375" style="17" customWidth="1"/>
    <col min="3106" max="3106" width="7" style="17" customWidth="1"/>
    <col min="3107" max="3107" width="10.140625" style="17" customWidth="1"/>
    <col min="3108" max="3108" width="20" style="17" customWidth="1"/>
    <col min="3109" max="3109" width="16" style="17" customWidth="1"/>
    <col min="3110" max="3110" width="123.7109375" style="17" customWidth="1"/>
    <col min="3111" max="3111" width="36" style="17" customWidth="1"/>
    <col min="3112" max="3112" width="84.85546875" style="17" customWidth="1"/>
    <col min="3113" max="3113" width="45.5703125" style="17" customWidth="1"/>
    <col min="3114" max="3114" width="206.5703125" style="17" customWidth="1"/>
    <col min="3115" max="3115" width="255.7109375" style="17" customWidth="1"/>
    <col min="3116" max="3116" width="13.85546875" style="17" bestFit="1" customWidth="1"/>
    <col min="3117" max="3328" width="9.140625" style="17"/>
    <col min="3329" max="3329" width="35" style="17" customWidth="1"/>
    <col min="3330" max="3330" width="34.28515625" style="17" customWidth="1"/>
    <col min="3331" max="3331" width="12.5703125" style="17" customWidth="1"/>
    <col min="3332" max="3332" width="14.7109375" style="17" customWidth="1"/>
    <col min="3333" max="3333" width="14" style="17" customWidth="1"/>
    <col min="3334" max="3334" width="11.85546875" style="17" customWidth="1"/>
    <col min="3335" max="3335" width="11.5703125" style="17" customWidth="1"/>
    <col min="3336" max="3336" width="11.28515625" style="17" customWidth="1"/>
    <col min="3337" max="3337" width="12.140625" style="17" customWidth="1"/>
    <col min="3338" max="3338" width="12.28515625" style="17" customWidth="1"/>
    <col min="3339" max="3339" width="11.28515625" style="17" customWidth="1"/>
    <col min="3340" max="3340" width="10.85546875" style="17" customWidth="1"/>
    <col min="3341" max="3341" width="9.7109375" style="17" customWidth="1"/>
    <col min="3342" max="3342" width="11.85546875" style="17" customWidth="1"/>
    <col min="3343" max="3343" width="13.42578125" style="17" customWidth="1"/>
    <col min="3344" max="3344" width="16.28515625" style="17" customWidth="1"/>
    <col min="3345" max="3345" width="12.28515625" style="17" customWidth="1"/>
    <col min="3346" max="3346" width="16.140625" style="17" customWidth="1"/>
    <col min="3347" max="3347" width="20.85546875" style="17" customWidth="1"/>
    <col min="3348" max="3348" width="16.28515625" style="17" customWidth="1"/>
    <col min="3349" max="3349" width="18.7109375" style="17" customWidth="1"/>
    <col min="3350" max="3350" width="18.140625" style="17" customWidth="1"/>
    <col min="3351" max="3351" width="14.85546875" style="17" customWidth="1"/>
    <col min="3352" max="3352" width="17.7109375" style="17" customWidth="1"/>
    <col min="3353" max="3353" width="20.42578125" style="17" customWidth="1"/>
    <col min="3354" max="3354" width="19" style="17" customWidth="1"/>
    <col min="3355" max="3355" width="9.7109375" style="17" customWidth="1"/>
    <col min="3356" max="3356" width="15.5703125" style="17" customWidth="1"/>
    <col min="3357" max="3357" width="43.5703125" style="17" customWidth="1"/>
    <col min="3358" max="3359" width="6.7109375" style="17" customWidth="1"/>
    <col min="3360" max="3360" width="7.28515625" style="17" customWidth="1"/>
    <col min="3361" max="3361" width="7.7109375" style="17" customWidth="1"/>
    <col min="3362" max="3362" width="7" style="17" customWidth="1"/>
    <col min="3363" max="3363" width="10.140625" style="17" customWidth="1"/>
    <col min="3364" max="3364" width="20" style="17" customWidth="1"/>
    <col min="3365" max="3365" width="16" style="17" customWidth="1"/>
    <col min="3366" max="3366" width="123.7109375" style="17" customWidth="1"/>
    <col min="3367" max="3367" width="36" style="17" customWidth="1"/>
    <col min="3368" max="3368" width="84.85546875" style="17" customWidth="1"/>
    <col min="3369" max="3369" width="45.5703125" style="17" customWidth="1"/>
    <col min="3370" max="3370" width="206.5703125" style="17" customWidth="1"/>
    <col min="3371" max="3371" width="255.7109375" style="17" customWidth="1"/>
    <col min="3372" max="3372" width="13.85546875" style="17" bestFit="1" customWidth="1"/>
    <col min="3373" max="3584" width="9.140625" style="17"/>
    <col min="3585" max="3585" width="35" style="17" customWidth="1"/>
    <col min="3586" max="3586" width="34.28515625" style="17" customWidth="1"/>
    <col min="3587" max="3587" width="12.5703125" style="17" customWidth="1"/>
    <col min="3588" max="3588" width="14.7109375" style="17" customWidth="1"/>
    <col min="3589" max="3589" width="14" style="17" customWidth="1"/>
    <col min="3590" max="3590" width="11.85546875" style="17" customWidth="1"/>
    <col min="3591" max="3591" width="11.5703125" style="17" customWidth="1"/>
    <col min="3592" max="3592" width="11.28515625" style="17" customWidth="1"/>
    <col min="3593" max="3593" width="12.140625" style="17" customWidth="1"/>
    <col min="3594" max="3594" width="12.28515625" style="17" customWidth="1"/>
    <col min="3595" max="3595" width="11.28515625" style="17" customWidth="1"/>
    <col min="3596" max="3596" width="10.85546875" style="17" customWidth="1"/>
    <col min="3597" max="3597" width="9.7109375" style="17" customWidth="1"/>
    <col min="3598" max="3598" width="11.85546875" style="17" customWidth="1"/>
    <col min="3599" max="3599" width="13.42578125" style="17" customWidth="1"/>
    <col min="3600" max="3600" width="16.28515625" style="17" customWidth="1"/>
    <col min="3601" max="3601" width="12.28515625" style="17" customWidth="1"/>
    <col min="3602" max="3602" width="16.140625" style="17" customWidth="1"/>
    <col min="3603" max="3603" width="20.85546875" style="17" customWidth="1"/>
    <col min="3604" max="3604" width="16.28515625" style="17" customWidth="1"/>
    <col min="3605" max="3605" width="18.7109375" style="17" customWidth="1"/>
    <col min="3606" max="3606" width="18.140625" style="17" customWidth="1"/>
    <col min="3607" max="3607" width="14.85546875" style="17" customWidth="1"/>
    <col min="3608" max="3608" width="17.7109375" style="17" customWidth="1"/>
    <col min="3609" max="3609" width="20.42578125" style="17" customWidth="1"/>
    <col min="3610" max="3610" width="19" style="17" customWidth="1"/>
    <col min="3611" max="3611" width="9.7109375" style="17" customWidth="1"/>
    <col min="3612" max="3612" width="15.5703125" style="17" customWidth="1"/>
    <col min="3613" max="3613" width="43.5703125" style="17" customWidth="1"/>
    <col min="3614" max="3615" width="6.7109375" style="17" customWidth="1"/>
    <col min="3616" max="3616" width="7.28515625" style="17" customWidth="1"/>
    <col min="3617" max="3617" width="7.7109375" style="17" customWidth="1"/>
    <col min="3618" max="3618" width="7" style="17" customWidth="1"/>
    <col min="3619" max="3619" width="10.140625" style="17" customWidth="1"/>
    <col min="3620" max="3620" width="20" style="17" customWidth="1"/>
    <col min="3621" max="3621" width="16" style="17" customWidth="1"/>
    <col min="3622" max="3622" width="123.7109375" style="17" customWidth="1"/>
    <col min="3623" max="3623" width="36" style="17" customWidth="1"/>
    <col min="3624" max="3624" width="84.85546875" style="17" customWidth="1"/>
    <col min="3625" max="3625" width="45.5703125" style="17" customWidth="1"/>
    <col min="3626" max="3626" width="206.5703125" style="17" customWidth="1"/>
    <col min="3627" max="3627" width="255.7109375" style="17" customWidth="1"/>
    <col min="3628" max="3628" width="13.85546875" style="17" bestFit="1" customWidth="1"/>
    <col min="3629" max="3840" width="9.140625" style="17"/>
    <col min="3841" max="3841" width="35" style="17" customWidth="1"/>
    <col min="3842" max="3842" width="34.28515625" style="17" customWidth="1"/>
    <col min="3843" max="3843" width="12.5703125" style="17" customWidth="1"/>
    <col min="3844" max="3844" width="14.7109375" style="17" customWidth="1"/>
    <col min="3845" max="3845" width="14" style="17" customWidth="1"/>
    <col min="3846" max="3846" width="11.85546875" style="17" customWidth="1"/>
    <col min="3847" max="3847" width="11.5703125" style="17" customWidth="1"/>
    <col min="3848" max="3848" width="11.28515625" style="17" customWidth="1"/>
    <col min="3849" max="3849" width="12.140625" style="17" customWidth="1"/>
    <col min="3850" max="3850" width="12.28515625" style="17" customWidth="1"/>
    <col min="3851" max="3851" width="11.28515625" style="17" customWidth="1"/>
    <col min="3852" max="3852" width="10.85546875" style="17" customWidth="1"/>
    <col min="3853" max="3853" width="9.7109375" style="17" customWidth="1"/>
    <col min="3854" max="3854" width="11.85546875" style="17" customWidth="1"/>
    <col min="3855" max="3855" width="13.42578125" style="17" customWidth="1"/>
    <col min="3856" max="3856" width="16.28515625" style="17" customWidth="1"/>
    <col min="3857" max="3857" width="12.28515625" style="17" customWidth="1"/>
    <col min="3858" max="3858" width="16.140625" style="17" customWidth="1"/>
    <col min="3859" max="3859" width="20.85546875" style="17" customWidth="1"/>
    <col min="3860" max="3860" width="16.28515625" style="17" customWidth="1"/>
    <col min="3861" max="3861" width="18.7109375" style="17" customWidth="1"/>
    <col min="3862" max="3862" width="18.140625" style="17" customWidth="1"/>
    <col min="3863" max="3863" width="14.85546875" style="17" customWidth="1"/>
    <col min="3864" max="3864" width="17.7109375" style="17" customWidth="1"/>
    <col min="3865" max="3865" width="20.42578125" style="17" customWidth="1"/>
    <col min="3866" max="3866" width="19" style="17" customWidth="1"/>
    <col min="3867" max="3867" width="9.7109375" style="17" customWidth="1"/>
    <col min="3868" max="3868" width="15.5703125" style="17" customWidth="1"/>
    <col min="3869" max="3869" width="43.5703125" style="17" customWidth="1"/>
    <col min="3870" max="3871" width="6.7109375" style="17" customWidth="1"/>
    <col min="3872" max="3872" width="7.28515625" style="17" customWidth="1"/>
    <col min="3873" max="3873" width="7.7109375" style="17" customWidth="1"/>
    <col min="3874" max="3874" width="7" style="17" customWidth="1"/>
    <col min="3875" max="3875" width="10.140625" style="17" customWidth="1"/>
    <col min="3876" max="3876" width="20" style="17" customWidth="1"/>
    <col min="3877" max="3877" width="16" style="17" customWidth="1"/>
    <col min="3878" max="3878" width="123.7109375" style="17" customWidth="1"/>
    <col min="3879" max="3879" width="36" style="17" customWidth="1"/>
    <col min="3880" max="3880" width="84.85546875" style="17" customWidth="1"/>
    <col min="3881" max="3881" width="45.5703125" style="17" customWidth="1"/>
    <col min="3882" max="3882" width="206.5703125" style="17" customWidth="1"/>
    <col min="3883" max="3883" width="255.7109375" style="17" customWidth="1"/>
    <col min="3884" max="3884" width="13.85546875" style="17" bestFit="1" customWidth="1"/>
    <col min="3885" max="4096" width="9.140625" style="17"/>
    <col min="4097" max="4097" width="35" style="17" customWidth="1"/>
    <col min="4098" max="4098" width="34.28515625" style="17" customWidth="1"/>
    <col min="4099" max="4099" width="12.5703125" style="17" customWidth="1"/>
    <col min="4100" max="4100" width="14.7109375" style="17" customWidth="1"/>
    <col min="4101" max="4101" width="14" style="17" customWidth="1"/>
    <col min="4102" max="4102" width="11.85546875" style="17" customWidth="1"/>
    <col min="4103" max="4103" width="11.5703125" style="17" customWidth="1"/>
    <col min="4104" max="4104" width="11.28515625" style="17" customWidth="1"/>
    <col min="4105" max="4105" width="12.140625" style="17" customWidth="1"/>
    <col min="4106" max="4106" width="12.28515625" style="17" customWidth="1"/>
    <col min="4107" max="4107" width="11.28515625" style="17" customWidth="1"/>
    <col min="4108" max="4108" width="10.85546875" style="17" customWidth="1"/>
    <col min="4109" max="4109" width="9.7109375" style="17" customWidth="1"/>
    <col min="4110" max="4110" width="11.85546875" style="17" customWidth="1"/>
    <col min="4111" max="4111" width="13.42578125" style="17" customWidth="1"/>
    <col min="4112" max="4112" width="16.28515625" style="17" customWidth="1"/>
    <col min="4113" max="4113" width="12.28515625" style="17" customWidth="1"/>
    <col min="4114" max="4114" width="16.140625" style="17" customWidth="1"/>
    <col min="4115" max="4115" width="20.85546875" style="17" customWidth="1"/>
    <col min="4116" max="4116" width="16.28515625" style="17" customWidth="1"/>
    <col min="4117" max="4117" width="18.7109375" style="17" customWidth="1"/>
    <col min="4118" max="4118" width="18.140625" style="17" customWidth="1"/>
    <col min="4119" max="4119" width="14.85546875" style="17" customWidth="1"/>
    <col min="4120" max="4120" width="17.7109375" style="17" customWidth="1"/>
    <col min="4121" max="4121" width="20.42578125" style="17" customWidth="1"/>
    <col min="4122" max="4122" width="19" style="17" customWidth="1"/>
    <col min="4123" max="4123" width="9.7109375" style="17" customWidth="1"/>
    <col min="4124" max="4124" width="15.5703125" style="17" customWidth="1"/>
    <col min="4125" max="4125" width="43.5703125" style="17" customWidth="1"/>
    <col min="4126" max="4127" width="6.7109375" style="17" customWidth="1"/>
    <col min="4128" max="4128" width="7.28515625" style="17" customWidth="1"/>
    <col min="4129" max="4129" width="7.7109375" style="17" customWidth="1"/>
    <col min="4130" max="4130" width="7" style="17" customWidth="1"/>
    <col min="4131" max="4131" width="10.140625" style="17" customWidth="1"/>
    <col min="4132" max="4132" width="20" style="17" customWidth="1"/>
    <col min="4133" max="4133" width="16" style="17" customWidth="1"/>
    <col min="4134" max="4134" width="123.7109375" style="17" customWidth="1"/>
    <col min="4135" max="4135" width="36" style="17" customWidth="1"/>
    <col min="4136" max="4136" width="84.85546875" style="17" customWidth="1"/>
    <col min="4137" max="4137" width="45.5703125" style="17" customWidth="1"/>
    <col min="4138" max="4138" width="206.5703125" style="17" customWidth="1"/>
    <col min="4139" max="4139" width="255.7109375" style="17" customWidth="1"/>
    <col min="4140" max="4140" width="13.85546875" style="17" bestFit="1" customWidth="1"/>
    <col min="4141" max="4352" width="9.140625" style="17"/>
    <col min="4353" max="4353" width="35" style="17" customWidth="1"/>
    <col min="4354" max="4354" width="34.28515625" style="17" customWidth="1"/>
    <col min="4355" max="4355" width="12.5703125" style="17" customWidth="1"/>
    <col min="4356" max="4356" width="14.7109375" style="17" customWidth="1"/>
    <col min="4357" max="4357" width="14" style="17" customWidth="1"/>
    <col min="4358" max="4358" width="11.85546875" style="17" customWidth="1"/>
    <col min="4359" max="4359" width="11.5703125" style="17" customWidth="1"/>
    <col min="4360" max="4360" width="11.28515625" style="17" customWidth="1"/>
    <col min="4361" max="4361" width="12.140625" style="17" customWidth="1"/>
    <col min="4362" max="4362" width="12.28515625" style="17" customWidth="1"/>
    <col min="4363" max="4363" width="11.28515625" style="17" customWidth="1"/>
    <col min="4364" max="4364" width="10.85546875" style="17" customWidth="1"/>
    <col min="4365" max="4365" width="9.7109375" style="17" customWidth="1"/>
    <col min="4366" max="4366" width="11.85546875" style="17" customWidth="1"/>
    <col min="4367" max="4367" width="13.42578125" style="17" customWidth="1"/>
    <col min="4368" max="4368" width="16.28515625" style="17" customWidth="1"/>
    <col min="4369" max="4369" width="12.28515625" style="17" customWidth="1"/>
    <col min="4370" max="4370" width="16.140625" style="17" customWidth="1"/>
    <col min="4371" max="4371" width="20.85546875" style="17" customWidth="1"/>
    <col min="4372" max="4372" width="16.28515625" style="17" customWidth="1"/>
    <col min="4373" max="4373" width="18.7109375" style="17" customWidth="1"/>
    <col min="4374" max="4374" width="18.140625" style="17" customWidth="1"/>
    <col min="4375" max="4375" width="14.85546875" style="17" customWidth="1"/>
    <col min="4376" max="4376" width="17.7109375" style="17" customWidth="1"/>
    <col min="4377" max="4377" width="20.42578125" style="17" customWidth="1"/>
    <col min="4378" max="4378" width="19" style="17" customWidth="1"/>
    <col min="4379" max="4379" width="9.7109375" style="17" customWidth="1"/>
    <col min="4380" max="4380" width="15.5703125" style="17" customWidth="1"/>
    <col min="4381" max="4381" width="43.5703125" style="17" customWidth="1"/>
    <col min="4382" max="4383" width="6.7109375" style="17" customWidth="1"/>
    <col min="4384" max="4384" width="7.28515625" style="17" customWidth="1"/>
    <col min="4385" max="4385" width="7.7109375" style="17" customWidth="1"/>
    <col min="4386" max="4386" width="7" style="17" customWidth="1"/>
    <col min="4387" max="4387" width="10.140625" style="17" customWidth="1"/>
    <col min="4388" max="4388" width="20" style="17" customWidth="1"/>
    <col min="4389" max="4389" width="16" style="17" customWidth="1"/>
    <col min="4390" max="4390" width="123.7109375" style="17" customWidth="1"/>
    <col min="4391" max="4391" width="36" style="17" customWidth="1"/>
    <col min="4392" max="4392" width="84.85546875" style="17" customWidth="1"/>
    <col min="4393" max="4393" width="45.5703125" style="17" customWidth="1"/>
    <col min="4394" max="4394" width="206.5703125" style="17" customWidth="1"/>
    <col min="4395" max="4395" width="255.7109375" style="17" customWidth="1"/>
    <col min="4396" max="4396" width="13.85546875" style="17" bestFit="1" customWidth="1"/>
    <col min="4397" max="4608" width="9.140625" style="17"/>
    <col min="4609" max="4609" width="35" style="17" customWidth="1"/>
    <col min="4610" max="4610" width="34.28515625" style="17" customWidth="1"/>
    <col min="4611" max="4611" width="12.5703125" style="17" customWidth="1"/>
    <col min="4612" max="4612" width="14.7109375" style="17" customWidth="1"/>
    <col min="4613" max="4613" width="14" style="17" customWidth="1"/>
    <col min="4614" max="4614" width="11.85546875" style="17" customWidth="1"/>
    <col min="4615" max="4615" width="11.5703125" style="17" customWidth="1"/>
    <col min="4616" max="4616" width="11.28515625" style="17" customWidth="1"/>
    <col min="4617" max="4617" width="12.140625" style="17" customWidth="1"/>
    <col min="4618" max="4618" width="12.28515625" style="17" customWidth="1"/>
    <col min="4619" max="4619" width="11.28515625" style="17" customWidth="1"/>
    <col min="4620" max="4620" width="10.85546875" style="17" customWidth="1"/>
    <col min="4621" max="4621" width="9.7109375" style="17" customWidth="1"/>
    <col min="4622" max="4622" width="11.85546875" style="17" customWidth="1"/>
    <col min="4623" max="4623" width="13.42578125" style="17" customWidth="1"/>
    <col min="4624" max="4624" width="16.28515625" style="17" customWidth="1"/>
    <col min="4625" max="4625" width="12.28515625" style="17" customWidth="1"/>
    <col min="4626" max="4626" width="16.140625" style="17" customWidth="1"/>
    <col min="4627" max="4627" width="20.85546875" style="17" customWidth="1"/>
    <col min="4628" max="4628" width="16.28515625" style="17" customWidth="1"/>
    <col min="4629" max="4629" width="18.7109375" style="17" customWidth="1"/>
    <col min="4630" max="4630" width="18.140625" style="17" customWidth="1"/>
    <col min="4631" max="4631" width="14.85546875" style="17" customWidth="1"/>
    <col min="4632" max="4632" width="17.7109375" style="17" customWidth="1"/>
    <col min="4633" max="4633" width="20.42578125" style="17" customWidth="1"/>
    <col min="4634" max="4634" width="19" style="17" customWidth="1"/>
    <col min="4635" max="4635" width="9.7109375" style="17" customWidth="1"/>
    <col min="4636" max="4636" width="15.5703125" style="17" customWidth="1"/>
    <col min="4637" max="4637" width="43.5703125" style="17" customWidth="1"/>
    <col min="4638" max="4639" width="6.7109375" style="17" customWidth="1"/>
    <col min="4640" max="4640" width="7.28515625" style="17" customWidth="1"/>
    <col min="4641" max="4641" width="7.7109375" style="17" customWidth="1"/>
    <col min="4642" max="4642" width="7" style="17" customWidth="1"/>
    <col min="4643" max="4643" width="10.140625" style="17" customWidth="1"/>
    <col min="4644" max="4644" width="20" style="17" customWidth="1"/>
    <col min="4645" max="4645" width="16" style="17" customWidth="1"/>
    <col min="4646" max="4646" width="123.7109375" style="17" customWidth="1"/>
    <col min="4647" max="4647" width="36" style="17" customWidth="1"/>
    <col min="4648" max="4648" width="84.85546875" style="17" customWidth="1"/>
    <col min="4649" max="4649" width="45.5703125" style="17" customWidth="1"/>
    <col min="4650" max="4650" width="206.5703125" style="17" customWidth="1"/>
    <col min="4651" max="4651" width="255.7109375" style="17" customWidth="1"/>
    <col min="4652" max="4652" width="13.85546875" style="17" bestFit="1" customWidth="1"/>
    <col min="4653" max="4864" width="9.140625" style="17"/>
    <col min="4865" max="4865" width="35" style="17" customWidth="1"/>
    <col min="4866" max="4866" width="34.28515625" style="17" customWidth="1"/>
    <col min="4867" max="4867" width="12.5703125" style="17" customWidth="1"/>
    <col min="4868" max="4868" width="14.7109375" style="17" customWidth="1"/>
    <col min="4869" max="4869" width="14" style="17" customWidth="1"/>
    <col min="4870" max="4870" width="11.85546875" style="17" customWidth="1"/>
    <col min="4871" max="4871" width="11.5703125" style="17" customWidth="1"/>
    <col min="4872" max="4872" width="11.28515625" style="17" customWidth="1"/>
    <col min="4873" max="4873" width="12.140625" style="17" customWidth="1"/>
    <col min="4874" max="4874" width="12.28515625" style="17" customWidth="1"/>
    <col min="4875" max="4875" width="11.28515625" style="17" customWidth="1"/>
    <col min="4876" max="4876" width="10.85546875" style="17" customWidth="1"/>
    <col min="4877" max="4877" width="9.7109375" style="17" customWidth="1"/>
    <col min="4878" max="4878" width="11.85546875" style="17" customWidth="1"/>
    <col min="4879" max="4879" width="13.42578125" style="17" customWidth="1"/>
    <col min="4880" max="4880" width="16.28515625" style="17" customWidth="1"/>
    <col min="4881" max="4881" width="12.28515625" style="17" customWidth="1"/>
    <col min="4882" max="4882" width="16.140625" style="17" customWidth="1"/>
    <col min="4883" max="4883" width="20.85546875" style="17" customWidth="1"/>
    <col min="4884" max="4884" width="16.28515625" style="17" customWidth="1"/>
    <col min="4885" max="4885" width="18.7109375" style="17" customWidth="1"/>
    <col min="4886" max="4886" width="18.140625" style="17" customWidth="1"/>
    <col min="4887" max="4887" width="14.85546875" style="17" customWidth="1"/>
    <col min="4888" max="4888" width="17.7109375" style="17" customWidth="1"/>
    <col min="4889" max="4889" width="20.42578125" style="17" customWidth="1"/>
    <col min="4890" max="4890" width="19" style="17" customWidth="1"/>
    <col min="4891" max="4891" width="9.7109375" style="17" customWidth="1"/>
    <col min="4892" max="4892" width="15.5703125" style="17" customWidth="1"/>
    <col min="4893" max="4893" width="43.5703125" style="17" customWidth="1"/>
    <col min="4894" max="4895" width="6.7109375" style="17" customWidth="1"/>
    <col min="4896" max="4896" width="7.28515625" style="17" customWidth="1"/>
    <col min="4897" max="4897" width="7.7109375" style="17" customWidth="1"/>
    <col min="4898" max="4898" width="7" style="17" customWidth="1"/>
    <col min="4899" max="4899" width="10.140625" style="17" customWidth="1"/>
    <col min="4900" max="4900" width="20" style="17" customWidth="1"/>
    <col min="4901" max="4901" width="16" style="17" customWidth="1"/>
    <col min="4902" max="4902" width="123.7109375" style="17" customWidth="1"/>
    <col min="4903" max="4903" width="36" style="17" customWidth="1"/>
    <col min="4904" max="4904" width="84.85546875" style="17" customWidth="1"/>
    <col min="4905" max="4905" width="45.5703125" style="17" customWidth="1"/>
    <col min="4906" max="4906" width="206.5703125" style="17" customWidth="1"/>
    <col min="4907" max="4907" width="255.7109375" style="17" customWidth="1"/>
    <col min="4908" max="4908" width="13.85546875" style="17" bestFit="1" customWidth="1"/>
    <col min="4909" max="5120" width="9.140625" style="17"/>
    <col min="5121" max="5121" width="35" style="17" customWidth="1"/>
    <col min="5122" max="5122" width="34.28515625" style="17" customWidth="1"/>
    <col min="5123" max="5123" width="12.5703125" style="17" customWidth="1"/>
    <col min="5124" max="5124" width="14.7109375" style="17" customWidth="1"/>
    <col min="5125" max="5125" width="14" style="17" customWidth="1"/>
    <col min="5126" max="5126" width="11.85546875" style="17" customWidth="1"/>
    <col min="5127" max="5127" width="11.5703125" style="17" customWidth="1"/>
    <col min="5128" max="5128" width="11.28515625" style="17" customWidth="1"/>
    <col min="5129" max="5129" width="12.140625" style="17" customWidth="1"/>
    <col min="5130" max="5130" width="12.28515625" style="17" customWidth="1"/>
    <col min="5131" max="5131" width="11.28515625" style="17" customWidth="1"/>
    <col min="5132" max="5132" width="10.85546875" style="17" customWidth="1"/>
    <col min="5133" max="5133" width="9.7109375" style="17" customWidth="1"/>
    <col min="5134" max="5134" width="11.85546875" style="17" customWidth="1"/>
    <col min="5135" max="5135" width="13.42578125" style="17" customWidth="1"/>
    <col min="5136" max="5136" width="16.28515625" style="17" customWidth="1"/>
    <col min="5137" max="5137" width="12.28515625" style="17" customWidth="1"/>
    <col min="5138" max="5138" width="16.140625" style="17" customWidth="1"/>
    <col min="5139" max="5139" width="20.85546875" style="17" customWidth="1"/>
    <col min="5140" max="5140" width="16.28515625" style="17" customWidth="1"/>
    <col min="5141" max="5141" width="18.7109375" style="17" customWidth="1"/>
    <col min="5142" max="5142" width="18.140625" style="17" customWidth="1"/>
    <col min="5143" max="5143" width="14.85546875" style="17" customWidth="1"/>
    <col min="5144" max="5144" width="17.7109375" style="17" customWidth="1"/>
    <col min="5145" max="5145" width="20.42578125" style="17" customWidth="1"/>
    <col min="5146" max="5146" width="19" style="17" customWidth="1"/>
    <col min="5147" max="5147" width="9.7109375" style="17" customWidth="1"/>
    <col min="5148" max="5148" width="15.5703125" style="17" customWidth="1"/>
    <col min="5149" max="5149" width="43.5703125" style="17" customWidth="1"/>
    <col min="5150" max="5151" width="6.7109375" style="17" customWidth="1"/>
    <col min="5152" max="5152" width="7.28515625" style="17" customWidth="1"/>
    <col min="5153" max="5153" width="7.7109375" style="17" customWidth="1"/>
    <col min="5154" max="5154" width="7" style="17" customWidth="1"/>
    <col min="5155" max="5155" width="10.140625" style="17" customWidth="1"/>
    <col min="5156" max="5156" width="20" style="17" customWidth="1"/>
    <col min="5157" max="5157" width="16" style="17" customWidth="1"/>
    <col min="5158" max="5158" width="123.7109375" style="17" customWidth="1"/>
    <col min="5159" max="5159" width="36" style="17" customWidth="1"/>
    <col min="5160" max="5160" width="84.85546875" style="17" customWidth="1"/>
    <col min="5161" max="5161" width="45.5703125" style="17" customWidth="1"/>
    <col min="5162" max="5162" width="206.5703125" style="17" customWidth="1"/>
    <col min="5163" max="5163" width="255.7109375" style="17" customWidth="1"/>
    <col min="5164" max="5164" width="13.85546875" style="17" bestFit="1" customWidth="1"/>
    <col min="5165" max="5376" width="9.140625" style="17"/>
    <col min="5377" max="5377" width="35" style="17" customWidth="1"/>
    <col min="5378" max="5378" width="34.28515625" style="17" customWidth="1"/>
    <col min="5379" max="5379" width="12.5703125" style="17" customWidth="1"/>
    <col min="5380" max="5380" width="14.7109375" style="17" customWidth="1"/>
    <col min="5381" max="5381" width="14" style="17" customWidth="1"/>
    <col min="5382" max="5382" width="11.85546875" style="17" customWidth="1"/>
    <col min="5383" max="5383" width="11.5703125" style="17" customWidth="1"/>
    <col min="5384" max="5384" width="11.28515625" style="17" customWidth="1"/>
    <col min="5385" max="5385" width="12.140625" style="17" customWidth="1"/>
    <col min="5386" max="5386" width="12.28515625" style="17" customWidth="1"/>
    <col min="5387" max="5387" width="11.28515625" style="17" customWidth="1"/>
    <col min="5388" max="5388" width="10.85546875" style="17" customWidth="1"/>
    <col min="5389" max="5389" width="9.7109375" style="17" customWidth="1"/>
    <col min="5390" max="5390" width="11.85546875" style="17" customWidth="1"/>
    <col min="5391" max="5391" width="13.42578125" style="17" customWidth="1"/>
    <col min="5392" max="5392" width="16.28515625" style="17" customWidth="1"/>
    <col min="5393" max="5393" width="12.28515625" style="17" customWidth="1"/>
    <col min="5394" max="5394" width="16.140625" style="17" customWidth="1"/>
    <col min="5395" max="5395" width="20.85546875" style="17" customWidth="1"/>
    <col min="5396" max="5396" width="16.28515625" style="17" customWidth="1"/>
    <col min="5397" max="5397" width="18.7109375" style="17" customWidth="1"/>
    <col min="5398" max="5398" width="18.140625" style="17" customWidth="1"/>
    <col min="5399" max="5399" width="14.85546875" style="17" customWidth="1"/>
    <col min="5400" max="5400" width="17.7109375" style="17" customWidth="1"/>
    <col min="5401" max="5401" width="20.42578125" style="17" customWidth="1"/>
    <col min="5402" max="5402" width="19" style="17" customWidth="1"/>
    <col min="5403" max="5403" width="9.7109375" style="17" customWidth="1"/>
    <col min="5404" max="5404" width="15.5703125" style="17" customWidth="1"/>
    <col min="5405" max="5405" width="43.5703125" style="17" customWidth="1"/>
    <col min="5406" max="5407" width="6.7109375" style="17" customWidth="1"/>
    <col min="5408" max="5408" width="7.28515625" style="17" customWidth="1"/>
    <col min="5409" max="5409" width="7.7109375" style="17" customWidth="1"/>
    <col min="5410" max="5410" width="7" style="17" customWidth="1"/>
    <col min="5411" max="5411" width="10.140625" style="17" customWidth="1"/>
    <col min="5412" max="5412" width="20" style="17" customWidth="1"/>
    <col min="5413" max="5413" width="16" style="17" customWidth="1"/>
    <col min="5414" max="5414" width="123.7109375" style="17" customWidth="1"/>
    <col min="5415" max="5415" width="36" style="17" customWidth="1"/>
    <col min="5416" max="5416" width="84.85546875" style="17" customWidth="1"/>
    <col min="5417" max="5417" width="45.5703125" style="17" customWidth="1"/>
    <col min="5418" max="5418" width="206.5703125" style="17" customWidth="1"/>
    <col min="5419" max="5419" width="255.7109375" style="17" customWidth="1"/>
    <col min="5420" max="5420" width="13.85546875" style="17" bestFit="1" customWidth="1"/>
    <col min="5421" max="5632" width="9.140625" style="17"/>
    <col min="5633" max="5633" width="35" style="17" customWidth="1"/>
    <col min="5634" max="5634" width="34.28515625" style="17" customWidth="1"/>
    <col min="5635" max="5635" width="12.5703125" style="17" customWidth="1"/>
    <col min="5636" max="5636" width="14.7109375" style="17" customWidth="1"/>
    <col min="5637" max="5637" width="14" style="17" customWidth="1"/>
    <col min="5638" max="5638" width="11.85546875" style="17" customWidth="1"/>
    <col min="5639" max="5639" width="11.5703125" style="17" customWidth="1"/>
    <col min="5640" max="5640" width="11.28515625" style="17" customWidth="1"/>
    <col min="5641" max="5641" width="12.140625" style="17" customWidth="1"/>
    <col min="5642" max="5642" width="12.28515625" style="17" customWidth="1"/>
    <col min="5643" max="5643" width="11.28515625" style="17" customWidth="1"/>
    <col min="5644" max="5644" width="10.85546875" style="17" customWidth="1"/>
    <col min="5645" max="5645" width="9.7109375" style="17" customWidth="1"/>
    <col min="5646" max="5646" width="11.85546875" style="17" customWidth="1"/>
    <col min="5647" max="5647" width="13.42578125" style="17" customWidth="1"/>
    <col min="5648" max="5648" width="16.28515625" style="17" customWidth="1"/>
    <col min="5649" max="5649" width="12.28515625" style="17" customWidth="1"/>
    <col min="5650" max="5650" width="16.140625" style="17" customWidth="1"/>
    <col min="5651" max="5651" width="20.85546875" style="17" customWidth="1"/>
    <col min="5652" max="5652" width="16.28515625" style="17" customWidth="1"/>
    <col min="5653" max="5653" width="18.7109375" style="17" customWidth="1"/>
    <col min="5654" max="5654" width="18.140625" style="17" customWidth="1"/>
    <col min="5655" max="5655" width="14.85546875" style="17" customWidth="1"/>
    <col min="5656" max="5656" width="17.7109375" style="17" customWidth="1"/>
    <col min="5657" max="5657" width="20.42578125" style="17" customWidth="1"/>
    <col min="5658" max="5658" width="19" style="17" customWidth="1"/>
    <col min="5659" max="5659" width="9.7109375" style="17" customWidth="1"/>
    <col min="5660" max="5660" width="15.5703125" style="17" customWidth="1"/>
    <col min="5661" max="5661" width="43.5703125" style="17" customWidth="1"/>
    <col min="5662" max="5663" width="6.7109375" style="17" customWidth="1"/>
    <col min="5664" max="5664" width="7.28515625" style="17" customWidth="1"/>
    <col min="5665" max="5665" width="7.7109375" style="17" customWidth="1"/>
    <col min="5666" max="5666" width="7" style="17" customWidth="1"/>
    <col min="5667" max="5667" width="10.140625" style="17" customWidth="1"/>
    <col min="5668" max="5668" width="20" style="17" customWidth="1"/>
    <col min="5669" max="5669" width="16" style="17" customWidth="1"/>
    <col min="5670" max="5670" width="123.7109375" style="17" customWidth="1"/>
    <col min="5671" max="5671" width="36" style="17" customWidth="1"/>
    <col min="5672" max="5672" width="84.85546875" style="17" customWidth="1"/>
    <col min="5673" max="5673" width="45.5703125" style="17" customWidth="1"/>
    <col min="5674" max="5674" width="206.5703125" style="17" customWidth="1"/>
    <col min="5675" max="5675" width="255.7109375" style="17" customWidth="1"/>
    <col min="5676" max="5676" width="13.85546875" style="17" bestFit="1" customWidth="1"/>
    <col min="5677" max="5888" width="9.140625" style="17"/>
    <col min="5889" max="5889" width="35" style="17" customWidth="1"/>
    <col min="5890" max="5890" width="34.28515625" style="17" customWidth="1"/>
    <col min="5891" max="5891" width="12.5703125" style="17" customWidth="1"/>
    <col min="5892" max="5892" width="14.7109375" style="17" customWidth="1"/>
    <col min="5893" max="5893" width="14" style="17" customWidth="1"/>
    <col min="5894" max="5894" width="11.85546875" style="17" customWidth="1"/>
    <col min="5895" max="5895" width="11.5703125" style="17" customWidth="1"/>
    <col min="5896" max="5896" width="11.28515625" style="17" customWidth="1"/>
    <col min="5897" max="5897" width="12.140625" style="17" customWidth="1"/>
    <col min="5898" max="5898" width="12.28515625" style="17" customWidth="1"/>
    <col min="5899" max="5899" width="11.28515625" style="17" customWidth="1"/>
    <col min="5900" max="5900" width="10.85546875" style="17" customWidth="1"/>
    <col min="5901" max="5901" width="9.7109375" style="17" customWidth="1"/>
    <col min="5902" max="5902" width="11.85546875" style="17" customWidth="1"/>
    <col min="5903" max="5903" width="13.42578125" style="17" customWidth="1"/>
    <col min="5904" max="5904" width="16.28515625" style="17" customWidth="1"/>
    <col min="5905" max="5905" width="12.28515625" style="17" customWidth="1"/>
    <col min="5906" max="5906" width="16.140625" style="17" customWidth="1"/>
    <col min="5907" max="5907" width="20.85546875" style="17" customWidth="1"/>
    <col min="5908" max="5908" width="16.28515625" style="17" customWidth="1"/>
    <col min="5909" max="5909" width="18.7109375" style="17" customWidth="1"/>
    <col min="5910" max="5910" width="18.140625" style="17" customWidth="1"/>
    <col min="5911" max="5911" width="14.85546875" style="17" customWidth="1"/>
    <col min="5912" max="5912" width="17.7109375" style="17" customWidth="1"/>
    <col min="5913" max="5913" width="20.42578125" style="17" customWidth="1"/>
    <col min="5914" max="5914" width="19" style="17" customWidth="1"/>
    <col min="5915" max="5915" width="9.7109375" style="17" customWidth="1"/>
    <col min="5916" max="5916" width="15.5703125" style="17" customWidth="1"/>
    <col min="5917" max="5917" width="43.5703125" style="17" customWidth="1"/>
    <col min="5918" max="5919" width="6.7109375" style="17" customWidth="1"/>
    <col min="5920" max="5920" width="7.28515625" style="17" customWidth="1"/>
    <col min="5921" max="5921" width="7.7109375" style="17" customWidth="1"/>
    <col min="5922" max="5922" width="7" style="17" customWidth="1"/>
    <col min="5923" max="5923" width="10.140625" style="17" customWidth="1"/>
    <col min="5924" max="5924" width="20" style="17" customWidth="1"/>
    <col min="5925" max="5925" width="16" style="17" customWidth="1"/>
    <col min="5926" max="5926" width="123.7109375" style="17" customWidth="1"/>
    <col min="5927" max="5927" width="36" style="17" customWidth="1"/>
    <col min="5928" max="5928" width="84.85546875" style="17" customWidth="1"/>
    <col min="5929" max="5929" width="45.5703125" style="17" customWidth="1"/>
    <col min="5930" max="5930" width="206.5703125" style="17" customWidth="1"/>
    <col min="5931" max="5931" width="255.7109375" style="17" customWidth="1"/>
    <col min="5932" max="5932" width="13.85546875" style="17" bestFit="1" customWidth="1"/>
    <col min="5933" max="6144" width="9.140625" style="17"/>
    <col min="6145" max="6145" width="35" style="17" customWidth="1"/>
    <col min="6146" max="6146" width="34.28515625" style="17" customWidth="1"/>
    <col min="6147" max="6147" width="12.5703125" style="17" customWidth="1"/>
    <col min="6148" max="6148" width="14.7109375" style="17" customWidth="1"/>
    <col min="6149" max="6149" width="14" style="17" customWidth="1"/>
    <col min="6150" max="6150" width="11.85546875" style="17" customWidth="1"/>
    <col min="6151" max="6151" width="11.5703125" style="17" customWidth="1"/>
    <col min="6152" max="6152" width="11.28515625" style="17" customWidth="1"/>
    <col min="6153" max="6153" width="12.140625" style="17" customWidth="1"/>
    <col min="6154" max="6154" width="12.28515625" style="17" customWidth="1"/>
    <col min="6155" max="6155" width="11.28515625" style="17" customWidth="1"/>
    <col min="6156" max="6156" width="10.85546875" style="17" customWidth="1"/>
    <col min="6157" max="6157" width="9.7109375" style="17" customWidth="1"/>
    <col min="6158" max="6158" width="11.85546875" style="17" customWidth="1"/>
    <col min="6159" max="6159" width="13.42578125" style="17" customWidth="1"/>
    <col min="6160" max="6160" width="16.28515625" style="17" customWidth="1"/>
    <col min="6161" max="6161" width="12.28515625" style="17" customWidth="1"/>
    <col min="6162" max="6162" width="16.140625" style="17" customWidth="1"/>
    <col min="6163" max="6163" width="20.85546875" style="17" customWidth="1"/>
    <col min="6164" max="6164" width="16.28515625" style="17" customWidth="1"/>
    <col min="6165" max="6165" width="18.7109375" style="17" customWidth="1"/>
    <col min="6166" max="6166" width="18.140625" style="17" customWidth="1"/>
    <col min="6167" max="6167" width="14.85546875" style="17" customWidth="1"/>
    <col min="6168" max="6168" width="17.7109375" style="17" customWidth="1"/>
    <col min="6169" max="6169" width="20.42578125" style="17" customWidth="1"/>
    <col min="6170" max="6170" width="19" style="17" customWidth="1"/>
    <col min="6171" max="6171" width="9.7109375" style="17" customWidth="1"/>
    <col min="6172" max="6172" width="15.5703125" style="17" customWidth="1"/>
    <col min="6173" max="6173" width="43.5703125" style="17" customWidth="1"/>
    <col min="6174" max="6175" width="6.7109375" style="17" customWidth="1"/>
    <col min="6176" max="6176" width="7.28515625" style="17" customWidth="1"/>
    <col min="6177" max="6177" width="7.7109375" style="17" customWidth="1"/>
    <col min="6178" max="6178" width="7" style="17" customWidth="1"/>
    <col min="6179" max="6179" width="10.140625" style="17" customWidth="1"/>
    <col min="6180" max="6180" width="20" style="17" customWidth="1"/>
    <col min="6181" max="6181" width="16" style="17" customWidth="1"/>
    <col min="6182" max="6182" width="123.7109375" style="17" customWidth="1"/>
    <col min="6183" max="6183" width="36" style="17" customWidth="1"/>
    <col min="6184" max="6184" width="84.85546875" style="17" customWidth="1"/>
    <col min="6185" max="6185" width="45.5703125" style="17" customWidth="1"/>
    <col min="6186" max="6186" width="206.5703125" style="17" customWidth="1"/>
    <col min="6187" max="6187" width="255.7109375" style="17" customWidth="1"/>
    <col min="6188" max="6188" width="13.85546875" style="17" bestFit="1" customWidth="1"/>
    <col min="6189" max="6400" width="9.140625" style="17"/>
    <col min="6401" max="6401" width="35" style="17" customWidth="1"/>
    <col min="6402" max="6402" width="34.28515625" style="17" customWidth="1"/>
    <col min="6403" max="6403" width="12.5703125" style="17" customWidth="1"/>
    <col min="6404" max="6404" width="14.7109375" style="17" customWidth="1"/>
    <col min="6405" max="6405" width="14" style="17" customWidth="1"/>
    <col min="6406" max="6406" width="11.85546875" style="17" customWidth="1"/>
    <col min="6407" max="6407" width="11.5703125" style="17" customWidth="1"/>
    <col min="6408" max="6408" width="11.28515625" style="17" customWidth="1"/>
    <col min="6409" max="6409" width="12.140625" style="17" customWidth="1"/>
    <col min="6410" max="6410" width="12.28515625" style="17" customWidth="1"/>
    <col min="6411" max="6411" width="11.28515625" style="17" customWidth="1"/>
    <col min="6412" max="6412" width="10.85546875" style="17" customWidth="1"/>
    <col min="6413" max="6413" width="9.7109375" style="17" customWidth="1"/>
    <col min="6414" max="6414" width="11.85546875" style="17" customWidth="1"/>
    <col min="6415" max="6415" width="13.42578125" style="17" customWidth="1"/>
    <col min="6416" max="6416" width="16.28515625" style="17" customWidth="1"/>
    <col min="6417" max="6417" width="12.28515625" style="17" customWidth="1"/>
    <col min="6418" max="6418" width="16.140625" style="17" customWidth="1"/>
    <col min="6419" max="6419" width="20.85546875" style="17" customWidth="1"/>
    <col min="6420" max="6420" width="16.28515625" style="17" customWidth="1"/>
    <col min="6421" max="6421" width="18.7109375" style="17" customWidth="1"/>
    <col min="6422" max="6422" width="18.140625" style="17" customWidth="1"/>
    <col min="6423" max="6423" width="14.85546875" style="17" customWidth="1"/>
    <col min="6424" max="6424" width="17.7109375" style="17" customWidth="1"/>
    <col min="6425" max="6425" width="20.42578125" style="17" customWidth="1"/>
    <col min="6426" max="6426" width="19" style="17" customWidth="1"/>
    <col min="6427" max="6427" width="9.7109375" style="17" customWidth="1"/>
    <col min="6428" max="6428" width="15.5703125" style="17" customWidth="1"/>
    <col min="6429" max="6429" width="43.5703125" style="17" customWidth="1"/>
    <col min="6430" max="6431" width="6.7109375" style="17" customWidth="1"/>
    <col min="6432" max="6432" width="7.28515625" style="17" customWidth="1"/>
    <col min="6433" max="6433" width="7.7109375" style="17" customWidth="1"/>
    <col min="6434" max="6434" width="7" style="17" customWidth="1"/>
    <col min="6435" max="6435" width="10.140625" style="17" customWidth="1"/>
    <col min="6436" max="6436" width="20" style="17" customWidth="1"/>
    <col min="6437" max="6437" width="16" style="17" customWidth="1"/>
    <col min="6438" max="6438" width="123.7109375" style="17" customWidth="1"/>
    <col min="6439" max="6439" width="36" style="17" customWidth="1"/>
    <col min="6440" max="6440" width="84.85546875" style="17" customWidth="1"/>
    <col min="6441" max="6441" width="45.5703125" style="17" customWidth="1"/>
    <col min="6442" max="6442" width="206.5703125" style="17" customWidth="1"/>
    <col min="6443" max="6443" width="255.7109375" style="17" customWidth="1"/>
    <col min="6444" max="6444" width="13.85546875" style="17" bestFit="1" customWidth="1"/>
    <col min="6445" max="6656" width="9.140625" style="17"/>
    <col min="6657" max="6657" width="35" style="17" customWidth="1"/>
    <col min="6658" max="6658" width="34.28515625" style="17" customWidth="1"/>
    <col min="6659" max="6659" width="12.5703125" style="17" customWidth="1"/>
    <col min="6660" max="6660" width="14.7109375" style="17" customWidth="1"/>
    <col min="6661" max="6661" width="14" style="17" customWidth="1"/>
    <col min="6662" max="6662" width="11.85546875" style="17" customWidth="1"/>
    <col min="6663" max="6663" width="11.5703125" style="17" customWidth="1"/>
    <col min="6664" max="6664" width="11.28515625" style="17" customWidth="1"/>
    <col min="6665" max="6665" width="12.140625" style="17" customWidth="1"/>
    <col min="6666" max="6666" width="12.28515625" style="17" customWidth="1"/>
    <col min="6667" max="6667" width="11.28515625" style="17" customWidth="1"/>
    <col min="6668" max="6668" width="10.85546875" style="17" customWidth="1"/>
    <col min="6669" max="6669" width="9.7109375" style="17" customWidth="1"/>
    <col min="6670" max="6670" width="11.85546875" style="17" customWidth="1"/>
    <col min="6671" max="6671" width="13.42578125" style="17" customWidth="1"/>
    <col min="6672" max="6672" width="16.28515625" style="17" customWidth="1"/>
    <col min="6673" max="6673" width="12.28515625" style="17" customWidth="1"/>
    <col min="6674" max="6674" width="16.140625" style="17" customWidth="1"/>
    <col min="6675" max="6675" width="20.85546875" style="17" customWidth="1"/>
    <col min="6676" max="6676" width="16.28515625" style="17" customWidth="1"/>
    <col min="6677" max="6677" width="18.7109375" style="17" customWidth="1"/>
    <col min="6678" max="6678" width="18.140625" style="17" customWidth="1"/>
    <col min="6679" max="6679" width="14.85546875" style="17" customWidth="1"/>
    <col min="6680" max="6680" width="17.7109375" style="17" customWidth="1"/>
    <col min="6681" max="6681" width="20.42578125" style="17" customWidth="1"/>
    <col min="6682" max="6682" width="19" style="17" customWidth="1"/>
    <col min="6683" max="6683" width="9.7109375" style="17" customWidth="1"/>
    <col min="6684" max="6684" width="15.5703125" style="17" customWidth="1"/>
    <col min="6685" max="6685" width="43.5703125" style="17" customWidth="1"/>
    <col min="6686" max="6687" width="6.7109375" style="17" customWidth="1"/>
    <col min="6688" max="6688" width="7.28515625" style="17" customWidth="1"/>
    <col min="6689" max="6689" width="7.7109375" style="17" customWidth="1"/>
    <col min="6690" max="6690" width="7" style="17" customWidth="1"/>
    <col min="6691" max="6691" width="10.140625" style="17" customWidth="1"/>
    <col min="6692" max="6692" width="20" style="17" customWidth="1"/>
    <col min="6693" max="6693" width="16" style="17" customWidth="1"/>
    <col min="6694" max="6694" width="123.7109375" style="17" customWidth="1"/>
    <col min="6695" max="6695" width="36" style="17" customWidth="1"/>
    <col min="6696" max="6696" width="84.85546875" style="17" customWidth="1"/>
    <col min="6697" max="6697" width="45.5703125" style="17" customWidth="1"/>
    <col min="6698" max="6698" width="206.5703125" style="17" customWidth="1"/>
    <col min="6699" max="6699" width="255.7109375" style="17" customWidth="1"/>
    <col min="6700" max="6700" width="13.85546875" style="17" bestFit="1" customWidth="1"/>
    <col min="6701" max="6912" width="9.140625" style="17"/>
    <col min="6913" max="6913" width="35" style="17" customWidth="1"/>
    <col min="6914" max="6914" width="34.28515625" style="17" customWidth="1"/>
    <col min="6915" max="6915" width="12.5703125" style="17" customWidth="1"/>
    <col min="6916" max="6916" width="14.7109375" style="17" customWidth="1"/>
    <col min="6917" max="6917" width="14" style="17" customWidth="1"/>
    <col min="6918" max="6918" width="11.85546875" style="17" customWidth="1"/>
    <col min="6919" max="6919" width="11.5703125" style="17" customWidth="1"/>
    <col min="6920" max="6920" width="11.28515625" style="17" customWidth="1"/>
    <col min="6921" max="6921" width="12.140625" style="17" customWidth="1"/>
    <col min="6922" max="6922" width="12.28515625" style="17" customWidth="1"/>
    <col min="6923" max="6923" width="11.28515625" style="17" customWidth="1"/>
    <col min="6924" max="6924" width="10.85546875" style="17" customWidth="1"/>
    <col min="6925" max="6925" width="9.7109375" style="17" customWidth="1"/>
    <col min="6926" max="6926" width="11.85546875" style="17" customWidth="1"/>
    <col min="6927" max="6927" width="13.42578125" style="17" customWidth="1"/>
    <col min="6928" max="6928" width="16.28515625" style="17" customWidth="1"/>
    <col min="6929" max="6929" width="12.28515625" style="17" customWidth="1"/>
    <col min="6930" max="6930" width="16.140625" style="17" customWidth="1"/>
    <col min="6931" max="6931" width="20.85546875" style="17" customWidth="1"/>
    <col min="6932" max="6932" width="16.28515625" style="17" customWidth="1"/>
    <col min="6933" max="6933" width="18.7109375" style="17" customWidth="1"/>
    <col min="6934" max="6934" width="18.140625" style="17" customWidth="1"/>
    <col min="6935" max="6935" width="14.85546875" style="17" customWidth="1"/>
    <col min="6936" max="6936" width="17.7109375" style="17" customWidth="1"/>
    <col min="6937" max="6937" width="20.42578125" style="17" customWidth="1"/>
    <col min="6938" max="6938" width="19" style="17" customWidth="1"/>
    <col min="6939" max="6939" width="9.7109375" style="17" customWidth="1"/>
    <col min="6940" max="6940" width="15.5703125" style="17" customWidth="1"/>
    <col min="6941" max="6941" width="43.5703125" style="17" customWidth="1"/>
    <col min="6942" max="6943" width="6.7109375" style="17" customWidth="1"/>
    <col min="6944" max="6944" width="7.28515625" style="17" customWidth="1"/>
    <col min="6945" max="6945" width="7.7109375" style="17" customWidth="1"/>
    <col min="6946" max="6946" width="7" style="17" customWidth="1"/>
    <col min="6947" max="6947" width="10.140625" style="17" customWidth="1"/>
    <col min="6948" max="6948" width="20" style="17" customWidth="1"/>
    <col min="6949" max="6949" width="16" style="17" customWidth="1"/>
    <col min="6950" max="6950" width="123.7109375" style="17" customWidth="1"/>
    <col min="6951" max="6951" width="36" style="17" customWidth="1"/>
    <col min="6952" max="6952" width="84.85546875" style="17" customWidth="1"/>
    <col min="6953" max="6953" width="45.5703125" style="17" customWidth="1"/>
    <col min="6954" max="6954" width="206.5703125" style="17" customWidth="1"/>
    <col min="6955" max="6955" width="255.7109375" style="17" customWidth="1"/>
    <col min="6956" max="6956" width="13.85546875" style="17" bestFit="1" customWidth="1"/>
    <col min="6957" max="7168" width="9.140625" style="17"/>
    <col min="7169" max="7169" width="35" style="17" customWidth="1"/>
    <col min="7170" max="7170" width="34.28515625" style="17" customWidth="1"/>
    <col min="7171" max="7171" width="12.5703125" style="17" customWidth="1"/>
    <col min="7172" max="7172" width="14.7109375" style="17" customWidth="1"/>
    <col min="7173" max="7173" width="14" style="17" customWidth="1"/>
    <col min="7174" max="7174" width="11.85546875" style="17" customWidth="1"/>
    <col min="7175" max="7175" width="11.5703125" style="17" customWidth="1"/>
    <col min="7176" max="7176" width="11.28515625" style="17" customWidth="1"/>
    <col min="7177" max="7177" width="12.140625" style="17" customWidth="1"/>
    <col min="7178" max="7178" width="12.28515625" style="17" customWidth="1"/>
    <col min="7179" max="7179" width="11.28515625" style="17" customWidth="1"/>
    <col min="7180" max="7180" width="10.85546875" style="17" customWidth="1"/>
    <col min="7181" max="7181" width="9.7109375" style="17" customWidth="1"/>
    <col min="7182" max="7182" width="11.85546875" style="17" customWidth="1"/>
    <col min="7183" max="7183" width="13.42578125" style="17" customWidth="1"/>
    <col min="7184" max="7184" width="16.28515625" style="17" customWidth="1"/>
    <col min="7185" max="7185" width="12.28515625" style="17" customWidth="1"/>
    <col min="7186" max="7186" width="16.140625" style="17" customWidth="1"/>
    <col min="7187" max="7187" width="20.85546875" style="17" customWidth="1"/>
    <col min="7188" max="7188" width="16.28515625" style="17" customWidth="1"/>
    <col min="7189" max="7189" width="18.7109375" style="17" customWidth="1"/>
    <col min="7190" max="7190" width="18.140625" style="17" customWidth="1"/>
    <col min="7191" max="7191" width="14.85546875" style="17" customWidth="1"/>
    <col min="7192" max="7192" width="17.7109375" style="17" customWidth="1"/>
    <col min="7193" max="7193" width="20.42578125" style="17" customWidth="1"/>
    <col min="7194" max="7194" width="19" style="17" customWidth="1"/>
    <col min="7195" max="7195" width="9.7109375" style="17" customWidth="1"/>
    <col min="7196" max="7196" width="15.5703125" style="17" customWidth="1"/>
    <col min="7197" max="7197" width="43.5703125" style="17" customWidth="1"/>
    <col min="7198" max="7199" width="6.7109375" style="17" customWidth="1"/>
    <col min="7200" max="7200" width="7.28515625" style="17" customWidth="1"/>
    <col min="7201" max="7201" width="7.7109375" style="17" customWidth="1"/>
    <col min="7202" max="7202" width="7" style="17" customWidth="1"/>
    <col min="7203" max="7203" width="10.140625" style="17" customWidth="1"/>
    <col min="7204" max="7204" width="20" style="17" customWidth="1"/>
    <col min="7205" max="7205" width="16" style="17" customWidth="1"/>
    <col min="7206" max="7206" width="123.7109375" style="17" customWidth="1"/>
    <col min="7207" max="7207" width="36" style="17" customWidth="1"/>
    <col min="7208" max="7208" width="84.85546875" style="17" customWidth="1"/>
    <col min="7209" max="7209" width="45.5703125" style="17" customWidth="1"/>
    <col min="7210" max="7210" width="206.5703125" style="17" customWidth="1"/>
    <col min="7211" max="7211" width="255.7109375" style="17" customWidth="1"/>
    <col min="7212" max="7212" width="13.85546875" style="17" bestFit="1" customWidth="1"/>
    <col min="7213" max="7424" width="9.140625" style="17"/>
    <col min="7425" max="7425" width="35" style="17" customWidth="1"/>
    <col min="7426" max="7426" width="34.28515625" style="17" customWidth="1"/>
    <col min="7427" max="7427" width="12.5703125" style="17" customWidth="1"/>
    <col min="7428" max="7428" width="14.7109375" style="17" customWidth="1"/>
    <col min="7429" max="7429" width="14" style="17" customWidth="1"/>
    <col min="7430" max="7430" width="11.85546875" style="17" customWidth="1"/>
    <col min="7431" max="7431" width="11.5703125" style="17" customWidth="1"/>
    <col min="7432" max="7432" width="11.28515625" style="17" customWidth="1"/>
    <col min="7433" max="7433" width="12.140625" style="17" customWidth="1"/>
    <col min="7434" max="7434" width="12.28515625" style="17" customWidth="1"/>
    <col min="7435" max="7435" width="11.28515625" style="17" customWidth="1"/>
    <col min="7436" max="7436" width="10.85546875" style="17" customWidth="1"/>
    <col min="7437" max="7437" width="9.7109375" style="17" customWidth="1"/>
    <col min="7438" max="7438" width="11.85546875" style="17" customWidth="1"/>
    <col min="7439" max="7439" width="13.42578125" style="17" customWidth="1"/>
    <col min="7440" max="7440" width="16.28515625" style="17" customWidth="1"/>
    <col min="7441" max="7441" width="12.28515625" style="17" customWidth="1"/>
    <col min="7442" max="7442" width="16.140625" style="17" customWidth="1"/>
    <col min="7443" max="7443" width="20.85546875" style="17" customWidth="1"/>
    <col min="7444" max="7444" width="16.28515625" style="17" customWidth="1"/>
    <col min="7445" max="7445" width="18.7109375" style="17" customWidth="1"/>
    <col min="7446" max="7446" width="18.140625" style="17" customWidth="1"/>
    <col min="7447" max="7447" width="14.85546875" style="17" customWidth="1"/>
    <col min="7448" max="7448" width="17.7109375" style="17" customWidth="1"/>
    <col min="7449" max="7449" width="20.42578125" style="17" customWidth="1"/>
    <col min="7450" max="7450" width="19" style="17" customWidth="1"/>
    <col min="7451" max="7451" width="9.7109375" style="17" customWidth="1"/>
    <col min="7452" max="7452" width="15.5703125" style="17" customWidth="1"/>
    <col min="7453" max="7453" width="43.5703125" style="17" customWidth="1"/>
    <col min="7454" max="7455" width="6.7109375" style="17" customWidth="1"/>
    <col min="7456" max="7456" width="7.28515625" style="17" customWidth="1"/>
    <col min="7457" max="7457" width="7.7109375" style="17" customWidth="1"/>
    <col min="7458" max="7458" width="7" style="17" customWidth="1"/>
    <col min="7459" max="7459" width="10.140625" style="17" customWidth="1"/>
    <col min="7460" max="7460" width="20" style="17" customWidth="1"/>
    <col min="7461" max="7461" width="16" style="17" customWidth="1"/>
    <col min="7462" max="7462" width="123.7109375" style="17" customWidth="1"/>
    <col min="7463" max="7463" width="36" style="17" customWidth="1"/>
    <col min="7464" max="7464" width="84.85546875" style="17" customWidth="1"/>
    <col min="7465" max="7465" width="45.5703125" style="17" customWidth="1"/>
    <col min="7466" max="7466" width="206.5703125" style="17" customWidth="1"/>
    <col min="7467" max="7467" width="255.7109375" style="17" customWidth="1"/>
    <col min="7468" max="7468" width="13.85546875" style="17" bestFit="1" customWidth="1"/>
    <col min="7469" max="7680" width="9.140625" style="17"/>
    <col min="7681" max="7681" width="35" style="17" customWidth="1"/>
    <col min="7682" max="7682" width="34.28515625" style="17" customWidth="1"/>
    <col min="7683" max="7683" width="12.5703125" style="17" customWidth="1"/>
    <col min="7684" max="7684" width="14.7109375" style="17" customWidth="1"/>
    <col min="7685" max="7685" width="14" style="17" customWidth="1"/>
    <col min="7686" max="7686" width="11.85546875" style="17" customWidth="1"/>
    <col min="7687" max="7687" width="11.5703125" style="17" customWidth="1"/>
    <col min="7688" max="7688" width="11.28515625" style="17" customWidth="1"/>
    <col min="7689" max="7689" width="12.140625" style="17" customWidth="1"/>
    <col min="7690" max="7690" width="12.28515625" style="17" customWidth="1"/>
    <col min="7691" max="7691" width="11.28515625" style="17" customWidth="1"/>
    <col min="7692" max="7692" width="10.85546875" style="17" customWidth="1"/>
    <col min="7693" max="7693" width="9.7109375" style="17" customWidth="1"/>
    <col min="7694" max="7694" width="11.85546875" style="17" customWidth="1"/>
    <col min="7695" max="7695" width="13.42578125" style="17" customWidth="1"/>
    <col min="7696" max="7696" width="16.28515625" style="17" customWidth="1"/>
    <col min="7697" max="7697" width="12.28515625" style="17" customWidth="1"/>
    <col min="7698" max="7698" width="16.140625" style="17" customWidth="1"/>
    <col min="7699" max="7699" width="20.85546875" style="17" customWidth="1"/>
    <col min="7700" max="7700" width="16.28515625" style="17" customWidth="1"/>
    <col min="7701" max="7701" width="18.7109375" style="17" customWidth="1"/>
    <col min="7702" max="7702" width="18.140625" style="17" customWidth="1"/>
    <col min="7703" max="7703" width="14.85546875" style="17" customWidth="1"/>
    <col min="7704" max="7704" width="17.7109375" style="17" customWidth="1"/>
    <col min="7705" max="7705" width="20.42578125" style="17" customWidth="1"/>
    <col min="7706" max="7706" width="19" style="17" customWidth="1"/>
    <col min="7707" max="7707" width="9.7109375" style="17" customWidth="1"/>
    <col min="7708" max="7708" width="15.5703125" style="17" customWidth="1"/>
    <col min="7709" max="7709" width="43.5703125" style="17" customWidth="1"/>
    <col min="7710" max="7711" width="6.7109375" style="17" customWidth="1"/>
    <col min="7712" max="7712" width="7.28515625" style="17" customWidth="1"/>
    <col min="7713" max="7713" width="7.7109375" style="17" customWidth="1"/>
    <col min="7714" max="7714" width="7" style="17" customWidth="1"/>
    <col min="7715" max="7715" width="10.140625" style="17" customWidth="1"/>
    <col min="7716" max="7716" width="20" style="17" customWidth="1"/>
    <col min="7717" max="7717" width="16" style="17" customWidth="1"/>
    <col min="7718" max="7718" width="123.7109375" style="17" customWidth="1"/>
    <col min="7719" max="7719" width="36" style="17" customWidth="1"/>
    <col min="7720" max="7720" width="84.85546875" style="17" customWidth="1"/>
    <col min="7721" max="7721" width="45.5703125" style="17" customWidth="1"/>
    <col min="7722" max="7722" width="206.5703125" style="17" customWidth="1"/>
    <col min="7723" max="7723" width="255.7109375" style="17" customWidth="1"/>
    <col min="7724" max="7724" width="13.85546875" style="17" bestFit="1" customWidth="1"/>
    <col min="7725" max="7936" width="9.140625" style="17"/>
    <col min="7937" max="7937" width="35" style="17" customWidth="1"/>
    <col min="7938" max="7938" width="34.28515625" style="17" customWidth="1"/>
    <col min="7939" max="7939" width="12.5703125" style="17" customWidth="1"/>
    <col min="7940" max="7940" width="14.7109375" style="17" customWidth="1"/>
    <col min="7941" max="7941" width="14" style="17" customWidth="1"/>
    <col min="7942" max="7942" width="11.85546875" style="17" customWidth="1"/>
    <col min="7943" max="7943" width="11.5703125" style="17" customWidth="1"/>
    <col min="7944" max="7944" width="11.28515625" style="17" customWidth="1"/>
    <col min="7945" max="7945" width="12.140625" style="17" customWidth="1"/>
    <col min="7946" max="7946" width="12.28515625" style="17" customWidth="1"/>
    <col min="7947" max="7947" width="11.28515625" style="17" customWidth="1"/>
    <col min="7948" max="7948" width="10.85546875" style="17" customWidth="1"/>
    <col min="7949" max="7949" width="9.7109375" style="17" customWidth="1"/>
    <col min="7950" max="7950" width="11.85546875" style="17" customWidth="1"/>
    <col min="7951" max="7951" width="13.42578125" style="17" customWidth="1"/>
    <col min="7952" max="7952" width="16.28515625" style="17" customWidth="1"/>
    <col min="7953" max="7953" width="12.28515625" style="17" customWidth="1"/>
    <col min="7954" max="7954" width="16.140625" style="17" customWidth="1"/>
    <col min="7955" max="7955" width="20.85546875" style="17" customWidth="1"/>
    <col min="7956" max="7956" width="16.28515625" style="17" customWidth="1"/>
    <col min="7957" max="7957" width="18.7109375" style="17" customWidth="1"/>
    <col min="7958" max="7958" width="18.140625" style="17" customWidth="1"/>
    <col min="7959" max="7959" width="14.85546875" style="17" customWidth="1"/>
    <col min="7960" max="7960" width="17.7109375" style="17" customWidth="1"/>
    <col min="7961" max="7961" width="20.42578125" style="17" customWidth="1"/>
    <col min="7962" max="7962" width="19" style="17" customWidth="1"/>
    <col min="7963" max="7963" width="9.7109375" style="17" customWidth="1"/>
    <col min="7964" max="7964" width="15.5703125" style="17" customWidth="1"/>
    <col min="7965" max="7965" width="43.5703125" style="17" customWidth="1"/>
    <col min="7966" max="7967" width="6.7109375" style="17" customWidth="1"/>
    <col min="7968" max="7968" width="7.28515625" style="17" customWidth="1"/>
    <col min="7969" max="7969" width="7.7109375" style="17" customWidth="1"/>
    <col min="7970" max="7970" width="7" style="17" customWidth="1"/>
    <col min="7971" max="7971" width="10.140625" style="17" customWidth="1"/>
    <col min="7972" max="7972" width="20" style="17" customWidth="1"/>
    <col min="7973" max="7973" width="16" style="17" customWidth="1"/>
    <col min="7974" max="7974" width="123.7109375" style="17" customWidth="1"/>
    <col min="7975" max="7975" width="36" style="17" customWidth="1"/>
    <col min="7976" max="7976" width="84.85546875" style="17" customWidth="1"/>
    <col min="7977" max="7977" width="45.5703125" style="17" customWidth="1"/>
    <col min="7978" max="7978" width="206.5703125" style="17" customWidth="1"/>
    <col min="7979" max="7979" width="255.7109375" style="17" customWidth="1"/>
    <col min="7980" max="7980" width="13.85546875" style="17" bestFit="1" customWidth="1"/>
    <col min="7981" max="8192" width="9.140625" style="17"/>
    <col min="8193" max="8193" width="35" style="17" customWidth="1"/>
    <col min="8194" max="8194" width="34.28515625" style="17" customWidth="1"/>
    <col min="8195" max="8195" width="12.5703125" style="17" customWidth="1"/>
    <col min="8196" max="8196" width="14.7109375" style="17" customWidth="1"/>
    <col min="8197" max="8197" width="14" style="17" customWidth="1"/>
    <col min="8198" max="8198" width="11.85546875" style="17" customWidth="1"/>
    <col min="8199" max="8199" width="11.5703125" style="17" customWidth="1"/>
    <col min="8200" max="8200" width="11.28515625" style="17" customWidth="1"/>
    <col min="8201" max="8201" width="12.140625" style="17" customWidth="1"/>
    <col min="8202" max="8202" width="12.28515625" style="17" customWidth="1"/>
    <col min="8203" max="8203" width="11.28515625" style="17" customWidth="1"/>
    <col min="8204" max="8204" width="10.85546875" style="17" customWidth="1"/>
    <col min="8205" max="8205" width="9.7109375" style="17" customWidth="1"/>
    <col min="8206" max="8206" width="11.85546875" style="17" customWidth="1"/>
    <col min="8207" max="8207" width="13.42578125" style="17" customWidth="1"/>
    <col min="8208" max="8208" width="16.28515625" style="17" customWidth="1"/>
    <col min="8209" max="8209" width="12.28515625" style="17" customWidth="1"/>
    <col min="8210" max="8210" width="16.140625" style="17" customWidth="1"/>
    <col min="8211" max="8211" width="20.85546875" style="17" customWidth="1"/>
    <col min="8212" max="8212" width="16.28515625" style="17" customWidth="1"/>
    <col min="8213" max="8213" width="18.7109375" style="17" customWidth="1"/>
    <col min="8214" max="8214" width="18.140625" style="17" customWidth="1"/>
    <col min="8215" max="8215" width="14.85546875" style="17" customWidth="1"/>
    <col min="8216" max="8216" width="17.7109375" style="17" customWidth="1"/>
    <col min="8217" max="8217" width="20.42578125" style="17" customWidth="1"/>
    <col min="8218" max="8218" width="19" style="17" customWidth="1"/>
    <col min="8219" max="8219" width="9.7109375" style="17" customWidth="1"/>
    <col min="8220" max="8220" width="15.5703125" style="17" customWidth="1"/>
    <col min="8221" max="8221" width="43.5703125" style="17" customWidth="1"/>
    <col min="8222" max="8223" width="6.7109375" style="17" customWidth="1"/>
    <col min="8224" max="8224" width="7.28515625" style="17" customWidth="1"/>
    <col min="8225" max="8225" width="7.7109375" style="17" customWidth="1"/>
    <col min="8226" max="8226" width="7" style="17" customWidth="1"/>
    <col min="8227" max="8227" width="10.140625" style="17" customWidth="1"/>
    <col min="8228" max="8228" width="20" style="17" customWidth="1"/>
    <col min="8229" max="8229" width="16" style="17" customWidth="1"/>
    <col min="8230" max="8230" width="123.7109375" style="17" customWidth="1"/>
    <col min="8231" max="8231" width="36" style="17" customWidth="1"/>
    <col min="8232" max="8232" width="84.85546875" style="17" customWidth="1"/>
    <col min="8233" max="8233" width="45.5703125" style="17" customWidth="1"/>
    <col min="8234" max="8234" width="206.5703125" style="17" customWidth="1"/>
    <col min="8235" max="8235" width="255.7109375" style="17" customWidth="1"/>
    <col min="8236" max="8236" width="13.85546875" style="17" bestFit="1" customWidth="1"/>
    <col min="8237" max="8448" width="9.140625" style="17"/>
    <col min="8449" max="8449" width="35" style="17" customWidth="1"/>
    <col min="8450" max="8450" width="34.28515625" style="17" customWidth="1"/>
    <col min="8451" max="8451" width="12.5703125" style="17" customWidth="1"/>
    <col min="8452" max="8452" width="14.7109375" style="17" customWidth="1"/>
    <col min="8453" max="8453" width="14" style="17" customWidth="1"/>
    <col min="8454" max="8454" width="11.85546875" style="17" customWidth="1"/>
    <col min="8455" max="8455" width="11.5703125" style="17" customWidth="1"/>
    <col min="8456" max="8456" width="11.28515625" style="17" customWidth="1"/>
    <col min="8457" max="8457" width="12.140625" style="17" customWidth="1"/>
    <col min="8458" max="8458" width="12.28515625" style="17" customWidth="1"/>
    <col min="8459" max="8459" width="11.28515625" style="17" customWidth="1"/>
    <col min="8460" max="8460" width="10.85546875" style="17" customWidth="1"/>
    <col min="8461" max="8461" width="9.7109375" style="17" customWidth="1"/>
    <col min="8462" max="8462" width="11.85546875" style="17" customWidth="1"/>
    <col min="8463" max="8463" width="13.42578125" style="17" customWidth="1"/>
    <col min="8464" max="8464" width="16.28515625" style="17" customWidth="1"/>
    <col min="8465" max="8465" width="12.28515625" style="17" customWidth="1"/>
    <col min="8466" max="8466" width="16.140625" style="17" customWidth="1"/>
    <col min="8467" max="8467" width="20.85546875" style="17" customWidth="1"/>
    <col min="8468" max="8468" width="16.28515625" style="17" customWidth="1"/>
    <col min="8469" max="8469" width="18.7109375" style="17" customWidth="1"/>
    <col min="8470" max="8470" width="18.140625" style="17" customWidth="1"/>
    <col min="8471" max="8471" width="14.85546875" style="17" customWidth="1"/>
    <col min="8472" max="8472" width="17.7109375" style="17" customWidth="1"/>
    <col min="8473" max="8473" width="20.42578125" style="17" customWidth="1"/>
    <col min="8474" max="8474" width="19" style="17" customWidth="1"/>
    <col min="8475" max="8475" width="9.7109375" style="17" customWidth="1"/>
    <col min="8476" max="8476" width="15.5703125" style="17" customWidth="1"/>
    <col min="8477" max="8477" width="43.5703125" style="17" customWidth="1"/>
    <col min="8478" max="8479" width="6.7109375" style="17" customWidth="1"/>
    <col min="8480" max="8480" width="7.28515625" style="17" customWidth="1"/>
    <col min="8481" max="8481" width="7.7109375" style="17" customWidth="1"/>
    <col min="8482" max="8482" width="7" style="17" customWidth="1"/>
    <col min="8483" max="8483" width="10.140625" style="17" customWidth="1"/>
    <col min="8484" max="8484" width="20" style="17" customWidth="1"/>
    <col min="8485" max="8485" width="16" style="17" customWidth="1"/>
    <col min="8486" max="8486" width="123.7109375" style="17" customWidth="1"/>
    <col min="8487" max="8487" width="36" style="17" customWidth="1"/>
    <col min="8488" max="8488" width="84.85546875" style="17" customWidth="1"/>
    <col min="8489" max="8489" width="45.5703125" style="17" customWidth="1"/>
    <col min="8490" max="8490" width="206.5703125" style="17" customWidth="1"/>
    <col min="8491" max="8491" width="255.7109375" style="17" customWidth="1"/>
    <col min="8492" max="8492" width="13.85546875" style="17" bestFit="1" customWidth="1"/>
    <col min="8493" max="8704" width="9.140625" style="17"/>
    <col min="8705" max="8705" width="35" style="17" customWidth="1"/>
    <col min="8706" max="8706" width="34.28515625" style="17" customWidth="1"/>
    <col min="8707" max="8707" width="12.5703125" style="17" customWidth="1"/>
    <col min="8708" max="8708" width="14.7109375" style="17" customWidth="1"/>
    <col min="8709" max="8709" width="14" style="17" customWidth="1"/>
    <col min="8710" max="8710" width="11.85546875" style="17" customWidth="1"/>
    <col min="8711" max="8711" width="11.5703125" style="17" customWidth="1"/>
    <col min="8712" max="8712" width="11.28515625" style="17" customWidth="1"/>
    <col min="8713" max="8713" width="12.140625" style="17" customWidth="1"/>
    <col min="8714" max="8714" width="12.28515625" style="17" customWidth="1"/>
    <col min="8715" max="8715" width="11.28515625" style="17" customWidth="1"/>
    <col min="8716" max="8716" width="10.85546875" style="17" customWidth="1"/>
    <col min="8717" max="8717" width="9.7109375" style="17" customWidth="1"/>
    <col min="8718" max="8718" width="11.85546875" style="17" customWidth="1"/>
    <col min="8719" max="8719" width="13.42578125" style="17" customWidth="1"/>
    <col min="8720" max="8720" width="16.28515625" style="17" customWidth="1"/>
    <col min="8721" max="8721" width="12.28515625" style="17" customWidth="1"/>
    <col min="8722" max="8722" width="16.140625" style="17" customWidth="1"/>
    <col min="8723" max="8723" width="20.85546875" style="17" customWidth="1"/>
    <col min="8724" max="8724" width="16.28515625" style="17" customWidth="1"/>
    <col min="8725" max="8725" width="18.7109375" style="17" customWidth="1"/>
    <col min="8726" max="8726" width="18.140625" style="17" customWidth="1"/>
    <col min="8727" max="8727" width="14.85546875" style="17" customWidth="1"/>
    <col min="8728" max="8728" width="17.7109375" style="17" customWidth="1"/>
    <col min="8729" max="8729" width="20.42578125" style="17" customWidth="1"/>
    <col min="8730" max="8730" width="19" style="17" customWidth="1"/>
    <col min="8731" max="8731" width="9.7109375" style="17" customWidth="1"/>
    <col min="8732" max="8732" width="15.5703125" style="17" customWidth="1"/>
    <col min="8733" max="8733" width="43.5703125" style="17" customWidth="1"/>
    <col min="8734" max="8735" width="6.7109375" style="17" customWidth="1"/>
    <col min="8736" max="8736" width="7.28515625" style="17" customWidth="1"/>
    <col min="8737" max="8737" width="7.7109375" style="17" customWidth="1"/>
    <col min="8738" max="8738" width="7" style="17" customWidth="1"/>
    <col min="8739" max="8739" width="10.140625" style="17" customWidth="1"/>
    <col min="8740" max="8740" width="20" style="17" customWidth="1"/>
    <col min="8741" max="8741" width="16" style="17" customWidth="1"/>
    <col min="8742" max="8742" width="123.7109375" style="17" customWidth="1"/>
    <col min="8743" max="8743" width="36" style="17" customWidth="1"/>
    <col min="8744" max="8744" width="84.85546875" style="17" customWidth="1"/>
    <col min="8745" max="8745" width="45.5703125" style="17" customWidth="1"/>
    <col min="8746" max="8746" width="206.5703125" style="17" customWidth="1"/>
    <col min="8747" max="8747" width="255.7109375" style="17" customWidth="1"/>
    <col min="8748" max="8748" width="13.85546875" style="17" bestFit="1" customWidth="1"/>
    <col min="8749" max="8960" width="9.140625" style="17"/>
    <col min="8961" max="8961" width="35" style="17" customWidth="1"/>
    <col min="8962" max="8962" width="34.28515625" style="17" customWidth="1"/>
    <col min="8963" max="8963" width="12.5703125" style="17" customWidth="1"/>
    <col min="8964" max="8964" width="14.7109375" style="17" customWidth="1"/>
    <col min="8965" max="8965" width="14" style="17" customWidth="1"/>
    <col min="8966" max="8966" width="11.85546875" style="17" customWidth="1"/>
    <col min="8967" max="8967" width="11.5703125" style="17" customWidth="1"/>
    <col min="8968" max="8968" width="11.28515625" style="17" customWidth="1"/>
    <col min="8969" max="8969" width="12.140625" style="17" customWidth="1"/>
    <col min="8970" max="8970" width="12.28515625" style="17" customWidth="1"/>
    <col min="8971" max="8971" width="11.28515625" style="17" customWidth="1"/>
    <col min="8972" max="8972" width="10.85546875" style="17" customWidth="1"/>
    <col min="8973" max="8973" width="9.7109375" style="17" customWidth="1"/>
    <col min="8974" max="8974" width="11.85546875" style="17" customWidth="1"/>
    <col min="8975" max="8975" width="13.42578125" style="17" customWidth="1"/>
    <col min="8976" max="8976" width="16.28515625" style="17" customWidth="1"/>
    <col min="8977" max="8977" width="12.28515625" style="17" customWidth="1"/>
    <col min="8978" max="8978" width="16.140625" style="17" customWidth="1"/>
    <col min="8979" max="8979" width="20.85546875" style="17" customWidth="1"/>
    <col min="8980" max="8980" width="16.28515625" style="17" customWidth="1"/>
    <col min="8981" max="8981" width="18.7109375" style="17" customWidth="1"/>
    <col min="8982" max="8982" width="18.140625" style="17" customWidth="1"/>
    <col min="8983" max="8983" width="14.85546875" style="17" customWidth="1"/>
    <col min="8984" max="8984" width="17.7109375" style="17" customWidth="1"/>
    <col min="8985" max="8985" width="20.42578125" style="17" customWidth="1"/>
    <col min="8986" max="8986" width="19" style="17" customWidth="1"/>
    <col min="8987" max="8987" width="9.7109375" style="17" customWidth="1"/>
    <col min="8988" max="8988" width="15.5703125" style="17" customWidth="1"/>
    <col min="8989" max="8989" width="43.5703125" style="17" customWidth="1"/>
    <col min="8990" max="8991" width="6.7109375" style="17" customWidth="1"/>
    <col min="8992" max="8992" width="7.28515625" style="17" customWidth="1"/>
    <col min="8993" max="8993" width="7.7109375" style="17" customWidth="1"/>
    <col min="8994" max="8994" width="7" style="17" customWidth="1"/>
    <col min="8995" max="8995" width="10.140625" style="17" customWidth="1"/>
    <col min="8996" max="8996" width="20" style="17" customWidth="1"/>
    <col min="8997" max="8997" width="16" style="17" customWidth="1"/>
    <col min="8998" max="8998" width="123.7109375" style="17" customWidth="1"/>
    <col min="8999" max="8999" width="36" style="17" customWidth="1"/>
    <col min="9000" max="9000" width="84.85546875" style="17" customWidth="1"/>
    <col min="9001" max="9001" width="45.5703125" style="17" customWidth="1"/>
    <col min="9002" max="9002" width="206.5703125" style="17" customWidth="1"/>
    <col min="9003" max="9003" width="255.7109375" style="17" customWidth="1"/>
    <col min="9004" max="9004" width="13.85546875" style="17" bestFit="1" customWidth="1"/>
    <col min="9005" max="9216" width="9.140625" style="17"/>
    <col min="9217" max="9217" width="35" style="17" customWidth="1"/>
    <col min="9218" max="9218" width="34.28515625" style="17" customWidth="1"/>
    <col min="9219" max="9219" width="12.5703125" style="17" customWidth="1"/>
    <col min="9220" max="9220" width="14.7109375" style="17" customWidth="1"/>
    <col min="9221" max="9221" width="14" style="17" customWidth="1"/>
    <col min="9222" max="9222" width="11.85546875" style="17" customWidth="1"/>
    <col min="9223" max="9223" width="11.5703125" style="17" customWidth="1"/>
    <col min="9224" max="9224" width="11.28515625" style="17" customWidth="1"/>
    <col min="9225" max="9225" width="12.140625" style="17" customWidth="1"/>
    <col min="9226" max="9226" width="12.28515625" style="17" customWidth="1"/>
    <col min="9227" max="9227" width="11.28515625" style="17" customWidth="1"/>
    <col min="9228" max="9228" width="10.85546875" style="17" customWidth="1"/>
    <col min="9229" max="9229" width="9.7109375" style="17" customWidth="1"/>
    <col min="9230" max="9230" width="11.85546875" style="17" customWidth="1"/>
    <col min="9231" max="9231" width="13.42578125" style="17" customWidth="1"/>
    <col min="9232" max="9232" width="16.28515625" style="17" customWidth="1"/>
    <col min="9233" max="9233" width="12.28515625" style="17" customWidth="1"/>
    <col min="9234" max="9234" width="16.140625" style="17" customWidth="1"/>
    <col min="9235" max="9235" width="20.85546875" style="17" customWidth="1"/>
    <col min="9236" max="9236" width="16.28515625" style="17" customWidth="1"/>
    <col min="9237" max="9237" width="18.7109375" style="17" customWidth="1"/>
    <col min="9238" max="9238" width="18.140625" style="17" customWidth="1"/>
    <col min="9239" max="9239" width="14.85546875" style="17" customWidth="1"/>
    <col min="9240" max="9240" width="17.7109375" style="17" customWidth="1"/>
    <col min="9241" max="9241" width="20.42578125" style="17" customWidth="1"/>
    <col min="9242" max="9242" width="19" style="17" customWidth="1"/>
    <col min="9243" max="9243" width="9.7109375" style="17" customWidth="1"/>
    <col min="9244" max="9244" width="15.5703125" style="17" customWidth="1"/>
    <col min="9245" max="9245" width="43.5703125" style="17" customWidth="1"/>
    <col min="9246" max="9247" width="6.7109375" style="17" customWidth="1"/>
    <col min="9248" max="9248" width="7.28515625" style="17" customWidth="1"/>
    <col min="9249" max="9249" width="7.7109375" style="17" customWidth="1"/>
    <col min="9250" max="9250" width="7" style="17" customWidth="1"/>
    <col min="9251" max="9251" width="10.140625" style="17" customWidth="1"/>
    <col min="9252" max="9252" width="20" style="17" customWidth="1"/>
    <col min="9253" max="9253" width="16" style="17" customWidth="1"/>
    <col min="9254" max="9254" width="123.7109375" style="17" customWidth="1"/>
    <col min="9255" max="9255" width="36" style="17" customWidth="1"/>
    <col min="9256" max="9256" width="84.85546875" style="17" customWidth="1"/>
    <col min="9257" max="9257" width="45.5703125" style="17" customWidth="1"/>
    <col min="9258" max="9258" width="206.5703125" style="17" customWidth="1"/>
    <col min="9259" max="9259" width="255.7109375" style="17" customWidth="1"/>
    <col min="9260" max="9260" width="13.85546875" style="17" bestFit="1" customWidth="1"/>
    <col min="9261" max="9472" width="9.140625" style="17"/>
    <col min="9473" max="9473" width="35" style="17" customWidth="1"/>
    <col min="9474" max="9474" width="34.28515625" style="17" customWidth="1"/>
    <col min="9475" max="9475" width="12.5703125" style="17" customWidth="1"/>
    <col min="9476" max="9476" width="14.7109375" style="17" customWidth="1"/>
    <col min="9477" max="9477" width="14" style="17" customWidth="1"/>
    <col min="9478" max="9478" width="11.85546875" style="17" customWidth="1"/>
    <col min="9479" max="9479" width="11.5703125" style="17" customWidth="1"/>
    <col min="9480" max="9480" width="11.28515625" style="17" customWidth="1"/>
    <col min="9481" max="9481" width="12.140625" style="17" customWidth="1"/>
    <col min="9482" max="9482" width="12.28515625" style="17" customWidth="1"/>
    <col min="9483" max="9483" width="11.28515625" style="17" customWidth="1"/>
    <col min="9484" max="9484" width="10.85546875" style="17" customWidth="1"/>
    <col min="9485" max="9485" width="9.7109375" style="17" customWidth="1"/>
    <col min="9486" max="9486" width="11.85546875" style="17" customWidth="1"/>
    <col min="9487" max="9487" width="13.42578125" style="17" customWidth="1"/>
    <col min="9488" max="9488" width="16.28515625" style="17" customWidth="1"/>
    <col min="9489" max="9489" width="12.28515625" style="17" customWidth="1"/>
    <col min="9490" max="9490" width="16.140625" style="17" customWidth="1"/>
    <col min="9491" max="9491" width="20.85546875" style="17" customWidth="1"/>
    <col min="9492" max="9492" width="16.28515625" style="17" customWidth="1"/>
    <col min="9493" max="9493" width="18.7109375" style="17" customWidth="1"/>
    <col min="9494" max="9494" width="18.140625" style="17" customWidth="1"/>
    <col min="9495" max="9495" width="14.85546875" style="17" customWidth="1"/>
    <col min="9496" max="9496" width="17.7109375" style="17" customWidth="1"/>
    <col min="9497" max="9497" width="20.42578125" style="17" customWidth="1"/>
    <col min="9498" max="9498" width="19" style="17" customWidth="1"/>
    <col min="9499" max="9499" width="9.7109375" style="17" customWidth="1"/>
    <col min="9500" max="9500" width="15.5703125" style="17" customWidth="1"/>
    <col min="9501" max="9501" width="43.5703125" style="17" customWidth="1"/>
    <col min="9502" max="9503" width="6.7109375" style="17" customWidth="1"/>
    <col min="9504" max="9504" width="7.28515625" style="17" customWidth="1"/>
    <col min="9505" max="9505" width="7.7109375" style="17" customWidth="1"/>
    <col min="9506" max="9506" width="7" style="17" customWidth="1"/>
    <col min="9507" max="9507" width="10.140625" style="17" customWidth="1"/>
    <col min="9508" max="9508" width="20" style="17" customWidth="1"/>
    <col min="9509" max="9509" width="16" style="17" customWidth="1"/>
    <col min="9510" max="9510" width="123.7109375" style="17" customWidth="1"/>
    <col min="9511" max="9511" width="36" style="17" customWidth="1"/>
    <col min="9512" max="9512" width="84.85546875" style="17" customWidth="1"/>
    <col min="9513" max="9513" width="45.5703125" style="17" customWidth="1"/>
    <col min="9514" max="9514" width="206.5703125" style="17" customWidth="1"/>
    <col min="9515" max="9515" width="255.7109375" style="17" customWidth="1"/>
    <col min="9516" max="9516" width="13.85546875" style="17" bestFit="1" customWidth="1"/>
    <col min="9517" max="9728" width="9.140625" style="17"/>
    <col min="9729" max="9729" width="35" style="17" customWidth="1"/>
    <col min="9730" max="9730" width="34.28515625" style="17" customWidth="1"/>
    <col min="9731" max="9731" width="12.5703125" style="17" customWidth="1"/>
    <col min="9732" max="9732" width="14.7109375" style="17" customWidth="1"/>
    <col min="9733" max="9733" width="14" style="17" customWidth="1"/>
    <col min="9734" max="9734" width="11.85546875" style="17" customWidth="1"/>
    <col min="9735" max="9735" width="11.5703125" style="17" customWidth="1"/>
    <col min="9736" max="9736" width="11.28515625" style="17" customWidth="1"/>
    <col min="9737" max="9737" width="12.140625" style="17" customWidth="1"/>
    <col min="9738" max="9738" width="12.28515625" style="17" customWidth="1"/>
    <col min="9739" max="9739" width="11.28515625" style="17" customWidth="1"/>
    <col min="9740" max="9740" width="10.85546875" style="17" customWidth="1"/>
    <col min="9741" max="9741" width="9.7109375" style="17" customWidth="1"/>
    <col min="9742" max="9742" width="11.85546875" style="17" customWidth="1"/>
    <col min="9743" max="9743" width="13.42578125" style="17" customWidth="1"/>
    <col min="9744" max="9744" width="16.28515625" style="17" customWidth="1"/>
    <col min="9745" max="9745" width="12.28515625" style="17" customWidth="1"/>
    <col min="9746" max="9746" width="16.140625" style="17" customWidth="1"/>
    <col min="9747" max="9747" width="20.85546875" style="17" customWidth="1"/>
    <col min="9748" max="9748" width="16.28515625" style="17" customWidth="1"/>
    <col min="9749" max="9749" width="18.7109375" style="17" customWidth="1"/>
    <col min="9750" max="9750" width="18.140625" style="17" customWidth="1"/>
    <col min="9751" max="9751" width="14.85546875" style="17" customWidth="1"/>
    <col min="9752" max="9752" width="17.7109375" style="17" customWidth="1"/>
    <col min="9753" max="9753" width="20.42578125" style="17" customWidth="1"/>
    <col min="9754" max="9754" width="19" style="17" customWidth="1"/>
    <col min="9755" max="9755" width="9.7109375" style="17" customWidth="1"/>
    <col min="9756" max="9756" width="15.5703125" style="17" customWidth="1"/>
    <col min="9757" max="9757" width="43.5703125" style="17" customWidth="1"/>
    <col min="9758" max="9759" width="6.7109375" style="17" customWidth="1"/>
    <col min="9760" max="9760" width="7.28515625" style="17" customWidth="1"/>
    <col min="9761" max="9761" width="7.7109375" style="17" customWidth="1"/>
    <col min="9762" max="9762" width="7" style="17" customWidth="1"/>
    <col min="9763" max="9763" width="10.140625" style="17" customWidth="1"/>
    <col min="9764" max="9764" width="20" style="17" customWidth="1"/>
    <col min="9765" max="9765" width="16" style="17" customWidth="1"/>
    <col min="9766" max="9766" width="123.7109375" style="17" customWidth="1"/>
    <col min="9767" max="9767" width="36" style="17" customWidth="1"/>
    <col min="9768" max="9768" width="84.85546875" style="17" customWidth="1"/>
    <col min="9769" max="9769" width="45.5703125" style="17" customWidth="1"/>
    <col min="9770" max="9770" width="206.5703125" style="17" customWidth="1"/>
    <col min="9771" max="9771" width="255.7109375" style="17" customWidth="1"/>
    <col min="9772" max="9772" width="13.85546875" style="17" bestFit="1" customWidth="1"/>
    <col min="9773" max="9984" width="9.140625" style="17"/>
    <col min="9985" max="9985" width="35" style="17" customWidth="1"/>
    <col min="9986" max="9986" width="34.28515625" style="17" customWidth="1"/>
    <col min="9987" max="9987" width="12.5703125" style="17" customWidth="1"/>
    <col min="9988" max="9988" width="14.7109375" style="17" customWidth="1"/>
    <col min="9989" max="9989" width="14" style="17" customWidth="1"/>
    <col min="9990" max="9990" width="11.85546875" style="17" customWidth="1"/>
    <col min="9991" max="9991" width="11.5703125" style="17" customWidth="1"/>
    <col min="9992" max="9992" width="11.28515625" style="17" customWidth="1"/>
    <col min="9993" max="9993" width="12.140625" style="17" customWidth="1"/>
    <col min="9994" max="9994" width="12.28515625" style="17" customWidth="1"/>
    <col min="9995" max="9995" width="11.28515625" style="17" customWidth="1"/>
    <col min="9996" max="9996" width="10.85546875" style="17" customWidth="1"/>
    <col min="9997" max="9997" width="9.7109375" style="17" customWidth="1"/>
    <col min="9998" max="9998" width="11.85546875" style="17" customWidth="1"/>
    <col min="9999" max="9999" width="13.42578125" style="17" customWidth="1"/>
    <col min="10000" max="10000" width="16.28515625" style="17" customWidth="1"/>
    <col min="10001" max="10001" width="12.28515625" style="17" customWidth="1"/>
    <col min="10002" max="10002" width="16.140625" style="17" customWidth="1"/>
    <col min="10003" max="10003" width="20.85546875" style="17" customWidth="1"/>
    <col min="10004" max="10004" width="16.28515625" style="17" customWidth="1"/>
    <col min="10005" max="10005" width="18.7109375" style="17" customWidth="1"/>
    <col min="10006" max="10006" width="18.140625" style="17" customWidth="1"/>
    <col min="10007" max="10007" width="14.85546875" style="17" customWidth="1"/>
    <col min="10008" max="10008" width="17.7109375" style="17" customWidth="1"/>
    <col min="10009" max="10009" width="20.42578125" style="17" customWidth="1"/>
    <col min="10010" max="10010" width="19" style="17" customWidth="1"/>
    <col min="10011" max="10011" width="9.7109375" style="17" customWidth="1"/>
    <col min="10012" max="10012" width="15.5703125" style="17" customWidth="1"/>
    <col min="10013" max="10013" width="43.5703125" style="17" customWidth="1"/>
    <col min="10014" max="10015" width="6.7109375" style="17" customWidth="1"/>
    <col min="10016" max="10016" width="7.28515625" style="17" customWidth="1"/>
    <col min="10017" max="10017" width="7.7109375" style="17" customWidth="1"/>
    <col min="10018" max="10018" width="7" style="17" customWidth="1"/>
    <col min="10019" max="10019" width="10.140625" style="17" customWidth="1"/>
    <col min="10020" max="10020" width="20" style="17" customWidth="1"/>
    <col min="10021" max="10021" width="16" style="17" customWidth="1"/>
    <col min="10022" max="10022" width="123.7109375" style="17" customWidth="1"/>
    <col min="10023" max="10023" width="36" style="17" customWidth="1"/>
    <col min="10024" max="10024" width="84.85546875" style="17" customWidth="1"/>
    <col min="10025" max="10025" width="45.5703125" style="17" customWidth="1"/>
    <col min="10026" max="10026" width="206.5703125" style="17" customWidth="1"/>
    <col min="10027" max="10027" width="255.7109375" style="17" customWidth="1"/>
    <col min="10028" max="10028" width="13.85546875" style="17" bestFit="1" customWidth="1"/>
    <col min="10029" max="10240" width="9.140625" style="17"/>
    <col min="10241" max="10241" width="35" style="17" customWidth="1"/>
    <col min="10242" max="10242" width="34.28515625" style="17" customWidth="1"/>
    <col min="10243" max="10243" width="12.5703125" style="17" customWidth="1"/>
    <col min="10244" max="10244" width="14.7109375" style="17" customWidth="1"/>
    <col min="10245" max="10245" width="14" style="17" customWidth="1"/>
    <col min="10246" max="10246" width="11.85546875" style="17" customWidth="1"/>
    <col min="10247" max="10247" width="11.5703125" style="17" customWidth="1"/>
    <col min="10248" max="10248" width="11.28515625" style="17" customWidth="1"/>
    <col min="10249" max="10249" width="12.140625" style="17" customWidth="1"/>
    <col min="10250" max="10250" width="12.28515625" style="17" customWidth="1"/>
    <col min="10251" max="10251" width="11.28515625" style="17" customWidth="1"/>
    <col min="10252" max="10252" width="10.85546875" style="17" customWidth="1"/>
    <col min="10253" max="10253" width="9.7109375" style="17" customWidth="1"/>
    <col min="10254" max="10254" width="11.85546875" style="17" customWidth="1"/>
    <col min="10255" max="10255" width="13.42578125" style="17" customWidth="1"/>
    <col min="10256" max="10256" width="16.28515625" style="17" customWidth="1"/>
    <col min="10257" max="10257" width="12.28515625" style="17" customWidth="1"/>
    <col min="10258" max="10258" width="16.140625" style="17" customWidth="1"/>
    <col min="10259" max="10259" width="20.85546875" style="17" customWidth="1"/>
    <col min="10260" max="10260" width="16.28515625" style="17" customWidth="1"/>
    <col min="10261" max="10261" width="18.7109375" style="17" customWidth="1"/>
    <col min="10262" max="10262" width="18.140625" style="17" customWidth="1"/>
    <col min="10263" max="10263" width="14.85546875" style="17" customWidth="1"/>
    <col min="10264" max="10264" width="17.7109375" style="17" customWidth="1"/>
    <col min="10265" max="10265" width="20.42578125" style="17" customWidth="1"/>
    <col min="10266" max="10266" width="19" style="17" customWidth="1"/>
    <col min="10267" max="10267" width="9.7109375" style="17" customWidth="1"/>
    <col min="10268" max="10268" width="15.5703125" style="17" customWidth="1"/>
    <col min="10269" max="10269" width="43.5703125" style="17" customWidth="1"/>
    <col min="10270" max="10271" width="6.7109375" style="17" customWidth="1"/>
    <col min="10272" max="10272" width="7.28515625" style="17" customWidth="1"/>
    <col min="10273" max="10273" width="7.7109375" style="17" customWidth="1"/>
    <col min="10274" max="10274" width="7" style="17" customWidth="1"/>
    <col min="10275" max="10275" width="10.140625" style="17" customWidth="1"/>
    <col min="10276" max="10276" width="20" style="17" customWidth="1"/>
    <col min="10277" max="10277" width="16" style="17" customWidth="1"/>
    <col min="10278" max="10278" width="123.7109375" style="17" customWidth="1"/>
    <col min="10279" max="10279" width="36" style="17" customWidth="1"/>
    <col min="10280" max="10280" width="84.85546875" style="17" customWidth="1"/>
    <col min="10281" max="10281" width="45.5703125" style="17" customWidth="1"/>
    <col min="10282" max="10282" width="206.5703125" style="17" customWidth="1"/>
    <col min="10283" max="10283" width="255.7109375" style="17" customWidth="1"/>
    <col min="10284" max="10284" width="13.85546875" style="17" bestFit="1" customWidth="1"/>
    <col min="10285" max="10496" width="9.140625" style="17"/>
    <col min="10497" max="10497" width="35" style="17" customWidth="1"/>
    <col min="10498" max="10498" width="34.28515625" style="17" customWidth="1"/>
    <col min="10499" max="10499" width="12.5703125" style="17" customWidth="1"/>
    <col min="10500" max="10500" width="14.7109375" style="17" customWidth="1"/>
    <col min="10501" max="10501" width="14" style="17" customWidth="1"/>
    <col min="10502" max="10502" width="11.85546875" style="17" customWidth="1"/>
    <col min="10503" max="10503" width="11.5703125" style="17" customWidth="1"/>
    <col min="10504" max="10504" width="11.28515625" style="17" customWidth="1"/>
    <col min="10505" max="10505" width="12.140625" style="17" customWidth="1"/>
    <col min="10506" max="10506" width="12.28515625" style="17" customWidth="1"/>
    <col min="10507" max="10507" width="11.28515625" style="17" customWidth="1"/>
    <col min="10508" max="10508" width="10.85546875" style="17" customWidth="1"/>
    <col min="10509" max="10509" width="9.7109375" style="17" customWidth="1"/>
    <col min="10510" max="10510" width="11.85546875" style="17" customWidth="1"/>
    <col min="10511" max="10511" width="13.42578125" style="17" customWidth="1"/>
    <col min="10512" max="10512" width="16.28515625" style="17" customWidth="1"/>
    <col min="10513" max="10513" width="12.28515625" style="17" customWidth="1"/>
    <col min="10514" max="10514" width="16.140625" style="17" customWidth="1"/>
    <col min="10515" max="10515" width="20.85546875" style="17" customWidth="1"/>
    <col min="10516" max="10516" width="16.28515625" style="17" customWidth="1"/>
    <col min="10517" max="10517" width="18.7109375" style="17" customWidth="1"/>
    <col min="10518" max="10518" width="18.140625" style="17" customWidth="1"/>
    <col min="10519" max="10519" width="14.85546875" style="17" customWidth="1"/>
    <col min="10520" max="10520" width="17.7109375" style="17" customWidth="1"/>
    <col min="10521" max="10521" width="20.42578125" style="17" customWidth="1"/>
    <col min="10522" max="10522" width="19" style="17" customWidth="1"/>
    <col min="10523" max="10523" width="9.7109375" style="17" customWidth="1"/>
    <col min="10524" max="10524" width="15.5703125" style="17" customWidth="1"/>
    <col min="10525" max="10525" width="43.5703125" style="17" customWidth="1"/>
    <col min="10526" max="10527" width="6.7109375" style="17" customWidth="1"/>
    <col min="10528" max="10528" width="7.28515625" style="17" customWidth="1"/>
    <col min="10529" max="10529" width="7.7109375" style="17" customWidth="1"/>
    <col min="10530" max="10530" width="7" style="17" customWidth="1"/>
    <col min="10531" max="10531" width="10.140625" style="17" customWidth="1"/>
    <col min="10532" max="10532" width="20" style="17" customWidth="1"/>
    <col min="10533" max="10533" width="16" style="17" customWidth="1"/>
    <col min="10534" max="10534" width="123.7109375" style="17" customWidth="1"/>
    <col min="10535" max="10535" width="36" style="17" customWidth="1"/>
    <col min="10536" max="10536" width="84.85546875" style="17" customWidth="1"/>
    <col min="10537" max="10537" width="45.5703125" style="17" customWidth="1"/>
    <col min="10538" max="10538" width="206.5703125" style="17" customWidth="1"/>
    <col min="10539" max="10539" width="255.7109375" style="17" customWidth="1"/>
    <col min="10540" max="10540" width="13.85546875" style="17" bestFit="1" customWidth="1"/>
    <col min="10541" max="10752" width="9.140625" style="17"/>
    <col min="10753" max="10753" width="35" style="17" customWidth="1"/>
    <col min="10754" max="10754" width="34.28515625" style="17" customWidth="1"/>
    <col min="10755" max="10755" width="12.5703125" style="17" customWidth="1"/>
    <col min="10756" max="10756" width="14.7109375" style="17" customWidth="1"/>
    <col min="10757" max="10757" width="14" style="17" customWidth="1"/>
    <col min="10758" max="10758" width="11.85546875" style="17" customWidth="1"/>
    <col min="10759" max="10759" width="11.5703125" style="17" customWidth="1"/>
    <col min="10760" max="10760" width="11.28515625" style="17" customWidth="1"/>
    <col min="10761" max="10761" width="12.140625" style="17" customWidth="1"/>
    <col min="10762" max="10762" width="12.28515625" style="17" customWidth="1"/>
    <col min="10763" max="10763" width="11.28515625" style="17" customWidth="1"/>
    <col min="10764" max="10764" width="10.85546875" style="17" customWidth="1"/>
    <col min="10765" max="10765" width="9.7109375" style="17" customWidth="1"/>
    <col min="10766" max="10766" width="11.85546875" style="17" customWidth="1"/>
    <col min="10767" max="10767" width="13.42578125" style="17" customWidth="1"/>
    <col min="10768" max="10768" width="16.28515625" style="17" customWidth="1"/>
    <col min="10769" max="10769" width="12.28515625" style="17" customWidth="1"/>
    <col min="10770" max="10770" width="16.140625" style="17" customWidth="1"/>
    <col min="10771" max="10771" width="20.85546875" style="17" customWidth="1"/>
    <col min="10772" max="10772" width="16.28515625" style="17" customWidth="1"/>
    <col min="10773" max="10773" width="18.7109375" style="17" customWidth="1"/>
    <col min="10774" max="10774" width="18.140625" style="17" customWidth="1"/>
    <col min="10775" max="10775" width="14.85546875" style="17" customWidth="1"/>
    <col min="10776" max="10776" width="17.7109375" style="17" customWidth="1"/>
    <col min="10777" max="10777" width="20.42578125" style="17" customWidth="1"/>
    <col min="10778" max="10778" width="19" style="17" customWidth="1"/>
    <col min="10779" max="10779" width="9.7109375" style="17" customWidth="1"/>
    <col min="10780" max="10780" width="15.5703125" style="17" customWidth="1"/>
    <col min="10781" max="10781" width="43.5703125" style="17" customWidth="1"/>
    <col min="10782" max="10783" width="6.7109375" style="17" customWidth="1"/>
    <col min="10784" max="10784" width="7.28515625" style="17" customWidth="1"/>
    <col min="10785" max="10785" width="7.7109375" style="17" customWidth="1"/>
    <col min="10786" max="10786" width="7" style="17" customWidth="1"/>
    <col min="10787" max="10787" width="10.140625" style="17" customWidth="1"/>
    <col min="10788" max="10788" width="20" style="17" customWidth="1"/>
    <col min="10789" max="10789" width="16" style="17" customWidth="1"/>
    <col min="10790" max="10790" width="123.7109375" style="17" customWidth="1"/>
    <col min="10791" max="10791" width="36" style="17" customWidth="1"/>
    <col min="10792" max="10792" width="84.85546875" style="17" customWidth="1"/>
    <col min="10793" max="10793" width="45.5703125" style="17" customWidth="1"/>
    <col min="10794" max="10794" width="206.5703125" style="17" customWidth="1"/>
    <col min="10795" max="10795" width="255.7109375" style="17" customWidth="1"/>
    <col min="10796" max="10796" width="13.85546875" style="17" bestFit="1" customWidth="1"/>
    <col min="10797" max="11008" width="9.140625" style="17"/>
    <col min="11009" max="11009" width="35" style="17" customWidth="1"/>
    <col min="11010" max="11010" width="34.28515625" style="17" customWidth="1"/>
    <col min="11011" max="11011" width="12.5703125" style="17" customWidth="1"/>
    <col min="11012" max="11012" width="14.7109375" style="17" customWidth="1"/>
    <col min="11013" max="11013" width="14" style="17" customWidth="1"/>
    <col min="11014" max="11014" width="11.85546875" style="17" customWidth="1"/>
    <col min="11015" max="11015" width="11.5703125" style="17" customWidth="1"/>
    <col min="11016" max="11016" width="11.28515625" style="17" customWidth="1"/>
    <col min="11017" max="11017" width="12.140625" style="17" customWidth="1"/>
    <col min="11018" max="11018" width="12.28515625" style="17" customWidth="1"/>
    <col min="11019" max="11019" width="11.28515625" style="17" customWidth="1"/>
    <col min="11020" max="11020" width="10.85546875" style="17" customWidth="1"/>
    <col min="11021" max="11021" width="9.7109375" style="17" customWidth="1"/>
    <col min="11022" max="11022" width="11.85546875" style="17" customWidth="1"/>
    <col min="11023" max="11023" width="13.42578125" style="17" customWidth="1"/>
    <col min="11024" max="11024" width="16.28515625" style="17" customWidth="1"/>
    <col min="11025" max="11025" width="12.28515625" style="17" customWidth="1"/>
    <col min="11026" max="11026" width="16.140625" style="17" customWidth="1"/>
    <col min="11027" max="11027" width="20.85546875" style="17" customWidth="1"/>
    <col min="11028" max="11028" width="16.28515625" style="17" customWidth="1"/>
    <col min="11029" max="11029" width="18.7109375" style="17" customWidth="1"/>
    <col min="11030" max="11030" width="18.140625" style="17" customWidth="1"/>
    <col min="11031" max="11031" width="14.85546875" style="17" customWidth="1"/>
    <col min="11032" max="11032" width="17.7109375" style="17" customWidth="1"/>
    <col min="11033" max="11033" width="20.42578125" style="17" customWidth="1"/>
    <col min="11034" max="11034" width="19" style="17" customWidth="1"/>
    <col min="11035" max="11035" width="9.7109375" style="17" customWidth="1"/>
    <col min="11036" max="11036" width="15.5703125" style="17" customWidth="1"/>
    <col min="11037" max="11037" width="43.5703125" style="17" customWidth="1"/>
    <col min="11038" max="11039" width="6.7109375" style="17" customWidth="1"/>
    <col min="11040" max="11040" width="7.28515625" style="17" customWidth="1"/>
    <col min="11041" max="11041" width="7.7109375" style="17" customWidth="1"/>
    <col min="11042" max="11042" width="7" style="17" customWidth="1"/>
    <col min="11043" max="11043" width="10.140625" style="17" customWidth="1"/>
    <col min="11044" max="11044" width="20" style="17" customWidth="1"/>
    <col min="11045" max="11045" width="16" style="17" customWidth="1"/>
    <col min="11046" max="11046" width="123.7109375" style="17" customWidth="1"/>
    <col min="11047" max="11047" width="36" style="17" customWidth="1"/>
    <col min="11048" max="11048" width="84.85546875" style="17" customWidth="1"/>
    <col min="11049" max="11049" width="45.5703125" style="17" customWidth="1"/>
    <col min="11050" max="11050" width="206.5703125" style="17" customWidth="1"/>
    <col min="11051" max="11051" width="255.7109375" style="17" customWidth="1"/>
    <col min="11052" max="11052" width="13.85546875" style="17" bestFit="1" customWidth="1"/>
    <col min="11053" max="11264" width="9.140625" style="17"/>
    <col min="11265" max="11265" width="35" style="17" customWidth="1"/>
    <col min="11266" max="11266" width="34.28515625" style="17" customWidth="1"/>
    <col min="11267" max="11267" width="12.5703125" style="17" customWidth="1"/>
    <col min="11268" max="11268" width="14.7109375" style="17" customWidth="1"/>
    <col min="11269" max="11269" width="14" style="17" customWidth="1"/>
    <col min="11270" max="11270" width="11.85546875" style="17" customWidth="1"/>
    <col min="11271" max="11271" width="11.5703125" style="17" customWidth="1"/>
    <col min="11272" max="11272" width="11.28515625" style="17" customWidth="1"/>
    <col min="11273" max="11273" width="12.140625" style="17" customWidth="1"/>
    <col min="11274" max="11274" width="12.28515625" style="17" customWidth="1"/>
    <col min="11275" max="11275" width="11.28515625" style="17" customWidth="1"/>
    <col min="11276" max="11276" width="10.85546875" style="17" customWidth="1"/>
    <col min="11277" max="11277" width="9.7109375" style="17" customWidth="1"/>
    <col min="11278" max="11278" width="11.85546875" style="17" customWidth="1"/>
    <col min="11279" max="11279" width="13.42578125" style="17" customWidth="1"/>
    <col min="11280" max="11280" width="16.28515625" style="17" customWidth="1"/>
    <col min="11281" max="11281" width="12.28515625" style="17" customWidth="1"/>
    <col min="11282" max="11282" width="16.140625" style="17" customWidth="1"/>
    <col min="11283" max="11283" width="20.85546875" style="17" customWidth="1"/>
    <col min="11284" max="11284" width="16.28515625" style="17" customWidth="1"/>
    <col min="11285" max="11285" width="18.7109375" style="17" customWidth="1"/>
    <col min="11286" max="11286" width="18.140625" style="17" customWidth="1"/>
    <col min="11287" max="11287" width="14.85546875" style="17" customWidth="1"/>
    <col min="11288" max="11288" width="17.7109375" style="17" customWidth="1"/>
    <col min="11289" max="11289" width="20.42578125" style="17" customWidth="1"/>
    <col min="11290" max="11290" width="19" style="17" customWidth="1"/>
    <col min="11291" max="11291" width="9.7109375" style="17" customWidth="1"/>
    <col min="11292" max="11292" width="15.5703125" style="17" customWidth="1"/>
    <col min="11293" max="11293" width="43.5703125" style="17" customWidth="1"/>
    <col min="11294" max="11295" width="6.7109375" style="17" customWidth="1"/>
    <col min="11296" max="11296" width="7.28515625" style="17" customWidth="1"/>
    <col min="11297" max="11297" width="7.7109375" style="17" customWidth="1"/>
    <col min="11298" max="11298" width="7" style="17" customWidth="1"/>
    <col min="11299" max="11299" width="10.140625" style="17" customWidth="1"/>
    <col min="11300" max="11300" width="20" style="17" customWidth="1"/>
    <col min="11301" max="11301" width="16" style="17" customWidth="1"/>
    <col min="11302" max="11302" width="123.7109375" style="17" customWidth="1"/>
    <col min="11303" max="11303" width="36" style="17" customWidth="1"/>
    <col min="11304" max="11304" width="84.85546875" style="17" customWidth="1"/>
    <col min="11305" max="11305" width="45.5703125" style="17" customWidth="1"/>
    <col min="11306" max="11306" width="206.5703125" style="17" customWidth="1"/>
    <col min="11307" max="11307" width="255.7109375" style="17" customWidth="1"/>
    <col min="11308" max="11308" width="13.85546875" style="17" bestFit="1" customWidth="1"/>
    <col min="11309" max="11520" width="9.140625" style="17"/>
    <col min="11521" max="11521" width="35" style="17" customWidth="1"/>
    <col min="11522" max="11522" width="34.28515625" style="17" customWidth="1"/>
    <col min="11523" max="11523" width="12.5703125" style="17" customWidth="1"/>
    <col min="11524" max="11524" width="14.7109375" style="17" customWidth="1"/>
    <col min="11525" max="11525" width="14" style="17" customWidth="1"/>
    <col min="11526" max="11526" width="11.85546875" style="17" customWidth="1"/>
    <col min="11527" max="11527" width="11.5703125" style="17" customWidth="1"/>
    <col min="11528" max="11528" width="11.28515625" style="17" customWidth="1"/>
    <col min="11529" max="11529" width="12.140625" style="17" customWidth="1"/>
    <col min="11530" max="11530" width="12.28515625" style="17" customWidth="1"/>
    <col min="11531" max="11531" width="11.28515625" style="17" customWidth="1"/>
    <col min="11532" max="11532" width="10.85546875" style="17" customWidth="1"/>
    <col min="11533" max="11533" width="9.7109375" style="17" customWidth="1"/>
    <col min="11534" max="11534" width="11.85546875" style="17" customWidth="1"/>
    <col min="11535" max="11535" width="13.42578125" style="17" customWidth="1"/>
    <col min="11536" max="11536" width="16.28515625" style="17" customWidth="1"/>
    <col min="11537" max="11537" width="12.28515625" style="17" customWidth="1"/>
    <col min="11538" max="11538" width="16.140625" style="17" customWidth="1"/>
    <col min="11539" max="11539" width="20.85546875" style="17" customWidth="1"/>
    <col min="11540" max="11540" width="16.28515625" style="17" customWidth="1"/>
    <col min="11541" max="11541" width="18.7109375" style="17" customWidth="1"/>
    <col min="11542" max="11542" width="18.140625" style="17" customWidth="1"/>
    <col min="11543" max="11543" width="14.85546875" style="17" customWidth="1"/>
    <col min="11544" max="11544" width="17.7109375" style="17" customWidth="1"/>
    <col min="11545" max="11545" width="20.42578125" style="17" customWidth="1"/>
    <col min="11546" max="11546" width="19" style="17" customWidth="1"/>
    <col min="11547" max="11547" width="9.7109375" style="17" customWidth="1"/>
    <col min="11548" max="11548" width="15.5703125" style="17" customWidth="1"/>
    <col min="11549" max="11549" width="43.5703125" style="17" customWidth="1"/>
    <col min="11550" max="11551" width="6.7109375" style="17" customWidth="1"/>
    <col min="11552" max="11552" width="7.28515625" style="17" customWidth="1"/>
    <col min="11553" max="11553" width="7.7109375" style="17" customWidth="1"/>
    <col min="11554" max="11554" width="7" style="17" customWidth="1"/>
    <col min="11555" max="11555" width="10.140625" style="17" customWidth="1"/>
    <col min="11556" max="11556" width="20" style="17" customWidth="1"/>
    <col min="11557" max="11557" width="16" style="17" customWidth="1"/>
    <col min="11558" max="11558" width="123.7109375" style="17" customWidth="1"/>
    <col min="11559" max="11559" width="36" style="17" customWidth="1"/>
    <col min="11560" max="11560" width="84.85546875" style="17" customWidth="1"/>
    <col min="11561" max="11561" width="45.5703125" style="17" customWidth="1"/>
    <col min="11562" max="11562" width="206.5703125" style="17" customWidth="1"/>
    <col min="11563" max="11563" width="255.7109375" style="17" customWidth="1"/>
    <col min="11564" max="11564" width="13.85546875" style="17" bestFit="1" customWidth="1"/>
    <col min="11565" max="11776" width="9.140625" style="17"/>
    <col min="11777" max="11777" width="35" style="17" customWidth="1"/>
    <col min="11778" max="11778" width="34.28515625" style="17" customWidth="1"/>
    <col min="11779" max="11779" width="12.5703125" style="17" customWidth="1"/>
    <col min="11780" max="11780" width="14.7109375" style="17" customWidth="1"/>
    <col min="11781" max="11781" width="14" style="17" customWidth="1"/>
    <col min="11782" max="11782" width="11.85546875" style="17" customWidth="1"/>
    <col min="11783" max="11783" width="11.5703125" style="17" customWidth="1"/>
    <col min="11784" max="11784" width="11.28515625" style="17" customWidth="1"/>
    <col min="11785" max="11785" width="12.140625" style="17" customWidth="1"/>
    <col min="11786" max="11786" width="12.28515625" style="17" customWidth="1"/>
    <col min="11787" max="11787" width="11.28515625" style="17" customWidth="1"/>
    <col min="11788" max="11788" width="10.85546875" style="17" customWidth="1"/>
    <col min="11789" max="11789" width="9.7109375" style="17" customWidth="1"/>
    <col min="11790" max="11790" width="11.85546875" style="17" customWidth="1"/>
    <col min="11791" max="11791" width="13.42578125" style="17" customWidth="1"/>
    <col min="11792" max="11792" width="16.28515625" style="17" customWidth="1"/>
    <col min="11793" max="11793" width="12.28515625" style="17" customWidth="1"/>
    <col min="11794" max="11794" width="16.140625" style="17" customWidth="1"/>
    <col min="11795" max="11795" width="20.85546875" style="17" customWidth="1"/>
    <col min="11796" max="11796" width="16.28515625" style="17" customWidth="1"/>
    <col min="11797" max="11797" width="18.7109375" style="17" customWidth="1"/>
    <col min="11798" max="11798" width="18.140625" style="17" customWidth="1"/>
    <col min="11799" max="11799" width="14.85546875" style="17" customWidth="1"/>
    <col min="11800" max="11800" width="17.7109375" style="17" customWidth="1"/>
    <col min="11801" max="11801" width="20.42578125" style="17" customWidth="1"/>
    <col min="11802" max="11802" width="19" style="17" customWidth="1"/>
    <col min="11803" max="11803" width="9.7109375" style="17" customWidth="1"/>
    <col min="11804" max="11804" width="15.5703125" style="17" customWidth="1"/>
    <col min="11805" max="11805" width="43.5703125" style="17" customWidth="1"/>
    <col min="11806" max="11807" width="6.7109375" style="17" customWidth="1"/>
    <col min="11808" max="11808" width="7.28515625" style="17" customWidth="1"/>
    <col min="11809" max="11809" width="7.7109375" style="17" customWidth="1"/>
    <col min="11810" max="11810" width="7" style="17" customWidth="1"/>
    <col min="11811" max="11811" width="10.140625" style="17" customWidth="1"/>
    <col min="11812" max="11812" width="20" style="17" customWidth="1"/>
    <col min="11813" max="11813" width="16" style="17" customWidth="1"/>
    <col min="11814" max="11814" width="123.7109375" style="17" customWidth="1"/>
    <col min="11815" max="11815" width="36" style="17" customWidth="1"/>
    <col min="11816" max="11816" width="84.85546875" style="17" customWidth="1"/>
    <col min="11817" max="11817" width="45.5703125" style="17" customWidth="1"/>
    <col min="11818" max="11818" width="206.5703125" style="17" customWidth="1"/>
    <col min="11819" max="11819" width="255.7109375" style="17" customWidth="1"/>
    <col min="11820" max="11820" width="13.85546875" style="17" bestFit="1" customWidth="1"/>
    <col min="11821" max="12032" width="9.140625" style="17"/>
    <col min="12033" max="12033" width="35" style="17" customWidth="1"/>
    <col min="12034" max="12034" width="34.28515625" style="17" customWidth="1"/>
    <col min="12035" max="12035" width="12.5703125" style="17" customWidth="1"/>
    <col min="12036" max="12036" width="14.7109375" style="17" customWidth="1"/>
    <col min="12037" max="12037" width="14" style="17" customWidth="1"/>
    <col min="12038" max="12038" width="11.85546875" style="17" customWidth="1"/>
    <col min="12039" max="12039" width="11.5703125" style="17" customWidth="1"/>
    <col min="12040" max="12040" width="11.28515625" style="17" customWidth="1"/>
    <col min="12041" max="12041" width="12.140625" style="17" customWidth="1"/>
    <col min="12042" max="12042" width="12.28515625" style="17" customWidth="1"/>
    <col min="12043" max="12043" width="11.28515625" style="17" customWidth="1"/>
    <col min="12044" max="12044" width="10.85546875" style="17" customWidth="1"/>
    <col min="12045" max="12045" width="9.7109375" style="17" customWidth="1"/>
    <col min="12046" max="12046" width="11.85546875" style="17" customWidth="1"/>
    <col min="12047" max="12047" width="13.42578125" style="17" customWidth="1"/>
    <col min="12048" max="12048" width="16.28515625" style="17" customWidth="1"/>
    <col min="12049" max="12049" width="12.28515625" style="17" customWidth="1"/>
    <col min="12050" max="12050" width="16.140625" style="17" customWidth="1"/>
    <col min="12051" max="12051" width="20.85546875" style="17" customWidth="1"/>
    <col min="12052" max="12052" width="16.28515625" style="17" customWidth="1"/>
    <col min="12053" max="12053" width="18.7109375" style="17" customWidth="1"/>
    <col min="12054" max="12054" width="18.140625" style="17" customWidth="1"/>
    <col min="12055" max="12055" width="14.85546875" style="17" customWidth="1"/>
    <col min="12056" max="12056" width="17.7109375" style="17" customWidth="1"/>
    <col min="12057" max="12057" width="20.42578125" style="17" customWidth="1"/>
    <col min="12058" max="12058" width="19" style="17" customWidth="1"/>
    <col min="12059" max="12059" width="9.7109375" style="17" customWidth="1"/>
    <col min="12060" max="12060" width="15.5703125" style="17" customWidth="1"/>
    <col min="12061" max="12061" width="43.5703125" style="17" customWidth="1"/>
    <col min="12062" max="12063" width="6.7109375" style="17" customWidth="1"/>
    <col min="12064" max="12064" width="7.28515625" style="17" customWidth="1"/>
    <col min="12065" max="12065" width="7.7109375" style="17" customWidth="1"/>
    <col min="12066" max="12066" width="7" style="17" customWidth="1"/>
    <col min="12067" max="12067" width="10.140625" style="17" customWidth="1"/>
    <col min="12068" max="12068" width="20" style="17" customWidth="1"/>
    <col min="12069" max="12069" width="16" style="17" customWidth="1"/>
    <col min="12070" max="12070" width="123.7109375" style="17" customWidth="1"/>
    <col min="12071" max="12071" width="36" style="17" customWidth="1"/>
    <col min="12072" max="12072" width="84.85546875" style="17" customWidth="1"/>
    <col min="12073" max="12073" width="45.5703125" style="17" customWidth="1"/>
    <col min="12074" max="12074" width="206.5703125" style="17" customWidth="1"/>
    <col min="12075" max="12075" width="255.7109375" style="17" customWidth="1"/>
    <col min="12076" max="12076" width="13.85546875" style="17" bestFit="1" customWidth="1"/>
    <col min="12077" max="12288" width="9.140625" style="17"/>
    <col min="12289" max="12289" width="35" style="17" customWidth="1"/>
    <col min="12290" max="12290" width="34.28515625" style="17" customWidth="1"/>
    <col min="12291" max="12291" width="12.5703125" style="17" customWidth="1"/>
    <col min="12292" max="12292" width="14.7109375" style="17" customWidth="1"/>
    <col min="12293" max="12293" width="14" style="17" customWidth="1"/>
    <col min="12294" max="12294" width="11.85546875" style="17" customWidth="1"/>
    <col min="12295" max="12295" width="11.5703125" style="17" customWidth="1"/>
    <col min="12296" max="12296" width="11.28515625" style="17" customWidth="1"/>
    <col min="12297" max="12297" width="12.140625" style="17" customWidth="1"/>
    <col min="12298" max="12298" width="12.28515625" style="17" customWidth="1"/>
    <col min="12299" max="12299" width="11.28515625" style="17" customWidth="1"/>
    <col min="12300" max="12300" width="10.85546875" style="17" customWidth="1"/>
    <col min="12301" max="12301" width="9.7109375" style="17" customWidth="1"/>
    <col min="12302" max="12302" width="11.85546875" style="17" customWidth="1"/>
    <col min="12303" max="12303" width="13.42578125" style="17" customWidth="1"/>
    <col min="12304" max="12304" width="16.28515625" style="17" customWidth="1"/>
    <col min="12305" max="12305" width="12.28515625" style="17" customWidth="1"/>
    <col min="12306" max="12306" width="16.140625" style="17" customWidth="1"/>
    <col min="12307" max="12307" width="20.85546875" style="17" customWidth="1"/>
    <col min="12308" max="12308" width="16.28515625" style="17" customWidth="1"/>
    <col min="12309" max="12309" width="18.7109375" style="17" customWidth="1"/>
    <col min="12310" max="12310" width="18.140625" style="17" customWidth="1"/>
    <col min="12311" max="12311" width="14.85546875" style="17" customWidth="1"/>
    <col min="12312" max="12312" width="17.7109375" style="17" customWidth="1"/>
    <col min="12313" max="12313" width="20.42578125" style="17" customWidth="1"/>
    <col min="12314" max="12314" width="19" style="17" customWidth="1"/>
    <col min="12315" max="12315" width="9.7109375" style="17" customWidth="1"/>
    <col min="12316" max="12316" width="15.5703125" style="17" customWidth="1"/>
    <col min="12317" max="12317" width="43.5703125" style="17" customWidth="1"/>
    <col min="12318" max="12319" width="6.7109375" style="17" customWidth="1"/>
    <col min="12320" max="12320" width="7.28515625" style="17" customWidth="1"/>
    <col min="12321" max="12321" width="7.7109375" style="17" customWidth="1"/>
    <col min="12322" max="12322" width="7" style="17" customWidth="1"/>
    <col min="12323" max="12323" width="10.140625" style="17" customWidth="1"/>
    <col min="12324" max="12324" width="20" style="17" customWidth="1"/>
    <col min="12325" max="12325" width="16" style="17" customWidth="1"/>
    <col min="12326" max="12326" width="123.7109375" style="17" customWidth="1"/>
    <col min="12327" max="12327" width="36" style="17" customWidth="1"/>
    <col min="12328" max="12328" width="84.85546875" style="17" customWidth="1"/>
    <col min="12329" max="12329" width="45.5703125" style="17" customWidth="1"/>
    <col min="12330" max="12330" width="206.5703125" style="17" customWidth="1"/>
    <col min="12331" max="12331" width="255.7109375" style="17" customWidth="1"/>
    <col min="12332" max="12332" width="13.85546875" style="17" bestFit="1" customWidth="1"/>
    <col min="12333" max="12544" width="9.140625" style="17"/>
    <col min="12545" max="12545" width="35" style="17" customWidth="1"/>
    <col min="12546" max="12546" width="34.28515625" style="17" customWidth="1"/>
    <col min="12547" max="12547" width="12.5703125" style="17" customWidth="1"/>
    <col min="12548" max="12548" width="14.7109375" style="17" customWidth="1"/>
    <col min="12549" max="12549" width="14" style="17" customWidth="1"/>
    <col min="12550" max="12550" width="11.85546875" style="17" customWidth="1"/>
    <col min="12551" max="12551" width="11.5703125" style="17" customWidth="1"/>
    <col min="12552" max="12552" width="11.28515625" style="17" customWidth="1"/>
    <col min="12553" max="12553" width="12.140625" style="17" customWidth="1"/>
    <col min="12554" max="12554" width="12.28515625" style="17" customWidth="1"/>
    <col min="12555" max="12555" width="11.28515625" style="17" customWidth="1"/>
    <col min="12556" max="12556" width="10.85546875" style="17" customWidth="1"/>
    <col min="12557" max="12557" width="9.7109375" style="17" customWidth="1"/>
    <col min="12558" max="12558" width="11.85546875" style="17" customWidth="1"/>
    <col min="12559" max="12559" width="13.42578125" style="17" customWidth="1"/>
    <col min="12560" max="12560" width="16.28515625" style="17" customWidth="1"/>
    <col min="12561" max="12561" width="12.28515625" style="17" customWidth="1"/>
    <col min="12562" max="12562" width="16.140625" style="17" customWidth="1"/>
    <col min="12563" max="12563" width="20.85546875" style="17" customWidth="1"/>
    <col min="12564" max="12564" width="16.28515625" style="17" customWidth="1"/>
    <col min="12565" max="12565" width="18.7109375" style="17" customWidth="1"/>
    <col min="12566" max="12566" width="18.140625" style="17" customWidth="1"/>
    <col min="12567" max="12567" width="14.85546875" style="17" customWidth="1"/>
    <col min="12568" max="12568" width="17.7109375" style="17" customWidth="1"/>
    <col min="12569" max="12569" width="20.42578125" style="17" customWidth="1"/>
    <col min="12570" max="12570" width="19" style="17" customWidth="1"/>
    <col min="12571" max="12571" width="9.7109375" style="17" customWidth="1"/>
    <col min="12572" max="12572" width="15.5703125" style="17" customWidth="1"/>
    <col min="12573" max="12573" width="43.5703125" style="17" customWidth="1"/>
    <col min="12574" max="12575" width="6.7109375" style="17" customWidth="1"/>
    <col min="12576" max="12576" width="7.28515625" style="17" customWidth="1"/>
    <col min="12577" max="12577" width="7.7109375" style="17" customWidth="1"/>
    <col min="12578" max="12578" width="7" style="17" customWidth="1"/>
    <col min="12579" max="12579" width="10.140625" style="17" customWidth="1"/>
    <col min="12580" max="12580" width="20" style="17" customWidth="1"/>
    <col min="12581" max="12581" width="16" style="17" customWidth="1"/>
    <col min="12582" max="12582" width="123.7109375" style="17" customWidth="1"/>
    <col min="12583" max="12583" width="36" style="17" customWidth="1"/>
    <col min="12584" max="12584" width="84.85546875" style="17" customWidth="1"/>
    <col min="12585" max="12585" width="45.5703125" style="17" customWidth="1"/>
    <col min="12586" max="12586" width="206.5703125" style="17" customWidth="1"/>
    <col min="12587" max="12587" width="255.7109375" style="17" customWidth="1"/>
    <col min="12588" max="12588" width="13.85546875" style="17" bestFit="1" customWidth="1"/>
    <col min="12589" max="12800" width="9.140625" style="17"/>
    <col min="12801" max="12801" width="35" style="17" customWidth="1"/>
    <col min="12802" max="12802" width="34.28515625" style="17" customWidth="1"/>
    <col min="12803" max="12803" width="12.5703125" style="17" customWidth="1"/>
    <col min="12804" max="12804" width="14.7109375" style="17" customWidth="1"/>
    <col min="12805" max="12805" width="14" style="17" customWidth="1"/>
    <col min="12806" max="12806" width="11.85546875" style="17" customWidth="1"/>
    <col min="12807" max="12807" width="11.5703125" style="17" customWidth="1"/>
    <col min="12808" max="12808" width="11.28515625" style="17" customWidth="1"/>
    <col min="12809" max="12809" width="12.140625" style="17" customWidth="1"/>
    <col min="12810" max="12810" width="12.28515625" style="17" customWidth="1"/>
    <col min="12811" max="12811" width="11.28515625" style="17" customWidth="1"/>
    <col min="12812" max="12812" width="10.85546875" style="17" customWidth="1"/>
    <col min="12813" max="12813" width="9.7109375" style="17" customWidth="1"/>
    <col min="12814" max="12814" width="11.85546875" style="17" customWidth="1"/>
    <col min="12815" max="12815" width="13.42578125" style="17" customWidth="1"/>
    <col min="12816" max="12816" width="16.28515625" style="17" customWidth="1"/>
    <col min="12817" max="12817" width="12.28515625" style="17" customWidth="1"/>
    <col min="12818" max="12818" width="16.140625" style="17" customWidth="1"/>
    <col min="12819" max="12819" width="20.85546875" style="17" customWidth="1"/>
    <col min="12820" max="12820" width="16.28515625" style="17" customWidth="1"/>
    <col min="12821" max="12821" width="18.7109375" style="17" customWidth="1"/>
    <col min="12822" max="12822" width="18.140625" style="17" customWidth="1"/>
    <col min="12823" max="12823" width="14.85546875" style="17" customWidth="1"/>
    <col min="12824" max="12824" width="17.7109375" style="17" customWidth="1"/>
    <col min="12825" max="12825" width="20.42578125" style="17" customWidth="1"/>
    <col min="12826" max="12826" width="19" style="17" customWidth="1"/>
    <col min="12827" max="12827" width="9.7109375" style="17" customWidth="1"/>
    <col min="12828" max="12828" width="15.5703125" style="17" customWidth="1"/>
    <col min="12829" max="12829" width="43.5703125" style="17" customWidth="1"/>
    <col min="12830" max="12831" width="6.7109375" style="17" customWidth="1"/>
    <col min="12832" max="12832" width="7.28515625" style="17" customWidth="1"/>
    <col min="12833" max="12833" width="7.7109375" style="17" customWidth="1"/>
    <col min="12834" max="12834" width="7" style="17" customWidth="1"/>
    <col min="12835" max="12835" width="10.140625" style="17" customWidth="1"/>
    <col min="12836" max="12836" width="20" style="17" customWidth="1"/>
    <col min="12837" max="12837" width="16" style="17" customWidth="1"/>
    <col min="12838" max="12838" width="123.7109375" style="17" customWidth="1"/>
    <col min="12839" max="12839" width="36" style="17" customWidth="1"/>
    <col min="12840" max="12840" width="84.85546875" style="17" customWidth="1"/>
    <col min="12841" max="12841" width="45.5703125" style="17" customWidth="1"/>
    <col min="12842" max="12842" width="206.5703125" style="17" customWidth="1"/>
    <col min="12843" max="12843" width="255.7109375" style="17" customWidth="1"/>
    <col min="12844" max="12844" width="13.85546875" style="17" bestFit="1" customWidth="1"/>
    <col min="12845" max="13056" width="9.140625" style="17"/>
    <col min="13057" max="13057" width="35" style="17" customWidth="1"/>
    <col min="13058" max="13058" width="34.28515625" style="17" customWidth="1"/>
    <col min="13059" max="13059" width="12.5703125" style="17" customWidth="1"/>
    <col min="13060" max="13060" width="14.7109375" style="17" customWidth="1"/>
    <col min="13061" max="13061" width="14" style="17" customWidth="1"/>
    <col min="13062" max="13062" width="11.85546875" style="17" customWidth="1"/>
    <col min="13063" max="13063" width="11.5703125" style="17" customWidth="1"/>
    <col min="13064" max="13064" width="11.28515625" style="17" customWidth="1"/>
    <col min="13065" max="13065" width="12.140625" style="17" customWidth="1"/>
    <col min="13066" max="13066" width="12.28515625" style="17" customWidth="1"/>
    <col min="13067" max="13067" width="11.28515625" style="17" customWidth="1"/>
    <col min="13068" max="13068" width="10.85546875" style="17" customWidth="1"/>
    <col min="13069" max="13069" width="9.7109375" style="17" customWidth="1"/>
    <col min="13070" max="13070" width="11.85546875" style="17" customWidth="1"/>
    <col min="13071" max="13071" width="13.42578125" style="17" customWidth="1"/>
    <col min="13072" max="13072" width="16.28515625" style="17" customWidth="1"/>
    <col min="13073" max="13073" width="12.28515625" style="17" customWidth="1"/>
    <col min="13074" max="13074" width="16.140625" style="17" customWidth="1"/>
    <col min="13075" max="13075" width="20.85546875" style="17" customWidth="1"/>
    <col min="13076" max="13076" width="16.28515625" style="17" customWidth="1"/>
    <col min="13077" max="13077" width="18.7109375" style="17" customWidth="1"/>
    <col min="13078" max="13078" width="18.140625" style="17" customWidth="1"/>
    <col min="13079" max="13079" width="14.85546875" style="17" customWidth="1"/>
    <col min="13080" max="13080" width="17.7109375" style="17" customWidth="1"/>
    <col min="13081" max="13081" width="20.42578125" style="17" customWidth="1"/>
    <col min="13082" max="13082" width="19" style="17" customWidth="1"/>
    <col min="13083" max="13083" width="9.7109375" style="17" customWidth="1"/>
    <col min="13084" max="13084" width="15.5703125" style="17" customWidth="1"/>
    <col min="13085" max="13085" width="43.5703125" style="17" customWidth="1"/>
    <col min="13086" max="13087" width="6.7109375" style="17" customWidth="1"/>
    <col min="13088" max="13088" width="7.28515625" style="17" customWidth="1"/>
    <col min="13089" max="13089" width="7.7109375" style="17" customWidth="1"/>
    <col min="13090" max="13090" width="7" style="17" customWidth="1"/>
    <col min="13091" max="13091" width="10.140625" style="17" customWidth="1"/>
    <col min="13092" max="13092" width="20" style="17" customWidth="1"/>
    <col min="13093" max="13093" width="16" style="17" customWidth="1"/>
    <col min="13094" max="13094" width="123.7109375" style="17" customWidth="1"/>
    <col min="13095" max="13095" width="36" style="17" customWidth="1"/>
    <col min="13096" max="13096" width="84.85546875" style="17" customWidth="1"/>
    <col min="13097" max="13097" width="45.5703125" style="17" customWidth="1"/>
    <col min="13098" max="13098" width="206.5703125" style="17" customWidth="1"/>
    <col min="13099" max="13099" width="255.7109375" style="17" customWidth="1"/>
    <col min="13100" max="13100" width="13.85546875" style="17" bestFit="1" customWidth="1"/>
    <col min="13101" max="13312" width="9.140625" style="17"/>
    <col min="13313" max="13313" width="35" style="17" customWidth="1"/>
    <col min="13314" max="13314" width="34.28515625" style="17" customWidth="1"/>
    <col min="13315" max="13315" width="12.5703125" style="17" customWidth="1"/>
    <col min="13316" max="13316" width="14.7109375" style="17" customWidth="1"/>
    <col min="13317" max="13317" width="14" style="17" customWidth="1"/>
    <col min="13318" max="13318" width="11.85546875" style="17" customWidth="1"/>
    <col min="13319" max="13319" width="11.5703125" style="17" customWidth="1"/>
    <col min="13320" max="13320" width="11.28515625" style="17" customWidth="1"/>
    <col min="13321" max="13321" width="12.140625" style="17" customWidth="1"/>
    <col min="13322" max="13322" width="12.28515625" style="17" customWidth="1"/>
    <col min="13323" max="13323" width="11.28515625" style="17" customWidth="1"/>
    <col min="13324" max="13324" width="10.85546875" style="17" customWidth="1"/>
    <col min="13325" max="13325" width="9.7109375" style="17" customWidth="1"/>
    <col min="13326" max="13326" width="11.85546875" style="17" customWidth="1"/>
    <col min="13327" max="13327" width="13.42578125" style="17" customWidth="1"/>
    <col min="13328" max="13328" width="16.28515625" style="17" customWidth="1"/>
    <col min="13329" max="13329" width="12.28515625" style="17" customWidth="1"/>
    <col min="13330" max="13330" width="16.140625" style="17" customWidth="1"/>
    <col min="13331" max="13331" width="20.85546875" style="17" customWidth="1"/>
    <col min="13332" max="13332" width="16.28515625" style="17" customWidth="1"/>
    <col min="13333" max="13333" width="18.7109375" style="17" customWidth="1"/>
    <col min="13334" max="13334" width="18.140625" style="17" customWidth="1"/>
    <col min="13335" max="13335" width="14.85546875" style="17" customWidth="1"/>
    <col min="13336" max="13336" width="17.7109375" style="17" customWidth="1"/>
    <col min="13337" max="13337" width="20.42578125" style="17" customWidth="1"/>
    <col min="13338" max="13338" width="19" style="17" customWidth="1"/>
    <col min="13339" max="13339" width="9.7109375" style="17" customWidth="1"/>
    <col min="13340" max="13340" width="15.5703125" style="17" customWidth="1"/>
    <col min="13341" max="13341" width="43.5703125" style="17" customWidth="1"/>
    <col min="13342" max="13343" width="6.7109375" style="17" customWidth="1"/>
    <col min="13344" max="13344" width="7.28515625" style="17" customWidth="1"/>
    <col min="13345" max="13345" width="7.7109375" style="17" customWidth="1"/>
    <col min="13346" max="13346" width="7" style="17" customWidth="1"/>
    <col min="13347" max="13347" width="10.140625" style="17" customWidth="1"/>
    <col min="13348" max="13348" width="20" style="17" customWidth="1"/>
    <col min="13349" max="13349" width="16" style="17" customWidth="1"/>
    <col min="13350" max="13350" width="123.7109375" style="17" customWidth="1"/>
    <col min="13351" max="13351" width="36" style="17" customWidth="1"/>
    <col min="13352" max="13352" width="84.85546875" style="17" customWidth="1"/>
    <col min="13353" max="13353" width="45.5703125" style="17" customWidth="1"/>
    <col min="13354" max="13354" width="206.5703125" style="17" customWidth="1"/>
    <col min="13355" max="13355" width="255.7109375" style="17" customWidth="1"/>
    <col min="13356" max="13356" width="13.85546875" style="17" bestFit="1" customWidth="1"/>
    <col min="13357" max="13568" width="9.140625" style="17"/>
    <col min="13569" max="13569" width="35" style="17" customWidth="1"/>
    <col min="13570" max="13570" width="34.28515625" style="17" customWidth="1"/>
    <col min="13571" max="13571" width="12.5703125" style="17" customWidth="1"/>
    <col min="13572" max="13572" width="14.7109375" style="17" customWidth="1"/>
    <col min="13573" max="13573" width="14" style="17" customWidth="1"/>
    <col min="13574" max="13574" width="11.85546875" style="17" customWidth="1"/>
    <col min="13575" max="13575" width="11.5703125" style="17" customWidth="1"/>
    <col min="13576" max="13576" width="11.28515625" style="17" customWidth="1"/>
    <col min="13577" max="13577" width="12.140625" style="17" customWidth="1"/>
    <col min="13578" max="13578" width="12.28515625" style="17" customWidth="1"/>
    <col min="13579" max="13579" width="11.28515625" style="17" customWidth="1"/>
    <col min="13580" max="13580" width="10.85546875" style="17" customWidth="1"/>
    <col min="13581" max="13581" width="9.7109375" style="17" customWidth="1"/>
    <col min="13582" max="13582" width="11.85546875" style="17" customWidth="1"/>
    <col min="13583" max="13583" width="13.42578125" style="17" customWidth="1"/>
    <col min="13584" max="13584" width="16.28515625" style="17" customWidth="1"/>
    <col min="13585" max="13585" width="12.28515625" style="17" customWidth="1"/>
    <col min="13586" max="13586" width="16.140625" style="17" customWidth="1"/>
    <col min="13587" max="13587" width="20.85546875" style="17" customWidth="1"/>
    <col min="13588" max="13588" width="16.28515625" style="17" customWidth="1"/>
    <col min="13589" max="13589" width="18.7109375" style="17" customWidth="1"/>
    <col min="13590" max="13590" width="18.140625" style="17" customWidth="1"/>
    <col min="13591" max="13591" width="14.85546875" style="17" customWidth="1"/>
    <col min="13592" max="13592" width="17.7109375" style="17" customWidth="1"/>
    <col min="13593" max="13593" width="20.42578125" style="17" customWidth="1"/>
    <col min="13594" max="13594" width="19" style="17" customWidth="1"/>
    <col min="13595" max="13595" width="9.7109375" style="17" customWidth="1"/>
    <col min="13596" max="13596" width="15.5703125" style="17" customWidth="1"/>
    <col min="13597" max="13597" width="43.5703125" style="17" customWidth="1"/>
    <col min="13598" max="13599" width="6.7109375" style="17" customWidth="1"/>
    <col min="13600" max="13600" width="7.28515625" style="17" customWidth="1"/>
    <col min="13601" max="13601" width="7.7109375" style="17" customWidth="1"/>
    <col min="13602" max="13602" width="7" style="17" customWidth="1"/>
    <col min="13603" max="13603" width="10.140625" style="17" customWidth="1"/>
    <col min="13604" max="13604" width="20" style="17" customWidth="1"/>
    <col min="13605" max="13605" width="16" style="17" customWidth="1"/>
    <col min="13606" max="13606" width="123.7109375" style="17" customWidth="1"/>
    <col min="13607" max="13607" width="36" style="17" customWidth="1"/>
    <col min="13608" max="13608" width="84.85546875" style="17" customWidth="1"/>
    <col min="13609" max="13609" width="45.5703125" style="17" customWidth="1"/>
    <col min="13610" max="13610" width="206.5703125" style="17" customWidth="1"/>
    <col min="13611" max="13611" width="255.7109375" style="17" customWidth="1"/>
    <col min="13612" max="13612" width="13.85546875" style="17" bestFit="1" customWidth="1"/>
    <col min="13613" max="13824" width="9.140625" style="17"/>
    <col min="13825" max="13825" width="35" style="17" customWidth="1"/>
    <col min="13826" max="13826" width="34.28515625" style="17" customWidth="1"/>
    <col min="13827" max="13827" width="12.5703125" style="17" customWidth="1"/>
    <col min="13828" max="13828" width="14.7109375" style="17" customWidth="1"/>
    <col min="13829" max="13829" width="14" style="17" customWidth="1"/>
    <col min="13830" max="13830" width="11.85546875" style="17" customWidth="1"/>
    <col min="13831" max="13831" width="11.5703125" style="17" customWidth="1"/>
    <col min="13832" max="13832" width="11.28515625" style="17" customWidth="1"/>
    <col min="13833" max="13833" width="12.140625" style="17" customWidth="1"/>
    <col min="13834" max="13834" width="12.28515625" style="17" customWidth="1"/>
    <col min="13835" max="13835" width="11.28515625" style="17" customWidth="1"/>
    <col min="13836" max="13836" width="10.85546875" style="17" customWidth="1"/>
    <col min="13837" max="13837" width="9.7109375" style="17" customWidth="1"/>
    <col min="13838" max="13838" width="11.85546875" style="17" customWidth="1"/>
    <col min="13839" max="13839" width="13.42578125" style="17" customWidth="1"/>
    <col min="13840" max="13840" width="16.28515625" style="17" customWidth="1"/>
    <col min="13841" max="13841" width="12.28515625" style="17" customWidth="1"/>
    <col min="13842" max="13842" width="16.140625" style="17" customWidth="1"/>
    <col min="13843" max="13843" width="20.85546875" style="17" customWidth="1"/>
    <col min="13844" max="13844" width="16.28515625" style="17" customWidth="1"/>
    <col min="13845" max="13845" width="18.7109375" style="17" customWidth="1"/>
    <col min="13846" max="13846" width="18.140625" style="17" customWidth="1"/>
    <col min="13847" max="13847" width="14.85546875" style="17" customWidth="1"/>
    <col min="13848" max="13848" width="17.7109375" style="17" customWidth="1"/>
    <col min="13849" max="13849" width="20.42578125" style="17" customWidth="1"/>
    <col min="13850" max="13850" width="19" style="17" customWidth="1"/>
    <col min="13851" max="13851" width="9.7109375" style="17" customWidth="1"/>
    <col min="13852" max="13852" width="15.5703125" style="17" customWidth="1"/>
    <col min="13853" max="13853" width="43.5703125" style="17" customWidth="1"/>
    <col min="13854" max="13855" width="6.7109375" style="17" customWidth="1"/>
    <col min="13856" max="13856" width="7.28515625" style="17" customWidth="1"/>
    <col min="13857" max="13857" width="7.7109375" style="17" customWidth="1"/>
    <col min="13858" max="13858" width="7" style="17" customWidth="1"/>
    <col min="13859" max="13859" width="10.140625" style="17" customWidth="1"/>
    <col min="13860" max="13860" width="20" style="17" customWidth="1"/>
    <col min="13861" max="13861" width="16" style="17" customWidth="1"/>
    <col min="13862" max="13862" width="123.7109375" style="17" customWidth="1"/>
    <col min="13863" max="13863" width="36" style="17" customWidth="1"/>
    <col min="13864" max="13864" width="84.85546875" style="17" customWidth="1"/>
    <col min="13865" max="13865" width="45.5703125" style="17" customWidth="1"/>
    <col min="13866" max="13866" width="206.5703125" style="17" customWidth="1"/>
    <col min="13867" max="13867" width="255.7109375" style="17" customWidth="1"/>
    <col min="13868" max="13868" width="13.85546875" style="17" bestFit="1" customWidth="1"/>
    <col min="13869" max="14080" width="9.140625" style="17"/>
    <col min="14081" max="14081" width="35" style="17" customWidth="1"/>
    <col min="14082" max="14082" width="34.28515625" style="17" customWidth="1"/>
    <col min="14083" max="14083" width="12.5703125" style="17" customWidth="1"/>
    <col min="14084" max="14084" width="14.7109375" style="17" customWidth="1"/>
    <col min="14085" max="14085" width="14" style="17" customWidth="1"/>
    <col min="14086" max="14086" width="11.85546875" style="17" customWidth="1"/>
    <col min="14087" max="14087" width="11.5703125" style="17" customWidth="1"/>
    <col min="14088" max="14088" width="11.28515625" style="17" customWidth="1"/>
    <col min="14089" max="14089" width="12.140625" style="17" customWidth="1"/>
    <col min="14090" max="14090" width="12.28515625" style="17" customWidth="1"/>
    <col min="14091" max="14091" width="11.28515625" style="17" customWidth="1"/>
    <col min="14092" max="14092" width="10.85546875" style="17" customWidth="1"/>
    <col min="14093" max="14093" width="9.7109375" style="17" customWidth="1"/>
    <col min="14094" max="14094" width="11.85546875" style="17" customWidth="1"/>
    <col min="14095" max="14095" width="13.42578125" style="17" customWidth="1"/>
    <col min="14096" max="14096" width="16.28515625" style="17" customWidth="1"/>
    <col min="14097" max="14097" width="12.28515625" style="17" customWidth="1"/>
    <col min="14098" max="14098" width="16.140625" style="17" customWidth="1"/>
    <col min="14099" max="14099" width="20.85546875" style="17" customWidth="1"/>
    <col min="14100" max="14100" width="16.28515625" style="17" customWidth="1"/>
    <col min="14101" max="14101" width="18.7109375" style="17" customWidth="1"/>
    <col min="14102" max="14102" width="18.140625" style="17" customWidth="1"/>
    <col min="14103" max="14103" width="14.85546875" style="17" customWidth="1"/>
    <col min="14104" max="14104" width="17.7109375" style="17" customWidth="1"/>
    <col min="14105" max="14105" width="20.42578125" style="17" customWidth="1"/>
    <col min="14106" max="14106" width="19" style="17" customWidth="1"/>
    <col min="14107" max="14107" width="9.7109375" style="17" customWidth="1"/>
    <col min="14108" max="14108" width="15.5703125" style="17" customWidth="1"/>
    <col min="14109" max="14109" width="43.5703125" style="17" customWidth="1"/>
    <col min="14110" max="14111" width="6.7109375" style="17" customWidth="1"/>
    <col min="14112" max="14112" width="7.28515625" style="17" customWidth="1"/>
    <col min="14113" max="14113" width="7.7109375" style="17" customWidth="1"/>
    <col min="14114" max="14114" width="7" style="17" customWidth="1"/>
    <col min="14115" max="14115" width="10.140625" style="17" customWidth="1"/>
    <col min="14116" max="14116" width="20" style="17" customWidth="1"/>
    <col min="14117" max="14117" width="16" style="17" customWidth="1"/>
    <col min="14118" max="14118" width="123.7109375" style="17" customWidth="1"/>
    <col min="14119" max="14119" width="36" style="17" customWidth="1"/>
    <col min="14120" max="14120" width="84.85546875" style="17" customWidth="1"/>
    <col min="14121" max="14121" width="45.5703125" style="17" customWidth="1"/>
    <col min="14122" max="14122" width="206.5703125" style="17" customWidth="1"/>
    <col min="14123" max="14123" width="255.7109375" style="17" customWidth="1"/>
    <col min="14124" max="14124" width="13.85546875" style="17" bestFit="1" customWidth="1"/>
    <col min="14125" max="14336" width="9.140625" style="17"/>
    <col min="14337" max="14337" width="35" style="17" customWidth="1"/>
    <col min="14338" max="14338" width="34.28515625" style="17" customWidth="1"/>
    <col min="14339" max="14339" width="12.5703125" style="17" customWidth="1"/>
    <col min="14340" max="14340" width="14.7109375" style="17" customWidth="1"/>
    <col min="14341" max="14341" width="14" style="17" customWidth="1"/>
    <col min="14342" max="14342" width="11.85546875" style="17" customWidth="1"/>
    <col min="14343" max="14343" width="11.5703125" style="17" customWidth="1"/>
    <col min="14344" max="14344" width="11.28515625" style="17" customWidth="1"/>
    <col min="14345" max="14345" width="12.140625" style="17" customWidth="1"/>
    <col min="14346" max="14346" width="12.28515625" style="17" customWidth="1"/>
    <col min="14347" max="14347" width="11.28515625" style="17" customWidth="1"/>
    <col min="14348" max="14348" width="10.85546875" style="17" customWidth="1"/>
    <col min="14349" max="14349" width="9.7109375" style="17" customWidth="1"/>
    <col min="14350" max="14350" width="11.85546875" style="17" customWidth="1"/>
    <col min="14351" max="14351" width="13.42578125" style="17" customWidth="1"/>
    <col min="14352" max="14352" width="16.28515625" style="17" customWidth="1"/>
    <col min="14353" max="14353" width="12.28515625" style="17" customWidth="1"/>
    <col min="14354" max="14354" width="16.140625" style="17" customWidth="1"/>
    <col min="14355" max="14355" width="20.85546875" style="17" customWidth="1"/>
    <col min="14356" max="14356" width="16.28515625" style="17" customWidth="1"/>
    <col min="14357" max="14357" width="18.7109375" style="17" customWidth="1"/>
    <col min="14358" max="14358" width="18.140625" style="17" customWidth="1"/>
    <col min="14359" max="14359" width="14.85546875" style="17" customWidth="1"/>
    <col min="14360" max="14360" width="17.7109375" style="17" customWidth="1"/>
    <col min="14361" max="14361" width="20.42578125" style="17" customWidth="1"/>
    <col min="14362" max="14362" width="19" style="17" customWidth="1"/>
    <col min="14363" max="14363" width="9.7109375" style="17" customWidth="1"/>
    <col min="14364" max="14364" width="15.5703125" style="17" customWidth="1"/>
    <col min="14365" max="14365" width="43.5703125" style="17" customWidth="1"/>
    <col min="14366" max="14367" width="6.7109375" style="17" customWidth="1"/>
    <col min="14368" max="14368" width="7.28515625" style="17" customWidth="1"/>
    <col min="14369" max="14369" width="7.7109375" style="17" customWidth="1"/>
    <col min="14370" max="14370" width="7" style="17" customWidth="1"/>
    <col min="14371" max="14371" width="10.140625" style="17" customWidth="1"/>
    <col min="14372" max="14372" width="20" style="17" customWidth="1"/>
    <col min="14373" max="14373" width="16" style="17" customWidth="1"/>
    <col min="14374" max="14374" width="123.7109375" style="17" customWidth="1"/>
    <col min="14375" max="14375" width="36" style="17" customWidth="1"/>
    <col min="14376" max="14376" width="84.85546875" style="17" customWidth="1"/>
    <col min="14377" max="14377" width="45.5703125" style="17" customWidth="1"/>
    <col min="14378" max="14378" width="206.5703125" style="17" customWidth="1"/>
    <col min="14379" max="14379" width="255.7109375" style="17" customWidth="1"/>
    <col min="14380" max="14380" width="13.85546875" style="17" bestFit="1" customWidth="1"/>
    <col min="14381" max="14592" width="9.140625" style="17"/>
    <col min="14593" max="14593" width="35" style="17" customWidth="1"/>
    <col min="14594" max="14594" width="34.28515625" style="17" customWidth="1"/>
    <col min="14595" max="14595" width="12.5703125" style="17" customWidth="1"/>
    <col min="14596" max="14596" width="14.7109375" style="17" customWidth="1"/>
    <col min="14597" max="14597" width="14" style="17" customWidth="1"/>
    <col min="14598" max="14598" width="11.85546875" style="17" customWidth="1"/>
    <col min="14599" max="14599" width="11.5703125" style="17" customWidth="1"/>
    <col min="14600" max="14600" width="11.28515625" style="17" customWidth="1"/>
    <col min="14601" max="14601" width="12.140625" style="17" customWidth="1"/>
    <col min="14602" max="14602" width="12.28515625" style="17" customWidth="1"/>
    <col min="14603" max="14603" width="11.28515625" style="17" customWidth="1"/>
    <col min="14604" max="14604" width="10.85546875" style="17" customWidth="1"/>
    <col min="14605" max="14605" width="9.7109375" style="17" customWidth="1"/>
    <col min="14606" max="14606" width="11.85546875" style="17" customWidth="1"/>
    <col min="14607" max="14607" width="13.42578125" style="17" customWidth="1"/>
    <col min="14608" max="14608" width="16.28515625" style="17" customWidth="1"/>
    <col min="14609" max="14609" width="12.28515625" style="17" customWidth="1"/>
    <col min="14610" max="14610" width="16.140625" style="17" customWidth="1"/>
    <col min="14611" max="14611" width="20.85546875" style="17" customWidth="1"/>
    <col min="14612" max="14612" width="16.28515625" style="17" customWidth="1"/>
    <col min="14613" max="14613" width="18.7109375" style="17" customWidth="1"/>
    <col min="14614" max="14614" width="18.140625" style="17" customWidth="1"/>
    <col min="14615" max="14615" width="14.85546875" style="17" customWidth="1"/>
    <col min="14616" max="14616" width="17.7109375" style="17" customWidth="1"/>
    <col min="14617" max="14617" width="20.42578125" style="17" customWidth="1"/>
    <col min="14618" max="14618" width="19" style="17" customWidth="1"/>
    <col min="14619" max="14619" width="9.7109375" style="17" customWidth="1"/>
    <col min="14620" max="14620" width="15.5703125" style="17" customWidth="1"/>
    <col min="14621" max="14621" width="43.5703125" style="17" customWidth="1"/>
    <col min="14622" max="14623" width="6.7109375" style="17" customWidth="1"/>
    <col min="14624" max="14624" width="7.28515625" style="17" customWidth="1"/>
    <col min="14625" max="14625" width="7.7109375" style="17" customWidth="1"/>
    <col min="14626" max="14626" width="7" style="17" customWidth="1"/>
    <col min="14627" max="14627" width="10.140625" style="17" customWidth="1"/>
    <col min="14628" max="14628" width="20" style="17" customWidth="1"/>
    <col min="14629" max="14629" width="16" style="17" customWidth="1"/>
    <col min="14630" max="14630" width="123.7109375" style="17" customWidth="1"/>
    <col min="14631" max="14631" width="36" style="17" customWidth="1"/>
    <col min="14632" max="14632" width="84.85546875" style="17" customWidth="1"/>
    <col min="14633" max="14633" width="45.5703125" style="17" customWidth="1"/>
    <col min="14634" max="14634" width="206.5703125" style="17" customWidth="1"/>
    <col min="14635" max="14635" width="255.7109375" style="17" customWidth="1"/>
    <col min="14636" max="14636" width="13.85546875" style="17" bestFit="1" customWidth="1"/>
    <col min="14637" max="14848" width="9.140625" style="17"/>
    <col min="14849" max="14849" width="35" style="17" customWidth="1"/>
    <col min="14850" max="14850" width="34.28515625" style="17" customWidth="1"/>
    <col min="14851" max="14851" width="12.5703125" style="17" customWidth="1"/>
    <col min="14852" max="14852" width="14.7109375" style="17" customWidth="1"/>
    <col min="14853" max="14853" width="14" style="17" customWidth="1"/>
    <col min="14854" max="14854" width="11.85546875" style="17" customWidth="1"/>
    <col min="14855" max="14855" width="11.5703125" style="17" customWidth="1"/>
    <col min="14856" max="14856" width="11.28515625" style="17" customWidth="1"/>
    <col min="14857" max="14857" width="12.140625" style="17" customWidth="1"/>
    <col min="14858" max="14858" width="12.28515625" style="17" customWidth="1"/>
    <col min="14859" max="14859" width="11.28515625" style="17" customWidth="1"/>
    <col min="14860" max="14860" width="10.85546875" style="17" customWidth="1"/>
    <col min="14861" max="14861" width="9.7109375" style="17" customWidth="1"/>
    <col min="14862" max="14862" width="11.85546875" style="17" customWidth="1"/>
    <col min="14863" max="14863" width="13.42578125" style="17" customWidth="1"/>
    <col min="14864" max="14864" width="16.28515625" style="17" customWidth="1"/>
    <col min="14865" max="14865" width="12.28515625" style="17" customWidth="1"/>
    <col min="14866" max="14866" width="16.140625" style="17" customWidth="1"/>
    <col min="14867" max="14867" width="20.85546875" style="17" customWidth="1"/>
    <col min="14868" max="14868" width="16.28515625" style="17" customWidth="1"/>
    <col min="14869" max="14869" width="18.7109375" style="17" customWidth="1"/>
    <col min="14870" max="14870" width="18.140625" style="17" customWidth="1"/>
    <col min="14871" max="14871" width="14.85546875" style="17" customWidth="1"/>
    <col min="14872" max="14872" width="17.7109375" style="17" customWidth="1"/>
    <col min="14873" max="14873" width="20.42578125" style="17" customWidth="1"/>
    <col min="14874" max="14874" width="19" style="17" customWidth="1"/>
    <col min="14875" max="14875" width="9.7109375" style="17" customWidth="1"/>
    <col min="14876" max="14876" width="15.5703125" style="17" customWidth="1"/>
    <col min="14877" max="14877" width="43.5703125" style="17" customWidth="1"/>
    <col min="14878" max="14879" width="6.7109375" style="17" customWidth="1"/>
    <col min="14880" max="14880" width="7.28515625" style="17" customWidth="1"/>
    <col min="14881" max="14881" width="7.7109375" style="17" customWidth="1"/>
    <col min="14882" max="14882" width="7" style="17" customWidth="1"/>
    <col min="14883" max="14883" width="10.140625" style="17" customWidth="1"/>
    <col min="14884" max="14884" width="20" style="17" customWidth="1"/>
    <col min="14885" max="14885" width="16" style="17" customWidth="1"/>
    <col min="14886" max="14886" width="123.7109375" style="17" customWidth="1"/>
    <col min="14887" max="14887" width="36" style="17" customWidth="1"/>
    <col min="14888" max="14888" width="84.85546875" style="17" customWidth="1"/>
    <col min="14889" max="14889" width="45.5703125" style="17" customWidth="1"/>
    <col min="14890" max="14890" width="206.5703125" style="17" customWidth="1"/>
    <col min="14891" max="14891" width="255.7109375" style="17" customWidth="1"/>
    <col min="14892" max="14892" width="13.85546875" style="17" bestFit="1" customWidth="1"/>
    <col min="14893" max="15104" width="9.140625" style="17"/>
    <col min="15105" max="15105" width="35" style="17" customWidth="1"/>
    <col min="15106" max="15106" width="34.28515625" style="17" customWidth="1"/>
    <col min="15107" max="15107" width="12.5703125" style="17" customWidth="1"/>
    <col min="15108" max="15108" width="14.7109375" style="17" customWidth="1"/>
    <col min="15109" max="15109" width="14" style="17" customWidth="1"/>
    <col min="15110" max="15110" width="11.85546875" style="17" customWidth="1"/>
    <col min="15111" max="15111" width="11.5703125" style="17" customWidth="1"/>
    <col min="15112" max="15112" width="11.28515625" style="17" customWidth="1"/>
    <col min="15113" max="15113" width="12.140625" style="17" customWidth="1"/>
    <col min="15114" max="15114" width="12.28515625" style="17" customWidth="1"/>
    <col min="15115" max="15115" width="11.28515625" style="17" customWidth="1"/>
    <col min="15116" max="15116" width="10.85546875" style="17" customWidth="1"/>
    <col min="15117" max="15117" width="9.7109375" style="17" customWidth="1"/>
    <col min="15118" max="15118" width="11.85546875" style="17" customWidth="1"/>
    <col min="15119" max="15119" width="13.42578125" style="17" customWidth="1"/>
    <col min="15120" max="15120" width="16.28515625" style="17" customWidth="1"/>
    <col min="15121" max="15121" width="12.28515625" style="17" customWidth="1"/>
    <col min="15122" max="15122" width="16.140625" style="17" customWidth="1"/>
    <col min="15123" max="15123" width="20.85546875" style="17" customWidth="1"/>
    <col min="15124" max="15124" width="16.28515625" style="17" customWidth="1"/>
    <col min="15125" max="15125" width="18.7109375" style="17" customWidth="1"/>
    <col min="15126" max="15126" width="18.140625" style="17" customWidth="1"/>
    <col min="15127" max="15127" width="14.85546875" style="17" customWidth="1"/>
    <col min="15128" max="15128" width="17.7109375" style="17" customWidth="1"/>
    <col min="15129" max="15129" width="20.42578125" style="17" customWidth="1"/>
    <col min="15130" max="15130" width="19" style="17" customWidth="1"/>
    <col min="15131" max="15131" width="9.7109375" style="17" customWidth="1"/>
    <col min="15132" max="15132" width="15.5703125" style="17" customWidth="1"/>
    <col min="15133" max="15133" width="43.5703125" style="17" customWidth="1"/>
    <col min="15134" max="15135" width="6.7109375" style="17" customWidth="1"/>
    <col min="15136" max="15136" width="7.28515625" style="17" customWidth="1"/>
    <col min="15137" max="15137" width="7.7109375" style="17" customWidth="1"/>
    <col min="15138" max="15138" width="7" style="17" customWidth="1"/>
    <col min="15139" max="15139" width="10.140625" style="17" customWidth="1"/>
    <col min="15140" max="15140" width="20" style="17" customWidth="1"/>
    <col min="15141" max="15141" width="16" style="17" customWidth="1"/>
    <col min="15142" max="15142" width="123.7109375" style="17" customWidth="1"/>
    <col min="15143" max="15143" width="36" style="17" customWidth="1"/>
    <col min="15144" max="15144" width="84.85546875" style="17" customWidth="1"/>
    <col min="15145" max="15145" width="45.5703125" style="17" customWidth="1"/>
    <col min="15146" max="15146" width="206.5703125" style="17" customWidth="1"/>
    <col min="15147" max="15147" width="255.7109375" style="17" customWidth="1"/>
    <col min="15148" max="15148" width="13.85546875" style="17" bestFit="1" customWidth="1"/>
    <col min="15149" max="15360" width="9.140625" style="17"/>
    <col min="15361" max="15361" width="35" style="17" customWidth="1"/>
    <col min="15362" max="15362" width="34.28515625" style="17" customWidth="1"/>
    <col min="15363" max="15363" width="12.5703125" style="17" customWidth="1"/>
    <col min="15364" max="15364" width="14.7109375" style="17" customWidth="1"/>
    <col min="15365" max="15365" width="14" style="17" customWidth="1"/>
    <col min="15366" max="15366" width="11.85546875" style="17" customWidth="1"/>
    <col min="15367" max="15367" width="11.5703125" style="17" customWidth="1"/>
    <col min="15368" max="15368" width="11.28515625" style="17" customWidth="1"/>
    <col min="15369" max="15369" width="12.140625" style="17" customWidth="1"/>
    <col min="15370" max="15370" width="12.28515625" style="17" customWidth="1"/>
    <col min="15371" max="15371" width="11.28515625" style="17" customWidth="1"/>
    <col min="15372" max="15372" width="10.85546875" style="17" customWidth="1"/>
    <col min="15373" max="15373" width="9.7109375" style="17" customWidth="1"/>
    <col min="15374" max="15374" width="11.85546875" style="17" customWidth="1"/>
    <col min="15375" max="15375" width="13.42578125" style="17" customWidth="1"/>
    <col min="15376" max="15376" width="16.28515625" style="17" customWidth="1"/>
    <col min="15377" max="15377" width="12.28515625" style="17" customWidth="1"/>
    <col min="15378" max="15378" width="16.140625" style="17" customWidth="1"/>
    <col min="15379" max="15379" width="20.85546875" style="17" customWidth="1"/>
    <col min="15380" max="15380" width="16.28515625" style="17" customWidth="1"/>
    <col min="15381" max="15381" width="18.7109375" style="17" customWidth="1"/>
    <col min="15382" max="15382" width="18.140625" style="17" customWidth="1"/>
    <col min="15383" max="15383" width="14.85546875" style="17" customWidth="1"/>
    <col min="15384" max="15384" width="17.7109375" style="17" customWidth="1"/>
    <col min="15385" max="15385" width="20.42578125" style="17" customWidth="1"/>
    <col min="15386" max="15386" width="19" style="17" customWidth="1"/>
    <col min="15387" max="15387" width="9.7109375" style="17" customWidth="1"/>
    <col min="15388" max="15388" width="15.5703125" style="17" customWidth="1"/>
    <col min="15389" max="15389" width="43.5703125" style="17" customWidth="1"/>
    <col min="15390" max="15391" width="6.7109375" style="17" customWidth="1"/>
    <col min="15392" max="15392" width="7.28515625" style="17" customWidth="1"/>
    <col min="15393" max="15393" width="7.7109375" style="17" customWidth="1"/>
    <col min="15394" max="15394" width="7" style="17" customWidth="1"/>
    <col min="15395" max="15395" width="10.140625" style="17" customWidth="1"/>
    <col min="15396" max="15396" width="20" style="17" customWidth="1"/>
    <col min="15397" max="15397" width="16" style="17" customWidth="1"/>
    <col min="15398" max="15398" width="123.7109375" style="17" customWidth="1"/>
    <col min="15399" max="15399" width="36" style="17" customWidth="1"/>
    <col min="15400" max="15400" width="84.85546875" style="17" customWidth="1"/>
    <col min="15401" max="15401" width="45.5703125" style="17" customWidth="1"/>
    <col min="15402" max="15402" width="206.5703125" style="17" customWidth="1"/>
    <col min="15403" max="15403" width="255.7109375" style="17" customWidth="1"/>
    <col min="15404" max="15404" width="13.85546875" style="17" bestFit="1" customWidth="1"/>
    <col min="15405" max="15616" width="9.140625" style="17"/>
    <col min="15617" max="15617" width="35" style="17" customWidth="1"/>
    <col min="15618" max="15618" width="34.28515625" style="17" customWidth="1"/>
    <col min="15619" max="15619" width="12.5703125" style="17" customWidth="1"/>
    <col min="15620" max="15620" width="14.7109375" style="17" customWidth="1"/>
    <col min="15621" max="15621" width="14" style="17" customWidth="1"/>
    <col min="15622" max="15622" width="11.85546875" style="17" customWidth="1"/>
    <col min="15623" max="15623" width="11.5703125" style="17" customWidth="1"/>
    <col min="15624" max="15624" width="11.28515625" style="17" customWidth="1"/>
    <col min="15625" max="15625" width="12.140625" style="17" customWidth="1"/>
    <col min="15626" max="15626" width="12.28515625" style="17" customWidth="1"/>
    <col min="15627" max="15627" width="11.28515625" style="17" customWidth="1"/>
    <col min="15628" max="15628" width="10.85546875" style="17" customWidth="1"/>
    <col min="15629" max="15629" width="9.7109375" style="17" customWidth="1"/>
    <col min="15630" max="15630" width="11.85546875" style="17" customWidth="1"/>
    <col min="15631" max="15631" width="13.42578125" style="17" customWidth="1"/>
    <col min="15632" max="15632" width="16.28515625" style="17" customWidth="1"/>
    <col min="15633" max="15633" width="12.28515625" style="17" customWidth="1"/>
    <col min="15634" max="15634" width="16.140625" style="17" customWidth="1"/>
    <col min="15635" max="15635" width="20.85546875" style="17" customWidth="1"/>
    <col min="15636" max="15636" width="16.28515625" style="17" customWidth="1"/>
    <col min="15637" max="15637" width="18.7109375" style="17" customWidth="1"/>
    <col min="15638" max="15638" width="18.140625" style="17" customWidth="1"/>
    <col min="15639" max="15639" width="14.85546875" style="17" customWidth="1"/>
    <col min="15640" max="15640" width="17.7109375" style="17" customWidth="1"/>
    <col min="15641" max="15641" width="20.42578125" style="17" customWidth="1"/>
    <col min="15642" max="15642" width="19" style="17" customWidth="1"/>
    <col min="15643" max="15643" width="9.7109375" style="17" customWidth="1"/>
    <col min="15644" max="15644" width="15.5703125" style="17" customWidth="1"/>
    <col min="15645" max="15645" width="43.5703125" style="17" customWidth="1"/>
    <col min="15646" max="15647" width="6.7109375" style="17" customWidth="1"/>
    <col min="15648" max="15648" width="7.28515625" style="17" customWidth="1"/>
    <col min="15649" max="15649" width="7.7109375" style="17" customWidth="1"/>
    <col min="15650" max="15650" width="7" style="17" customWidth="1"/>
    <col min="15651" max="15651" width="10.140625" style="17" customWidth="1"/>
    <col min="15652" max="15652" width="20" style="17" customWidth="1"/>
    <col min="15653" max="15653" width="16" style="17" customWidth="1"/>
    <col min="15654" max="15654" width="123.7109375" style="17" customWidth="1"/>
    <col min="15655" max="15655" width="36" style="17" customWidth="1"/>
    <col min="15656" max="15656" width="84.85546875" style="17" customWidth="1"/>
    <col min="15657" max="15657" width="45.5703125" style="17" customWidth="1"/>
    <col min="15658" max="15658" width="206.5703125" style="17" customWidth="1"/>
    <col min="15659" max="15659" width="255.7109375" style="17" customWidth="1"/>
    <col min="15660" max="15660" width="13.85546875" style="17" bestFit="1" customWidth="1"/>
    <col min="15661" max="15872" width="9.140625" style="17"/>
    <col min="15873" max="15873" width="35" style="17" customWidth="1"/>
    <col min="15874" max="15874" width="34.28515625" style="17" customWidth="1"/>
    <col min="15875" max="15875" width="12.5703125" style="17" customWidth="1"/>
    <col min="15876" max="15876" width="14.7109375" style="17" customWidth="1"/>
    <col min="15877" max="15877" width="14" style="17" customWidth="1"/>
    <col min="15878" max="15878" width="11.85546875" style="17" customWidth="1"/>
    <col min="15879" max="15879" width="11.5703125" style="17" customWidth="1"/>
    <col min="15880" max="15880" width="11.28515625" style="17" customWidth="1"/>
    <col min="15881" max="15881" width="12.140625" style="17" customWidth="1"/>
    <col min="15882" max="15882" width="12.28515625" style="17" customWidth="1"/>
    <col min="15883" max="15883" width="11.28515625" style="17" customWidth="1"/>
    <col min="15884" max="15884" width="10.85546875" style="17" customWidth="1"/>
    <col min="15885" max="15885" width="9.7109375" style="17" customWidth="1"/>
    <col min="15886" max="15886" width="11.85546875" style="17" customWidth="1"/>
    <col min="15887" max="15887" width="13.42578125" style="17" customWidth="1"/>
    <col min="15888" max="15888" width="16.28515625" style="17" customWidth="1"/>
    <col min="15889" max="15889" width="12.28515625" style="17" customWidth="1"/>
    <col min="15890" max="15890" width="16.140625" style="17" customWidth="1"/>
    <col min="15891" max="15891" width="20.85546875" style="17" customWidth="1"/>
    <col min="15892" max="15892" width="16.28515625" style="17" customWidth="1"/>
    <col min="15893" max="15893" width="18.7109375" style="17" customWidth="1"/>
    <col min="15894" max="15894" width="18.140625" style="17" customWidth="1"/>
    <col min="15895" max="15895" width="14.85546875" style="17" customWidth="1"/>
    <col min="15896" max="15896" width="17.7109375" style="17" customWidth="1"/>
    <col min="15897" max="15897" width="20.42578125" style="17" customWidth="1"/>
    <col min="15898" max="15898" width="19" style="17" customWidth="1"/>
    <col min="15899" max="15899" width="9.7109375" style="17" customWidth="1"/>
    <col min="15900" max="15900" width="15.5703125" style="17" customWidth="1"/>
    <col min="15901" max="15901" width="43.5703125" style="17" customWidth="1"/>
    <col min="15902" max="15903" width="6.7109375" style="17" customWidth="1"/>
    <col min="15904" max="15904" width="7.28515625" style="17" customWidth="1"/>
    <col min="15905" max="15905" width="7.7109375" style="17" customWidth="1"/>
    <col min="15906" max="15906" width="7" style="17" customWidth="1"/>
    <col min="15907" max="15907" width="10.140625" style="17" customWidth="1"/>
    <col min="15908" max="15908" width="20" style="17" customWidth="1"/>
    <col min="15909" max="15909" width="16" style="17" customWidth="1"/>
    <col min="15910" max="15910" width="123.7109375" style="17" customWidth="1"/>
    <col min="15911" max="15911" width="36" style="17" customWidth="1"/>
    <col min="15912" max="15912" width="84.85546875" style="17" customWidth="1"/>
    <col min="15913" max="15913" width="45.5703125" style="17" customWidth="1"/>
    <col min="15914" max="15914" width="206.5703125" style="17" customWidth="1"/>
    <col min="15915" max="15915" width="255.7109375" style="17" customWidth="1"/>
    <col min="15916" max="15916" width="13.85546875" style="17" bestFit="1" customWidth="1"/>
    <col min="15917" max="16128" width="9.140625" style="17"/>
    <col min="16129" max="16129" width="35" style="17" customWidth="1"/>
    <col min="16130" max="16130" width="34.28515625" style="17" customWidth="1"/>
    <col min="16131" max="16131" width="12.5703125" style="17" customWidth="1"/>
    <col min="16132" max="16132" width="14.7109375" style="17" customWidth="1"/>
    <col min="16133" max="16133" width="14" style="17" customWidth="1"/>
    <col min="16134" max="16134" width="11.85546875" style="17" customWidth="1"/>
    <col min="16135" max="16135" width="11.5703125" style="17" customWidth="1"/>
    <col min="16136" max="16136" width="11.28515625" style="17" customWidth="1"/>
    <col min="16137" max="16137" width="12.140625" style="17" customWidth="1"/>
    <col min="16138" max="16138" width="12.28515625" style="17" customWidth="1"/>
    <col min="16139" max="16139" width="11.28515625" style="17" customWidth="1"/>
    <col min="16140" max="16140" width="10.85546875" style="17" customWidth="1"/>
    <col min="16141" max="16141" width="9.7109375" style="17" customWidth="1"/>
    <col min="16142" max="16142" width="11.85546875" style="17" customWidth="1"/>
    <col min="16143" max="16143" width="13.42578125" style="17" customWidth="1"/>
    <col min="16144" max="16144" width="16.28515625" style="17" customWidth="1"/>
    <col min="16145" max="16145" width="12.28515625" style="17" customWidth="1"/>
    <col min="16146" max="16146" width="16.140625" style="17" customWidth="1"/>
    <col min="16147" max="16147" width="20.85546875" style="17" customWidth="1"/>
    <col min="16148" max="16148" width="16.28515625" style="17" customWidth="1"/>
    <col min="16149" max="16149" width="18.7109375" style="17" customWidth="1"/>
    <col min="16150" max="16150" width="18.140625" style="17" customWidth="1"/>
    <col min="16151" max="16151" width="14.85546875" style="17" customWidth="1"/>
    <col min="16152" max="16152" width="17.7109375" style="17" customWidth="1"/>
    <col min="16153" max="16153" width="20.42578125" style="17" customWidth="1"/>
    <col min="16154" max="16154" width="19" style="17" customWidth="1"/>
    <col min="16155" max="16155" width="9.7109375" style="17" customWidth="1"/>
    <col min="16156" max="16156" width="15.5703125" style="17" customWidth="1"/>
    <col min="16157" max="16157" width="43.5703125" style="17" customWidth="1"/>
    <col min="16158" max="16159" width="6.7109375" style="17" customWidth="1"/>
    <col min="16160" max="16160" width="7.28515625" style="17" customWidth="1"/>
    <col min="16161" max="16161" width="7.7109375" style="17" customWidth="1"/>
    <col min="16162" max="16162" width="7" style="17" customWidth="1"/>
    <col min="16163" max="16163" width="10.140625" style="17" customWidth="1"/>
    <col min="16164" max="16164" width="20" style="17" customWidth="1"/>
    <col min="16165" max="16165" width="16" style="17" customWidth="1"/>
    <col min="16166" max="16166" width="123.7109375" style="17" customWidth="1"/>
    <col min="16167" max="16167" width="36" style="17" customWidth="1"/>
    <col min="16168" max="16168" width="84.85546875" style="17" customWidth="1"/>
    <col min="16169" max="16169" width="45.5703125" style="17" customWidth="1"/>
    <col min="16170" max="16170" width="206.5703125" style="17" customWidth="1"/>
    <col min="16171" max="16171" width="255.7109375" style="17" customWidth="1"/>
    <col min="16172" max="16172" width="13.85546875" style="17" bestFit="1" customWidth="1"/>
    <col min="16173" max="16384" width="9.140625" style="17"/>
  </cols>
  <sheetData>
    <row r="1" spans="1:44" ht="15" x14ac:dyDescent="0.25">
      <c r="A1" t="s">
        <v>664</v>
      </c>
      <c r="B1" t="s">
        <v>192</v>
      </c>
      <c r="M1" s="14"/>
    </row>
    <row r="2" spans="1:44" s="8" customFormat="1" x14ac:dyDescent="0.2">
      <c r="A2" s="1" t="s">
        <v>58</v>
      </c>
      <c r="B2" s="2"/>
      <c r="C2" s="3"/>
      <c r="D2" s="4" t="s">
        <v>193</v>
      </c>
      <c r="E2" s="4"/>
      <c r="F2" s="4"/>
      <c r="G2" s="4"/>
      <c r="H2" s="4"/>
      <c r="I2" s="4"/>
      <c r="J2" s="4"/>
      <c r="K2" s="5" t="s">
        <v>194</v>
      </c>
      <c r="L2" s="5"/>
      <c r="M2" s="5"/>
      <c r="N2" s="5"/>
      <c r="O2" s="5"/>
      <c r="P2" s="5"/>
      <c r="Q2" s="5"/>
      <c r="R2" s="57" t="s">
        <v>59</v>
      </c>
      <c r="S2" s="57"/>
      <c r="T2" s="57"/>
      <c r="U2" s="5" t="s">
        <v>195</v>
      </c>
      <c r="V2" s="5"/>
      <c r="W2" s="5"/>
      <c r="X2" s="5"/>
      <c r="Y2" s="5"/>
      <c r="Z2" s="5"/>
      <c r="AA2" s="6"/>
      <c r="AB2" s="6"/>
      <c r="AC2" s="2"/>
      <c r="AD2" s="4" t="s">
        <v>196</v>
      </c>
      <c r="AE2" s="4"/>
      <c r="AF2" s="4"/>
      <c r="AG2" s="5" t="s">
        <v>197</v>
      </c>
      <c r="AH2" s="5"/>
      <c r="AI2" s="5"/>
      <c r="AJ2" s="4" t="s">
        <v>198</v>
      </c>
      <c r="AK2" s="4"/>
      <c r="AL2" s="4"/>
      <c r="AM2" s="5" t="s">
        <v>199</v>
      </c>
      <c r="AN2" s="5"/>
      <c r="AO2" s="5"/>
      <c r="AP2" s="7" t="s">
        <v>200</v>
      </c>
      <c r="AQ2" s="7"/>
    </row>
    <row r="3" spans="1:44" s="10" customFormat="1" ht="63" x14ac:dyDescent="0.25">
      <c r="A3" s="9" t="s">
        <v>1</v>
      </c>
      <c r="B3" s="9" t="s">
        <v>0</v>
      </c>
      <c r="C3" s="10" t="s">
        <v>201</v>
      </c>
      <c r="D3" s="10" t="s">
        <v>202</v>
      </c>
      <c r="E3" s="10" t="s">
        <v>203</v>
      </c>
      <c r="F3" s="10" t="s">
        <v>204</v>
      </c>
      <c r="G3" s="10" t="s">
        <v>205</v>
      </c>
      <c r="H3" s="10" t="s">
        <v>206</v>
      </c>
      <c r="I3" s="10" t="s">
        <v>207</v>
      </c>
      <c r="J3" s="10" t="s">
        <v>208</v>
      </c>
      <c r="K3" s="10" t="s">
        <v>209</v>
      </c>
      <c r="L3" s="11" t="s">
        <v>210</v>
      </c>
      <c r="M3" s="11" t="s">
        <v>211</v>
      </c>
      <c r="N3" s="11" t="s">
        <v>212</v>
      </c>
      <c r="O3" s="11" t="s">
        <v>213</v>
      </c>
      <c r="P3" s="10" t="s">
        <v>214</v>
      </c>
      <c r="Q3" s="10" t="s">
        <v>215</v>
      </c>
      <c r="R3" s="12" t="s">
        <v>60</v>
      </c>
      <c r="S3" s="12" t="s">
        <v>61</v>
      </c>
      <c r="T3" s="12" t="s">
        <v>62</v>
      </c>
      <c r="U3" s="10" t="s">
        <v>216</v>
      </c>
      <c r="V3" s="10" t="s">
        <v>217</v>
      </c>
      <c r="W3" s="10" t="s">
        <v>218</v>
      </c>
      <c r="X3" s="10" t="s">
        <v>219</v>
      </c>
      <c r="Y3" s="10" t="s">
        <v>220</v>
      </c>
      <c r="Z3" s="10" t="s">
        <v>221</v>
      </c>
      <c r="AA3" s="10" t="s">
        <v>222</v>
      </c>
      <c r="AB3" s="10" t="s">
        <v>223</v>
      </c>
      <c r="AC3" s="9" t="s">
        <v>224</v>
      </c>
      <c r="AD3" s="10" t="s">
        <v>225</v>
      </c>
      <c r="AE3" s="10" t="s">
        <v>226</v>
      </c>
      <c r="AF3" s="10" t="s">
        <v>227</v>
      </c>
      <c r="AG3" s="10" t="s">
        <v>228</v>
      </c>
      <c r="AH3" s="10" t="s">
        <v>229</v>
      </c>
      <c r="AI3" s="10" t="s">
        <v>230</v>
      </c>
      <c r="AJ3" s="10" t="s">
        <v>231</v>
      </c>
      <c r="AK3" s="11" t="s">
        <v>232</v>
      </c>
      <c r="AL3" s="9" t="s">
        <v>233</v>
      </c>
      <c r="AM3" s="9" t="s">
        <v>234</v>
      </c>
      <c r="AN3" s="9" t="s">
        <v>235</v>
      </c>
      <c r="AO3" s="9" t="s">
        <v>236</v>
      </c>
      <c r="AP3" s="9" t="s">
        <v>237</v>
      </c>
      <c r="AQ3" s="9" t="s">
        <v>238</v>
      </c>
      <c r="AR3" s="13" t="s">
        <v>239</v>
      </c>
    </row>
    <row r="4" spans="1:44" x14ac:dyDescent="0.2">
      <c r="A4" s="14" t="s">
        <v>63</v>
      </c>
      <c r="B4" s="14" t="s">
        <v>64</v>
      </c>
      <c r="C4" s="14" t="s">
        <v>240</v>
      </c>
      <c r="D4" s="15" t="s">
        <v>241</v>
      </c>
      <c r="E4" s="15">
        <v>75</v>
      </c>
      <c r="F4" s="15">
        <v>75</v>
      </c>
      <c r="G4" s="15" t="s">
        <v>242</v>
      </c>
      <c r="H4" s="15" t="s">
        <v>241</v>
      </c>
      <c r="I4" s="15" t="s">
        <v>241</v>
      </c>
      <c r="J4" s="15" t="s">
        <v>243</v>
      </c>
      <c r="K4" s="15" t="s">
        <v>244</v>
      </c>
      <c r="L4" s="15" t="s">
        <v>241</v>
      </c>
      <c r="M4" s="15" t="s">
        <v>241</v>
      </c>
      <c r="N4" s="15">
        <v>29.7</v>
      </c>
      <c r="O4" s="15" t="s">
        <v>241</v>
      </c>
      <c r="P4" s="15" t="s">
        <v>243</v>
      </c>
      <c r="Q4" s="15" t="s">
        <v>245</v>
      </c>
      <c r="R4" s="16">
        <v>0.23100000000000001</v>
      </c>
      <c r="S4" s="16">
        <v>1.1950000000000001</v>
      </c>
      <c r="T4" s="16">
        <v>1.1299999999999999</v>
      </c>
      <c r="U4" s="15">
        <v>1800</v>
      </c>
      <c r="V4" s="15" t="s">
        <v>241</v>
      </c>
      <c r="W4" s="15" t="s">
        <v>241</v>
      </c>
      <c r="X4" s="15" t="s">
        <v>241</v>
      </c>
      <c r="Y4" s="15" t="s">
        <v>241</v>
      </c>
      <c r="Z4" s="15" t="s">
        <v>241</v>
      </c>
      <c r="AA4" s="15" t="s">
        <v>246</v>
      </c>
      <c r="AB4" s="15" t="s">
        <v>241</v>
      </c>
      <c r="AC4" s="14" t="s">
        <v>243</v>
      </c>
      <c r="AD4" s="15" t="s">
        <v>243</v>
      </c>
      <c r="AE4" s="15" t="s">
        <v>243</v>
      </c>
      <c r="AF4" s="15" t="s">
        <v>243</v>
      </c>
      <c r="AG4" s="15" t="s">
        <v>243</v>
      </c>
      <c r="AH4" s="15" t="s">
        <v>243</v>
      </c>
      <c r="AI4" s="15" t="s">
        <v>243</v>
      </c>
      <c r="AJ4" s="15" t="s">
        <v>243</v>
      </c>
      <c r="AK4" s="15" t="s">
        <v>241</v>
      </c>
      <c r="AL4" s="14" t="s">
        <v>241</v>
      </c>
      <c r="AM4" s="14" t="s">
        <v>247</v>
      </c>
      <c r="AN4" s="14" t="s">
        <v>243</v>
      </c>
      <c r="AO4" s="14" t="s">
        <v>243</v>
      </c>
      <c r="AP4" s="14" t="s">
        <v>243</v>
      </c>
      <c r="AQ4" s="14" t="s">
        <v>243</v>
      </c>
      <c r="AR4" s="14" t="s">
        <v>243</v>
      </c>
    </row>
    <row r="5" spans="1:44" x14ac:dyDescent="0.2">
      <c r="A5" s="14" t="s">
        <v>65</v>
      </c>
      <c r="B5" s="14" t="s">
        <v>66</v>
      </c>
      <c r="C5" s="14" t="s">
        <v>248</v>
      </c>
      <c r="D5" s="15">
        <v>243.9</v>
      </c>
      <c r="E5" s="15">
        <v>411.5</v>
      </c>
      <c r="F5" s="15">
        <v>327.7</v>
      </c>
      <c r="G5" s="15" t="s">
        <v>242</v>
      </c>
      <c r="H5" s="15" t="s">
        <v>249</v>
      </c>
      <c r="I5" s="15" t="s">
        <v>241</v>
      </c>
      <c r="J5" s="15" t="s">
        <v>243</v>
      </c>
      <c r="K5" s="15" t="s">
        <v>241</v>
      </c>
      <c r="L5" s="15">
        <v>12</v>
      </c>
      <c r="M5" s="15">
        <v>14</v>
      </c>
      <c r="N5" s="15" t="s">
        <v>241</v>
      </c>
      <c r="O5" s="15" t="s">
        <v>241</v>
      </c>
      <c r="P5" s="15" t="s">
        <v>243</v>
      </c>
      <c r="Q5" s="15" t="s">
        <v>250</v>
      </c>
      <c r="R5" s="16">
        <v>0.251</v>
      </c>
      <c r="S5" s="16">
        <v>1.1919999999999999</v>
      </c>
      <c r="T5" s="16">
        <v>1.131</v>
      </c>
      <c r="U5" s="15">
        <v>10</v>
      </c>
      <c r="V5" s="15" t="s">
        <v>241</v>
      </c>
      <c r="W5" s="15" t="s">
        <v>241</v>
      </c>
      <c r="X5" s="15" t="s">
        <v>241</v>
      </c>
      <c r="Y5" s="15" t="s">
        <v>241</v>
      </c>
      <c r="Z5" s="15" t="s">
        <v>241</v>
      </c>
      <c r="AA5" s="15" t="s">
        <v>246</v>
      </c>
      <c r="AB5" s="15" t="s">
        <v>241</v>
      </c>
      <c r="AC5" s="14" t="s">
        <v>243</v>
      </c>
      <c r="AD5" s="15" t="s">
        <v>243</v>
      </c>
      <c r="AE5" s="15" t="s">
        <v>243</v>
      </c>
      <c r="AF5" s="15" t="s">
        <v>243</v>
      </c>
      <c r="AG5" s="15" t="s">
        <v>243</v>
      </c>
      <c r="AH5" s="15" t="s">
        <v>243</v>
      </c>
      <c r="AI5" s="15" t="s">
        <v>243</v>
      </c>
      <c r="AJ5" s="15" t="s">
        <v>243</v>
      </c>
      <c r="AK5" s="15" t="s">
        <v>241</v>
      </c>
      <c r="AL5" s="14" t="s">
        <v>251</v>
      </c>
      <c r="AM5" s="14" t="s">
        <v>252</v>
      </c>
      <c r="AN5" s="14" t="s">
        <v>253</v>
      </c>
      <c r="AO5" s="14" t="s">
        <v>243</v>
      </c>
      <c r="AP5" s="14" t="s">
        <v>254</v>
      </c>
      <c r="AQ5" s="14" t="s">
        <v>243</v>
      </c>
      <c r="AR5" s="14" t="s">
        <v>15</v>
      </c>
    </row>
    <row r="6" spans="1:44" x14ac:dyDescent="0.2">
      <c r="A6" s="14" t="s">
        <v>65</v>
      </c>
      <c r="B6" s="14" t="s">
        <v>66</v>
      </c>
      <c r="C6" s="14" t="s">
        <v>248</v>
      </c>
      <c r="D6" s="15">
        <v>54.9</v>
      </c>
      <c r="E6" s="15">
        <v>76.2</v>
      </c>
      <c r="F6" s="15">
        <v>65.55</v>
      </c>
      <c r="G6" s="15" t="s">
        <v>242</v>
      </c>
      <c r="H6" s="15" t="s">
        <v>249</v>
      </c>
      <c r="I6" s="15" t="s">
        <v>241</v>
      </c>
      <c r="J6" s="15" t="s">
        <v>243</v>
      </c>
      <c r="K6" s="15" t="s">
        <v>241</v>
      </c>
      <c r="L6" s="15">
        <v>1</v>
      </c>
      <c r="M6" s="15">
        <v>3</v>
      </c>
      <c r="N6" s="15" t="s">
        <v>241</v>
      </c>
      <c r="O6" s="15" t="s">
        <v>241</v>
      </c>
      <c r="P6" s="15" t="s">
        <v>243</v>
      </c>
      <c r="Q6" s="15" t="s">
        <v>250</v>
      </c>
      <c r="R6" s="16">
        <v>0.251</v>
      </c>
      <c r="S6" s="16">
        <v>1.1919999999999999</v>
      </c>
      <c r="T6" s="16">
        <v>1.131</v>
      </c>
      <c r="U6" s="15">
        <v>10</v>
      </c>
      <c r="V6" s="15" t="s">
        <v>241</v>
      </c>
      <c r="W6" s="15" t="s">
        <v>241</v>
      </c>
      <c r="X6" s="15" t="s">
        <v>241</v>
      </c>
      <c r="Y6" s="15" t="s">
        <v>241</v>
      </c>
      <c r="Z6" s="15" t="s">
        <v>241</v>
      </c>
      <c r="AA6" s="15" t="s">
        <v>246</v>
      </c>
      <c r="AB6" s="15" t="s">
        <v>241</v>
      </c>
      <c r="AC6" s="14" t="s">
        <v>243</v>
      </c>
      <c r="AD6" s="15" t="s">
        <v>243</v>
      </c>
      <c r="AE6" s="15" t="s">
        <v>243</v>
      </c>
      <c r="AF6" s="15" t="s">
        <v>243</v>
      </c>
      <c r="AG6" s="15" t="s">
        <v>243</v>
      </c>
      <c r="AH6" s="15" t="s">
        <v>243</v>
      </c>
      <c r="AI6" s="15" t="s">
        <v>243</v>
      </c>
      <c r="AJ6" s="15" t="s">
        <v>243</v>
      </c>
      <c r="AK6" s="15" t="s">
        <v>241</v>
      </c>
      <c r="AL6" s="14" t="s">
        <v>251</v>
      </c>
      <c r="AM6" s="14" t="s">
        <v>252</v>
      </c>
      <c r="AN6" s="14" t="s">
        <v>253</v>
      </c>
      <c r="AO6" s="14" t="s">
        <v>243</v>
      </c>
      <c r="AP6" s="14" t="s">
        <v>254</v>
      </c>
      <c r="AQ6" s="14" t="s">
        <v>243</v>
      </c>
      <c r="AR6" s="14" t="s">
        <v>15</v>
      </c>
    </row>
    <row r="7" spans="1:44" x14ac:dyDescent="0.2">
      <c r="A7" s="14" t="s">
        <v>65</v>
      </c>
      <c r="B7" s="14" t="s">
        <v>66</v>
      </c>
      <c r="C7" s="14" t="s">
        <v>240</v>
      </c>
      <c r="D7" s="15">
        <v>91.5</v>
      </c>
      <c r="E7" s="15">
        <v>213.4</v>
      </c>
      <c r="F7" s="15">
        <v>152.44999999999999</v>
      </c>
      <c r="G7" s="15" t="s">
        <v>242</v>
      </c>
      <c r="H7" s="15" t="s">
        <v>249</v>
      </c>
      <c r="I7" s="15" t="s">
        <v>241</v>
      </c>
      <c r="J7" s="15" t="s">
        <v>243</v>
      </c>
      <c r="K7" s="15" t="s">
        <v>241</v>
      </c>
      <c r="L7" s="15">
        <v>12</v>
      </c>
      <c r="M7" s="15">
        <v>14</v>
      </c>
      <c r="N7" s="15" t="s">
        <v>241</v>
      </c>
      <c r="O7" s="15" t="s">
        <v>241</v>
      </c>
      <c r="P7" s="15" t="s">
        <v>243</v>
      </c>
      <c r="Q7" s="15" t="s">
        <v>250</v>
      </c>
      <c r="R7" s="16">
        <v>0.251</v>
      </c>
      <c r="S7" s="16">
        <v>1.1919999999999999</v>
      </c>
      <c r="T7" s="16">
        <v>1.131</v>
      </c>
      <c r="U7" s="15">
        <v>1800</v>
      </c>
      <c r="V7" s="15" t="s">
        <v>241</v>
      </c>
      <c r="W7" s="15" t="s">
        <v>241</v>
      </c>
      <c r="X7" s="15" t="s">
        <v>241</v>
      </c>
      <c r="Y7" s="15" t="s">
        <v>241</v>
      </c>
      <c r="Z7" s="15" t="s">
        <v>241</v>
      </c>
      <c r="AA7" s="15" t="s">
        <v>246</v>
      </c>
      <c r="AB7" s="15" t="s">
        <v>241</v>
      </c>
      <c r="AC7" s="14" t="s">
        <v>243</v>
      </c>
      <c r="AD7" s="15" t="s">
        <v>243</v>
      </c>
      <c r="AE7" s="15" t="s">
        <v>243</v>
      </c>
      <c r="AF7" s="15" t="s">
        <v>243</v>
      </c>
      <c r="AG7" s="15" t="s">
        <v>243</v>
      </c>
      <c r="AH7" s="15" t="s">
        <v>243</v>
      </c>
      <c r="AI7" s="15" t="s">
        <v>243</v>
      </c>
      <c r="AJ7" s="15" t="s">
        <v>243</v>
      </c>
      <c r="AK7" s="15" t="s">
        <v>241</v>
      </c>
      <c r="AL7" s="14" t="s">
        <v>251</v>
      </c>
      <c r="AM7" s="14" t="s">
        <v>252</v>
      </c>
      <c r="AN7" s="14" t="s">
        <v>253</v>
      </c>
      <c r="AO7" s="14" t="s">
        <v>243</v>
      </c>
      <c r="AP7" s="14" t="s">
        <v>254</v>
      </c>
      <c r="AQ7" s="14" t="s">
        <v>243</v>
      </c>
      <c r="AR7" s="14" t="s">
        <v>15</v>
      </c>
    </row>
    <row r="8" spans="1:44" x14ac:dyDescent="0.2">
      <c r="A8" s="14" t="s">
        <v>65</v>
      </c>
      <c r="B8" s="14" t="s">
        <v>66</v>
      </c>
      <c r="C8" s="14" t="s">
        <v>240</v>
      </c>
      <c r="D8" s="15">
        <v>39.700000000000003</v>
      </c>
      <c r="E8" s="15">
        <v>51.9</v>
      </c>
      <c r="F8" s="15">
        <v>45.8</v>
      </c>
      <c r="G8" s="15" t="s">
        <v>242</v>
      </c>
      <c r="H8" s="15" t="s">
        <v>249</v>
      </c>
      <c r="I8" s="15" t="s">
        <v>241</v>
      </c>
      <c r="J8" s="15" t="s">
        <v>243</v>
      </c>
      <c r="K8" s="15" t="s">
        <v>241</v>
      </c>
      <c r="L8" s="15">
        <v>1</v>
      </c>
      <c r="M8" s="15">
        <v>3</v>
      </c>
      <c r="N8" s="15" t="s">
        <v>241</v>
      </c>
      <c r="O8" s="15" t="s">
        <v>241</v>
      </c>
      <c r="P8" s="15" t="s">
        <v>243</v>
      </c>
      <c r="Q8" s="15" t="s">
        <v>250</v>
      </c>
      <c r="R8" s="16">
        <v>0.251</v>
      </c>
      <c r="S8" s="16">
        <v>1.1919999999999999</v>
      </c>
      <c r="T8" s="16">
        <v>1.131</v>
      </c>
      <c r="U8" s="15">
        <v>1800</v>
      </c>
      <c r="V8" s="15" t="s">
        <v>241</v>
      </c>
      <c r="W8" s="15" t="s">
        <v>241</v>
      </c>
      <c r="X8" s="15" t="s">
        <v>241</v>
      </c>
      <c r="Y8" s="15" t="s">
        <v>241</v>
      </c>
      <c r="Z8" s="15" t="s">
        <v>241</v>
      </c>
      <c r="AA8" s="15" t="s">
        <v>246</v>
      </c>
      <c r="AB8" s="15" t="s">
        <v>241</v>
      </c>
      <c r="AC8" s="14" t="s">
        <v>243</v>
      </c>
      <c r="AD8" s="15" t="s">
        <v>243</v>
      </c>
      <c r="AE8" s="15" t="s">
        <v>243</v>
      </c>
      <c r="AF8" s="15" t="s">
        <v>243</v>
      </c>
      <c r="AG8" s="15" t="s">
        <v>243</v>
      </c>
      <c r="AH8" s="15" t="s">
        <v>243</v>
      </c>
      <c r="AI8" s="15" t="s">
        <v>243</v>
      </c>
      <c r="AJ8" s="15" t="s">
        <v>243</v>
      </c>
      <c r="AK8" s="15" t="s">
        <v>241</v>
      </c>
      <c r="AL8" s="14" t="s">
        <v>251</v>
      </c>
      <c r="AM8" s="14" t="s">
        <v>252</v>
      </c>
      <c r="AN8" s="14" t="s">
        <v>253</v>
      </c>
      <c r="AO8" s="14" t="s">
        <v>243</v>
      </c>
      <c r="AP8" s="14" t="s">
        <v>254</v>
      </c>
      <c r="AQ8" s="14" t="s">
        <v>243</v>
      </c>
      <c r="AR8" s="14" t="s">
        <v>15</v>
      </c>
    </row>
    <row r="9" spans="1:44" x14ac:dyDescent="0.2">
      <c r="A9" s="14" t="s">
        <v>67</v>
      </c>
      <c r="B9" s="14" t="s">
        <v>68</v>
      </c>
      <c r="C9" s="14" t="s">
        <v>240</v>
      </c>
      <c r="D9" s="15">
        <v>27.91</v>
      </c>
      <c r="E9" s="15">
        <v>53.56</v>
      </c>
      <c r="F9" s="15">
        <v>39.9</v>
      </c>
      <c r="G9" s="15" t="s">
        <v>242</v>
      </c>
      <c r="H9" s="15" t="s">
        <v>255</v>
      </c>
      <c r="I9" s="15">
        <v>8.9499999999999993</v>
      </c>
      <c r="J9" s="15" t="s">
        <v>256</v>
      </c>
      <c r="K9" s="15" t="s">
        <v>257</v>
      </c>
      <c r="L9" s="15">
        <v>3.6</v>
      </c>
      <c r="M9" s="15">
        <v>11</v>
      </c>
      <c r="N9" s="15">
        <v>6.2</v>
      </c>
      <c r="O9" s="15">
        <v>1.72</v>
      </c>
      <c r="P9" s="15" t="s">
        <v>258</v>
      </c>
      <c r="Q9" s="15" t="s">
        <v>245</v>
      </c>
      <c r="R9" s="16">
        <v>0.22202486699999999</v>
      </c>
      <c r="S9" s="16">
        <v>1.101761252</v>
      </c>
      <c r="T9" s="16">
        <v>1.0236363639999999</v>
      </c>
      <c r="U9" s="15">
        <v>120</v>
      </c>
      <c r="V9" s="15" t="s">
        <v>241</v>
      </c>
      <c r="W9" s="15" t="s">
        <v>241</v>
      </c>
      <c r="X9" s="15">
        <v>120</v>
      </c>
      <c r="Y9" s="15" t="s">
        <v>259</v>
      </c>
      <c r="Z9" s="15" t="s">
        <v>241</v>
      </c>
      <c r="AA9" s="15" t="s">
        <v>260</v>
      </c>
      <c r="AB9" s="15" t="s">
        <v>241</v>
      </c>
      <c r="AC9" s="14" t="s">
        <v>243</v>
      </c>
      <c r="AD9" s="15" t="s">
        <v>243</v>
      </c>
      <c r="AE9" s="15" t="s">
        <v>243</v>
      </c>
      <c r="AF9" s="15" t="s">
        <v>243</v>
      </c>
      <c r="AG9" s="15" t="s">
        <v>243</v>
      </c>
      <c r="AH9" s="15" t="s">
        <v>243</v>
      </c>
      <c r="AI9" s="15" t="s">
        <v>243</v>
      </c>
      <c r="AJ9" s="15" t="s">
        <v>243</v>
      </c>
      <c r="AK9" s="15">
        <v>31</v>
      </c>
      <c r="AL9" s="14" t="s">
        <v>261</v>
      </c>
      <c r="AM9" s="14" t="s">
        <v>262</v>
      </c>
      <c r="AN9" s="14" t="s">
        <v>243</v>
      </c>
      <c r="AO9" s="14" t="s">
        <v>243</v>
      </c>
      <c r="AP9" s="14" t="s">
        <v>263</v>
      </c>
      <c r="AQ9" s="14" t="s">
        <v>243</v>
      </c>
      <c r="AR9" s="14" t="s">
        <v>243</v>
      </c>
    </row>
    <row r="10" spans="1:44" x14ac:dyDescent="0.2">
      <c r="A10" s="14" t="s">
        <v>69</v>
      </c>
      <c r="B10" s="14" t="s">
        <v>70</v>
      </c>
      <c r="C10" s="14" t="s">
        <v>248</v>
      </c>
      <c r="D10" s="15" t="s">
        <v>241</v>
      </c>
      <c r="E10" s="15" t="s">
        <v>241</v>
      </c>
      <c r="F10" s="15" t="s">
        <v>264</v>
      </c>
      <c r="G10" s="15" t="s">
        <v>242</v>
      </c>
      <c r="H10" s="15" t="s">
        <v>241</v>
      </c>
      <c r="I10" s="15" t="s">
        <v>241</v>
      </c>
      <c r="J10" s="15" t="s">
        <v>243</v>
      </c>
      <c r="K10" s="15" t="s">
        <v>257</v>
      </c>
      <c r="L10" s="15">
        <v>6.7</v>
      </c>
      <c r="M10" s="15">
        <v>21.2</v>
      </c>
      <c r="N10" s="15" t="s">
        <v>241</v>
      </c>
      <c r="O10" s="15" t="s">
        <v>241</v>
      </c>
      <c r="P10" s="15" t="s">
        <v>243</v>
      </c>
      <c r="Q10" s="15" t="s">
        <v>245</v>
      </c>
      <c r="R10" s="16">
        <v>0.28000000000000003</v>
      </c>
      <c r="S10" s="16">
        <v>1.2312633829999999</v>
      </c>
      <c r="T10" s="16">
        <v>1.0727611939999999</v>
      </c>
      <c r="U10" s="15">
        <v>20</v>
      </c>
      <c r="V10" s="15">
        <v>20</v>
      </c>
      <c r="W10" s="15">
        <v>20</v>
      </c>
      <c r="X10" s="15" t="s">
        <v>241</v>
      </c>
      <c r="Y10" s="15" t="s">
        <v>241</v>
      </c>
      <c r="Z10" s="15" t="s">
        <v>241</v>
      </c>
      <c r="AA10" s="15" t="s">
        <v>246</v>
      </c>
      <c r="AB10" s="15" t="s">
        <v>265</v>
      </c>
      <c r="AC10" s="14" t="s">
        <v>266</v>
      </c>
      <c r="AD10" s="15">
        <v>5.37</v>
      </c>
      <c r="AE10" s="15">
        <v>0.66</v>
      </c>
      <c r="AF10" s="15">
        <v>0.22</v>
      </c>
      <c r="AG10" s="15" t="s">
        <v>243</v>
      </c>
      <c r="AH10" s="15" t="s">
        <v>243</v>
      </c>
      <c r="AI10" s="15" t="s">
        <v>243</v>
      </c>
      <c r="AJ10" s="15" t="s">
        <v>267</v>
      </c>
      <c r="AK10" s="15">
        <v>8</v>
      </c>
      <c r="AL10" s="14" t="s">
        <v>268</v>
      </c>
      <c r="AM10" s="14" t="s">
        <v>269</v>
      </c>
      <c r="AN10" s="14" t="s">
        <v>270</v>
      </c>
      <c r="AO10" s="14" t="s">
        <v>243</v>
      </c>
      <c r="AP10" s="14" t="s">
        <v>271</v>
      </c>
      <c r="AQ10" s="14" t="s">
        <v>243</v>
      </c>
      <c r="AR10" s="14" t="s">
        <v>243</v>
      </c>
    </row>
    <row r="11" spans="1:44" x14ac:dyDescent="0.2">
      <c r="A11" s="14" t="s">
        <v>69</v>
      </c>
      <c r="B11" s="14" t="s">
        <v>70</v>
      </c>
      <c r="C11" s="14" t="s">
        <v>248</v>
      </c>
      <c r="D11" s="15">
        <v>91.5</v>
      </c>
      <c r="E11" s="15">
        <v>182.9</v>
      </c>
      <c r="F11" s="15">
        <v>137</v>
      </c>
      <c r="G11" s="15" t="s">
        <v>242</v>
      </c>
      <c r="H11" s="15" t="s">
        <v>249</v>
      </c>
      <c r="I11" s="15" t="s">
        <v>241</v>
      </c>
      <c r="J11" s="15" t="s">
        <v>243</v>
      </c>
      <c r="K11" s="15" t="s">
        <v>241</v>
      </c>
      <c r="L11" s="15">
        <v>10</v>
      </c>
      <c r="M11" s="15">
        <v>20.3</v>
      </c>
      <c r="N11" s="15" t="s">
        <v>241</v>
      </c>
      <c r="O11" s="15" t="s">
        <v>241</v>
      </c>
      <c r="P11" s="15" t="s">
        <v>243</v>
      </c>
      <c r="Q11" s="15" t="s">
        <v>245</v>
      </c>
      <c r="R11" s="16">
        <v>0.28000000000000003</v>
      </c>
      <c r="S11" s="16">
        <v>1.2312633829999999</v>
      </c>
      <c r="T11" s="16">
        <v>1.0727611939999999</v>
      </c>
      <c r="U11" s="15">
        <v>10</v>
      </c>
      <c r="V11" s="15" t="s">
        <v>241</v>
      </c>
      <c r="W11" s="15" t="s">
        <v>241</v>
      </c>
      <c r="X11" s="15" t="s">
        <v>241</v>
      </c>
      <c r="Y11" s="15" t="s">
        <v>241</v>
      </c>
      <c r="Z11" s="15" t="s">
        <v>241</v>
      </c>
      <c r="AA11" s="15" t="s">
        <v>246</v>
      </c>
      <c r="AB11" s="15">
        <v>25</v>
      </c>
      <c r="AC11" s="14" t="s">
        <v>243</v>
      </c>
      <c r="AD11" s="15" t="s">
        <v>243</v>
      </c>
      <c r="AE11" s="15" t="s">
        <v>243</v>
      </c>
      <c r="AF11" s="15" t="s">
        <v>243</v>
      </c>
      <c r="AG11" s="15" t="s">
        <v>243</v>
      </c>
      <c r="AH11" s="15" t="s">
        <v>243</v>
      </c>
      <c r="AI11" s="15" t="s">
        <v>243</v>
      </c>
      <c r="AJ11" s="15" t="s">
        <v>243</v>
      </c>
      <c r="AK11" s="15" t="s">
        <v>241</v>
      </c>
      <c r="AL11" s="14" t="s">
        <v>272</v>
      </c>
      <c r="AM11" s="14" t="s">
        <v>273</v>
      </c>
      <c r="AN11" s="14" t="s">
        <v>274</v>
      </c>
      <c r="AO11" s="14" t="s">
        <v>243</v>
      </c>
      <c r="AP11" s="14" t="s">
        <v>275</v>
      </c>
      <c r="AQ11" s="14" t="s">
        <v>276</v>
      </c>
      <c r="AR11" s="14" t="s">
        <v>15</v>
      </c>
    </row>
    <row r="12" spans="1:44" x14ac:dyDescent="0.2">
      <c r="A12" s="14" t="s">
        <v>69</v>
      </c>
      <c r="B12" s="14" t="s">
        <v>70</v>
      </c>
      <c r="C12" s="14" t="s">
        <v>240</v>
      </c>
      <c r="D12" s="15">
        <v>15.2</v>
      </c>
      <c r="E12" s="15">
        <v>91.4</v>
      </c>
      <c r="F12" s="15">
        <v>53</v>
      </c>
      <c r="G12" s="15" t="s">
        <v>242</v>
      </c>
      <c r="H12" s="15" t="s">
        <v>249</v>
      </c>
      <c r="I12" s="15" t="s">
        <v>241</v>
      </c>
      <c r="J12" s="15" t="s">
        <v>243</v>
      </c>
      <c r="K12" s="15" t="s">
        <v>241</v>
      </c>
      <c r="L12" s="15">
        <v>10</v>
      </c>
      <c r="M12" s="15">
        <v>20.3</v>
      </c>
      <c r="N12" s="15" t="s">
        <v>241</v>
      </c>
      <c r="O12" s="15" t="s">
        <v>241</v>
      </c>
      <c r="P12" s="15" t="s">
        <v>243</v>
      </c>
      <c r="Q12" s="15" t="s">
        <v>245</v>
      </c>
      <c r="R12" s="16">
        <v>0.28000000000000003</v>
      </c>
      <c r="S12" s="16">
        <v>1.2312633829999999</v>
      </c>
      <c r="T12" s="16">
        <v>1.0727611939999999</v>
      </c>
      <c r="U12" s="15">
        <v>1800</v>
      </c>
      <c r="V12" s="15" t="s">
        <v>241</v>
      </c>
      <c r="W12" s="15" t="s">
        <v>241</v>
      </c>
      <c r="X12" s="15" t="s">
        <v>241</v>
      </c>
      <c r="Y12" s="15" t="s">
        <v>241</v>
      </c>
      <c r="Z12" s="15" t="s">
        <v>241</v>
      </c>
      <c r="AA12" s="15" t="s">
        <v>246</v>
      </c>
      <c r="AB12" s="15">
        <v>15</v>
      </c>
      <c r="AC12" s="14" t="s">
        <v>243</v>
      </c>
      <c r="AD12" s="15" t="s">
        <v>243</v>
      </c>
      <c r="AE12" s="15" t="s">
        <v>243</v>
      </c>
      <c r="AF12" s="15" t="s">
        <v>243</v>
      </c>
      <c r="AG12" s="15" t="s">
        <v>243</v>
      </c>
      <c r="AH12" s="15" t="s">
        <v>243</v>
      </c>
      <c r="AI12" s="15" t="s">
        <v>243</v>
      </c>
      <c r="AJ12" s="15" t="s">
        <v>243</v>
      </c>
      <c r="AK12" s="15" t="s">
        <v>241</v>
      </c>
      <c r="AL12" s="14" t="s">
        <v>272</v>
      </c>
      <c r="AM12" s="14" t="s">
        <v>273</v>
      </c>
      <c r="AN12" s="14" t="s">
        <v>274</v>
      </c>
      <c r="AO12" s="14" t="s">
        <v>243</v>
      </c>
      <c r="AP12" s="14" t="s">
        <v>275</v>
      </c>
      <c r="AQ12" s="14" t="s">
        <v>276</v>
      </c>
      <c r="AR12" s="14" t="s">
        <v>15</v>
      </c>
    </row>
    <row r="13" spans="1:44" x14ac:dyDescent="0.2">
      <c r="A13" s="14" t="s">
        <v>71</v>
      </c>
      <c r="B13" s="14" t="s">
        <v>72</v>
      </c>
      <c r="C13" s="14" t="s">
        <v>248</v>
      </c>
      <c r="D13" s="15">
        <v>121</v>
      </c>
      <c r="E13" s="15">
        <v>242</v>
      </c>
      <c r="F13" s="15">
        <v>181.6</v>
      </c>
      <c r="G13" s="15" t="s">
        <v>242</v>
      </c>
      <c r="H13" s="15" t="s">
        <v>249</v>
      </c>
      <c r="I13" s="15" t="s">
        <v>241</v>
      </c>
      <c r="J13" s="15" t="s">
        <v>243</v>
      </c>
      <c r="K13" s="15" t="s">
        <v>241</v>
      </c>
      <c r="L13" s="15">
        <v>10</v>
      </c>
      <c r="M13" s="15">
        <v>40.6</v>
      </c>
      <c r="N13" s="15" t="s">
        <v>241</v>
      </c>
      <c r="O13" s="15" t="s">
        <v>241</v>
      </c>
      <c r="P13" s="15" t="s">
        <v>243</v>
      </c>
      <c r="Q13" s="15" t="s">
        <v>245</v>
      </c>
      <c r="R13" s="16">
        <v>0.14922812999999999</v>
      </c>
      <c r="S13" s="16">
        <v>1.1521739129999999</v>
      </c>
      <c r="T13" s="16">
        <v>1.05045045</v>
      </c>
      <c r="U13" s="15">
        <v>10</v>
      </c>
      <c r="V13" s="15" t="s">
        <v>241</v>
      </c>
      <c r="W13" s="15" t="s">
        <v>241</v>
      </c>
      <c r="X13" s="15" t="s">
        <v>241</v>
      </c>
      <c r="Y13" s="15" t="s">
        <v>241</v>
      </c>
      <c r="Z13" s="15" t="s">
        <v>241</v>
      </c>
      <c r="AA13" s="15" t="s">
        <v>260</v>
      </c>
      <c r="AB13" s="15" t="s">
        <v>241</v>
      </c>
      <c r="AC13" s="14" t="s">
        <v>243</v>
      </c>
      <c r="AD13" s="15" t="s">
        <v>243</v>
      </c>
      <c r="AE13" s="15" t="s">
        <v>243</v>
      </c>
      <c r="AF13" s="15" t="s">
        <v>243</v>
      </c>
      <c r="AG13" s="15" t="s">
        <v>243</v>
      </c>
      <c r="AH13" s="15" t="s">
        <v>243</v>
      </c>
      <c r="AI13" s="15" t="s">
        <v>243</v>
      </c>
      <c r="AJ13" s="15" t="s">
        <v>243</v>
      </c>
      <c r="AK13" s="15" t="s">
        <v>241</v>
      </c>
      <c r="AL13" s="14" t="s">
        <v>272</v>
      </c>
      <c r="AM13" s="14" t="s">
        <v>273</v>
      </c>
      <c r="AN13" s="14" t="s">
        <v>277</v>
      </c>
      <c r="AO13" s="14" t="s">
        <v>243</v>
      </c>
      <c r="AP13" s="14" t="s">
        <v>278</v>
      </c>
      <c r="AQ13" s="14" t="s">
        <v>276</v>
      </c>
      <c r="AR13" s="14" t="s">
        <v>243</v>
      </c>
    </row>
    <row r="14" spans="1:44" x14ac:dyDescent="0.2">
      <c r="A14" s="14" t="s">
        <v>71</v>
      </c>
      <c r="B14" s="14" t="s">
        <v>72</v>
      </c>
      <c r="C14" s="14" t="s">
        <v>240</v>
      </c>
      <c r="D14" s="15" t="s">
        <v>241</v>
      </c>
      <c r="E14" s="15" t="s">
        <v>241</v>
      </c>
      <c r="F14" s="15" t="s">
        <v>264</v>
      </c>
      <c r="G14" s="15" t="s">
        <v>242</v>
      </c>
      <c r="H14" s="15" t="s">
        <v>241</v>
      </c>
      <c r="I14" s="15" t="s">
        <v>241</v>
      </c>
      <c r="J14" s="15" t="s">
        <v>243</v>
      </c>
      <c r="K14" s="15" t="s">
        <v>244</v>
      </c>
      <c r="L14" s="15">
        <v>4</v>
      </c>
      <c r="M14" s="15">
        <v>53</v>
      </c>
      <c r="N14" s="15" t="s">
        <v>241</v>
      </c>
      <c r="O14" s="15" t="s">
        <v>241</v>
      </c>
      <c r="P14" s="15" t="s">
        <v>243</v>
      </c>
      <c r="Q14" s="15" t="s">
        <v>245</v>
      </c>
      <c r="R14" s="16">
        <v>0.14922812999999999</v>
      </c>
      <c r="S14" s="16">
        <v>1.1521739129999999</v>
      </c>
      <c r="T14" s="16">
        <v>1.05045045</v>
      </c>
      <c r="U14" s="15">
        <v>600</v>
      </c>
      <c r="V14" s="15" t="s">
        <v>241</v>
      </c>
      <c r="W14" s="15" t="s">
        <v>241</v>
      </c>
      <c r="X14" s="15">
        <v>600</v>
      </c>
      <c r="Y14" s="15">
        <v>10</v>
      </c>
      <c r="Z14" s="15" t="s">
        <v>241</v>
      </c>
      <c r="AA14" s="15" t="s">
        <v>260</v>
      </c>
      <c r="AB14" s="15" t="s">
        <v>279</v>
      </c>
      <c r="AC14" s="14" t="s">
        <v>280</v>
      </c>
      <c r="AD14" s="15" t="s">
        <v>243</v>
      </c>
      <c r="AE14" s="15" t="s">
        <v>243</v>
      </c>
      <c r="AF14" s="15" t="s">
        <v>243</v>
      </c>
      <c r="AG14" s="15">
        <v>2.39</v>
      </c>
      <c r="AH14" s="15">
        <v>0.52900000000000003</v>
      </c>
      <c r="AI14" s="15">
        <v>0.1</v>
      </c>
      <c r="AJ14" s="15" t="s">
        <v>246</v>
      </c>
      <c r="AK14" s="15">
        <v>169</v>
      </c>
      <c r="AL14" s="14" t="s">
        <v>281</v>
      </c>
      <c r="AM14" s="14" t="s">
        <v>269</v>
      </c>
      <c r="AN14" s="14" t="s">
        <v>277</v>
      </c>
      <c r="AO14" s="14" t="s">
        <v>243</v>
      </c>
      <c r="AP14" s="14" t="s">
        <v>282</v>
      </c>
      <c r="AQ14" s="14" t="s">
        <v>243</v>
      </c>
      <c r="AR14" s="14" t="s">
        <v>243</v>
      </c>
    </row>
    <row r="15" spans="1:44" x14ac:dyDescent="0.2">
      <c r="A15" s="14" t="s">
        <v>71</v>
      </c>
      <c r="B15" s="14" t="s">
        <v>72</v>
      </c>
      <c r="C15" s="14" t="s">
        <v>240</v>
      </c>
      <c r="D15" s="15" t="s">
        <v>241</v>
      </c>
      <c r="E15" s="15" t="s">
        <v>241</v>
      </c>
      <c r="F15" s="15" t="s">
        <v>264</v>
      </c>
      <c r="G15" s="15" t="s">
        <v>242</v>
      </c>
      <c r="H15" s="15" t="s">
        <v>241</v>
      </c>
      <c r="I15" s="15" t="s">
        <v>241</v>
      </c>
      <c r="J15" s="15" t="s">
        <v>243</v>
      </c>
      <c r="K15" s="15" t="s">
        <v>244</v>
      </c>
      <c r="L15" s="15">
        <v>4</v>
      </c>
      <c r="M15" s="15">
        <v>53</v>
      </c>
      <c r="N15" s="15" t="s">
        <v>241</v>
      </c>
      <c r="O15" s="15" t="s">
        <v>241</v>
      </c>
      <c r="P15" s="15" t="s">
        <v>243</v>
      </c>
      <c r="Q15" s="15" t="s">
        <v>245</v>
      </c>
      <c r="R15" s="16">
        <v>0.14922812999999999</v>
      </c>
      <c r="S15" s="16">
        <v>1.1521739129999999</v>
      </c>
      <c r="T15" s="16">
        <v>1.05045045</v>
      </c>
      <c r="U15" s="15">
        <v>600</v>
      </c>
      <c r="V15" s="15" t="s">
        <v>241</v>
      </c>
      <c r="W15" s="15" t="s">
        <v>241</v>
      </c>
      <c r="X15" s="15">
        <v>600</v>
      </c>
      <c r="Y15" s="15">
        <v>10</v>
      </c>
      <c r="Z15" s="15" t="s">
        <v>241</v>
      </c>
      <c r="AA15" s="15" t="s">
        <v>260</v>
      </c>
      <c r="AB15" s="15" t="s">
        <v>279</v>
      </c>
      <c r="AC15" s="14" t="s">
        <v>283</v>
      </c>
      <c r="AD15" s="15" t="s">
        <v>243</v>
      </c>
      <c r="AE15" s="15" t="s">
        <v>243</v>
      </c>
      <c r="AF15" s="15" t="s">
        <v>243</v>
      </c>
      <c r="AG15" s="15">
        <v>11.03</v>
      </c>
      <c r="AH15" s="15">
        <v>0.53</v>
      </c>
      <c r="AI15" s="15" t="s">
        <v>243</v>
      </c>
      <c r="AJ15" s="15" t="s">
        <v>243</v>
      </c>
      <c r="AK15" s="15">
        <v>169</v>
      </c>
      <c r="AL15" s="14" t="s">
        <v>281</v>
      </c>
      <c r="AM15" s="14" t="s">
        <v>277</v>
      </c>
      <c r="AN15" s="14" t="s">
        <v>243</v>
      </c>
      <c r="AO15" s="14" t="s">
        <v>243</v>
      </c>
      <c r="AP15" s="14" t="s">
        <v>243</v>
      </c>
      <c r="AQ15" s="14" t="s">
        <v>243</v>
      </c>
      <c r="AR15" s="14" t="s">
        <v>243</v>
      </c>
    </row>
    <row r="16" spans="1:44" s="25" customFormat="1" x14ac:dyDescent="0.2">
      <c r="A16" s="22" t="s">
        <v>73</v>
      </c>
      <c r="B16" s="22" t="s">
        <v>74</v>
      </c>
      <c r="C16" s="22" t="s">
        <v>240</v>
      </c>
      <c r="D16" s="23" t="s">
        <v>241</v>
      </c>
      <c r="E16" s="23" t="s">
        <v>241</v>
      </c>
      <c r="F16" s="23" t="s">
        <v>264</v>
      </c>
      <c r="G16" s="23" t="s">
        <v>242</v>
      </c>
      <c r="H16" s="23" t="s">
        <v>241</v>
      </c>
      <c r="I16" s="23" t="s">
        <v>241</v>
      </c>
      <c r="J16" s="23" t="s">
        <v>243</v>
      </c>
      <c r="K16" s="23" t="s">
        <v>244</v>
      </c>
      <c r="L16" s="23">
        <v>17</v>
      </c>
      <c r="M16" s="23">
        <v>37</v>
      </c>
      <c r="N16" s="23" t="s">
        <v>241</v>
      </c>
      <c r="O16" s="23" t="s">
        <v>241</v>
      </c>
      <c r="P16" s="23" t="s">
        <v>243</v>
      </c>
      <c r="Q16" s="23" t="s">
        <v>245</v>
      </c>
      <c r="R16" s="24">
        <v>0.17971530199999999</v>
      </c>
      <c r="S16" s="24">
        <v>1.1659751039999999</v>
      </c>
      <c r="T16" s="24">
        <v>1.0583804139999999</v>
      </c>
      <c r="U16" s="23">
        <v>600</v>
      </c>
      <c r="V16" s="23" t="s">
        <v>241</v>
      </c>
      <c r="W16" s="23" t="s">
        <v>241</v>
      </c>
      <c r="X16" s="23">
        <v>600</v>
      </c>
      <c r="Y16" s="23">
        <v>10</v>
      </c>
      <c r="Z16" s="23" t="s">
        <v>241</v>
      </c>
      <c r="AA16" s="23" t="s">
        <v>260</v>
      </c>
      <c r="AB16" s="23" t="s">
        <v>279</v>
      </c>
      <c r="AC16" s="22" t="s">
        <v>284</v>
      </c>
      <c r="AD16" s="23" t="s">
        <v>243</v>
      </c>
      <c r="AE16" s="23" t="s">
        <v>243</v>
      </c>
      <c r="AF16" s="23" t="s">
        <v>243</v>
      </c>
      <c r="AG16" s="23">
        <v>2.48</v>
      </c>
      <c r="AH16" s="23">
        <v>0.55200000000000005</v>
      </c>
      <c r="AI16" s="23">
        <v>0.1</v>
      </c>
      <c r="AJ16" s="23" t="s">
        <v>246</v>
      </c>
      <c r="AK16" s="23">
        <v>20</v>
      </c>
      <c r="AL16" s="22" t="s">
        <v>281</v>
      </c>
      <c r="AM16" s="22" t="s">
        <v>269</v>
      </c>
      <c r="AN16" s="22" t="s">
        <v>277</v>
      </c>
      <c r="AO16" s="22" t="s">
        <v>243</v>
      </c>
      <c r="AP16" s="22" t="s">
        <v>243</v>
      </c>
      <c r="AQ16" s="22" t="s">
        <v>243</v>
      </c>
      <c r="AR16" s="22" t="s">
        <v>243</v>
      </c>
    </row>
    <row r="17" spans="1:44" x14ac:dyDescent="0.2">
      <c r="A17" s="14" t="s">
        <v>75</v>
      </c>
      <c r="B17" s="14" t="s">
        <v>76</v>
      </c>
      <c r="C17" s="14" t="s">
        <v>240</v>
      </c>
      <c r="D17" s="15" t="s">
        <v>241</v>
      </c>
      <c r="E17" s="15" t="s">
        <v>241</v>
      </c>
      <c r="F17" s="15">
        <v>48.7</v>
      </c>
      <c r="G17" s="15" t="s">
        <v>242</v>
      </c>
      <c r="H17" s="15" t="s">
        <v>255</v>
      </c>
      <c r="I17" s="15">
        <v>5.4</v>
      </c>
      <c r="J17" s="15" t="s">
        <v>285</v>
      </c>
      <c r="K17" s="15" t="s">
        <v>257</v>
      </c>
      <c r="L17" s="15" t="s">
        <v>241</v>
      </c>
      <c r="M17" s="15" t="s">
        <v>241</v>
      </c>
      <c r="N17" s="15">
        <v>20</v>
      </c>
      <c r="O17" s="15">
        <v>1.17</v>
      </c>
      <c r="P17" s="15" t="s">
        <v>285</v>
      </c>
      <c r="Q17" s="15" t="s">
        <v>245</v>
      </c>
      <c r="R17" s="16">
        <v>0.184</v>
      </c>
      <c r="S17" s="16">
        <v>1.165</v>
      </c>
      <c r="T17" s="16">
        <v>1.0629999999999999</v>
      </c>
      <c r="U17" s="15">
        <v>1800</v>
      </c>
      <c r="V17" s="15" t="s">
        <v>241</v>
      </c>
      <c r="W17" s="15" t="s">
        <v>241</v>
      </c>
      <c r="X17" s="15">
        <v>1800</v>
      </c>
      <c r="Y17" s="15">
        <v>10</v>
      </c>
      <c r="Z17" s="15" t="s">
        <v>241</v>
      </c>
      <c r="AA17" s="15" t="s">
        <v>260</v>
      </c>
      <c r="AB17" s="15" t="s">
        <v>286</v>
      </c>
      <c r="AC17" s="14" t="s">
        <v>243</v>
      </c>
      <c r="AD17" s="15" t="s">
        <v>243</v>
      </c>
      <c r="AE17" s="15" t="s">
        <v>243</v>
      </c>
      <c r="AF17" s="15" t="s">
        <v>243</v>
      </c>
      <c r="AG17" s="15" t="s">
        <v>243</v>
      </c>
      <c r="AH17" s="15" t="s">
        <v>243</v>
      </c>
      <c r="AI17" s="15" t="s">
        <v>243</v>
      </c>
      <c r="AJ17" s="15" t="s">
        <v>243</v>
      </c>
      <c r="AK17" s="15">
        <v>23</v>
      </c>
      <c r="AL17" s="14" t="s">
        <v>287</v>
      </c>
      <c r="AM17" s="14" t="s">
        <v>288</v>
      </c>
      <c r="AN17" s="14" t="s">
        <v>243</v>
      </c>
      <c r="AO17" s="14" t="s">
        <v>243</v>
      </c>
      <c r="AP17" s="14" t="s">
        <v>289</v>
      </c>
      <c r="AQ17" s="14" t="s">
        <v>243</v>
      </c>
      <c r="AR17" s="14" t="s">
        <v>290</v>
      </c>
    </row>
    <row r="18" spans="1:44" x14ac:dyDescent="0.2">
      <c r="A18" s="14" t="s">
        <v>77</v>
      </c>
      <c r="B18" s="14" t="s">
        <v>78</v>
      </c>
      <c r="C18" s="14" t="s">
        <v>240</v>
      </c>
      <c r="D18" s="15" t="s">
        <v>241</v>
      </c>
      <c r="E18" s="15" t="s">
        <v>241</v>
      </c>
      <c r="F18" s="15">
        <v>63</v>
      </c>
      <c r="G18" s="15" t="s">
        <v>242</v>
      </c>
      <c r="H18" s="15" t="s">
        <v>249</v>
      </c>
      <c r="I18" s="15" t="s">
        <v>241</v>
      </c>
      <c r="J18" s="15" t="s">
        <v>243</v>
      </c>
      <c r="K18" s="15" t="s">
        <v>244</v>
      </c>
      <c r="L18" s="15" t="s">
        <v>241</v>
      </c>
      <c r="M18" s="15" t="s">
        <v>241</v>
      </c>
      <c r="N18" s="15">
        <v>13.5</v>
      </c>
      <c r="O18" s="15">
        <v>0.5</v>
      </c>
      <c r="P18" s="15" t="s">
        <v>258</v>
      </c>
      <c r="Q18" s="15" t="s">
        <v>245</v>
      </c>
      <c r="R18" s="16">
        <v>0.18</v>
      </c>
      <c r="S18" s="16">
        <v>1.1299999999999999</v>
      </c>
      <c r="T18" s="16">
        <v>1.0669999999999999</v>
      </c>
      <c r="U18" s="15">
        <v>438</v>
      </c>
      <c r="V18" s="15">
        <v>300</v>
      </c>
      <c r="W18" s="15">
        <v>672</v>
      </c>
      <c r="X18" s="15" t="s">
        <v>241</v>
      </c>
      <c r="Y18" s="15" t="s">
        <v>241</v>
      </c>
      <c r="Z18" s="15" t="s">
        <v>241</v>
      </c>
      <c r="AA18" s="15" t="s">
        <v>260</v>
      </c>
      <c r="AB18" s="15">
        <v>12</v>
      </c>
      <c r="AC18" s="14" t="s">
        <v>243</v>
      </c>
      <c r="AD18" s="15" t="s">
        <v>243</v>
      </c>
      <c r="AE18" s="15" t="s">
        <v>243</v>
      </c>
      <c r="AF18" s="15" t="s">
        <v>243</v>
      </c>
      <c r="AG18" s="15" t="s">
        <v>243</v>
      </c>
      <c r="AH18" s="15" t="s">
        <v>243</v>
      </c>
      <c r="AI18" s="15" t="s">
        <v>243</v>
      </c>
      <c r="AJ18" s="15" t="s">
        <v>243</v>
      </c>
      <c r="AK18" s="15">
        <v>20</v>
      </c>
      <c r="AL18" s="14" t="s">
        <v>291</v>
      </c>
      <c r="AM18" s="14" t="s">
        <v>292</v>
      </c>
      <c r="AN18" s="14" t="s">
        <v>243</v>
      </c>
      <c r="AO18" s="14" t="s">
        <v>243</v>
      </c>
      <c r="AP18" s="14" t="s">
        <v>243</v>
      </c>
      <c r="AQ18" s="14" t="s">
        <v>243</v>
      </c>
      <c r="AR18" s="14" t="s">
        <v>243</v>
      </c>
    </row>
    <row r="19" spans="1:44" x14ac:dyDescent="0.2">
      <c r="A19" s="14" t="s">
        <v>77</v>
      </c>
      <c r="B19" s="14" t="s">
        <v>78</v>
      </c>
      <c r="C19" s="14" t="s">
        <v>240</v>
      </c>
      <c r="D19" s="15" t="s">
        <v>241</v>
      </c>
      <c r="E19" s="15" t="s">
        <v>241</v>
      </c>
      <c r="F19" s="15">
        <v>45.8</v>
      </c>
      <c r="G19" s="15" t="s">
        <v>242</v>
      </c>
      <c r="H19" s="15" t="s">
        <v>255</v>
      </c>
      <c r="I19" s="15">
        <v>8.1</v>
      </c>
      <c r="J19" s="15" t="s">
        <v>258</v>
      </c>
      <c r="K19" s="15" t="s">
        <v>244</v>
      </c>
      <c r="L19" s="15" t="s">
        <v>241</v>
      </c>
      <c r="M19" s="15" t="s">
        <v>241</v>
      </c>
      <c r="N19" s="15">
        <v>13.5</v>
      </c>
      <c r="O19" s="15">
        <v>0.5</v>
      </c>
      <c r="P19" s="15" t="s">
        <v>258</v>
      </c>
      <c r="Q19" s="15" t="s">
        <v>245</v>
      </c>
      <c r="R19" s="16">
        <v>0.18</v>
      </c>
      <c r="S19" s="16">
        <v>1.1299999999999999</v>
      </c>
      <c r="T19" s="16">
        <v>1.0669999999999999</v>
      </c>
      <c r="U19" s="15">
        <v>900</v>
      </c>
      <c r="V19" s="15" t="s">
        <v>241</v>
      </c>
      <c r="W19" s="15" t="s">
        <v>241</v>
      </c>
      <c r="X19" s="15">
        <v>900</v>
      </c>
      <c r="Y19" s="15">
        <v>10</v>
      </c>
      <c r="Z19" s="15" t="s">
        <v>241</v>
      </c>
      <c r="AA19" s="15" t="s">
        <v>260</v>
      </c>
      <c r="AB19" s="15">
        <v>12</v>
      </c>
      <c r="AC19" s="14" t="s">
        <v>243</v>
      </c>
      <c r="AD19" s="15" t="s">
        <v>243</v>
      </c>
      <c r="AE19" s="15" t="s">
        <v>243</v>
      </c>
      <c r="AF19" s="15" t="s">
        <v>243</v>
      </c>
      <c r="AG19" s="15" t="s">
        <v>243</v>
      </c>
      <c r="AH19" s="15" t="s">
        <v>243</v>
      </c>
      <c r="AI19" s="15" t="s">
        <v>243</v>
      </c>
      <c r="AJ19" s="15" t="s">
        <v>243</v>
      </c>
      <c r="AK19" s="15">
        <v>8</v>
      </c>
      <c r="AL19" s="14" t="s">
        <v>287</v>
      </c>
      <c r="AM19" s="14" t="s">
        <v>292</v>
      </c>
      <c r="AN19" s="14" t="s">
        <v>243</v>
      </c>
      <c r="AO19" s="14" t="s">
        <v>243</v>
      </c>
      <c r="AP19" s="14" t="s">
        <v>243</v>
      </c>
      <c r="AQ19" s="14" t="s">
        <v>243</v>
      </c>
      <c r="AR19" s="14" t="s">
        <v>243</v>
      </c>
    </row>
    <row r="20" spans="1:44" x14ac:dyDescent="0.2">
      <c r="A20" s="14" t="s">
        <v>79</v>
      </c>
      <c r="B20" s="14" t="s">
        <v>80</v>
      </c>
      <c r="C20" s="14" t="s">
        <v>248</v>
      </c>
      <c r="D20" s="15">
        <v>91.4</v>
      </c>
      <c r="E20" s="15">
        <v>122</v>
      </c>
      <c r="F20" s="15">
        <v>106.7</v>
      </c>
      <c r="G20" s="15" t="s">
        <v>242</v>
      </c>
      <c r="H20" s="15" t="s">
        <v>249</v>
      </c>
      <c r="I20" s="15" t="s">
        <v>241</v>
      </c>
      <c r="J20" s="15" t="s">
        <v>243</v>
      </c>
      <c r="K20" s="15" t="s">
        <v>241</v>
      </c>
      <c r="L20" s="15">
        <v>15.2</v>
      </c>
      <c r="M20" s="15">
        <v>45.7</v>
      </c>
      <c r="N20" s="15" t="s">
        <v>241</v>
      </c>
      <c r="O20" s="15" t="s">
        <v>241</v>
      </c>
      <c r="P20" s="15" t="s">
        <v>243</v>
      </c>
      <c r="Q20" s="15" t="s">
        <v>245</v>
      </c>
      <c r="R20" s="16">
        <v>0.21686747000000001</v>
      </c>
      <c r="S20" s="16">
        <v>1.1737373739999999</v>
      </c>
      <c r="T20" s="16">
        <v>1.090056285</v>
      </c>
      <c r="U20" s="15">
        <v>10</v>
      </c>
      <c r="V20" s="15" t="s">
        <v>241</v>
      </c>
      <c r="W20" s="15" t="s">
        <v>241</v>
      </c>
      <c r="X20" s="15" t="s">
        <v>241</v>
      </c>
      <c r="Y20" s="15" t="s">
        <v>241</v>
      </c>
      <c r="Z20" s="15" t="s">
        <v>241</v>
      </c>
      <c r="AA20" s="15" t="s">
        <v>260</v>
      </c>
      <c r="AB20" s="15" t="s">
        <v>241</v>
      </c>
      <c r="AC20" s="14" t="s">
        <v>243</v>
      </c>
      <c r="AD20" s="15" t="s">
        <v>243</v>
      </c>
      <c r="AE20" s="15" t="s">
        <v>243</v>
      </c>
      <c r="AF20" s="15" t="s">
        <v>243</v>
      </c>
      <c r="AG20" s="15" t="s">
        <v>243</v>
      </c>
      <c r="AH20" s="15" t="s">
        <v>243</v>
      </c>
      <c r="AI20" s="15" t="s">
        <v>243</v>
      </c>
      <c r="AJ20" s="15" t="s">
        <v>243</v>
      </c>
      <c r="AK20" s="15" t="s">
        <v>241</v>
      </c>
      <c r="AL20" s="14" t="s">
        <v>272</v>
      </c>
      <c r="AM20" s="14" t="s">
        <v>273</v>
      </c>
      <c r="AN20" s="14" t="s">
        <v>277</v>
      </c>
      <c r="AO20" s="14" t="s">
        <v>243</v>
      </c>
      <c r="AP20" s="14" t="s">
        <v>278</v>
      </c>
      <c r="AQ20" s="14" t="s">
        <v>276</v>
      </c>
      <c r="AR20" s="14" t="s">
        <v>15</v>
      </c>
    </row>
    <row r="21" spans="1:44" x14ac:dyDescent="0.2">
      <c r="A21" s="14" t="s">
        <v>79</v>
      </c>
      <c r="B21" s="14" t="s">
        <v>80</v>
      </c>
      <c r="C21" s="14" t="s">
        <v>240</v>
      </c>
      <c r="D21" s="15">
        <v>34.1</v>
      </c>
      <c r="E21" s="15">
        <v>72.099999999999994</v>
      </c>
      <c r="F21" s="15" t="s">
        <v>264</v>
      </c>
      <c r="G21" s="15" t="s">
        <v>242</v>
      </c>
      <c r="H21" s="15" t="s">
        <v>241</v>
      </c>
      <c r="I21" s="15" t="s">
        <v>241</v>
      </c>
      <c r="J21" s="15" t="s">
        <v>243</v>
      </c>
      <c r="K21" s="15" t="s">
        <v>244</v>
      </c>
      <c r="L21" s="15">
        <v>6</v>
      </c>
      <c r="M21" s="15">
        <v>51</v>
      </c>
      <c r="N21" s="15" t="s">
        <v>241</v>
      </c>
      <c r="O21" s="15" t="s">
        <v>241</v>
      </c>
      <c r="P21" s="15" t="s">
        <v>243</v>
      </c>
      <c r="Q21" s="15" t="s">
        <v>245</v>
      </c>
      <c r="R21" s="16">
        <v>0.21686747000000001</v>
      </c>
      <c r="S21" s="16">
        <v>1.1737373739999999</v>
      </c>
      <c r="T21" s="16">
        <v>1.090056285</v>
      </c>
      <c r="U21" s="15">
        <v>600</v>
      </c>
      <c r="V21" s="15" t="s">
        <v>241</v>
      </c>
      <c r="W21" s="15" t="s">
        <v>241</v>
      </c>
      <c r="X21" s="15">
        <v>600</v>
      </c>
      <c r="Y21" s="15">
        <v>10</v>
      </c>
      <c r="Z21" s="15" t="s">
        <v>241</v>
      </c>
      <c r="AA21" s="15" t="s">
        <v>260</v>
      </c>
      <c r="AB21" s="15" t="s">
        <v>293</v>
      </c>
      <c r="AC21" s="14" t="s">
        <v>294</v>
      </c>
      <c r="AD21" s="15" t="s">
        <v>243</v>
      </c>
      <c r="AE21" s="15" t="s">
        <v>243</v>
      </c>
      <c r="AF21" s="15" t="s">
        <v>243</v>
      </c>
      <c r="AG21" s="15">
        <v>18.2</v>
      </c>
      <c r="AH21" s="15">
        <v>0.35</v>
      </c>
      <c r="AI21" s="15" t="s">
        <v>243</v>
      </c>
      <c r="AJ21" s="15" t="s">
        <v>243</v>
      </c>
      <c r="AK21" s="15">
        <v>159</v>
      </c>
      <c r="AL21" s="14" t="s">
        <v>287</v>
      </c>
      <c r="AM21" s="14" t="s">
        <v>277</v>
      </c>
      <c r="AN21" s="14" t="s">
        <v>243</v>
      </c>
      <c r="AO21" s="14" t="s">
        <v>243</v>
      </c>
      <c r="AP21" s="14" t="s">
        <v>295</v>
      </c>
      <c r="AQ21" s="14" t="s">
        <v>243</v>
      </c>
      <c r="AR21" s="14" t="s">
        <v>243</v>
      </c>
    </row>
    <row r="22" spans="1:44" x14ac:dyDescent="0.2">
      <c r="A22" s="14" t="s">
        <v>79</v>
      </c>
      <c r="B22" s="14" t="s">
        <v>80</v>
      </c>
      <c r="C22" s="14" t="s">
        <v>240</v>
      </c>
      <c r="D22" s="15">
        <v>34.1</v>
      </c>
      <c r="E22" s="15">
        <v>72.099999999999994</v>
      </c>
      <c r="F22" s="15" t="s">
        <v>264</v>
      </c>
      <c r="G22" s="15" t="s">
        <v>242</v>
      </c>
      <c r="H22" s="15" t="s">
        <v>241</v>
      </c>
      <c r="I22" s="15" t="s">
        <v>241</v>
      </c>
      <c r="J22" s="15" t="s">
        <v>243</v>
      </c>
      <c r="K22" s="15" t="s">
        <v>244</v>
      </c>
      <c r="L22" s="15">
        <v>6</v>
      </c>
      <c r="M22" s="15">
        <v>51</v>
      </c>
      <c r="N22" s="15" t="s">
        <v>241</v>
      </c>
      <c r="O22" s="15" t="s">
        <v>241</v>
      </c>
      <c r="P22" s="15" t="s">
        <v>243</v>
      </c>
      <c r="Q22" s="15" t="s">
        <v>245</v>
      </c>
      <c r="R22" s="16">
        <v>0.21686747000000001</v>
      </c>
      <c r="S22" s="16">
        <v>1.1737373739999999</v>
      </c>
      <c r="T22" s="16">
        <v>1.090056285</v>
      </c>
      <c r="U22" s="15">
        <v>600</v>
      </c>
      <c r="V22" s="15" t="s">
        <v>241</v>
      </c>
      <c r="W22" s="15" t="s">
        <v>241</v>
      </c>
      <c r="X22" s="15">
        <v>600</v>
      </c>
      <c r="Y22" s="15">
        <v>10</v>
      </c>
      <c r="Z22" s="15" t="s">
        <v>241</v>
      </c>
      <c r="AA22" s="15" t="s">
        <v>260</v>
      </c>
      <c r="AB22" s="15" t="s">
        <v>293</v>
      </c>
      <c r="AC22" s="14" t="s">
        <v>296</v>
      </c>
      <c r="AD22" s="15" t="s">
        <v>243</v>
      </c>
      <c r="AE22" s="15" t="s">
        <v>243</v>
      </c>
      <c r="AF22" s="15" t="s">
        <v>243</v>
      </c>
      <c r="AG22" s="15">
        <v>1.73</v>
      </c>
      <c r="AH22" s="15">
        <v>0.35</v>
      </c>
      <c r="AI22" s="15">
        <v>0.1</v>
      </c>
      <c r="AJ22" s="15" t="s">
        <v>246</v>
      </c>
      <c r="AK22" s="15">
        <v>159</v>
      </c>
      <c r="AL22" s="14" t="s">
        <v>287</v>
      </c>
      <c r="AM22" s="14" t="s">
        <v>269</v>
      </c>
      <c r="AN22" s="14" t="s">
        <v>277</v>
      </c>
      <c r="AO22" s="14" t="s">
        <v>243</v>
      </c>
      <c r="AP22" s="14" t="s">
        <v>243</v>
      </c>
      <c r="AQ22" s="14" t="s">
        <v>243</v>
      </c>
      <c r="AR22" s="14" t="s">
        <v>243</v>
      </c>
    </row>
    <row r="23" spans="1:44" x14ac:dyDescent="0.2">
      <c r="A23" s="14" t="s">
        <v>79</v>
      </c>
      <c r="B23" s="14" t="s">
        <v>80</v>
      </c>
      <c r="C23" s="14" t="s">
        <v>240</v>
      </c>
      <c r="D23" s="15" t="s">
        <v>241</v>
      </c>
      <c r="E23" s="15" t="s">
        <v>241</v>
      </c>
      <c r="F23" s="15">
        <v>63</v>
      </c>
      <c r="G23" s="15" t="s">
        <v>242</v>
      </c>
      <c r="H23" s="15" t="s">
        <v>255</v>
      </c>
      <c r="I23" s="15">
        <v>6</v>
      </c>
      <c r="J23" s="15" t="s">
        <v>258</v>
      </c>
      <c r="K23" s="15" t="s">
        <v>244</v>
      </c>
      <c r="L23" s="15" t="s">
        <v>241</v>
      </c>
      <c r="M23" s="15" t="s">
        <v>241</v>
      </c>
      <c r="N23" s="15">
        <v>34.200000000000003</v>
      </c>
      <c r="O23" s="15">
        <v>1.1000000000000001</v>
      </c>
      <c r="P23" s="15" t="s">
        <v>258</v>
      </c>
      <c r="Q23" s="15" t="s">
        <v>245</v>
      </c>
      <c r="R23" s="16">
        <v>0.21686747000000001</v>
      </c>
      <c r="S23" s="16">
        <v>1.1737373739999999</v>
      </c>
      <c r="T23" s="16">
        <v>1.090056285</v>
      </c>
      <c r="U23" s="15">
        <v>900</v>
      </c>
      <c r="V23" s="15" t="s">
        <v>241</v>
      </c>
      <c r="W23" s="15" t="s">
        <v>241</v>
      </c>
      <c r="X23" s="15">
        <v>900</v>
      </c>
      <c r="Y23" s="15">
        <v>10</v>
      </c>
      <c r="Z23" s="15" t="s">
        <v>241</v>
      </c>
      <c r="AA23" s="15" t="s">
        <v>260</v>
      </c>
      <c r="AB23" s="15">
        <v>5</v>
      </c>
      <c r="AC23" s="14" t="s">
        <v>243</v>
      </c>
      <c r="AD23" s="15" t="s">
        <v>243</v>
      </c>
      <c r="AE23" s="15" t="s">
        <v>243</v>
      </c>
      <c r="AF23" s="15" t="s">
        <v>243</v>
      </c>
      <c r="AG23" s="15" t="s">
        <v>243</v>
      </c>
      <c r="AH23" s="15" t="s">
        <v>243</v>
      </c>
      <c r="AI23" s="15" t="s">
        <v>243</v>
      </c>
      <c r="AJ23" s="15" t="s">
        <v>243</v>
      </c>
      <c r="AK23" s="15">
        <v>16</v>
      </c>
      <c r="AL23" s="14" t="s">
        <v>287</v>
      </c>
      <c r="AM23" s="14" t="s">
        <v>292</v>
      </c>
      <c r="AN23" s="14" t="s">
        <v>243</v>
      </c>
      <c r="AO23" s="14" t="s">
        <v>243</v>
      </c>
      <c r="AP23" s="14" t="s">
        <v>243</v>
      </c>
      <c r="AQ23" s="14" t="s">
        <v>243</v>
      </c>
      <c r="AR23" s="14" t="s">
        <v>243</v>
      </c>
    </row>
    <row r="24" spans="1:44" x14ac:dyDescent="0.2">
      <c r="A24" s="14" t="s">
        <v>79</v>
      </c>
      <c r="B24" s="14" t="s">
        <v>80</v>
      </c>
      <c r="C24" s="14" t="s">
        <v>240</v>
      </c>
      <c r="D24" s="15" t="s">
        <v>241</v>
      </c>
      <c r="E24" s="15" t="s">
        <v>241</v>
      </c>
      <c r="F24" s="15">
        <v>75</v>
      </c>
      <c r="G24" s="15" t="s">
        <v>242</v>
      </c>
      <c r="H24" s="15" t="s">
        <v>255</v>
      </c>
      <c r="I24" s="15">
        <v>9.5</v>
      </c>
      <c r="J24" s="15" t="s">
        <v>258</v>
      </c>
      <c r="K24" s="15" t="s">
        <v>244</v>
      </c>
      <c r="L24" s="15" t="s">
        <v>241</v>
      </c>
      <c r="M24" s="15" t="s">
        <v>241</v>
      </c>
      <c r="N24" s="15">
        <v>34.200000000000003</v>
      </c>
      <c r="O24" s="15">
        <v>1.1000000000000001</v>
      </c>
      <c r="P24" s="15" t="s">
        <v>258</v>
      </c>
      <c r="Q24" s="15" t="s">
        <v>245</v>
      </c>
      <c r="R24" s="16">
        <v>0.21686747000000001</v>
      </c>
      <c r="S24" s="16">
        <v>1.1737373739999999</v>
      </c>
      <c r="T24" s="16">
        <v>1.090056285</v>
      </c>
      <c r="U24" s="15">
        <v>900</v>
      </c>
      <c r="V24" s="15" t="s">
        <v>241</v>
      </c>
      <c r="W24" s="15" t="s">
        <v>241</v>
      </c>
      <c r="X24" s="15">
        <v>900</v>
      </c>
      <c r="Y24" s="15">
        <v>10</v>
      </c>
      <c r="Z24" s="15" t="s">
        <v>241</v>
      </c>
      <c r="AA24" s="15" t="s">
        <v>260</v>
      </c>
      <c r="AB24" s="15">
        <v>12</v>
      </c>
      <c r="AC24" s="14" t="s">
        <v>243</v>
      </c>
      <c r="AD24" s="15" t="s">
        <v>243</v>
      </c>
      <c r="AE24" s="15" t="s">
        <v>243</v>
      </c>
      <c r="AF24" s="15" t="s">
        <v>243</v>
      </c>
      <c r="AG24" s="15" t="s">
        <v>243</v>
      </c>
      <c r="AH24" s="15" t="s">
        <v>243</v>
      </c>
      <c r="AI24" s="15" t="s">
        <v>243</v>
      </c>
      <c r="AJ24" s="15" t="s">
        <v>243</v>
      </c>
      <c r="AK24" s="15">
        <v>8</v>
      </c>
      <c r="AL24" s="14" t="s">
        <v>287</v>
      </c>
      <c r="AM24" s="14" t="s">
        <v>292</v>
      </c>
      <c r="AN24" s="14" t="s">
        <v>243</v>
      </c>
      <c r="AO24" s="14" t="s">
        <v>243</v>
      </c>
      <c r="AP24" s="14" t="s">
        <v>243</v>
      </c>
      <c r="AQ24" s="14" t="s">
        <v>243</v>
      </c>
      <c r="AR24" s="14" t="s">
        <v>243</v>
      </c>
    </row>
    <row r="25" spans="1:44" x14ac:dyDescent="0.2">
      <c r="A25" s="14" t="s">
        <v>79</v>
      </c>
      <c r="B25" s="14" t="s">
        <v>80</v>
      </c>
      <c r="C25" s="14" t="s">
        <v>240</v>
      </c>
      <c r="D25" s="15" t="s">
        <v>241</v>
      </c>
      <c r="E25" s="15" t="s">
        <v>241</v>
      </c>
      <c r="F25" s="15">
        <v>55</v>
      </c>
      <c r="G25" s="15" t="s">
        <v>242</v>
      </c>
      <c r="H25" s="15" t="s">
        <v>249</v>
      </c>
      <c r="I25" s="15" t="s">
        <v>241</v>
      </c>
      <c r="J25" s="15" t="s">
        <v>243</v>
      </c>
      <c r="K25" s="15" t="s">
        <v>244</v>
      </c>
      <c r="L25" s="15" t="s">
        <v>241</v>
      </c>
      <c r="M25" s="15" t="s">
        <v>241</v>
      </c>
      <c r="N25" s="15">
        <v>34.200000000000003</v>
      </c>
      <c r="O25" s="15">
        <v>1.1000000000000001</v>
      </c>
      <c r="P25" s="15" t="s">
        <v>258</v>
      </c>
      <c r="Q25" s="15" t="s">
        <v>245</v>
      </c>
      <c r="R25" s="16">
        <v>0.21686747000000001</v>
      </c>
      <c r="S25" s="16">
        <v>1.1737373739999999</v>
      </c>
      <c r="T25" s="16">
        <v>1.090056285</v>
      </c>
      <c r="U25" s="15">
        <v>2358</v>
      </c>
      <c r="V25" s="15">
        <v>1680</v>
      </c>
      <c r="W25" s="15">
        <v>4602</v>
      </c>
      <c r="X25" s="15" t="s">
        <v>241</v>
      </c>
      <c r="Y25" s="15" t="s">
        <v>241</v>
      </c>
      <c r="Z25" s="15" t="s">
        <v>241</v>
      </c>
      <c r="AA25" s="15" t="s">
        <v>260</v>
      </c>
      <c r="AB25" s="15">
        <v>5</v>
      </c>
      <c r="AC25" s="14" t="s">
        <v>243</v>
      </c>
      <c r="AD25" s="15" t="s">
        <v>243</v>
      </c>
      <c r="AE25" s="15" t="s">
        <v>243</v>
      </c>
      <c r="AF25" s="15" t="s">
        <v>243</v>
      </c>
      <c r="AG25" s="15" t="s">
        <v>243</v>
      </c>
      <c r="AH25" s="15" t="s">
        <v>243</v>
      </c>
      <c r="AI25" s="15" t="s">
        <v>243</v>
      </c>
      <c r="AJ25" s="15" t="s">
        <v>243</v>
      </c>
      <c r="AK25" s="15">
        <v>8</v>
      </c>
      <c r="AL25" s="14" t="s">
        <v>297</v>
      </c>
      <c r="AM25" s="14" t="s">
        <v>292</v>
      </c>
      <c r="AN25" s="14" t="s">
        <v>243</v>
      </c>
      <c r="AO25" s="14" t="s">
        <v>243</v>
      </c>
      <c r="AP25" s="14" t="s">
        <v>243</v>
      </c>
      <c r="AQ25" s="14" t="s">
        <v>243</v>
      </c>
      <c r="AR25" s="14" t="s">
        <v>243</v>
      </c>
    </row>
    <row r="26" spans="1:44" x14ac:dyDescent="0.2">
      <c r="A26" s="14" t="s">
        <v>79</v>
      </c>
      <c r="B26" s="14" t="s">
        <v>80</v>
      </c>
      <c r="C26" s="14" t="s">
        <v>240</v>
      </c>
      <c r="D26" s="15" t="s">
        <v>241</v>
      </c>
      <c r="E26" s="15" t="s">
        <v>241</v>
      </c>
      <c r="F26" s="15">
        <v>63</v>
      </c>
      <c r="G26" s="15" t="s">
        <v>242</v>
      </c>
      <c r="H26" s="15" t="s">
        <v>249</v>
      </c>
      <c r="I26" s="15" t="s">
        <v>241</v>
      </c>
      <c r="J26" s="15" t="s">
        <v>243</v>
      </c>
      <c r="K26" s="15" t="s">
        <v>244</v>
      </c>
      <c r="L26" s="15" t="s">
        <v>241</v>
      </c>
      <c r="M26" s="15" t="s">
        <v>241</v>
      </c>
      <c r="N26" s="15">
        <v>34.200000000000003</v>
      </c>
      <c r="O26" s="15">
        <v>1.1000000000000001</v>
      </c>
      <c r="P26" s="15" t="s">
        <v>258</v>
      </c>
      <c r="Q26" s="15" t="s">
        <v>245</v>
      </c>
      <c r="R26" s="16">
        <v>0.21686747000000001</v>
      </c>
      <c r="S26" s="16">
        <v>1.1737373739999999</v>
      </c>
      <c r="T26" s="16">
        <v>1.090056285</v>
      </c>
      <c r="U26" s="15">
        <v>1152</v>
      </c>
      <c r="V26" s="15">
        <v>618</v>
      </c>
      <c r="W26" s="15">
        <v>852</v>
      </c>
      <c r="X26" s="15" t="s">
        <v>241</v>
      </c>
      <c r="Y26" s="15" t="s">
        <v>241</v>
      </c>
      <c r="Z26" s="15" t="s">
        <v>241</v>
      </c>
      <c r="AA26" s="15" t="s">
        <v>260</v>
      </c>
      <c r="AB26" s="15">
        <v>5</v>
      </c>
      <c r="AC26" s="14" t="s">
        <v>243</v>
      </c>
      <c r="AD26" s="15" t="s">
        <v>243</v>
      </c>
      <c r="AE26" s="15" t="s">
        <v>243</v>
      </c>
      <c r="AF26" s="15" t="s">
        <v>243</v>
      </c>
      <c r="AG26" s="15" t="s">
        <v>243</v>
      </c>
      <c r="AH26" s="15" t="s">
        <v>243</v>
      </c>
      <c r="AI26" s="15" t="s">
        <v>243</v>
      </c>
      <c r="AJ26" s="15" t="s">
        <v>243</v>
      </c>
      <c r="AK26" s="15">
        <v>9</v>
      </c>
      <c r="AL26" s="14" t="s">
        <v>298</v>
      </c>
      <c r="AM26" s="14" t="s">
        <v>292</v>
      </c>
      <c r="AN26" s="14" t="s">
        <v>243</v>
      </c>
      <c r="AO26" s="14" t="s">
        <v>243</v>
      </c>
      <c r="AP26" s="14" t="s">
        <v>243</v>
      </c>
      <c r="AQ26" s="14" t="s">
        <v>243</v>
      </c>
      <c r="AR26" s="14" t="s">
        <v>243</v>
      </c>
    </row>
    <row r="27" spans="1:44" x14ac:dyDescent="0.2">
      <c r="A27" s="14" t="s">
        <v>79</v>
      </c>
      <c r="B27" s="14" t="s">
        <v>80</v>
      </c>
      <c r="C27" s="14" t="s">
        <v>240</v>
      </c>
      <c r="D27" s="15" t="s">
        <v>241</v>
      </c>
      <c r="E27" s="15" t="s">
        <v>241</v>
      </c>
      <c r="F27" s="15">
        <v>75</v>
      </c>
      <c r="G27" s="15" t="s">
        <v>242</v>
      </c>
      <c r="H27" s="15" t="s">
        <v>249</v>
      </c>
      <c r="I27" s="15" t="s">
        <v>241</v>
      </c>
      <c r="J27" s="15" t="s">
        <v>243</v>
      </c>
      <c r="K27" s="15" t="s">
        <v>244</v>
      </c>
      <c r="L27" s="15" t="s">
        <v>241</v>
      </c>
      <c r="M27" s="15" t="s">
        <v>241</v>
      </c>
      <c r="N27" s="15">
        <v>34.200000000000003</v>
      </c>
      <c r="O27" s="15">
        <v>1.1000000000000001</v>
      </c>
      <c r="P27" s="15" t="s">
        <v>258</v>
      </c>
      <c r="Q27" s="15" t="s">
        <v>245</v>
      </c>
      <c r="R27" s="16">
        <v>0.21686747000000001</v>
      </c>
      <c r="S27" s="16">
        <v>1.1737373739999999</v>
      </c>
      <c r="T27" s="16">
        <v>1.090056285</v>
      </c>
      <c r="U27" s="15">
        <v>234</v>
      </c>
      <c r="V27" s="15">
        <v>168</v>
      </c>
      <c r="W27" s="15">
        <v>312</v>
      </c>
      <c r="X27" s="15" t="s">
        <v>241</v>
      </c>
      <c r="Y27" s="15" t="s">
        <v>241</v>
      </c>
      <c r="Z27" s="15" t="s">
        <v>241</v>
      </c>
      <c r="AA27" s="15" t="s">
        <v>260</v>
      </c>
      <c r="AB27" s="15">
        <v>5</v>
      </c>
      <c r="AC27" s="14" t="s">
        <v>243</v>
      </c>
      <c r="AD27" s="15" t="s">
        <v>243</v>
      </c>
      <c r="AE27" s="15" t="s">
        <v>243</v>
      </c>
      <c r="AF27" s="15" t="s">
        <v>243</v>
      </c>
      <c r="AG27" s="15" t="s">
        <v>243</v>
      </c>
      <c r="AH27" s="15" t="s">
        <v>243</v>
      </c>
      <c r="AI27" s="15" t="s">
        <v>243</v>
      </c>
      <c r="AJ27" s="15" t="s">
        <v>243</v>
      </c>
      <c r="AK27" s="15">
        <v>10</v>
      </c>
      <c r="AL27" s="14" t="s">
        <v>298</v>
      </c>
      <c r="AM27" s="14" t="s">
        <v>292</v>
      </c>
      <c r="AN27" s="14" t="s">
        <v>243</v>
      </c>
      <c r="AO27" s="14" t="s">
        <v>243</v>
      </c>
      <c r="AP27" s="14" t="s">
        <v>243</v>
      </c>
      <c r="AQ27" s="14" t="s">
        <v>243</v>
      </c>
      <c r="AR27" s="14" t="s">
        <v>243</v>
      </c>
    </row>
    <row r="28" spans="1:44" x14ac:dyDescent="0.2">
      <c r="A28" s="14" t="s">
        <v>79</v>
      </c>
      <c r="B28" s="14" t="s">
        <v>80</v>
      </c>
      <c r="C28" s="14" t="s">
        <v>240</v>
      </c>
      <c r="D28" s="15" t="s">
        <v>241</v>
      </c>
      <c r="E28" s="15" t="s">
        <v>241</v>
      </c>
      <c r="F28" s="15">
        <v>68</v>
      </c>
      <c r="G28" s="15" t="s">
        <v>242</v>
      </c>
      <c r="H28" s="15" t="s">
        <v>249</v>
      </c>
      <c r="I28" s="15" t="s">
        <v>241</v>
      </c>
      <c r="J28" s="15" t="s">
        <v>243</v>
      </c>
      <c r="K28" s="15" t="s">
        <v>244</v>
      </c>
      <c r="L28" s="15" t="s">
        <v>241</v>
      </c>
      <c r="M28" s="15" t="s">
        <v>241</v>
      </c>
      <c r="N28" s="15">
        <v>34.200000000000003</v>
      </c>
      <c r="O28" s="15">
        <v>1.1000000000000001</v>
      </c>
      <c r="P28" s="15" t="s">
        <v>258</v>
      </c>
      <c r="Q28" s="15" t="s">
        <v>245</v>
      </c>
      <c r="R28" s="16">
        <v>0.21686747000000001</v>
      </c>
      <c r="S28" s="16">
        <v>1.1737373739999999</v>
      </c>
      <c r="T28" s="16">
        <v>1.090056285</v>
      </c>
      <c r="U28" s="15">
        <v>1998</v>
      </c>
      <c r="V28" s="15">
        <v>1506</v>
      </c>
      <c r="W28" s="15">
        <v>2796</v>
      </c>
      <c r="X28" s="15" t="s">
        <v>241</v>
      </c>
      <c r="Y28" s="15" t="s">
        <v>241</v>
      </c>
      <c r="Z28" s="15" t="s">
        <v>241</v>
      </c>
      <c r="AA28" s="15" t="s">
        <v>260</v>
      </c>
      <c r="AB28" s="15">
        <v>12</v>
      </c>
      <c r="AC28" s="14" t="s">
        <v>243</v>
      </c>
      <c r="AD28" s="15" t="s">
        <v>243</v>
      </c>
      <c r="AE28" s="15" t="s">
        <v>243</v>
      </c>
      <c r="AF28" s="15" t="s">
        <v>243</v>
      </c>
      <c r="AG28" s="15" t="s">
        <v>243</v>
      </c>
      <c r="AH28" s="15" t="s">
        <v>243</v>
      </c>
      <c r="AI28" s="15" t="s">
        <v>243</v>
      </c>
      <c r="AJ28" s="15" t="s">
        <v>243</v>
      </c>
      <c r="AK28" s="15">
        <v>10</v>
      </c>
      <c r="AL28" s="14" t="s">
        <v>291</v>
      </c>
      <c r="AM28" s="14" t="s">
        <v>292</v>
      </c>
      <c r="AN28" s="14" t="s">
        <v>243</v>
      </c>
      <c r="AO28" s="14" t="s">
        <v>243</v>
      </c>
      <c r="AP28" s="14" t="s">
        <v>243</v>
      </c>
      <c r="AQ28" s="14" t="s">
        <v>243</v>
      </c>
      <c r="AR28" s="14" t="s">
        <v>243</v>
      </c>
    </row>
    <row r="29" spans="1:44" x14ac:dyDescent="0.2">
      <c r="A29" s="14" t="s">
        <v>79</v>
      </c>
      <c r="B29" s="14" t="s">
        <v>80</v>
      </c>
      <c r="C29" s="14" t="s">
        <v>240</v>
      </c>
      <c r="D29" s="15" t="s">
        <v>241</v>
      </c>
      <c r="E29" s="15" t="s">
        <v>241</v>
      </c>
      <c r="F29" s="15">
        <v>75</v>
      </c>
      <c r="G29" s="15" t="s">
        <v>242</v>
      </c>
      <c r="H29" s="15" t="s">
        <v>249</v>
      </c>
      <c r="I29" s="15" t="s">
        <v>241</v>
      </c>
      <c r="J29" s="15" t="s">
        <v>243</v>
      </c>
      <c r="K29" s="15" t="s">
        <v>244</v>
      </c>
      <c r="L29" s="15" t="s">
        <v>241</v>
      </c>
      <c r="M29" s="15" t="s">
        <v>241</v>
      </c>
      <c r="N29" s="15">
        <v>34.200000000000003</v>
      </c>
      <c r="O29" s="15">
        <v>1.1000000000000001</v>
      </c>
      <c r="P29" s="15" t="s">
        <v>258</v>
      </c>
      <c r="Q29" s="15" t="s">
        <v>245</v>
      </c>
      <c r="R29" s="16">
        <v>0.21686747000000001</v>
      </c>
      <c r="S29" s="16">
        <v>1.1737373739999999</v>
      </c>
      <c r="T29" s="16">
        <v>1.090056285</v>
      </c>
      <c r="U29" s="15">
        <v>1200</v>
      </c>
      <c r="V29" s="15">
        <v>816</v>
      </c>
      <c r="W29" s="15">
        <v>1962</v>
      </c>
      <c r="X29" s="15" t="s">
        <v>241</v>
      </c>
      <c r="Y29" s="15" t="s">
        <v>241</v>
      </c>
      <c r="Z29" s="15" t="s">
        <v>241</v>
      </c>
      <c r="AA29" s="15" t="s">
        <v>260</v>
      </c>
      <c r="AB29" s="15">
        <v>12</v>
      </c>
      <c r="AC29" s="14" t="s">
        <v>243</v>
      </c>
      <c r="AD29" s="15" t="s">
        <v>243</v>
      </c>
      <c r="AE29" s="15" t="s">
        <v>243</v>
      </c>
      <c r="AF29" s="15" t="s">
        <v>243</v>
      </c>
      <c r="AG29" s="15" t="s">
        <v>243</v>
      </c>
      <c r="AH29" s="15" t="s">
        <v>243</v>
      </c>
      <c r="AI29" s="15" t="s">
        <v>243</v>
      </c>
      <c r="AJ29" s="15" t="s">
        <v>243</v>
      </c>
      <c r="AK29" s="15">
        <v>10</v>
      </c>
      <c r="AL29" s="14" t="s">
        <v>291</v>
      </c>
      <c r="AM29" s="14" t="s">
        <v>292</v>
      </c>
      <c r="AN29" s="14" t="s">
        <v>243</v>
      </c>
      <c r="AO29" s="14" t="s">
        <v>243</v>
      </c>
      <c r="AP29" s="14" t="s">
        <v>243</v>
      </c>
      <c r="AQ29" s="14" t="s">
        <v>243</v>
      </c>
      <c r="AR29" s="14" t="s">
        <v>243</v>
      </c>
    </row>
    <row r="30" spans="1:44" x14ac:dyDescent="0.2">
      <c r="A30" s="14" t="s">
        <v>79</v>
      </c>
      <c r="B30" s="14" t="s">
        <v>80</v>
      </c>
      <c r="C30" s="14" t="s">
        <v>240</v>
      </c>
      <c r="D30" s="15" t="s">
        <v>241</v>
      </c>
      <c r="E30" s="15" t="s">
        <v>241</v>
      </c>
      <c r="F30" s="15">
        <v>90</v>
      </c>
      <c r="G30" s="15" t="s">
        <v>242</v>
      </c>
      <c r="H30" s="15" t="s">
        <v>249</v>
      </c>
      <c r="I30" s="15" t="s">
        <v>241</v>
      </c>
      <c r="J30" s="15" t="s">
        <v>243</v>
      </c>
      <c r="K30" s="15" t="s">
        <v>244</v>
      </c>
      <c r="L30" s="15" t="s">
        <v>241</v>
      </c>
      <c r="M30" s="15" t="s">
        <v>241</v>
      </c>
      <c r="N30" s="15">
        <v>34.200000000000003</v>
      </c>
      <c r="O30" s="15">
        <v>1.1000000000000001</v>
      </c>
      <c r="P30" s="15" t="s">
        <v>258</v>
      </c>
      <c r="Q30" s="15" t="s">
        <v>245</v>
      </c>
      <c r="R30" s="16">
        <v>0.21686747000000001</v>
      </c>
      <c r="S30" s="16">
        <v>1.1737373739999999</v>
      </c>
      <c r="T30" s="16">
        <v>1.090056285</v>
      </c>
      <c r="U30" s="15">
        <v>252</v>
      </c>
      <c r="V30" s="15">
        <v>216</v>
      </c>
      <c r="W30" s="15">
        <v>294</v>
      </c>
      <c r="X30" s="15" t="s">
        <v>241</v>
      </c>
      <c r="Y30" s="15" t="s">
        <v>241</v>
      </c>
      <c r="Z30" s="15" t="s">
        <v>241</v>
      </c>
      <c r="AA30" s="15" t="s">
        <v>260</v>
      </c>
      <c r="AB30" s="15">
        <v>12</v>
      </c>
      <c r="AC30" s="14" t="s">
        <v>243</v>
      </c>
      <c r="AD30" s="15" t="s">
        <v>243</v>
      </c>
      <c r="AE30" s="15" t="s">
        <v>243</v>
      </c>
      <c r="AF30" s="15" t="s">
        <v>243</v>
      </c>
      <c r="AG30" s="15" t="s">
        <v>243</v>
      </c>
      <c r="AH30" s="15" t="s">
        <v>243</v>
      </c>
      <c r="AI30" s="15" t="s">
        <v>243</v>
      </c>
      <c r="AJ30" s="15" t="s">
        <v>243</v>
      </c>
      <c r="AK30" s="15">
        <v>10</v>
      </c>
      <c r="AL30" s="14" t="s">
        <v>291</v>
      </c>
      <c r="AM30" s="14" t="s">
        <v>292</v>
      </c>
      <c r="AN30" s="14" t="s">
        <v>243</v>
      </c>
      <c r="AO30" s="14" t="s">
        <v>243</v>
      </c>
      <c r="AP30" s="14" t="s">
        <v>243</v>
      </c>
      <c r="AQ30" s="14" t="s">
        <v>243</v>
      </c>
      <c r="AR30" s="14" t="s">
        <v>243</v>
      </c>
    </row>
    <row r="31" spans="1:44" x14ac:dyDescent="0.2">
      <c r="A31" s="14" t="s">
        <v>79</v>
      </c>
      <c r="B31" s="14" t="s">
        <v>80</v>
      </c>
      <c r="C31" s="14" t="s">
        <v>240</v>
      </c>
      <c r="D31" s="15" t="s">
        <v>241</v>
      </c>
      <c r="E31" s="15" t="s">
        <v>241</v>
      </c>
      <c r="F31" s="15">
        <v>102</v>
      </c>
      <c r="G31" s="15" t="s">
        <v>242</v>
      </c>
      <c r="H31" s="15" t="s">
        <v>249</v>
      </c>
      <c r="I31" s="15" t="s">
        <v>241</v>
      </c>
      <c r="J31" s="15" t="s">
        <v>243</v>
      </c>
      <c r="K31" s="15" t="s">
        <v>244</v>
      </c>
      <c r="L31" s="15" t="s">
        <v>241</v>
      </c>
      <c r="M31" s="15" t="s">
        <v>241</v>
      </c>
      <c r="N31" s="15">
        <v>34.200000000000003</v>
      </c>
      <c r="O31" s="15">
        <v>1.1000000000000001</v>
      </c>
      <c r="P31" s="15" t="s">
        <v>258</v>
      </c>
      <c r="Q31" s="15" t="s">
        <v>245</v>
      </c>
      <c r="R31" s="16">
        <v>0.21686747000000001</v>
      </c>
      <c r="S31" s="16">
        <v>1.1737373739999999</v>
      </c>
      <c r="T31" s="16">
        <v>1.090056285</v>
      </c>
      <c r="U31" s="15">
        <v>96</v>
      </c>
      <c r="V31" s="15">
        <v>48</v>
      </c>
      <c r="W31" s="15">
        <v>138</v>
      </c>
      <c r="X31" s="15" t="s">
        <v>241</v>
      </c>
      <c r="Y31" s="15" t="s">
        <v>241</v>
      </c>
      <c r="Z31" s="15" t="s">
        <v>241</v>
      </c>
      <c r="AA31" s="15" t="s">
        <v>260</v>
      </c>
      <c r="AB31" s="15">
        <v>12</v>
      </c>
      <c r="AC31" s="14" t="s">
        <v>243</v>
      </c>
      <c r="AD31" s="15" t="s">
        <v>243</v>
      </c>
      <c r="AE31" s="15" t="s">
        <v>243</v>
      </c>
      <c r="AF31" s="15" t="s">
        <v>243</v>
      </c>
      <c r="AG31" s="15" t="s">
        <v>243</v>
      </c>
      <c r="AH31" s="15" t="s">
        <v>243</v>
      </c>
      <c r="AI31" s="15" t="s">
        <v>243</v>
      </c>
      <c r="AJ31" s="15" t="s">
        <v>243</v>
      </c>
      <c r="AK31" s="15">
        <v>7</v>
      </c>
      <c r="AL31" s="14" t="s">
        <v>291</v>
      </c>
      <c r="AM31" s="14" t="s">
        <v>292</v>
      </c>
      <c r="AN31" s="14" t="s">
        <v>243</v>
      </c>
      <c r="AO31" s="14" t="s">
        <v>243</v>
      </c>
      <c r="AP31" s="14" t="s">
        <v>243</v>
      </c>
      <c r="AQ31" s="14" t="s">
        <v>243</v>
      </c>
      <c r="AR31" s="14" t="s">
        <v>243</v>
      </c>
    </row>
    <row r="32" spans="1:44" x14ac:dyDescent="0.2">
      <c r="A32" s="14" t="s">
        <v>79</v>
      </c>
      <c r="B32" s="14" t="s">
        <v>80</v>
      </c>
      <c r="C32" s="14" t="s">
        <v>240</v>
      </c>
      <c r="D32" s="15" t="s">
        <v>241</v>
      </c>
      <c r="E32" s="15" t="s">
        <v>241</v>
      </c>
      <c r="F32" s="15">
        <v>59</v>
      </c>
      <c r="G32" s="15" t="s">
        <v>242</v>
      </c>
      <c r="H32" s="15" t="s">
        <v>249</v>
      </c>
      <c r="I32" s="15" t="s">
        <v>241</v>
      </c>
      <c r="J32" s="15" t="s">
        <v>243</v>
      </c>
      <c r="K32" s="15" t="s">
        <v>244</v>
      </c>
      <c r="L32" s="15" t="s">
        <v>241</v>
      </c>
      <c r="M32" s="15" t="s">
        <v>241</v>
      </c>
      <c r="N32" s="15">
        <v>12.7</v>
      </c>
      <c r="O32" s="15">
        <v>0.7</v>
      </c>
      <c r="P32" s="15" t="s">
        <v>258</v>
      </c>
      <c r="Q32" s="15" t="s">
        <v>245</v>
      </c>
      <c r="R32" s="16">
        <v>0.21686747000000001</v>
      </c>
      <c r="S32" s="16">
        <v>1.1737373739999999</v>
      </c>
      <c r="T32" s="16">
        <v>1.090056285</v>
      </c>
      <c r="U32" s="15">
        <v>1278</v>
      </c>
      <c r="V32" s="15">
        <v>792</v>
      </c>
      <c r="W32" s="15">
        <v>3342</v>
      </c>
      <c r="X32" s="15" t="s">
        <v>241</v>
      </c>
      <c r="Y32" s="15" t="s">
        <v>241</v>
      </c>
      <c r="Z32" s="15" t="s">
        <v>241</v>
      </c>
      <c r="AA32" s="15" t="s">
        <v>260</v>
      </c>
      <c r="AB32" s="15">
        <v>12</v>
      </c>
      <c r="AC32" s="14" t="s">
        <v>243</v>
      </c>
      <c r="AD32" s="15" t="s">
        <v>243</v>
      </c>
      <c r="AE32" s="15" t="s">
        <v>243</v>
      </c>
      <c r="AF32" s="15" t="s">
        <v>243</v>
      </c>
      <c r="AG32" s="15" t="s">
        <v>243</v>
      </c>
      <c r="AH32" s="15" t="s">
        <v>243</v>
      </c>
      <c r="AI32" s="15" t="s">
        <v>243</v>
      </c>
      <c r="AJ32" s="15" t="s">
        <v>243</v>
      </c>
      <c r="AK32" s="15">
        <v>20</v>
      </c>
      <c r="AL32" s="14" t="s">
        <v>291</v>
      </c>
      <c r="AM32" s="14" t="s">
        <v>292</v>
      </c>
      <c r="AN32" s="14" t="s">
        <v>243</v>
      </c>
      <c r="AO32" s="14" t="s">
        <v>243</v>
      </c>
      <c r="AP32" s="14" t="s">
        <v>243</v>
      </c>
      <c r="AQ32" s="14" t="s">
        <v>243</v>
      </c>
      <c r="AR32" s="14" t="s">
        <v>243</v>
      </c>
    </row>
    <row r="33" spans="1:44" x14ac:dyDescent="0.2">
      <c r="A33" s="14" t="s">
        <v>79</v>
      </c>
      <c r="B33" s="14" t="s">
        <v>80</v>
      </c>
      <c r="C33" s="14" t="s">
        <v>240</v>
      </c>
      <c r="D33" s="15" t="s">
        <v>241</v>
      </c>
      <c r="E33" s="15" t="s">
        <v>241</v>
      </c>
      <c r="F33" s="15">
        <v>63</v>
      </c>
      <c r="G33" s="15" t="s">
        <v>242</v>
      </c>
      <c r="H33" s="15" t="s">
        <v>249</v>
      </c>
      <c r="I33" s="15" t="s">
        <v>241</v>
      </c>
      <c r="J33" s="15" t="s">
        <v>243</v>
      </c>
      <c r="K33" s="15" t="s">
        <v>244</v>
      </c>
      <c r="L33" s="15" t="s">
        <v>241</v>
      </c>
      <c r="M33" s="15" t="s">
        <v>241</v>
      </c>
      <c r="N33" s="15">
        <v>12.7</v>
      </c>
      <c r="O33" s="15">
        <v>0.7</v>
      </c>
      <c r="P33" s="15" t="s">
        <v>258</v>
      </c>
      <c r="Q33" s="15" t="s">
        <v>245</v>
      </c>
      <c r="R33" s="16">
        <v>0.21686747000000001</v>
      </c>
      <c r="S33" s="16">
        <v>1.1737373739999999</v>
      </c>
      <c r="T33" s="16">
        <v>1.090056285</v>
      </c>
      <c r="U33" s="15">
        <v>522</v>
      </c>
      <c r="V33" s="15">
        <v>426</v>
      </c>
      <c r="W33" s="15">
        <v>678</v>
      </c>
      <c r="X33" s="15" t="s">
        <v>241</v>
      </c>
      <c r="Y33" s="15" t="s">
        <v>241</v>
      </c>
      <c r="Z33" s="15" t="s">
        <v>241</v>
      </c>
      <c r="AA33" s="15" t="s">
        <v>260</v>
      </c>
      <c r="AB33" s="15">
        <v>12</v>
      </c>
      <c r="AC33" s="14" t="s">
        <v>243</v>
      </c>
      <c r="AD33" s="15" t="s">
        <v>243</v>
      </c>
      <c r="AE33" s="15" t="s">
        <v>243</v>
      </c>
      <c r="AF33" s="15" t="s">
        <v>243</v>
      </c>
      <c r="AG33" s="15" t="s">
        <v>243</v>
      </c>
      <c r="AH33" s="15" t="s">
        <v>243</v>
      </c>
      <c r="AI33" s="15" t="s">
        <v>243</v>
      </c>
      <c r="AJ33" s="15" t="s">
        <v>243</v>
      </c>
      <c r="AK33" s="15">
        <v>20</v>
      </c>
      <c r="AL33" s="14" t="s">
        <v>291</v>
      </c>
      <c r="AM33" s="14" t="s">
        <v>292</v>
      </c>
      <c r="AN33" s="14" t="s">
        <v>243</v>
      </c>
      <c r="AO33" s="14" t="s">
        <v>243</v>
      </c>
      <c r="AP33" s="14" t="s">
        <v>243</v>
      </c>
      <c r="AQ33" s="14" t="s">
        <v>243</v>
      </c>
      <c r="AR33" s="14" t="s">
        <v>243</v>
      </c>
    </row>
    <row r="34" spans="1:44" x14ac:dyDescent="0.2">
      <c r="A34" s="14" t="s">
        <v>79</v>
      </c>
      <c r="B34" s="14" t="s">
        <v>80</v>
      </c>
      <c r="C34" s="14" t="s">
        <v>240</v>
      </c>
      <c r="D34" s="15" t="s">
        <v>241</v>
      </c>
      <c r="E34" s="15" t="s">
        <v>241</v>
      </c>
      <c r="F34" s="15">
        <v>69</v>
      </c>
      <c r="G34" s="15" t="s">
        <v>242</v>
      </c>
      <c r="H34" s="15" t="s">
        <v>249</v>
      </c>
      <c r="I34" s="15" t="s">
        <v>241</v>
      </c>
      <c r="J34" s="15" t="s">
        <v>243</v>
      </c>
      <c r="K34" s="15" t="s">
        <v>244</v>
      </c>
      <c r="L34" s="15" t="s">
        <v>241</v>
      </c>
      <c r="M34" s="15" t="s">
        <v>241</v>
      </c>
      <c r="N34" s="15">
        <v>12.7</v>
      </c>
      <c r="O34" s="15">
        <v>0.7</v>
      </c>
      <c r="P34" s="15" t="s">
        <v>258</v>
      </c>
      <c r="Q34" s="15" t="s">
        <v>245</v>
      </c>
      <c r="R34" s="16">
        <v>0.21686747000000001</v>
      </c>
      <c r="S34" s="16">
        <v>1.1737373739999999</v>
      </c>
      <c r="T34" s="16">
        <v>1.090056285</v>
      </c>
      <c r="U34" s="15">
        <v>270</v>
      </c>
      <c r="V34" s="15">
        <v>252</v>
      </c>
      <c r="W34" s="15">
        <v>294</v>
      </c>
      <c r="X34" s="15" t="s">
        <v>241</v>
      </c>
      <c r="Y34" s="15" t="s">
        <v>241</v>
      </c>
      <c r="Z34" s="15" t="s">
        <v>241</v>
      </c>
      <c r="AA34" s="15" t="s">
        <v>260</v>
      </c>
      <c r="AB34" s="15">
        <v>12</v>
      </c>
      <c r="AC34" s="14" t="s">
        <v>243</v>
      </c>
      <c r="AD34" s="15" t="s">
        <v>243</v>
      </c>
      <c r="AE34" s="15" t="s">
        <v>243</v>
      </c>
      <c r="AF34" s="15" t="s">
        <v>243</v>
      </c>
      <c r="AG34" s="15" t="s">
        <v>243</v>
      </c>
      <c r="AH34" s="15" t="s">
        <v>243</v>
      </c>
      <c r="AI34" s="15" t="s">
        <v>243</v>
      </c>
      <c r="AJ34" s="15" t="s">
        <v>243</v>
      </c>
      <c r="AK34" s="15">
        <v>20</v>
      </c>
      <c r="AL34" s="14" t="s">
        <v>291</v>
      </c>
      <c r="AM34" s="14" t="s">
        <v>292</v>
      </c>
      <c r="AN34" s="14" t="s">
        <v>243</v>
      </c>
      <c r="AO34" s="14" t="s">
        <v>243</v>
      </c>
      <c r="AP34" s="14" t="s">
        <v>243</v>
      </c>
      <c r="AQ34" s="14" t="s">
        <v>243</v>
      </c>
      <c r="AR34" s="14" t="s">
        <v>243</v>
      </c>
    </row>
    <row r="35" spans="1:44" x14ac:dyDescent="0.2">
      <c r="A35" s="14" t="s">
        <v>79</v>
      </c>
      <c r="B35" s="14" t="s">
        <v>80</v>
      </c>
      <c r="C35" s="14" t="s">
        <v>240</v>
      </c>
      <c r="D35" s="15" t="s">
        <v>241</v>
      </c>
      <c r="E35" s="15" t="s">
        <v>241</v>
      </c>
      <c r="F35" s="15">
        <v>74</v>
      </c>
      <c r="G35" s="15" t="s">
        <v>242</v>
      </c>
      <c r="H35" s="15" t="s">
        <v>249</v>
      </c>
      <c r="I35" s="15" t="s">
        <v>241</v>
      </c>
      <c r="J35" s="15" t="s">
        <v>243</v>
      </c>
      <c r="K35" s="15" t="s">
        <v>244</v>
      </c>
      <c r="L35" s="15" t="s">
        <v>241</v>
      </c>
      <c r="M35" s="15" t="s">
        <v>241</v>
      </c>
      <c r="N35" s="15">
        <v>12.7</v>
      </c>
      <c r="O35" s="15">
        <v>0.7</v>
      </c>
      <c r="P35" s="15" t="s">
        <v>258</v>
      </c>
      <c r="Q35" s="15" t="s">
        <v>245</v>
      </c>
      <c r="R35" s="16">
        <v>0.21686747000000001</v>
      </c>
      <c r="S35" s="16">
        <v>1.1737373739999999</v>
      </c>
      <c r="T35" s="16">
        <v>1.090056285</v>
      </c>
      <c r="U35" s="15">
        <v>72</v>
      </c>
      <c r="V35" s="15">
        <v>66</v>
      </c>
      <c r="W35" s="15">
        <v>84</v>
      </c>
      <c r="X35" s="15" t="s">
        <v>241</v>
      </c>
      <c r="Y35" s="15" t="s">
        <v>241</v>
      </c>
      <c r="Z35" s="15" t="s">
        <v>241</v>
      </c>
      <c r="AA35" s="15" t="s">
        <v>260</v>
      </c>
      <c r="AB35" s="15">
        <v>12</v>
      </c>
      <c r="AC35" s="14" t="s">
        <v>243</v>
      </c>
      <c r="AD35" s="15" t="s">
        <v>243</v>
      </c>
      <c r="AE35" s="15" t="s">
        <v>243</v>
      </c>
      <c r="AF35" s="15" t="s">
        <v>243</v>
      </c>
      <c r="AG35" s="15" t="s">
        <v>243</v>
      </c>
      <c r="AH35" s="15" t="s">
        <v>243</v>
      </c>
      <c r="AI35" s="15" t="s">
        <v>243</v>
      </c>
      <c r="AJ35" s="15" t="s">
        <v>243</v>
      </c>
      <c r="AK35" s="15">
        <v>8</v>
      </c>
      <c r="AL35" s="14" t="s">
        <v>291</v>
      </c>
      <c r="AM35" s="14" t="s">
        <v>292</v>
      </c>
      <c r="AN35" s="14" t="s">
        <v>243</v>
      </c>
      <c r="AO35" s="14" t="s">
        <v>243</v>
      </c>
      <c r="AP35" s="14" t="s">
        <v>243</v>
      </c>
      <c r="AQ35" s="14" t="s">
        <v>243</v>
      </c>
      <c r="AR35" s="14" t="s">
        <v>243</v>
      </c>
    </row>
    <row r="36" spans="1:44" x14ac:dyDescent="0.2">
      <c r="A36" s="14" t="s">
        <v>81</v>
      </c>
      <c r="B36" s="14" t="s">
        <v>82</v>
      </c>
      <c r="C36" s="14" t="s">
        <v>240</v>
      </c>
      <c r="D36" s="15" t="s">
        <v>241</v>
      </c>
      <c r="E36" s="15" t="s">
        <v>241</v>
      </c>
      <c r="F36" s="15" t="s">
        <v>264</v>
      </c>
      <c r="G36" s="15" t="s">
        <v>242</v>
      </c>
      <c r="H36" s="15" t="s">
        <v>241</v>
      </c>
      <c r="I36" s="15" t="s">
        <v>241</v>
      </c>
      <c r="J36" s="15" t="s">
        <v>243</v>
      </c>
      <c r="K36" s="15" t="s">
        <v>244</v>
      </c>
      <c r="L36" s="15">
        <v>6</v>
      </c>
      <c r="M36" s="15">
        <v>33</v>
      </c>
      <c r="N36" s="15" t="s">
        <v>241</v>
      </c>
      <c r="O36" s="15" t="s">
        <v>241</v>
      </c>
      <c r="P36" s="15" t="s">
        <v>243</v>
      </c>
      <c r="Q36" s="15" t="s">
        <v>245</v>
      </c>
      <c r="R36" s="16">
        <v>0.23268206</v>
      </c>
      <c r="S36" s="16">
        <v>1.1656314699999999</v>
      </c>
      <c r="T36" s="16">
        <v>1.099609375</v>
      </c>
      <c r="U36" s="15">
        <v>600</v>
      </c>
      <c r="V36" s="15" t="s">
        <v>241</v>
      </c>
      <c r="W36" s="15" t="s">
        <v>241</v>
      </c>
      <c r="X36" s="15">
        <v>600</v>
      </c>
      <c r="Y36" s="15">
        <v>10</v>
      </c>
      <c r="Z36" s="15" t="s">
        <v>241</v>
      </c>
      <c r="AA36" s="15" t="s">
        <v>260</v>
      </c>
      <c r="AB36" s="15" t="s">
        <v>299</v>
      </c>
      <c r="AC36" s="14" t="s">
        <v>300</v>
      </c>
      <c r="AD36" s="15" t="s">
        <v>243</v>
      </c>
      <c r="AE36" s="15" t="s">
        <v>243</v>
      </c>
      <c r="AF36" s="15" t="s">
        <v>243</v>
      </c>
      <c r="AG36" s="15">
        <v>9.6999999999999993</v>
      </c>
      <c r="AH36" s="15">
        <v>0.45</v>
      </c>
      <c r="AI36" s="15" t="s">
        <v>243</v>
      </c>
      <c r="AJ36" s="15" t="s">
        <v>243</v>
      </c>
      <c r="AK36" s="15">
        <v>33</v>
      </c>
      <c r="AL36" s="14" t="s">
        <v>281</v>
      </c>
      <c r="AM36" s="14" t="s">
        <v>277</v>
      </c>
      <c r="AN36" s="14" t="s">
        <v>243</v>
      </c>
      <c r="AO36" s="14" t="s">
        <v>243</v>
      </c>
      <c r="AP36" s="14" t="s">
        <v>243</v>
      </c>
      <c r="AQ36" s="14" t="s">
        <v>243</v>
      </c>
      <c r="AR36" s="14" t="s">
        <v>243</v>
      </c>
    </row>
    <row r="37" spans="1:44" x14ac:dyDescent="0.2">
      <c r="A37" s="14" t="s">
        <v>81</v>
      </c>
      <c r="B37" s="14" t="s">
        <v>82</v>
      </c>
      <c r="C37" s="14" t="s">
        <v>240</v>
      </c>
      <c r="D37" s="15" t="s">
        <v>241</v>
      </c>
      <c r="E37" s="15" t="s">
        <v>241</v>
      </c>
      <c r="F37" s="15" t="s">
        <v>264</v>
      </c>
      <c r="G37" s="15" t="s">
        <v>242</v>
      </c>
      <c r="H37" s="15" t="s">
        <v>241</v>
      </c>
      <c r="I37" s="15" t="s">
        <v>241</v>
      </c>
      <c r="J37" s="15" t="s">
        <v>243</v>
      </c>
      <c r="K37" s="15" t="s">
        <v>244</v>
      </c>
      <c r="L37" s="15">
        <v>6</v>
      </c>
      <c r="M37" s="15">
        <v>33</v>
      </c>
      <c r="N37" s="15" t="s">
        <v>241</v>
      </c>
      <c r="O37" s="15" t="s">
        <v>241</v>
      </c>
      <c r="P37" s="15" t="s">
        <v>243</v>
      </c>
      <c r="Q37" s="15" t="s">
        <v>245</v>
      </c>
      <c r="R37" s="16">
        <v>0.23268206</v>
      </c>
      <c r="S37" s="16">
        <v>1.1656314699999999</v>
      </c>
      <c r="T37" s="16">
        <v>1.099609375</v>
      </c>
      <c r="U37" s="15">
        <v>600</v>
      </c>
      <c r="V37" s="15" t="s">
        <v>241</v>
      </c>
      <c r="W37" s="15" t="s">
        <v>241</v>
      </c>
      <c r="X37" s="15">
        <v>600</v>
      </c>
      <c r="Y37" s="15">
        <v>10</v>
      </c>
      <c r="Z37" s="15" t="s">
        <v>241</v>
      </c>
      <c r="AA37" s="15" t="s">
        <v>260</v>
      </c>
      <c r="AB37" s="15" t="s">
        <v>299</v>
      </c>
      <c r="AC37" s="14" t="s">
        <v>301</v>
      </c>
      <c r="AD37" s="15" t="s">
        <v>243</v>
      </c>
      <c r="AE37" s="15" t="s">
        <v>243</v>
      </c>
      <c r="AF37" s="15" t="s">
        <v>243</v>
      </c>
      <c r="AG37" s="15">
        <v>1.46</v>
      </c>
      <c r="AH37" s="15">
        <v>0.45</v>
      </c>
      <c r="AI37" s="15">
        <v>0.1</v>
      </c>
      <c r="AJ37" s="15" t="s">
        <v>246</v>
      </c>
      <c r="AK37" s="15">
        <v>33</v>
      </c>
      <c r="AL37" s="14" t="s">
        <v>281</v>
      </c>
      <c r="AM37" s="14" t="s">
        <v>269</v>
      </c>
      <c r="AN37" s="14" t="s">
        <v>277</v>
      </c>
      <c r="AO37" s="14" t="s">
        <v>243</v>
      </c>
      <c r="AP37" s="14" t="s">
        <v>243</v>
      </c>
      <c r="AQ37" s="14" t="s">
        <v>243</v>
      </c>
      <c r="AR37" s="14" t="s">
        <v>243</v>
      </c>
    </row>
    <row r="38" spans="1:44" x14ac:dyDescent="0.2">
      <c r="A38" s="14" t="s">
        <v>83</v>
      </c>
      <c r="B38" s="14" t="s">
        <v>84</v>
      </c>
      <c r="C38" s="14" t="s">
        <v>248</v>
      </c>
      <c r="D38" s="15">
        <v>84</v>
      </c>
      <c r="E38" s="15">
        <v>140</v>
      </c>
      <c r="F38" s="15">
        <v>112.4</v>
      </c>
      <c r="G38" s="15" t="s">
        <v>242</v>
      </c>
      <c r="H38" s="15" t="s">
        <v>255</v>
      </c>
      <c r="I38" s="15">
        <v>21.6</v>
      </c>
      <c r="J38" s="15" t="s">
        <v>258</v>
      </c>
      <c r="K38" s="15" t="s">
        <v>257</v>
      </c>
      <c r="L38" s="15" t="s">
        <v>241</v>
      </c>
      <c r="M38" s="15" t="s">
        <v>241</v>
      </c>
      <c r="N38" s="15">
        <v>15.3</v>
      </c>
      <c r="O38" s="15" t="s">
        <v>241</v>
      </c>
      <c r="P38" s="15" t="s">
        <v>243</v>
      </c>
      <c r="Q38" s="15" t="s">
        <v>245</v>
      </c>
      <c r="R38" s="16">
        <v>0.33546009500000001</v>
      </c>
      <c r="S38" s="16">
        <v>1.181200042</v>
      </c>
      <c r="T38" s="16">
        <v>1.0889395589999999</v>
      </c>
      <c r="U38" s="15">
        <v>380</v>
      </c>
      <c r="V38" s="15">
        <v>11</v>
      </c>
      <c r="W38" s="15">
        <v>380</v>
      </c>
      <c r="X38" s="15" t="s">
        <v>241</v>
      </c>
      <c r="Y38" s="15" t="s">
        <v>241</v>
      </c>
      <c r="Z38" s="15" t="s">
        <v>241</v>
      </c>
      <c r="AA38" s="15" t="s">
        <v>246</v>
      </c>
      <c r="AB38" s="15">
        <v>15</v>
      </c>
      <c r="AC38" s="14" t="s">
        <v>243</v>
      </c>
      <c r="AD38" s="15" t="s">
        <v>243</v>
      </c>
      <c r="AE38" s="15" t="s">
        <v>243</v>
      </c>
      <c r="AF38" s="15" t="s">
        <v>243</v>
      </c>
      <c r="AG38" s="15" t="s">
        <v>243</v>
      </c>
      <c r="AH38" s="15" t="s">
        <v>243</v>
      </c>
      <c r="AI38" s="15" t="s">
        <v>243</v>
      </c>
      <c r="AJ38" s="15" t="s">
        <v>243</v>
      </c>
      <c r="AK38" s="15">
        <v>5</v>
      </c>
      <c r="AL38" s="14" t="s">
        <v>302</v>
      </c>
      <c r="AM38" s="14" t="s">
        <v>303</v>
      </c>
      <c r="AN38" s="14" t="s">
        <v>304</v>
      </c>
      <c r="AO38" s="14" t="s">
        <v>243</v>
      </c>
      <c r="AP38" s="14" t="s">
        <v>305</v>
      </c>
      <c r="AQ38" s="14" t="s">
        <v>243</v>
      </c>
      <c r="AR38" s="14" t="s">
        <v>243</v>
      </c>
    </row>
    <row r="39" spans="1:44" x14ac:dyDescent="0.2">
      <c r="A39" s="14" t="s">
        <v>83</v>
      </c>
      <c r="B39" s="14" t="s">
        <v>84</v>
      </c>
      <c r="C39" s="14" t="s">
        <v>248</v>
      </c>
      <c r="D39" s="15">
        <v>122</v>
      </c>
      <c r="E39" s="15">
        <v>426.7</v>
      </c>
      <c r="F39" s="15">
        <v>274.3</v>
      </c>
      <c r="G39" s="15" t="s">
        <v>242</v>
      </c>
      <c r="H39" s="15" t="s">
        <v>249</v>
      </c>
      <c r="I39" s="15" t="s">
        <v>241</v>
      </c>
      <c r="J39" s="15" t="s">
        <v>243</v>
      </c>
      <c r="K39" s="15" t="s">
        <v>241</v>
      </c>
      <c r="L39" s="15" t="s">
        <v>241</v>
      </c>
      <c r="M39" s="15" t="s">
        <v>241</v>
      </c>
      <c r="N39" s="15" t="s">
        <v>241</v>
      </c>
      <c r="O39" s="15" t="s">
        <v>241</v>
      </c>
      <c r="P39" s="15" t="s">
        <v>243</v>
      </c>
      <c r="Q39" s="15" t="s">
        <v>241</v>
      </c>
      <c r="R39" s="16">
        <v>0.33546009500000001</v>
      </c>
      <c r="S39" s="16">
        <v>1.181200042</v>
      </c>
      <c r="T39" s="16">
        <v>1.0889395589999999</v>
      </c>
      <c r="U39" s="15">
        <v>10</v>
      </c>
      <c r="V39" s="15" t="s">
        <v>241</v>
      </c>
      <c r="W39" s="15" t="s">
        <v>241</v>
      </c>
      <c r="X39" s="15" t="s">
        <v>241</v>
      </c>
      <c r="Y39" s="15" t="s">
        <v>241</v>
      </c>
      <c r="Z39" s="15" t="s">
        <v>241</v>
      </c>
      <c r="AA39" s="15" t="s">
        <v>246</v>
      </c>
      <c r="AB39" s="15" t="s">
        <v>241</v>
      </c>
      <c r="AC39" s="14" t="s">
        <v>243</v>
      </c>
      <c r="AD39" s="15" t="s">
        <v>243</v>
      </c>
      <c r="AE39" s="15" t="s">
        <v>243</v>
      </c>
      <c r="AF39" s="15" t="s">
        <v>243</v>
      </c>
      <c r="AG39" s="15" t="s">
        <v>243</v>
      </c>
      <c r="AH39" s="15" t="s">
        <v>243</v>
      </c>
      <c r="AI39" s="15" t="s">
        <v>243</v>
      </c>
      <c r="AJ39" s="15" t="s">
        <v>243</v>
      </c>
      <c r="AK39" s="15" t="s">
        <v>241</v>
      </c>
      <c r="AL39" s="14" t="s">
        <v>272</v>
      </c>
      <c r="AM39" s="14" t="s">
        <v>273</v>
      </c>
      <c r="AN39" s="14" t="s">
        <v>253</v>
      </c>
      <c r="AO39" s="14" t="s">
        <v>243</v>
      </c>
      <c r="AP39" s="14" t="s">
        <v>306</v>
      </c>
      <c r="AQ39" s="14" t="s">
        <v>243</v>
      </c>
      <c r="AR39" s="14" t="s">
        <v>15</v>
      </c>
    </row>
    <row r="40" spans="1:44" x14ac:dyDescent="0.2">
      <c r="A40" s="14" t="s">
        <v>83</v>
      </c>
      <c r="B40" s="14" t="s">
        <v>84</v>
      </c>
      <c r="C40" s="14" t="s">
        <v>240</v>
      </c>
      <c r="D40" s="15">
        <v>84</v>
      </c>
      <c r="E40" s="15">
        <v>140</v>
      </c>
      <c r="F40" s="15">
        <v>112.4</v>
      </c>
      <c r="G40" s="15" t="s">
        <v>242</v>
      </c>
      <c r="H40" s="15" t="s">
        <v>255</v>
      </c>
      <c r="I40" s="15">
        <v>21.6</v>
      </c>
      <c r="J40" s="15" t="s">
        <v>258</v>
      </c>
      <c r="K40" s="15" t="s">
        <v>257</v>
      </c>
      <c r="L40" s="15" t="s">
        <v>241</v>
      </c>
      <c r="M40" s="15" t="s">
        <v>241</v>
      </c>
      <c r="N40" s="15">
        <v>15.3</v>
      </c>
      <c r="O40" s="15" t="s">
        <v>241</v>
      </c>
      <c r="P40" s="15" t="s">
        <v>243</v>
      </c>
      <c r="Q40" s="15" t="s">
        <v>245</v>
      </c>
      <c r="R40" s="16">
        <v>0.33546009500000001</v>
      </c>
      <c r="S40" s="16">
        <v>1.181200042</v>
      </c>
      <c r="T40" s="16">
        <v>1.0889395589999999</v>
      </c>
      <c r="U40" s="15">
        <v>380</v>
      </c>
      <c r="V40" s="15">
        <v>11</v>
      </c>
      <c r="W40" s="15">
        <v>380</v>
      </c>
      <c r="X40" s="15" t="s">
        <v>241</v>
      </c>
      <c r="Y40" s="15" t="s">
        <v>241</v>
      </c>
      <c r="Z40" s="15" t="s">
        <v>241</v>
      </c>
      <c r="AA40" s="15" t="s">
        <v>246</v>
      </c>
      <c r="AB40" s="15">
        <v>15</v>
      </c>
      <c r="AC40" s="14" t="s">
        <v>243</v>
      </c>
      <c r="AD40" s="15" t="s">
        <v>243</v>
      </c>
      <c r="AE40" s="15" t="s">
        <v>243</v>
      </c>
      <c r="AF40" s="15" t="s">
        <v>243</v>
      </c>
      <c r="AG40" s="15" t="s">
        <v>243</v>
      </c>
      <c r="AH40" s="15" t="s">
        <v>243</v>
      </c>
      <c r="AI40" s="15" t="s">
        <v>243</v>
      </c>
      <c r="AJ40" s="15" t="s">
        <v>243</v>
      </c>
      <c r="AK40" s="15">
        <v>5</v>
      </c>
      <c r="AL40" s="14" t="s">
        <v>302</v>
      </c>
      <c r="AM40" s="14" t="s">
        <v>303</v>
      </c>
      <c r="AN40" s="14" t="s">
        <v>304</v>
      </c>
      <c r="AO40" s="14" t="s">
        <v>243</v>
      </c>
      <c r="AP40" s="14" t="s">
        <v>305</v>
      </c>
      <c r="AQ40" s="14" t="s">
        <v>243</v>
      </c>
      <c r="AR40" s="14" t="s">
        <v>243</v>
      </c>
    </row>
    <row r="41" spans="1:44" x14ac:dyDescent="0.2">
      <c r="A41" s="14" t="s">
        <v>83</v>
      </c>
      <c r="B41" s="14" t="s">
        <v>84</v>
      </c>
      <c r="C41" s="14" t="s">
        <v>240</v>
      </c>
      <c r="D41" s="15">
        <v>45.7</v>
      </c>
      <c r="E41" s="15">
        <v>121.9</v>
      </c>
      <c r="F41" s="15">
        <v>83.8</v>
      </c>
      <c r="G41" s="15" t="s">
        <v>242</v>
      </c>
      <c r="H41" s="15" t="s">
        <v>249</v>
      </c>
      <c r="I41" s="15" t="s">
        <v>241</v>
      </c>
      <c r="J41" s="15" t="s">
        <v>243</v>
      </c>
      <c r="K41" s="15" t="s">
        <v>241</v>
      </c>
      <c r="L41" s="15" t="s">
        <v>241</v>
      </c>
      <c r="M41" s="15" t="s">
        <v>241</v>
      </c>
      <c r="N41" s="15" t="s">
        <v>241</v>
      </c>
      <c r="O41" s="15" t="s">
        <v>241</v>
      </c>
      <c r="P41" s="15" t="s">
        <v>243</v>
      </c>
      <c r="Q41" s="15" t="s">
        <v>241</v>
      </c>
      <c r="R41" s="16">
        <v>0.33546009500000001</v>
      </c>
      <c r="S41" s="16">
        <v>1.181200042</v>
      </c>
      <c r="T41" s="16">
        <v>1.0889395589999999</v>
      </c>
      <c r="U41" s="15">
        <v>1800</v>
      </c>
      <c r="V41" s="15" t="s">
        <v>241</v>
      </c>
      <c r="W41" s="15" t="s">
        <v>241</v>
      </c>
      <c r="X41" s="15" t="s">
        <v>241</v>
      </c>
      <c r="Y41" s="15" t="s">
        <v>241</v>
      </c>
      <c r="Z41" s="15" t="s">
        <v>241</v>
      </c>
      <c r="AA41" s="15" t="s">
        <v>246</v>
      </c>
      <c r="AB41" s="15" t="s">
        <v>241</v>
      </c>
      <c r="AC41" s="14" t="s">
        <v>243</v>
      </c>
      <c r="AD41" s="15" t="s">
        <v>243</v>
      </c>
      <c r="AE41" s="15" t="s">
        <v>243</v>
      </c>
      <c r="AF41" s="15" t="s">
        <v>243</v>
      </c>
      <c r="AG41" s="15" t="s">
        <v>243</v>
      </c>
      <c r="AH41" s="15" t="s">
        <v>243</v>
      </c>
      <c r="AI41" s="15" t="s">
        <v>243</v>
      </c>
      <c r="AJ41" s="15" t="s">
        <v>243</v>
      </c>
      <c r="AK41" s="15" t="s">
        <v>241</v>
      </c>
      <c r="AL41" s="14" t="s">
        <v>272</v>
      </c>
      <c r="AM41" s="14" t="s">
        <v>273</v>
      </c>
      <c r="AN41" s="14" t="s">
        <v>253</v>
      </c>
      <c r="AO41" s="14" t="s">
        <v>243</v>
      </c>
      <c r="AP41" s="14" t="s">
        <v>306</v>
      </c>
      <c r="AQ41" s="14" t="s">
        <v>243</v>
      </c>
      <c r="AR41" s="14" t="s">
        <v>15</v>
      </c>
    </row>
    <row r="42" spans="1:44" x14ac:dyDescent="0.2">
      <c r="A42" s="14" t="s">
        <v>85</v>
      </c>
      <c r="B42" s="14" t="s">
        <v>86</v>
      </c>
      <c r="C42" s="14" t="s">
        <v>240</v>
      </c>
      <c r="D42" s="15">
        <v>19</v>
      </c>
      <c r="E42" s="15">
        <v>47.4</v>
      </c>
      <c r="F42" s="15" t="s">
        <v>264</v>
      </c>
      <c r="G42" s="15" t="s">
        <v>242</v>
      </c>
      <c r="H42" s="15" t="s">
        <v>241</v>
      </c>
      <c r="I42" s="15" t="s">
        <v>241</v>
      </c>
      <c r="J42" s="15" t="s">
        <v>243</v>
      </c>
      <c r="K42" s="15" t="s">
        <v>244</v>
      </c>
      <c r="L42" s="15">
        <v>12</v>
      </c>
      <c r="M42" s="15">
        <v>62</v>
      </c>
      <c r="N42" s="15" t="s">
        <v>241</v>
      </c>
      <c r="O42" s="15" t="s">
        <v>241</v>
      </c>
      <c r="P42" s="15" t="s">
        <v>243</v>
      </c>
      <c r="Q42" s="15" t="s">
        <v>245</v>
      </c>
      <c r="R42" s="16">
        <v>0.14555013</v>
      </c>
      <c r="S42" s="16">
        <v>1.1527402959999999</v>
      </c>
      <c r="T42" s="16">
        <v>1.0562499750000001</v>
      </c>
      <c r="U42" s="15">
        <v>600</v>
      </c>
      <c r="V42" s="15" t="s">
        <v>241</v>
      </c>
      <c r="W42" s="15" t="s">
        <v>241</v>
      </c>
      <c r="X42" s="15">
        <v>600</v>
      </c>
      <c r="Y42" s="15">
        <v>10</v>
      </c>
      <c r="Z42" s="15" t="s">
        <v>241</v>
      </c>
      <c r="AA42" s="15" t="s">
        <v>260</v>
      </c>
      <c r="AB42" s="15">
        <v>12</v>
      </c>
      <c r="AC42" s="14" t="s">
        <v>307</v>
      </c>
      <c r="AD42" s="15" t="s">
        <v>243</v>
      </c>
      <c r="AE42" s="15" t="s">
        <v>243</v>
      </c>
      <c r="AF42" s="15" t="s">
        <v>243</v>
      </c>
      <c r="AG42" s="15">
        <v>4.9000000000000004</v>
      </c>
      <c r="AH42" s="15">
        <v>0.55000000000000004</v>
      </c>
      <c r="AI42" s="15" t="s">
        <v>243</v>
      </c>
      <c r="AJ42" s="15" t="s">
        <v>243</v>
      </c>
      <c r="AK42" s="15">
        <v>192</v>
      </c>
      <c r="AL42" s="14" t="s">
        <v>281</v>
      </c>
      <c r="AM42" s="14" t="s">
        <v>277</v>
      </c>
      <c r="AN42" s="14" t="s">
        <v>243</v>
      </c>
      <c r="AO42" s="14" t="s">
        <v>243</v>
      </c>
      <c r="AP42" s="14" t="s">
        <v>243</v>
      </c>
      <c r="AQ42" s="14" t="s">
        <v>243</v>
      </c>
      <c r="AR42" s="14" t="s">
        <v>243</v>
      </c>
    </row>
    <row r="43" spans="1:44" x14ac:dyDescent="0.2">
      <c r="A43" s="14" t="s">
        <v>85</v>
      </c>
      <c r="B43" s="14" t="s">
        <v>86</v>
      </c>
      <c r="C43" s="14" t="s">
        <v>240</v>
      </c>
      <c r="D43" s="15" t="s">
        <v>241</v>
      </c>
      <c r="E43" s="15" t="s">
        <v>241</v>
      </c>
      <c r="F43" s="15" t="s">
        <v>264</v>
      </c>
      <c r="G43" s="15" t="s">
        <v>242</v>
      </c>
      <c r="H43" s="15" t="s">
        <v>241</v>
      </c>
      <c r="I43" s="15" t="s">
        <v>241</v>
      </c>
      <c r="J43" s="15" t="s">
        <v>243</v>
      </c>
      <c r="K43" s="15" t="s">
        <v>244</v>
      </c>
      <c r="L43" s="15">
        <v>12</v>
      </c>
      <c r="M43" s="15">
        <v>62</v>
      </c>
      <c r="N43" s="15" t="s">
        <v>241</v>
      </c>
      <c r="O43" s="15" t="s">
        <v>241</v>
      </c>
      <c r="P43" s="15" t="s">
        <v>243</v>
      </c>
      <c r="Q43" s="15" t="s">
        <v>245</v>
      </c>
      <c r="R43" s="16">
        <v>0.14555013</v>
      </c>
      <c r="S43" s="16">
        <v>1.1527402959999999</v>
      </c>
      <c r="T43" s="16">
        <v>1.0562499750000001</v>
      </c>
      <c r="U43" s="15">
        <v>600</v>
      </c>
      <c r="V43" s="15" t="s">
        <v>241</v>
      </c>
      <c r="W43" s="15" t="s">
        <v>241</v>
      </c>
      <c r="X43" s="15">
        <v>600</v>
      </c>
      <c r="Y43" s="15">
        <v>10</v>
      </c>
      <c r="Z43" s="15" t="s">
        <v>241</v>
      </c>
      <c r="AA43" s="15" t="s">
        <v>260</v>
      </c>
      <c r="AB43" s="15">
        <v>12</v>
      </c>
      <c r="AC43" s="14" t="s">
        <v>308</v>
      </c>
      <c r="AD43" s="15" t="s">
        <v>243</v>
      </c>
      <c r="AE43" s="15" t="s">
        <v>243</v>
      </c>
      <c r="AF43" s="15" t="s">
        <v>243</v>
      </c>
      <c r="AG43" s="15">
        <v>1.17</v>
      </c>
      <c r="AH43" s="15">
        <v>0.55000000000000004</v>
      </c>
      <c r="AI43" s="15">
        <v>0.1</v>
      </c>
      <c r="AJ43" s="15" t="s">
        <v>246</v>
      </c>
      <c r="AK43" s="15">
        <v>192</v>
      </c>
      <c r="AL43" s="14" t="s">
        <v>281</v>
      </c>
      <c r="AM43" s="14" t="s">
        <v>269</v>
      </c>
      <c r="AN43" s="14" t="s">
        <v>277</v>
      </c>
      <c r="AO43" s="14" t="s">
        <v>243</v>
      </c>
      <c r="AP43" s="14" t="s">
        <v>243</v>
      </c>
      <c r="AQ43" s="14" t="s">
        <v>243</v>
      </c>
      <c r="AR43" s="14" t="s">
        <v>243</v>
      </c>
    </row>
    <row r="44" spans="1:44" s="25" customFormat="1" x14ac:dyDescent="0.2">
      <c r="A44" s="22" t="s">
        <v>17</v>
      </c>
      <c r="B44" s="22" t="s">
        <v>87</v>
      </c>
      <c r="C44" s="22" t="s">
        <v>240</v>
      </c>
      <c r="D44" s="23">
        <v>15.62</v>
      </c>
      <c r="E44" s="23">
        <v>40.200000000000003</v>
      </c>
      <c r="F44" s="23">
        <v>31.16</v>
      </c>
      <c r="G44" s="23" t="s">
        <v>242</v>
      </c>
      <c r="H44" s="23" t="s">
        <v>255</v>
      </c>
      <c r="I44" s="23">
        <v>8.11</v>
      </c>
      <c r="J44" s="23" t="s">
        <v>258</v>
      </c>
      <c r="K44" s="23" t="s">
        <v>257</v>
      </c>
      <c r="L44" s="23">
        <v>4</v>
      </c>
      <c r="M44" s="23">
        <v>6.8</v>
      </c>
      <c r="N44" s="23">
        <v>5.14</v>
      </c>
      <c r="O44" s="23">
        <v>1.1399999999999999</v>
      </c>
      <c r="P44" s="23" t="s">
        <v>258</v>
      </c>
      <c r="Q44" s="23" t="s">
        <v>245</v>
      </c>
      <c r="R44" s="24">
        <v>0.145009416</v>
      </c>
      <c r="S44" s="24">
        <v>1.1721854300000001</v>
      </c>
      <c r="T44" s="24">
        <v>1.0250965249999999</v>
      </c>
      <c r="U44" s="23">
        <v>1800</v>
      </c>
      <c r="V44" s="23" t="s">
        <v>241</v>
      </c>
      <c r="W44" s="23" t="s">
        <v>241</v>
      </c>
      <c r="X44" s="23">
        <v>120</v>
      </c>
      <c r="Y44" s="23" t="s">
        <v>259</v>
      </c>
      <c r="Z44" s="23" t="s">
        <v>241</v>
      </c>
      <c r="AA44" s="23" t="s">
        <v>260</v>
      </c>
      <c r="AB44" s="23" t="s">
        <v>241</v>
      </c>
      <c r="AC44" s="22" t="s">
        <v>243</v>
      </c>
      <c r="AD44" s="23" t="s">
        <v>243</v>
      </c>
      <c r="AE44" s="23" t="s">
        <v>243</v>
      </c>
      <c r="AF44" s="23" t="s">
        <v>243</v>
      </c>
      <c r="AG44" s="23" t="s">
        <v>243</v>
      </c>
      <c r="AH44" s="23" t="s">
        <v>243</v>
      </c>
      <c r="AI44" s="23" t="s">
        <v>243</v>
      </c>
      <c r="AJ44" s="23" t="s">
        <v>243</v>
      </c>
      <c r="AK44" s="23">
        <v>9</v>
      </c>
      <c r="AL44" s="22" t="s">
        <v>309</v>
      </c>
      <c r="AM44" s="22" t="s">
        <v>310</v>
      </c>
      <c r="AN44" s="22" t="s">
        <v>243</v>
      </c>
      <c r="AO44" s="22" t="s">
        <v>243</v>
      </c>
      <c r="AP44" s="22" t="s">
        <v>311</v>
      </c>
      <c r="AQ44" s="22" t="s">
        <v>312</v>
      </c>
      <c r="AR44" s="22" t="s">
        <v>243</v>
      </c>
    </row>
    <row r="45" spans="1:44" s="25" customFormat="1" x14ac:dyDescent="0.2">
      <c r="A45" s="22" t="s">
        <v>88</v>
      </c>
      <c r="B45" s="22" t="s">
        <v>89</v>
      </c>
      <c r="C45" s="22" t="s">
        <v>240</v>
      </c>
      <c r="D45" s="23">
        <v>13.48</v>
      </c>
      <c r="E45" s="23">
        <v>45.81</v>
      </c>
      <c r="F45" s="23">
        <v>29.55</v>
      </c>
      <c r="G45" s="23" t="s">
        <v>242</v>
      </c>
      <c r="H45" s="23" t="s">
        <v>255</v>
      </c>
      <c r="I45" s="23">
        <v>10.82</v>
      </c>
      <c r="J45" s="23" t="s">
        <v>258</v>
      </c>
      <c r="K45" s="23" t="s">
        <v>257</v>
      </c>
      <c r="L45" s="23">
        <v>3.3</v>
      </c>
      <c r="M45" s="23">
        <v>6.5</v>
      </c>
      <c r="N45" s="23">
        <v>5.26</v>
      </c>
      <c r="O45" s="23">
        <v>0.86</v>
      </c>
      <c r="P45" s="23" t="s">
        <v>258</v>
      </c>
      <c r="Q45" s="23" t="s">
        <v>245</v>
      </c>
      <c r="R45" s="24">
        <v>0.182</v>
      </c>
      <c r="S45" s="24">
        <v>1.276</v>
      </c>
      <c r="T45" s="24">
        <v>1</v>
      </c>
      <c r="U45" s="23">
        <v>1800</v>
      </c>
      <c r="V45" s="23" t="s">
        <v>241</v>
      </c>
      <c r="W45" s="23" t="s">
        <v>241</v>
      </c>
      <c r="X45" s="23">
        <v>120</v>
      </c>
      <c r="Y45" s="23" t="s">
        <v>259</v>
      </c>
      <c r="Z45" s="23" t="s">
        <v>241</v>
      </c>
      <c r="AA45" s="23" t="s">
        <v>260</v>
      </c>
      <c r="AB45" s="23" t="s">
        <v>241</v>
      </c>
      <c r="AC45" s="22" t="s">
        <v>243</v>
      </c>
      <c r="AD45" s="23" t="s">
        <v>243</v>
      </c>
      <c r="AE45" s="23" t="s">
        <v>243</v>
      </c>
      <c r="AF45" s="23" t="s">
        <v>243</v>
      </c>
      <c r="AG45" s="23" t="s">
        <v>243</v>
      </c>
      <c r="AH45" s="23" t="s">
        <v>243</v>
      </c>
      <c r="AI45" s="23" t="s">
        <v>243</v>
      </c>
      <c r="AJ45" s="23" t="s">
        <v>243</v>
      </c>
      <c r="AK45" s="23">
        <v>29</v>
      </c>
      <c r="AL45" s="22" t="s">
        <v>309</v>
      </c>
      <c r="AM45" s="22" t="s">
        <v>310</v>
      </c>
      <c r="AN45" s="22" t="s">
        <v>243</v>
      </c>
      <c r="AO45" s="22" t="s">
        <v>243</v>
      </c>
      <c r="AP45" s="22" t="s">
        <v>311</v>
      </c>
      <c r="AQ45" s="22" t="s">
        <v>312</v>
      </c>
      <c r="AR45" s="22" t="s">
        <v>243</v>
      </c>
    </row>
    <row r="46" spans="1:44" s="25" customFormat="1" x14ac:dyDescent="0.2">
      <c r="A46" s="22" t="s">
        <v>90</v>
      </c>
      <c r="B46" s="22" t="s">
        <v>91</v>
      </c>
      <c r="C46" s="22" t="s">
        <v>240</v>
      </c>
      <c r="D46" s="23">
        <v>13.72</v>
      </c>
      <c r="E46" s="23">
        <v>40.200000000000003</v>
      </c>
      <c r="F46" s="23">
        <v>28.01</v>
      </c>
      <c r="G46" s="23" t="s">
        <v>242</v>
      </c>
      <c r="H46" s="23" t="s">
        <v>255</v>
      </c>
      <c r="I46" s="23">
        <v>11.3</v>
      </c>
      <c r="J46" s="23" t="s">
        <v>256</v>
      </c>
      <c r="K46" s="23" t="s">
        <v>257</v>
      </c>
      <c r="L46" s="23">
        <v>3</v>
      </c>
      <c r="M46" s="23">
        <v>6</v>
      </c>
      <c r="N46" s="23">
        <v>4.37</v>
      </c>
      <c r="O46" s="23">
        <v>1.1000000000000001</v>
      </c>
      <c r="P46" s="23" t="s">
        <v>258</v>
      </c>
      <c r="Q46" s="23" t="s">
        <v>245</v>
      </c>
      <c r="R46" s="24">
        <v>0.18273092399999999</v>
      </c>
      <c r="S46" s="24">
        <v>1.1369863010000001</v>
      </c>
      <c r="T46" s="24">
        <v>1</v>
      </c>
      <c r="U46" s="23">
        <v>120</v>
      </c>
      <c r="V46" s="23" t="s">
        <v>241</v>
      </c>
      <c r="W46" s="23">
        <v>120</v>
      </c>
      <c r="X46" s="23">
        <v>120</v>
      </c>
      <c r="Y46" s="23" t="s">
        <v>259</v>
      </c>
      <c r="Z46" s="23" t="s">
        <v>241</v>
      </c>
      <c r="AA46" s="23" t="s">
        <v>260</v>
      </c>
      <c r="AB46" s="23" t="s">
        <v>241</v>
      </c>
      <c r="AC46" s="22" t="s">
        <v>243</v>
      </c>
      <c r="AD46" s="23" t="s">
        <v>243</v>
      </c>
      <c r="AE46" s="23" t="s">
        <v>243</v>
      </c>
      <c r="AF46" s="23" t="s">
        <v>243</v>
      </c>
      <c r="AG46" s="23" t="s">
        <v>243</v>
      </c>
      <c r="AH46" s="23" t="s">
        <v>243</v>
      </c>
      <c r="AI46" s="23" t="s">
        <v>243</v>
      </c>
      <c r="AJ46" s="23" t="s">
        <v>243</v>
      </c>
      <c r="AK46" s="23">
        <v>8</v>
      </c>
      <c r="AL46" s="22" t="s">
        <v>309</v>
      </c>
      <c r="AM46" s="22" t="s">
        <v>310</v>
      </c>
      <c r="AN46" s="22" t="s">
        <v>310</v>
      </c>
      <c r="AO46" s="22" t="s">
        <v>243</v>
      </c>
      <c r="AP46" s="22" t="s">
        <v>311</v>
      </c>
      <c r="AQ46" s="22" t="s">
        <v>312</v>
      </c>
      <c r="AR46" s="22" t="s">
        <v>243</v>
      </c>
    </row>
    <row r="47" spans="1:44" x14ac:dyDescent="0.2">
      <c r="A47" s="14" t="s">
        <v>92</v>
      </c>
      <c r="B47" s="14" t="s">
        <v>93</v>
      </c>
      <c r="C47" s="14" t="s">
        <v>240</v>
      </c>
      <c r="D47" s="15" t="s">
        <v>241</v>
      </c>
      <c r="E47" s="15" t="s">
        <v>241</v>
      </c>
      <c r="F47" s="15">
        <v>36.299999999999997</v>
      </c>
      <c r="G47" s="15" t="s">
        <v>242</v>
      </c>
      <c r="H47" s="15" t="s">
        <v>255</v>
      </c>
      <c r="I47" s="15" t="s">
        <v>241</v>
      </c>
      <c r="J47" s="15" t="s">
        <v>243</v>
      </c>
      <c r="K47" s="15" t="s">
        <v>257</v>
      </c>
      <c r="L47" s="15" t="s">
        <v>241</v>
      </c>
      <c r="M47" s="15" t="s">
        <v>241</v>
      </c>
      <c r="N47" s="15">
        <v>5.5</v>
      </c>
      <c r="O47" s="15" t="s">
        <v>241</v>
      </c>
      <c r="P47" s="15" t="s">
        <v>243</v>
      </c>
      <c r="Q47" s="15" t="s">
        <v>245</v>
      </c>
      <c r="R47" s="16">
        <v>0.23100000000000001</v>
      </c>
      <c r="S47" s="16">
        <v>1.121</v>
      </c>
      <c r="T47" s="16">
        <v>1.012</v>
      </c>
      <c r="U47" s="15">
        <v>180</v>
      </c>
      <c r="V47" s="15" t="s">
        <v>241</v>
      </c>
      <c r="W47" s="15" t="s">
        <v>241</v>
      </c>
      <c r="X47" s="15">
        <v>180</v>
      </c>
      <c r="Y47" s="15">
        <v>6.7</v>
      </c>
      <c r="Z47" s="15" t="s">
        <v>241</v>
      </c>
      <c r="AA47" s="15" t="s">
        <v>260</v>
      </c>
      <c r="AB47" s="15">
        <v>18</v>
      </c>
      <c r="AC47" s="14" t="s">
        <v>243</v>
      </c>
      <c r="AD47" s="15" t="s">
        <v>243</v>
      </c>
      <c r="AE47" s="15" t="s">
        <v>243</v>
      </c>
      <c r="AF47" s="15" t="s">
        <v>243</v>
      </c>
      <c r="AG47" s="15" t="s">
        <v>243</v>
      </c>
      <c r="AH47" s="15" t="s">
        <v>243</v>
      </c>
      <c r="AI47" s="15" t="s">
        <v>243</v>
      </c>
      <c r="AJ47" s="15" t="s">
        <v>243</v>
      </c>
      <c r="AK47" s="15">
        <v>43</v>
      </c>
      <c r="AL47" s="14" t="s">
        <v>287</v>
      </c>
      <c r="AM47" s="14" t="s">
        <v>313</v>
      </c>
      <c r="AN47" s="14" t="s">
        <v>243</v>
      </c>
      <c r="AO47" s="14" t="s">
        <v>243</v>
      </c>
      <c r="AP47" s="14" t="s">
        <v>243</v>
      </c>
      <c r="AQ47" s="14" t="s">
        <v>243</v>
      </c>
      <c r="AR47" s="14" t="s">
        <v>314</v>
      </c>
    </row>
    <row r="48" spans="1:44" x14ac:dyDescent="0.2">
      <c r="A48" s="14" t="s">
        <v>94</v>
      </c>
      <c r="B48" s="14" t="s">
        <v>95</v>
      </c>
      <c r="C48" s="14" t="s">
        <v>240</v>
      </c>
      <c r="D48" s="15" t="s">
        <v>241</v>
      </c>
      <c r="E48" s="15" t="s">
        <v>241</v>
      </c>
      <c r="F48" s="15">
        <v>40</v>
      </c>
      <c r="G48" s="15" t="s">
        <v>242</v>
      </c>
      <c r="H48" s="15" t="s">
        <v>249</v>
      </c>
      <c r="I48" s="15" t="s">
        <v>315</v>
      </c>
      <c r="J48" s="15" t="s">
        <v>316</v>
      </c>
      <c r="K48" s="15" t="s">
        <v>257</v>
      </c>
      <c r="L48" s="15" t="s">
        <v>241</v>
      </c>
      <c r="M48" s="15" t="s">
        <v>241</v>
      </c>
      <c r="N48" s="15">
        <v>9.1999999999999993</v>
      </c>
      <c r="O48" s="15">
        <v>0.5</v>
      </c>
      <c r="P48" s="15" t="s">
        <v>258</v>
      </c>
      <c r="Q48" s="15" t="s">
        <v>245</v>
      </c>
      <c r="R48" s="16">
        <v>0.224</v>
      </c>
      <c r="S48" s="16">
        <v>1.252</v>
      </c>
      <c r="T48" s="16">
        <v>1.1339999999999999</v>
      </c>
      <c r="U48" s="15">
        <v>7200</v>
      </c>
      <c r="V48" s="15" t="s">
        <v>241</v>
      </c>
      <c r="W48" s="15" t="s">
        <v>241</v>
      </c>
      <c r="X48" s="15" t="s">
        <v>241</v>
      </c>
      <c r="Y48" s="15" t="s">
        <v>241</v>
      </c>
      <c r="Z48" s="15">
        <v>7200</v>
      </c>
      <c r="AA48" s="15" t="s">
        <v>260</v>
      </c>
      <c r="AB48" s="15">
        <v>14</v>
      </c>
      <c r="AC48" s="14" t="s">
        <v>243</v>
      </c>
      <c r="AD48" s="15" t="s">
        <v>243</v>
      </c>
      <c r="AE48" s="15" t="s">
        <v>243</v>
      </c>
      <c r="AF48" s="15" t="s">
        <v>243</v>
      </c>
      <c r="AG48" s="15" t="s">
        <v>243</v>
      </c>
      <c r="AH48" s="15" t="s">
        <v>243</v>
      </c>
      <c r="AI48" s="15" t="s">
        <v>243</v>
      </c>
      <c r="AJ48" s="15" t="s">
        <v>243</v>
      </c>
      <c r="AK48" s="15">
        <v>90</v>
      </c>
      <c r="AL48" s="14" t="s">
        <v>317</v>
      </c>
      <c r="AM48" s="14" t="s">
        <v>318</v>
      </c>
      <c r="AN48" s="14" t="s">
        <v>243</v>
      </c>
      <c r="AO48" s="14" t="s">
        <v>243</v>
      </c>
      <c r="AP48" s="14" t="s">
        <v>243</v>
      </c>
      <c r="AQ48" s="14" t="s">
        <v>243</v>
      </c>
      <c r="AR48" s="14" t="s">
        <v>243</v>
      </c>
    </row>
    <row r="49" spans="1:44" x14ac:dyDescent="0.2">
      <c r="A49" s="14" t="s">
        <v>94</v>
      </c>
      <c r="B49" s="14" t="s">
        <v>95</v>
      </c>
      <c r="C49" s="14" t="s">
        <v>240</v>
      </c>
      <c r="D49" s="15" t="s">
        <v>241</v>
      </c>
      <c r="E49" s="15" t="s">
        <v>241</v>
      </c>
      <c r="F49" s="15">
        <v>51</v>
      </c>
      <c r="G49" s="15" t="s">
        <v>242</v>
      </c>
      <c r="H49" s="15" t="s">
        <v>249</v>
      </c>
      <c r="I49" s="15" t="s">
        <v>319</v>
      </c>
      <c r="J49" s="15" t="s">
        <v>316</v>
      </c>
      <c r="K49" s="15" t="s">
        <v>257</v>
      </c>
      <c r="L49" s="15" t="s">
        <v>241</v>
      </c>
      <c r="M49" s="15" t="s">
        <v>241</v>
      </c>
      <c r="N49" s="15">
        <v>9.3000000000000007</v>
      </c>
      <c r="O49" s="15">
        <v>0.5</v>
      </c>
      <c r="P49" s="15" t="s">
        <v>258</v>
      </c>
      <c r="Q49" s="15" t="s">
        <v>245</v>
      </c>
      <c r="R49" s="16">
        <v>0.224</v>
      </c>
      <c r="S49" s="16">
        <v>1.252</v>
      </c>
      <c r="T49" s="16">
        <v>1.1339999999999999</v>
      </c>
      <c r="U49" s="15">
        <v>7200</v>
      </c>
      <c r="V49" s="15" t="s">
        <v>241</v>
      </c>
      <c r="W49" s="15" t="s">
        <v>241</v>
      </c>
      <c r="X49" s="15" t="s">
        <v>241</v>
      </c>
      <c r="Y49" s="15" t="s">
        <v>241</v>
      </c>
      <c r="Z49" s="15">
        <v>7200</v>
      </c>
      <c r="AA49" s="15" t="s">
        <v>260</v>
      </c>
      <c r="AB49" s="15">
        <v>20</v>
      </c>
      <c r="AC49" s="14" t="s">
        <v>243</v>
      </c>
      <c r="AD49" s="15" t="s">
        <v>243</v>
      </c>
      <c r="AE49" s="15" t="s">
        <v>243</v>
      </c>
      <c r="AF49" s="15" t="s">
        <v>243</v>
      </c>
      <c r="AG49" s="15" t="s">
        <v>243</v>
      </c>
      <c r="AH49" s="15" t="s">
        <v>243</v>
      </c>
      <c r="AI49" s="15" t="s">
        <v>243</v>
      </c>
      <c r="AJ49" s="15" t="s">
        <v>243</v>
      </c>
      <c r="AK49" s="15">
        <v>71</v>
      </c>
      <c r="AL49" s="14" t="s">
        <v>317</v>
      </c>
      <c r="AM49" s="14" t="s">
        <v>318</v>
      </c>
      <c r="AN49" s="14" t="s">
        <v>243</v>
      </c>
      <c r="AO49" s="14" t="s">
        <v>243</v>
      </c>
      <c r="AP49" s="14" t="s">
        <v>243</v>
      </c>
      <c r="AQ49" s="14" t="s">
        <v>243</v>
      </c>
      <c r="AR49" s="14" t="s">
        <v>243</v>
      </c>
    </row>
    <row r="50" spans="1:44" x14ac:dyDescent="0.2">
      <c r="A50" s="14" t="s">
        <v>94</v>
      </c>
      <c r="B50" s="14" t="s">
        <v>95</v>
      </c>
      <c r="C50" s="14" t="s">
        <v>240</v>
      </c>
      <c r="D50" s="15" t="s">
        <v>241</v>
      </c>
      <c r="E50" s="15" t="s">
        <v>241</v>
      </c>
      <c r="F50" s="15">
        <v>56</v>
      </c>
      <c r="G50" s="15" t="s">
        <v>242</v>
      </c>
      <c r="H50" s="15" t="s">
        <v>249</v>
      </c>
      <c r="I50" s="15" t="s">
        <v>320</v>
      </c>
      <c r="J50" s="15" t="s">
        <v>316</v>
      </c>
      <c r="K50" s="15" t="s">
        <v>257</v>
      </c>
      <c r="L50" s="15" t="s">
        <v>241</v>
      </c>
      <c r="M50" s="15" t="s">
        <v>241</v>
      </c>
      <c r="N50" s="15">
        <v>9.9</v>
      </c>
      <c r="O50" s="15">
        <v>0.8</v>
      </c>
      <c r="P50" s="15" t="s">
        <v>258</v>
      </c>
      <c r="Q50" s="15" t="s">
        <v>245</v>
      </c>
      <c r="R50" s="16">
        <v>0.224</v>
      </c>
      <c r="S50" s="16">
        <v>1.252</v>
      </c>
      <c r="T50" s="16">
        <v>1.1339999999999999</v>
      </c>
      <c r="U50" s="15">
        <v>7200</v>
      </c>
      <c r="V50" s="15" t="s">
        <v>241</v>
      </c>
      <c r="W50" s="15" t="s">
        <v>241</v>
      </c>
      <c r="X50" s="15" t="s">
        <v>241</v>
      </c>
      <c r="Y50" s="15" t="s">
        <v>241</v>
      </c>
      <c r="Z50" s="15">
        <v>7200</v>
      </c>
      <c r="AA50" s="15" t="s">
        <v>260</v>
      </c>
      <c r="AB50" s="15">
        <v>26</v>
      </c>
      <c r="AC50" s="14" t="s">
        <v>243</v>
      </c>
      <c r="AD50" s="15" t="s">
        <v>243</v>
      </c>
      <c r="AE50" s="15" t="s">
        <v>243</v>
      </c>
      <c r="AF50" s="15" t="s">
        <v>243</v>
      </c>
      <c r="AG50" s="15" t="s">
        <v>243</v>
      </c>
      <c r="AH50" s="15" t="s">
        <v>243</v>
      </c>
      <c r="AI50" s="15" t="s">
        <v>243</v>
      </c>
      <c r="AJ50" s="15" t="s">
        <v>243</v>
      </c>
      <c r="AK50" s="15">
        <v>85</v>
      </c>
      <c r="AL50" s="14" t="s">
        <v>317</v>
      </c>
      <c r="AM50" s="14" t="s">
        <v>318</v>
      </c>
      <c r="AN50" s="14" t="s">
        <v>243</v>
      </c>
      <c r="AO50" s="14" t="s">
        <v>243</v>
      </c>
      <c r="AP50" s="14" t="s">
        <v>243</v>
      </c>
      <c r="AQ50" s="14" t="s">
        <v>243</v>
      </c>
      <c r="AR50" s="14" t="s">
        <v>243</v>
      </c>
    </row>
    <row r="51" spans="1:44" x14ac:dyDescent="0.2">
      <c r="A51" s="14" t="s">
        <v>94</v>
      </c>
      <c r="B51" s="14" t="s">
        <v>95</v>
      </c>
      <c r="C51" s="14" t="s">
        <v>240</v>
      </c>
      <c r="D51" s="15" t="s">
        <v>241</v>
      </c>
      <c r="E51" s="15" t="s">
        <v>241</v>
      </c>
      <c r="F51" s="15">
        <v>63</v>
      </c>
      <c r="G51" s="15" t="s">
        <v>242</v>
      </c>
      <c r="H51" s="15" t="s">
        <v>249</v>
      </c>
      <c r="I51" s="15" t="s">
        <v>321</v>
      </c>
      <c r="J51" s="15" t="s">
        <v>316</v>
      </c>
      <c r="K51" s="15" t="s">
        <v>257</v>
      </c>
      <c r="L51" s="15" t="s">
        <v>241</v>
      </c>
      <c r="M51" s="15" t="s">
        <v>241</v>
      </c>
      <c r="N51" s="15">
        <v>9.3000000000000007</v>
      </c>
      <c r="O51" s="15">
        <v>0.5</v>
      </c>
      <c r="P51" s="15" t="s">
        <v>258</v>
      </c>
      <c r="Q51" s="15" t="s">
        <v>245</v>
      </c>
      <c r="R51" s="16">
        <v>0.224</v>
      </c>
      <c r="S51" s="16">
        <v>1.252</v>
      </c>
      <c r="T51" s="16">
        <v>1.1339999999999999</v>
      </c>
      <c r="U51" s="15">
        <v>120</v>
      </c>
      <c r="V51" s="15" t="s">
        <v>241</v>
      </c>
      <c r="W51" s="15" t="s">
        <v>241</v>
      </c>
      <c r="X51" s="15" t="s">
        <v>241</v>
      </c>
      <c r="Y51" s="15" t="s">
        <v>241</v>
      </c>
      <c r="Z51" s="15">
        <v>120</v>
      </c>
      <c r="AA51" s="15" t="s">
        <v>260</v>
      </c>
      <c r="AB51" s="15">
        <v>20</v>
      </c>
      <c r="AC51" s="14" t="s">
        <v>243</v>
      </c>
      <c r="AD51" s="15" t="s">
        <v>243</v>
      </c>
      <c r="AE51" s="15" t="s">
        <v>243</v>
      </c>
      <c r="AF51" s="15" t="s">
        <v>243</v>
      </c>
      <c r="AG51" s="15" t="s">
        <v>243</v>
      </c>
      <c r="AH51" s="15" t="s">
        <v>243</v>
      </c>
      <c r="AI51" s="15" t="s">
        <v>243</v>
      </c>
      <c r="AJ51" s="15" t="s">
        <v>243</v>
      </c>
      <c r="AK51" s="15">
        <v>71</v>
      </c>
      <c r="AL51" s="14" t="s">
        <v>317</v>
      </c>
      <c r="AM51" s="14" t="s">
        <v>318</v>
      </c>
      <c r="AN51" s="14" t="s">
        <v>243</v>
      </c>
      <c r="AO51" s="14" t="s">
        <v>243</v>
      </c>
      <c r="AP51" s="14" t="s">
        <v>243</v>
      </c>
      <c r="AQ51" s="14" t="s">
        <v>243</v>
      </c>
      <c r="AR51" s="14" t="s">
        <v>243</v>
      </c>
    </row>
    <row r="52" spans="1:44" x14ac:dyDescent="0.2">
      <c r="A52" s="14" t="s">
        <v>94</v>
      </c>
      <c r="B52" s="14" t="s">
        <v>95</v>
      </c>
      <c r="C52" s="14" t="s">
        <v>240</v>
      </c>
      <c r="D52" s="15" t="s">
        <v>241</v>
      </c>
      <c r="E52" s="15" t="s">
        <v>241</v>
      </c>
      <c r="F52" s="15">
        <v>70</v>
      </c>
      <c r="G52" s="15" t="s">
        <v>242</v>
      </c>
      <c r="H52" s="15" t="s">
        <v>249</v>
      </c>
      <c r="I52" s="15" t="s">
        <v>322</v>
      </c>
      <c r="J52" s="15" t="s">
        <v>316</v>
      </c>
      <c r="K52" s="15" t="s">
        <v>257</v>
      </c>
      <c r="L52" s="15" t="s">
        <v>241</v>
      </c>
      <c r="M52" s="15" t="s">
        <v>241</v>
      </c>
      <c r="N52" s="15">
        <v>9.9</v>
      </c>
      <c r="O52" s="15">
        <v>0.8</v>
      </c>
      <c r="P52" s="15" t="s">
        <v>258</v>
      </c>
      <c r="Q52" s="15" t="s">
        <v>245</v>
      </c>
      <c r="R52" s="16">
        <v>0.224</v>
      </c>
      <c r="S52" s="16">
        <v>1.252</v>
      </c>
      <c r="T52" s="16">
        <v>1.1339999999999999</v>
      </c>
      <c r="U52" s="15">
        <v>120</v>
      </c>
      <c r="V52" s="15" t="s">
        <v>241</v>
      </c>
      <c r="W52" s="15" t="s">
        <v>241</v>
      </c>
      <c r="X52" s="15" t="s">
        <v>241</v>
      </c>
      <c r="Y52" s="15" t="s">
        <v>241</v>
      </c>
      <c r="Z52" s="15">
        <v>120</v>
      </c>
      <c r="AA52" s="15" t="s">
        <v>260</v>
      </c>
      <c r="AB52" s="15">
        <v>26</v>
      </c>
      <c r="AC52" s="14" t="s">
        <v>243</v>
      </c>
      <c r="AD52" s="15" t="s">
        <v>243</v>
      </c>
      <c r="AE52" s="15" t="s">
        <v>243</v>
      </c>
      <c r="AF52" s="15" t="s">
        <v>243</v>
      </c>
      <c r="AG52" s="15" t="s">
        <v>243</v>
      </c>
      <c r="AH52" s="15" t="s">
        <v>243</v>
      </c>
      <c r="AI52" s="15" t="s">
        <v>243</v>
      </c>
      <c r="AJ52" s="15" t="s">
        <v>243</v>
      </c>
      <c r="AK52" s="15">
        <v>85</v>
      </c>
      <c r="AL52" s="14" t="s">
        <v>317</v>
      </c>
      <c r="AM52" s="14" t="s">
        <v>318</v>
      </c>
      <c r="AN52" s="14" t="s">
        <v>243</v>
      </c>
      <c r="AO52" s="14" t="s">
        <v>243</v>
      </c>
      <c r="AP52" s="14" t="s">
        <v>243</v>
      </c>
      <c r="AQ52" s="14" t="s">
        <v>243</v>
      </c>
      <c r="AR52" s="14" t="s">
        <v>243</v>
      </c>
    </row>
    <row r="53" spans="1:44" x14ac:dyDescent="0.2">
      <c r="A53" s="14" t="s">
        <v>96</v>
      </c>
      <c r="B53" s="14" t="s">
        <v>97</v>
      </c>
      <c r="C53" s="14" t="s">
        <v>240</v>
      </c>
      <c r="D53" s="15" t="s">
        <v>241</v>
      </c>
      <c r="E53" s="15" t="s">
        <v>241</v>
      </c>
      <c r="F53" s="15">
        <v>47</v>
      </c>
      <c r="G53" s="15" t="s">
        <v>242</v>
      </c>
      <c r="H53" s="15" t="s">
        <v>249</v>
      </c>
      <c r="I53" s="15" t="s">
        <v>323</v>
      </c>
      <c r="J53" s="15" t="s">
        <v>316</v>
      </c>
      <c r="K53" s="15" t="s">
        <v>257</v>
      </c>
      <c r="L53" s="15" t="s">
        <v>241</v>
      </c>
      <c r="M53" s="15" t="s">
        <v>241</v>
      </c>
      <c r="N53" s="15">
        <v>10</v>
      </c>
      <c r="O53" s="15">
        <v>0.7</v>
      </c>
      <c r="P53" s="15" t="s">
        <v>258</v>
      </c>
      <c r="Q53" s="15" t="s">
        <v>245</v>
      </c>
      <c r="R53" s="16">
        <v>0.185</v>
      </c>
      <c r="S53" s="16">
        <v>1.149</v>
      </c>
      <c r="T53" s="16">
        <v>1.0720000000000001</v>
      </c>
      <c r="U53" s="15">
        <v>7200</v>
      </c>
      <c r="V53" s="15" t="s">
        <v>241</v>
      </c>
      <c r="W53" s="15" t="s">
        <v>241</v>
      </c>
      <c r="X53" s="15" t="s">
        <v>241</v>
      </c>
      <c r="Y53" s="15" t="s">
        <v>241</v>
      </c>
      <c r="Z53" s="15">
        <v>7200</v>
      </c>
      <c r="AA53" s="15" t="s">
        <v>260</v>
      </c>
      <c r="AB53" s="15">
        <v>14</v>
      </c>
      <c r="AC53" s="14" t="s">
        <v>243</v>
      </c>
      <c r="AD53" s="15" t="s">
        <v>243</v>
      </c>
      <c r="AE53" s="15" t="s">
        <v>243</v>
      </c>
      <c r="AF53" s="15" t="s">
        <v>243</v>
      </c>
      <c r="AG53" s="15" t="s">
        <v>243</v>
      </c>
      <c r="AH53" s="15" t="s">
        <v>243</v>
      </c>
      <c r="AI53" s="15" t="s">
        <v>243</v>
      </c>
      <c r="AJ53" s="15" t="s">
        <v>243</v>
      </c>
      <c r="AK53" s="15">
        <v>44</v>
      </c>
      <c r="AL53" s="14" t="s">
        <v>317</v>
      </c>
      <c r="AM53" s="14" t="s">
        <v>318</v>
      </c>
      <c r="AN53" s="14" t="s">
        <v>243</v>
      </c>
      <c r="AO53" s="14" t="s">
        <v>243</v>
      </c>
      <c r="AP53" s="14" t="s">
        <v>243</v>
      </c>
      <c r="AQ53" s="14" t="s">
        <v>243</v>
      </c>
      <c r="AR53" s="14" t="s">
        <v>243</v>
      </c>
    </row>
    <row r="54" spans="1:44" x14ac:dyDescent="0.2">
      <c r="A54" s="14" t="s">
        <v>96</v>
      </c>
      <c r="B54" s="14" t="s">
        <v>97</v>
      </c>
      <c r="C54" s="14" t="s">
        <v>240</v>
      </c>
      <c r="D54" s="15" t="s">
        <v>241</v>
      </c>
      <c r="E54" s="15" t="s">
        <v>241</v>
      </c>
      <c r="F54" s="15">
        <v>52</v>
      </c>
      <c r="G54" s="15" t="s">
        <v>242</v>
      </c>
      <c r="H54" s="15" t="s">
        <v>249</v>
      </c>
      <c r="I54" s="15" t="s">
        <v>324</v>
      </c>
      <c r="J54" s="15" t="s">
        <v>316</v>
      </c>
      <c r="K54" s="15" t="s">
        <v>257</v>
      </c>
      <c r="L54" s="15" t="s">
        <v>241</v>
      </c>
      <c r="M54" s="15" t="s">
        <v>241</v>
      </c>
      <c r="N54" s="15">
        <v>9.6999999999999993</v>
      </c>
      <c r="O54" s="15">
        <v>0.7</v>
      </c>
      <c r="P54" s="15" t="s">
        <v>258</v>
      </c>
      <c r="Q54" s="15" t="s">
        <v>245</v>
      </c>
      <c r="R54" s="16">
        <v>0.185</v>
      </c>
      <c r="S54" s="16">
        <v>1.149</v>
      </c>
      <c r="T54" s="16">
        <v>1.0720000000000001</v>
      </c>
      <c r="U54" s="15">
        <v>7200</v>
      </c>
      <c r="V54" s="15" t="s">
        <v>241</v>
      </c>
      <c r="W54" s="15" t="s">
        <v>241</v>
      </c>
      <c r="X54" s="15" t="s">
        <v>241</v>
      </c>
      <c r="Y54" s="15" t="s">
        <v>241</v>
      </c>
      <c r="Z54" s="15">
        <v>7200</v>
      </c>
      <c r="AA54" s="15" t="s">
        <v>260</v>
      </c>
      <c r="AB54" s="15">
        <v>20</v>
      </c>
      <c r="AC54" s="14" t="s">
        <v>243</v>
      </c>
      <c r="AD54" s="15" t="s">
        <v>243</v>
      </c>
      <c r="AE54" s="15" t="s">
        <v>243</v>
      </c>
      <c r="AF54" s="15" t="s">
        <v>243</v>
      </c>
      <c r="AG54" s="15" t="s">
        <v>243</v>
      </c>
      <c r="AH54" s="15" t="s">
        <v>243</v>
      </c>
      <c r="AI54" s="15" t="s">
        <v>243</v>
      </c>
      <c r="AJ54" s="15" t="s">
        <v>243</v>
      </c>
      <c r="AK54" s="15">
        <v>59</v>
      </c>
      <c r="AL54" s="14" t="s">
        <v>317</v>
      </c>
      <c r="AM54" s="14" t="s">
        <v>318</v>
      </c>
      <c r="AN54" s="14" t="s">
        <v>243</v>
      </c>
      <c r="AO54" s="14" t="s">
        <v>243</v>
      </c>
      <c r="AP54" s="14" t="s">
        <v>243</v>
      </c>
      <c r="AQ54" s="14" t="s">
        <v>243</v>
      </c>
      <c r="AR54" s="14" t="s">
        <v>243</v>
      </c>
    </row>
    <row r="55" spans="1:44" x14ac:dyDescent="0.2">
      <c r="A55" s="14" t="s">
        <v>96</v>
      </c>
      <c r="B55" s="14" t="s">
        <v>97</v>
      </c>
      <c r="C55" s="14" t="s">
        <v>240</v>
      </c>
      <c r="D55" s="15" t="s">
        <v>241</v>
      </c>
      <c r="E55" s="15" t="s">
        <v>241</v>
      </c>
      <c r="F55" s="15">
        <v>57</v>
      </c>
      <c r="G55" s="15" t="s">
        <v>242</v>
      </c>
      <c r="H55" s="15" t="s">
        <v>249</v>
      </c>
      <c r="I55" s="15" t="s">
        <v>325</v>
      </c>
      <c r="J55" s="15" t="s">
        <v>316</v>
      </c>
      <c r="K55" s="15" t="s">
        <v>257</v>
      </c>
      <c r="L55" s="15" t="s">
        <v>241</v>
      </c>
      <c r="M55" s="15" t="s">
        <v>241</v>
      </c>
      <c r="N55" s="15">
        <v>9.9</v>
      </c>
      <c r="O55" s="15">
        <v>0.8</v>
      </c>
      <c r="P55" s="15" t="s">
        <v>258</v>
      </c>
      <c r="Q55" s="15" t="s">
        <v>245</v>
      </c>
      <c r="R55" s="16">
        <v>0.185</v>
      </c>
      <c r="S55" s="16">
        <v>1.149</v>
      </c>
      <c r="T55" s="16">
        <v>1.0720000000000001</v>
      </c>
      <c r="U55" s="15">
        <v>7200</v>
      </c>
      <c r="V55" s="15" t="s">
        <v>241</v>
      </c>
      <c r="W55" s="15" t="s">
        <v>241</v>
      </c>
      <c r="X55" s="15" t="s">
        <v>241</v>
      </c>
      <c r="Y55" s="15" t="s">
        <v>241</v>
      </c>
      <c r="Z55" s="15">
        <v>7200</v>
      </c>
      <c r="AA55" s="15" t="s">
        <v>260</v>
      </c>
      <c r="AB55" s="15">
        <v>26</v>
      </c>
      <c r="AC55" s="14" t="s">
        <v>243</v>
      </c>
      <c r="AD55" s="15" t="s">
        <v>243</v>
      </c>
      <c r="AE55" s="15" t="s">
        <v>243</v>
      </c>
      <c r="AF55" s="15" t="s">
        <v>243</v>
      </c>
      <c r="AG55" s="15" t="s">
        <v>243</v>
      </c>
      <c r="AH55" s="15" t="s">
        <v>243</v>
      </c>
      <c r="AI55" s="15" t="s">
        <v>243</v>
      </c>
      <c r="AJ55" s="15" t="s">
        <v>243</v>
      </c>
      <c r="AK55" s="15">
        <v>65</v>
      </c>
      <c r="AL55" s="14" t="s">
        <v>317</v>
      </c>
      <c r="AM55" s="14" t="s">
        <v>318</v>
      </c>
      <c r="AN55" s="14" t="s">
        <v>243</v>
      </c>
      <c r="AO55" s="14" t="s">
        <v>243</v>
      </c>
      <c r="AP55" s="14" t="s">
        <v>243</v>
      </c>
      <c r="AQ55" s="14" t="s">
        <v>243</v>
      </c>
      <c r="AR55" s="14" t="s">
        <v>243</v>
      </c>
    </row>
    <row r="56" spans="1:44" x14ac:dyDescent="0.2">
      <c r="A56" s="14" t="s">
        <v>96</v>
      </c>
      <c r="B56" s="14" t="s">
        <v>97</v>
      </c>
      <c r="C56" s="14" t="s">
        <v>240</v>
      </c>
      <c r="D56" s="15" t="s">
        <v>241</v>
      </c>
      <c r="E56" s="15" t="s">
        <v>241</v>
      </c>
      <c r="F56" s="15">
        <v>49</v>
      </c>
      <c r="G56" s="15" t="s">
        <v>242</v>
      </c>
      <c r="H56" s="15" t="s">
        <v>249</v>
      </c>
      <c r="I56" s="15" t="s">
        <v>326</v>
      </c>
      <c r="J56" s="15" t="s">
        <v>316</v>
      </c>
      <c r="K56" s="15" t="s">
        <v>257</v>
      </c>
      <c r="L56" s="15" t="s">
        <v>241</v>
      </c>
      <c r="M56" s="15" t="s">
        <v>241</v>
      </c>
      <c r="N56" s="15">
        <v>10</v>
      </c>
      <c r="O56" s="15">
        <v>0.7</v>
      </c>
      <c r="P56" s="15" t="s">
        <v>258</v>
      </c>
      <c r="Q56" s="15" t="s">
        <v>245</v>
      </c>
      <c r="R56" s="16">
        <v>0.185</v>
      </c>
      <c r="S56" s="16">
        <v>1.149</v>
      </c>
      <c r="T56" s="16">
        <v>1.0720000000000001</v>
      </c>
      <c r="U56" s="15">
        <v>120</v>
      </c>
      <c r="V56" s="15" t="s">
        <v>241</v>
      </c>
      <c r="W56" s="15" t="s">
        <v>241</v>
      </c>
      <c r="X56" s="15" t="s">
        <v>241</v>
      </c>
      <c r="Y56" s="15" t="s">
        <v>241</v>
      </c>
      <c r="Z56" s="15">
        <v>120</v>
      </c>
      <c r="AA56" s="15" t="s">
        <v>260</v>
      </c>
      <c r="AB56" s="15">
        <v>14</v>
      </c>
      <c r="AC56" s="14" t="s">
        <v>243</v>
      </c>
      <c r="AD56" s="15" t="s">
        <v>243</v>
      </c>
      <c r="AE56" s="15" t="s">
        <v>243</v>
      </c>
      <c r="AF56" s="15" t="s">
        <v>243</v>
      </c>
      <c r="AG56" s="15" t="s">
        <v>243</v>
      </c>
      <c r="AH56" s="15" t="s">
        <v>243</v>
      </c>
      <c r="AI56" s="15" t="s">
        <v>243</v>
      </c>
      <c r="AJ56" s="15" t="s">
        <v>243</v>
      </c>
      <c r="AK56" s="15">
        <v>44</v>
      </c>
      <c r="AL56" s="14" t="s">
        <v>317</v>
      </c>
      <c r="AM56" s="14" t="s">
        <v>318</v>
      </c>
      <c r="AN56" s="14" t="s">
        <v>243</v>
      </c>
      <c r="AO56" s="14" t="s">
        <v>243</v>
      </c>
      <c r="AP56" s="14" t="s">
        <v>243</v>
      </c>
      <c r="AQ56" s="14" t="s">
        <v>243</v>
      </c>
      <c r="AR56" s="14" t="s">
        <v>243</v>
      </c>
    </row>
    <row r="57" spans="1:44" x14ac:dyDescent="0.2">
      <c r="A57" s="14" t="s">
        <v>96</v>
      </c>
      <c r="B57" s="14" t="s">
        <v>97</v>
      </c>
      <c r="C57" s="14" t="s">
        <v>240</v>
      </c>
      <c r="D57" s="15" t="s">
        <v>241</v>
      </c>
      <c r="E57" s="15" t="s">
        <v>241</v>
      </c>
      <c r="F57" s="15">
        <v>62</v>
      </c>
      <c r="G57" s="15" t="s">
        <v>242</v>
      </c>
      <c r="H57" s="15" t="s">
        <v>249</v>
      </c>
      <c r="I57" s="15" t="s">
        <v>327</v>
      </c>
      <c r="J57" s="15" t="s">
        <v>316</v>
      </c>
      <c r="K57" s="15" t="s">
        <v>257</v>
      </c>
      <c r="L57" s="15" t="s">
        <v>241</v>
      </c>
      <c r="M57" s="15" t="s">
        <v>241</v>
      </c>
      <c r="N57" s="15">
        <v>9.6999999999999993</v>
      </c>
      <c r="O57" s="15">
        <v>0.7</v>
      </c>
      <c r="P57" s="15" t="s">
        <v>258</v>
      </c>
      <c r="Q57" s="15" t="s">
        <v>245</v>
      </c>
      <c r="R57" s="16">
        <v>0.185</v>
      </c>
      <c r="S57" s="16">
        <v>1.149</v>
      </c>
      <c r="T57" s="16">
        <v>1.0720000000000001</v>
      </c>
      <c r="U57" s="15">
        <v>120</v>
      </c>
      <c r="V57" s="15" t="s">
        <v>241</v>
      </c>
      <c r="W57" s="15" t="s">
        <v>241</v>
      </c>
      <c r="X57" s="15" t="s">
        <v>241</v>
      </c>
      <c r="Y57" s="15" t="s">
        <v>241</v>
      </c>
      <c r="Z57" s="15">
        <v>120</v>
      </c>
      <c r="AA57" s="15" t="s">
        <v>260</v>
      </c>
      <c r="AB57" s="15">
        <v>20</v>
      </c>
      <c r="AC57" s="14" t="s">
        <v>243</v>
      </c>
      <c r="AD57" s="15" t="s">
        <v>243</v>
      </c>
      <c r="AE57" s="15" t="s">
        <v>243</v>
      </c>
      <c r="AF57" s="15" t="s">
        <v>243</v>
      </c>
      <c r="AG57" s="15" t="s">
        <v>243</v>
      </c>
      <c r="AH57" s="15" t="s">
        <v>243</v>
      </c>
      <c r="AI57" s="15" t="s">
        <v>243</v>
      </c>
      <c r="AJ57" s="15" t="s">
        <v>243</v>
      </c>
      <c r="AK57" s="15">
        <v>59</v>
      </c>
      <c r="AL57" s="14" t="s">
        <v>317</v>
      </c>
      <c r="AM57" s="14" t="s">
        <v>318</v>
      </c>
      <c r="AN57" s="14" t="s">
        <v>243</v>
      </c>
      <c r="AO57" s="14" t="s">
        <v>243</v>
      </c>
      <c r="AP57" s="14" t="s">
        <v>243</v>
      </c>
      <c r="AQ57" s="14" t="s">
        <v>243</v>
      </c>
      <c r="AR57" s="14" t="s">
        <v>243</v>
      </c>
    </row>
    <row r="58" spans="1:44" x14ac:dyDescent="0.2">
      <c r="A58" s="14" t="s">
        <v>96</v>
      </c>
      <c r="B58" s="14" t="s">
        <v>97</v>
      </c>
      <c r="C58" s="14" t="s">
        <v>240</v>
      </c>
      <c r="D58" s="15" t="s">
        <v>241</v>
      </c>
      <c r="E58" s="15" t="s">
        <v>241</v>
      </c>
      <c r="F58" s="15">
        <v>62</v>
      </c>
      <c r="G58" s="15" t="s">
        <v>242</v>
      </c>
      <c r="H58" s="15" t="s">
        <v>249</v>
      </c>
      <c r="I58" s="15" t="s">
        <v>328</v>
      </c>
      <c r="J58" s="15" t="s">
        <v>316</v>
      </c>
      <c r="K58" s="15" t="s">
        <v>257</v>
      </c>
      <c r="L58" s="15" t="s">
        <v>241</v>
      </c>
      <c r="M58" s="15" t="s">
        <v>241</v>
      </c>
      <c r="N58" s="15">
        <v>9.9</v>
      </c>
      <c r="O58" s="15">
        <v>0.8</v>
      </c>
      <c r="P58" s="15" t="s">
        <v>258</v>
      </c>
      <c r="Q58" s="15" t="s">
        <v>245</v>
      </c>
      <c r="R58" s="16">
        <v>0.185</v>
      </c>
      <c r="S58" s="16">
        <v>1.149</v>
      </c>
      <c r="T58" s="16">
        <v>1.0720000000000001</v>
      </c>
      <c r="U58" s="15">
        <v>120</v>
      </c>
      <c r="V58" s="15" t="s">
        <v>241</v>
      </c>
      <c r="W58" s="15" t="s">
        <v>241</v>
      </c>
      <c r="X58" s="15" t="s">
        <v>241</v>
      </c>
      <c r="Y58" s="15" t="s">
        <v>241</v>
      </c>
      <c r="Z58" s="15">
        <v>120</v>
      </c>
      <c r="AA58" s="15" t="s">
        <v>260</v>
      </c>
      <c r="AB58" s="15">
        <v>26</v>
      </c>
      <c r="AC58" s="14" t="s">
        <v>243</v>
      </c>
      <c r="AD58" s="15" t="s">
        <v>243</v>
      </c>
      <c r="AE58" s="15" t="s">
        <v>243</v>
      </c>
      <c r="AF58" s="15" t="s">
        <v>243</v>
      </c>
      <c r="AG58" s="15" t="s">
        <v>243</v>
      </c>
      <c r="AH58" s="15" t="s">
        <v>243</v>
      </c>
      <c r="AI58" s="15" t="s">
        <v>243</v>
      </c>
      <c r="AJ58" s="15" t="s">
        <v>243</v>
      </c>
      <c r="AK58" s="15">
        <v>65</v>
      </c>
      <c r="AL58" s="14" t="s">
        <v>317</v>
      </c>
      <c r="AM58" s="14" t="s">
        <v>318</v>
      </c>
      <c r="AN58" s="14" t="s">
        <v>243</v>
      </c>
      <c r="AO58" s="14" t="s">
        <v>243</v>
      </c>
      <c r="AP58" s="14" t="s">
        <v>243</v>
      </c>
      <c r="AQ58" s="14" t="s">
        <v>243</v>
      </c>
      <c r="AR58" s="14" t="s">
        <v>243</v>
      </c>
    </row>
    <row r="59" spans="1:44" x14ac:dyDescent="0.2">
      <c r="A59" s="14" t="s">
        <v>98</v>
      </c>
      <c r="B59" s="14" t="s">
        <v>99</v>
      </c>
      <c r="C59" s="14" t="s">
        <v>240</v>
      </c>
      <c r="D59" s="15" t="s">
        <v>241</v>
      </c>
      <c r="E59" s="15" t="s">
        <v>241</v>
      </c>
      <c r="F59" s="15">
        <v>55</v>
      </c>
      <c r="G59" s="15" t="s">
        <v>242</v>
      </c>
      <c r="H59" s="15" t="s">
        <v>255</v>
      </c>
      <c r="I59" s="15" t="s">
        <v>241</v>
      </c>
      <c r="J59" s="15" t="s">
        <v>243</v>
      </c>
      <c r="K59" s="15" t="s">
        <v>257</v>
      </c>
      <c r="L59" s="15" t="s">
        <v>241</v>
      </c>
      <c r="M59" s="15" t="s">
        <v>241</v>
      </c>
      <c r="N59" s="15">
        <v>11.8</v>
      </c>
      <c r="O59" s="15" t="s">
        <v>241</v>
      </c>
      <c r="P59" s="15" t="s">
        <v>243</v>
      </c>
      <c r="Q59" s="15" t="s">
        <v>245</v>
      </c>
      <c r="R59" s="16">
        <v>0.191</v>
      </c>
      <c r="S59" s="16">
        <v>1.1639999999999999</v>
      </c>
      <c r="T59" s="16">
        <v>1.048</v>
      </c>
      <c r="U59" s="15">
        <v>180</v>
      </c>
      <c r="V59" s="15" t="s">
        <v>241</v>
      </c>
      <c r="W59" s="15" t="s">
        <v>241</v>
      </c>
      <c r="X59" s="15">
        <v>180</v>
      </c>
      <c r="Y59" s="15">
        <v>6.7</v>
      </c>
      <c r="Z59" s="15" t="s">
        <v>241</v>
      </c>
      <c r="AA59" s="15" t="s">
        <v>260</v>
      </c>
      <c r="AB59" s="15">
        <v>18</v>
      </c>
      <c r="AC59" s="14" t="s">
        <v>243</v>
      </c>
      <c r="AD59" s="15" t="s">
        <v>243</v>
      </c>
      <c r="AE59" s="15" t="s">
        <v>243</v>
      </c>
      <c r="AF59" s="15" t="s">
        <v>243</v>
      </c>
      <c r="AG59" s="15" t="s">
        <v>243</v>
      </c>
      <c r="AH59" s="15" t="s">
        <v>243</v>
      </c>
      <c r="AI59" s="15" t="s">
        <v>243</v>
      </c>
      <c r="AJ59" s="15" t="s">
        <v>243</v>
      </c>
      <c r="AK59" s="15">
        <v>46</v>
      </c>
      <c r="AL59" s="14" t="s">
        <v>287</v>
      </c>
      <c r="AM59" s="14" t="s">
        <v>313</v>
      </c>
      <c r="AN59" s="14" t="s">
        <v>243</v>
      </c>
      <c r="AO59" s="14" t="s">
        <v>243</v>
      </c>
      <c r="AP59" s="14" t="s">
        <v>243</v>
      </c>
      <c r="AQ59" s="14" t="s">
        <v>243</v>
      </c>
      <c r="AR59" s="14" t="s">
        <v>314</v>
      </c>
    </row>
    <row r="60" spans="1:44" x14ac:dyDescent="0.2">
      <c r="A60" s="14" t="s">
        <v>100</v>
      </c>
      <c r="B60" s="14" t="s">
        <v>101</v>
      </c>
      <c r="C60" s="14" t="s">
        <v>240</v>
      </c>
      <c r="D60" s="15" t="s">
        <v>241</v>
      </c>
      <c r="E60" s="15" t="s">
        <v>241</v>
      </c>
      <c r="F60" s="15">
        <v>30</v>
      </c>
      <c r="G60" s="15" t="s">
        <v>242</v>
      </c>
      <c r="H60" s="15" t="s">
        <v>255</v>
      </c>
      <c r="I60" s="15">
        <v>1.7</v>
      </c>
      <c r="J60" s="15" t="s">
        <v>285</v>
      </c>
      <c r="K60" s="15" t="s">
        <v>329</v>
      </c>
      <c r="L60" s="15" t="s">
        <v>241</v>
      </c>
      <c r="M60" s="15" t="s">
        <v>241</v>
      </c>
      <c r="N60" s="15">
        <v>5.8</v>
      </c>
      <c r="O60" s="15">
        <v>0.2</v>
      </c>
      <c r="P60" s="15" t="s">
        <v>285</v>
      </c>
      <c r="Q60" s="15" t="s">
        <v>245</v>
      </c>
      <c r="R60" s="16">
        <v>0.19400000000000001</v>
      </c>
      <c r="S60" s="16">
        <v>1.163</v>
      </c>
      <c r="T60" s="16">
        <v>1.109</v>
      </c>
      <c r="U60" s="15">
        <v>600</v>
      </c>
      <c r="V60" s="15" t="s">
        <v>241</v>
      </c>
      <c r="W60" s="15" t="s">
        <v>241</v>
      </c>
      <c r="X60" s="15">
        <v>600</v>
      </c>
      <c r="Y60" s="15" t="s">
        <v>330</v>
      </c>
      <c r="Z60" s="15" t="s">
        <v>241</v>
      </c>
      <c r="AA60" s="15" t="s">
        <v>260</v>
      </c>
      <c r="AB60" s="15">
        <v>17</v>
      </c>
      <c r="AC60" s="14" t="s">
        <v>243</v>
      </c>
      <c r="AD60" s="15" t="s">
        <v>243</v>
      </c>
      <c r="AE60" s="15" t="s">
        <v>243</v>
      </c>
      <c r="AF60" s="15" t="s">
        <v>243</v>
      </c>
      <c r="AG60" s="15" t="s">
        <v>243</v>
      </c>
      <c r="AH60" s="15" t="s">
        <v>243</v>
      </c>
      <c r="AI60" s="15" t="s">
        <v>243</v>
      </c>
      <c r="AJ60" s="15" t="s">
        <v>243</v>
      </c>
      <c r="AK60" s="15">
        <v>10</v>
      </c>
      <c r="AL60" s="14" t="s">
        <v>287</v>
      </c>
      <c r="AM60" s="14" t="s">
        <v>331</v>
      </c>
      <c r="AN60" s="14" t="s">
        <v>243</v>
      </c>
      <c r="AO60" s="14" t="s">
        <v>243</v>
      </c>
      <c r="AP60" s="14" t="s">
        <v>243</v>
      </c>
      <c r="AQ60" s="14" t="s">
        <v>243</v>
      </c>
      <c r="AR60" s="14" t="s">
        <v>332</v>
      </c>
    </row>
    <row r="61" spans="1:44" x14ac:dyDescent="0.2">
      <c r="A61" s="14" t="s">
        <v>102</v>
      </c>
      <c r="B61" s="14" t="s">
        <v>103</v>
      </c>
      <c r="C61" s="14" t="s">
        <v>240</v>
      </c>
      <c r="D61" s="15" t="s">
        <v>241</v>
      </c>
      <c r="E61" s="15" t="s">
        <v>241</v>
      </c>
      <c r="F61" s="15">
        <v>24.77</v>
      </c>
      <c r="G61" s="15" t="s">
        <v>242</v>
      </c>
      <c r="H61" s="15" t="s">
        <v>255</v>
      </c>
      <c r="I61" s="15">
        <v>1.95</v>
      </c>
      <c r="J61" s="15" t="s">
        <v>258</v>
      </c>
      <c r="K61" s="15" t="s">
        <v>257</v>
      </c>
      <c r="L61" s="15">
        <v>6.2</v>
      </c>
      <c r="M61" s="15">
        <v>11.9</v>
      </c>
      <c r="N61" s="15">
        <v>9.33</v>
      </c>
      <c r="O61" s="15">
        <v>1.95</v>
      </c>
      <c r="P61" s="15" t="s">
        <v>258</v>
      </c>
      <c r="Q61" s="15" t="s">
        <v>245</v>
      </c>
      <c r="R61" s="16">
        <v>0.25900000000000001</v>
      </c>
      <c r="S61" s="16">
        <v>1.2050000000000001</v>
      </c>
      <c r="T61" s="16">
        <v>1.131</v>
      </c>
      <c r="U61" s="15">
        <v>1800</v>
      </c>
      <c r="V61" s="15" t="s">
        <v>241</v>
      </c>
      <c r="W61" s="15" t="s">
        <v>241</v>
      </c>
      <c r="X61" s="15" t="s">
        <v>241</v>
      </c>
      <c r="Y61" s="15" t="s">
        <v>241</v>
      </c>
      <c r="Z61" s="15" t="s">
        <v>241</v>
      </c>
      <c r="AA61" s="15" t="s">
        <v>260</v>
      </c>
      <c r="AB61" s="15" t="s">
        <v>241</v>
      </c>
      <c r="AC61" s="14" t="s">
        <v>243</v>
      </c>
      <c r="AD61" s="15" t="s">
        <v>243</v>
      </c>
      <c r="AE61" s="15" t="s">
        <v>243</v>
      </c>
      <c r="AF61" s="15" t="s">
        <v>243</v>
      </c>
      <c r="AG61" s="15" t="s">
        <v>243</v>
      </c>
      <c r="AH61" s="15" t="s">
        <v>243</v>
      </c>
      <c r="AI61" s="15" t="s">
        <v>243</v>
      </c>
      <c r="AJ61" s="15" t="s">
        <v>243</v>
      </c>
      <c r="AK61" s="15">
        <v>10</v>
      </c>
      <c r="AL61" s="14" t="s">
        <v>333</v>
      </c>
      <c r="AM61" s="14" t="s">
        <v>262</v>
      </c>
      <c r="AN61" s="14" t="s">
        <v>243</v>
      </c>
      <c r="AO61" s="14" t="s">
        <v>243</v>
      </c>
      <c r="AP61" s="14" t="s">
        <v>334</v>
      </c>
      <c r="AQ61" s="14" t="s">
        <v>312</v>
      </c>
      <c r="AR61" s="14" t="s">
        <v>243</v>
      </c>
    </row>
    <row r="62" spans="1:44" x14ac:dyDescent="0.2">
      <c r="A62" s="14" t="s">
        <v>104</v>
      </c>
      <c r="B62" s="14" t="s">
        <v>105</v>
      </c>
      <c r="C62" s="14" t="s">
        <v>240</v>
      </c>
      <c r="D62" s="15" t="s">
        <v>241</v>
      </c>
      <c r="E62" s="15" t="s">
        <v>241</v>
      </c>
      <c r="F62" s="15">
        <v>110</v>
      </c>
      <c r="G62" s="15" t="s">
        <v>242</v>
      </c>
      <c r="H62" s="15" t="s">
        <v>249</v>
      </c>
      <c r="I62" s="15" t="s">
        <v>241</v>
      </c>
      <c r="J62" s="15" t="s">
        <v>243</v>
      </c>
      <c r="K62" s="15" t="s">
        <v>257</v>
      </c>
      <c r="L62" s="15">
        <v>25</v>
      </c>
      <c r="M62" s="15">
        <v>30</v>
      </c>
      <c r="N62" s="15" t="s">
        <v>241</v>
      </c>
      <c r="O62" s="15" t="s">
        <v>241</v>
      </c>
      <c r="P62" s="15" t="s">
        <v>243</v>
      </c>
      <c r="Q62" s="15" t="s">
        <v>245</v>
      </c>
      <c r="R62" s="16">
        <v>6.6000000000000003E-2</v>
      </c>
      <c r="S62" s="16">
        <v>1.016</v>
      </c>
      <c r="T62" s="16">
        <v>1</v>
      </c>
      <c r="U62" s="15">
        <v>1800</v>
      </c>
      <c r="V62" s="15" t="s">
        <v>241</v>
      </c>
      <c r="W62" s="15" t="s">
        <v>241</v>
      </c>
      <c r="X62" s="15" t="s">
        <v>241</v>
      </c>
      <c r="Y62" s="15" t="s">
        <v>241</v>
      </c>
      <c r="Z62" s="15" t="s">
        <v>241</v>
      </c>
      <c r="AA62" s="15" t="s">
        <v>267</v>
      </c>
      <c r="AB62" s="15" t="s">
        <v>335</v>
      </c>
      <c r="AC62" s="14" t="s">
        <v>243</v>
      </c>
      <c r="AD62" s="15" t="s">
        <v>243</v>
      </c>
      <c r="AE62" s="15" t="s">
        <v>243</v>
      </c>
      <c r="AF62" s="15" t="s">
        <v>243</v>
      </c>
      <c r="AG62" s="15" t="s">
        <v>243</v>
      </c>
      <c r="AH62" s="15" t="s">
        <v>243</v>
      </c>
      <c r="AI62" s="15" t="s">
        <v>243</v>
      </c>
      <c r="AJ62" s="15" t="s">
        <v>243</v>
      </c>
      <c r="AK62" s="15" t="s">
        <v>241</v>
      </c>
      <c r="AL62" s="14" t="s">
        <v>336</v>
      </c>
      <c r="AM62" s="14" t="s">
        <v>337</v>
      </c>
      <c r="AN62" s="14" t="s">
        <v>243</v>
      </c>
      <c r="AO62" s="14" t="s">
        <v>243</v>
      </c>
      <c r="AP62" s="14" t="s">
        <v>243</v>
      </c>
      <c r="AQ62" s="14" t="s">
        <v>243</v>
      </c>
      <c r="AR62" s="14" t="s">
        <v>243</v>
      </c>
    </row>
    <row r="63" spans="1:44" x14ac:dyDescent="0.2">
      <c r="A63" s="14" t="s">
        <v>106</v>
      </c>
      <c r="B63" s="14" t="s">
        <v>107</v>
      </c>
      <c r="C63" s="14" t="s">
        <v>248</v>
      </c>
      <c r="D63" s="15">
        <v>61</v>
      </c>
      <c r="E63" s="15">
        <v>109.7</v>
      </c>
      <c r="F63" s="15">
        <v>82.3</v>
      </c>
      <c r="G63" s="15" t="s">
        <v>242</v>
      </c>
      <c r="H63" s="15" t="s">
        <v>255</v>
      </c>
      <c r="I63" s="15" t="s">
        <v>241</v>
      </c>
      <c r="J63" s="15" t="s">
        <v>243</v>
      </c>
      <c r="K63" s="15" t="s">
        <v>257</v>
      </c>
      <c r="L63" s="15">
        <v>12.6</v>
      </c>
      <c r="M63" s="15">
        <v>17.3</v>
      </c>
      <c r="N63" s="15">
        <v>14.7</v>
      </c>
      <c r="O63" s="15" t="s">
        <v>241</v>
      </c>
      <c r="P63" s="15" t="s">
        <v>243</v>
      </c>
      <c r="Q63" s="15" t="s">
        <v>245</v>
      </c>
      <c r="R63" s="16">
        <v>0.435387674</v>
      </c>
      <c r="S63" s="16">
        <v>1.1891252960000001</v>
      </c>
      <c r="T63" s="16">
        <v>1</v>
      </c>
      <c r="U63" s="15">
        <v>0.33</v>
      </c>
      <c r="V63" s="15">
        <v>0.33</v>
      </c>
      <c r="W63" s="15">
        <v>0.33</v>
      </c>
      <c r="X63" s="15" t="s">
        <v>241</v>
      </c>
      <c r="Y63" s="15" t="s">
        <v>241</v>
      </c>
      <c r="Z63" s="15">
        <v>0.33</v>
      </c>
      <c r="AA63" s="15" t="s">
        <v>267</v>
      </c>
      <c r="AB63" s="15">
        <v>6</v>
      </c>
      <c r="AC63" s="14" t="s">
        <v>243</v>
      </c>
      <c r="AD63" s="15" t="s">
        <v>243</v>
      </c>
      <c r="AE63" s="15" t="s">
        <v>243</v>
      </c>
      <c r="AF63" s="15" t="s">
        <v>243</v>
      </c>
      <c r="AG63" s="15" t="s">
        <v>243</v>
      </c>
      <c r="AH63" s="15" t="s">
        <v>243</v>
      </c>
      <c r="AI63" s="15" t="s">
        <v>243</v>
      </c>
      <c r="AJ63" s="15" t="s">
        <v>243</v>
      </c>
      <c r="AK63" s="15">
        <v>60</v>
      </c>
      <c r="AL63" s="14" t="s">
        <v>338</v>
      </c>
      <c r="AM63" s="14" t="s">
        <v>339</v>
      </c>
      <c r="AN63" s="14" t="s">
        <v>243</v>
      </c>
      <c r="AO63" s="14" t="s">
        <v>243</v>
      </c>
      <c r="AP63" s="14" t="s">
        <v>243</v>
      </c>
      <c r="AQ63" s="14" t="s">
        <v>243</v>
      </c>
      <c r="AR63" s="14" t="s">
        <v>243</v>
      </c>
    </row>
    <row r="64" spans="1:44" x14ac:dyDescent="0.2">
      <c r="A64" s="14" t="s">
        <v>106</v>
      </c>
      <c r="B64" s="14" t="s">
        <v>107</v>
      </c>
      <c r="C64" s="14" t="s">
        <v>240</v>
      </c>
      <c r="D64" s="15" t="s">
        <v>241</v>
      </c>
      <c r="E64" s="15" t="s">
        <v>241</v>
      </c>
      <c r="F64" s="15">
        <v>86.2</v>
      </c>
      <c r="G64" s="15" t="s">
        <v>242</v>
      </c>
      <c r="H64" s="15" t="s">
        <v>255</v>
      </c>
      <c r="I64" s="15">
        <v>7.5</v>
      </c>
      <c r="J64" s="15" t="s">
        <v>258</v>
      </c>
      <c r="K64" s="15" t="s">
        <v>257</v>
      </c>
      <c r="L64" s="15" t="s">
        <v>241</v>
      </c>
      <c r="M64" s="15" t="s">
        <v>241</v>
      </c>
      <c r="N64" s="15">
        <v>63.2</v>
      </c>
      <c r="O64" s="15">
        <v>2.6</v>
      </c>
      <c r="P64" s="15" t="s">
        <v>258</v>
      </c>
      <c r="Q64" s="15" t="s">
        <v>245</v>
      </c>
      <c r="R64" s="16">
        <v>0.435387674</v>
      </c>
      <c r="S64" s="16">
        <v>1.1891252960000001</v>
      </c>
      <c r="T64" s="16">
        <v>1</v>
      </c>
      <c r="U64" s="15">
        <v>1800</v>
      </c>
      <c r="V64" s="15" t="s">
        <v>241</v>
      </c>
      <c r="W64" s="15" t="s">
        <v>241</v>
      </c>
      <c r="X64" s="15">
        <v>1800</v>
      </c>
      <c r="Y64" s="15">
        <v>10</v>
      </c>
      <c r="Z64" s="15" t="s">
        <v>241</v>
      </c>
      <c r="AA64" s="15" t="s">
        <v>267</v>
      </c>
      <c r="AB64" s="15">
        <v>15</v>
      </c>
      <c r="AC64" s="14" t="s">
        <v>243</v>
      </c>
      <c r="AD64" s="15" t="s">
        <v>243</v>
      </c>
      <c r="AE64" s="15" t="s">
        <v>243</v>
      </c>
      <c r="AF64" s="15" t="s">
        <v>243</v>
      </c>
      <c r="AG64" s="15" t="s">
        <v>243</v>
      </c>
      <c r="AH64" s="15" t="s">
        <v>243</v>
      </c>
      <c r="AI64" s="15" t="s">
        <v>243</v>
      </c>
      <c r="AJ64" s="15" t="s">
        <v>243</v>
      </c>
      <c r="AK64" s="15">
        <v>24</v>
      </c>
      <c r="AL64" s="14" t="s">
        <v>281</v>
      </c>
      <c r="AM64" s="14" t="s">
        <v>340</v>
      </c>
      <c r="AN64" s="14" t="s">
        <v>243</v>
      </c>
      <c r="AO64" s="14" t="s">
        <v>243</v>
      </c>
      <c r="AP64" s="14" t="s">
        <v>243</v>
      </c>
      <c r="AQ64" s="14" t="s">
        <v>243</v>
      </c>
      <c r="AR64" s="14" t="s">
        <v>243</v>
      </c>
    </row>
    <row r="65" spans="1:44" x14ac:dyDescent="0.2">
      <c r="A65" s="14" t="s">
        <v>106</v>
      </c>
      <c r="B65" s="14" t="s">
        <v>107</v>
      </c>
      <c r="C65" s="14" t="s">
        <v>240</v>
      </c>
      <c r="D65" s="15" t="s">
        <v>243</v>
      </c>
      <c r="E65" s="15">
        <v>30.5</v>
      </c>
      <c r="F65" s="15">
        <v>15.2</v>
      </c>
      <c r="G65" s="15" t="s">
        <v>242</v>
      </c>
      <c r="H65" s="15" t="s">
        <v>341</v>
      </c>
      <c r="I65" s="15" t="s">
        <v>241</v>
      </c>
      <c r="J65" s="15" t="s">
        <v>243</v>
      </c>
      <c r="K65" s="15" t="s">
        <v>257</v>
      </c>
      <c r="L65" s="15">
        <v>11</v>
      </c>
      <c r="M65" s="15">
        <v>16.5</v>
      </c>
      <c r="N65" s="15">
        <v>13.6</v>
      </c>
      <c r="O65" s="15" t="s">
        <v>241</v>
      </c>
      <c r="P65" s="15" t="s">
        <v>243</v>
      </c>
      <c r="Q65" s="15" t="s">
        <v>245</v>
      </c>
      <c r="R65" s="16">
        <v>0.435387674</v>
      </c>
      <c r="S65" s="16">
        <v>1.1891252960000001</v>
      </c>
      <c r="T65" s="16">
        <v>1</v>
      </c>
      <c r="U65" s="15">
        <v>900</v>
      </c>
      <c r="V65" s="15" t="s">
        <v>241</v>
      </c>
      <c r="W65" s="15" t="s">
        <v>241</v>
      </c>
      <c r="X65" s="15">
        <v>900</v>
      </c>
      <c r="Y65" s="15">
        <v>15.2</v>
      </c>
      <c r="Z65" s="15" t="s">
        <v>241</v>
      </c>
      <c r="AA65" s="15" t="s">
        <v>267</v>
      </c>
      <c r="AB65" s="15">
        <v>8.5</v>
      </c>
      <c r="AC65" s="14" t="s">
        <v>243</v>
      </c>
      <c r="AD65" s="15" t="s">
        <v>243</v>
      </c>
      <c r="AE65" s="15" t="s">
        <v>243</v>
      </c>
      <c r="AF65" s="15" t="s">
        <v>243</v>
      </c>
      <c r="AG65" s="15" t="s">
        <v>243</v>
      </c>
      <c r="AH65" s="15" t="s">
        <v>243</v>
      </c>
      <c r="AI65" s="15" t="s">
        <v>243</v>
      </c>
      <c r="AJ65" s="15" t="s">
        <v>243</v>
      </c>
      <c r="AK65" s="15">
        <v>30</v>
      </c>
      <c r="AL65" s="14" t="s">
        <v>281</v>
      </c>
      <c r="AM65" s="14" t="s">
        <v>342</v>
      </c>
      <c r="AN65" s="14" t="s">
        <v>243</v>
      </c>
      <c r="AO65" s="14" t="s">
        <v>243</v>
      </c>
      <c r="AP65" s="14" t="s">
        <v>243</v>
      </c>
      <c r="AQ65" s="14" t="s">
        <v>243</v>
      </c>
      <c r="AR65" s="14" t="s">
        <v>243</v>
      </c>
    </row>
    <row r="66" spans="1:44" x14ac:dyDescent="0.2">
      <c r="A66" s="14" t="s">
        <v>106</v>
      </c>
      <c r="B66" s="14" t="s">
        <v>107</v>
      </c>
      <c r="C66" s="14" t="s">
        <v>240</v>
      </c>
      <c r="D66" s="15">
        <v>15.2</v>
      </c>
      <c r="E66" s="15">
        <v>60.9</v>
      </c>
      <c r="F66" s="15">
        <v>39.6</v>
      </c>
      <c r="G66" s="15" t="s">
        <v>242</v>
      </c>
      <c r="H66" s="15" t="s">
        <v>255</v>
      </c>
      <c r="I66" s="15" t="s">
        <v>241</v>
      </c>
      <c r="J66" s="15" t="s">
        <v>243</v>
      </c>
      <c r="K66" s="15" t="s">
        <v>257</v>
      </c>
      <c r="L66" s="15">
        <v>12.6</v>
      </c>
      <c r="M66" s="15">
        <v>17.3</v>
      </c>
      <c r="N66" s="15">
        <v>14.7</v>
      </c>
      <c r="O66" s="15" t="s">
        <v>241</v>
      </c>
      <c r="P66" s="15" t="s">
        <v>243</v>
      </c>
      <c r="Q66" s="15" t="s">
        <v>245</v>
      </c>
      <c r="R66" s="16">
        <v>0.435387674</v>
      </c>
      <c r="S66" s="16">
        <v>1.1891252960000001</v>
      </c>
      <c r="T66" s="16">
        <v>1</v>
      </c>
      <c r="U66" s="15">
        <v>300</v>
      </c>
      <c r="V66" s="15" t="s">
        <v>241</v>
      </c>
      <c r="W66" s="15" t="s">
        <v>241</v>
      </c>
      <c r="X66" s="15">
        <v>300</v>
      </c>
      <c r="Y66" s="15">
        <v>15.2</v>
      </c>
      <c r="Z66" s="15" t="s">
        <v>241</v>
      </c>
      <c r="AA66" s="15" t="s">
        <v>267</v>
      </c>
      <c r="AB66" s="15">
        <v>6</v>
      </c>
      <c r="AC66" s="14" t="s">
        <v>243</v>
      </c>
      <c r="AD66" s="15" t="s">
        <v>243</v>
      </c>
      <c r="AE66" s="15" t="s">
        <v>243</v>
      </c>
      <c r="AF66" s="15" t="s">
        <v>243</v>
      </c>
      <c r="AG66" s="15" t="s">
        <v>243</v>
      </c>
      <c r="AH66" s="15" t="s">
        <v>243</v>
      </c>
      <c r="AI66" s="15" t="s">
        <v>243</v>
      </c>
      <c r="AJ66" s="15" t="s">
        <v>243</v>
      </c>
      <c r="AK66" s="15">
        <v>60</v>
      </c>
      <c r="AL66" s="14" t="s">
        <v>281</v>
      </c>
      <c r="AM66" s="14" t="s">
        <v>339</v>
      </c>
      <c r="AN66" s="14" t="s">
        <v>243</v>
      </c>
      <c r="AO66" s="14" t="s">
        <v>243</v>
      </c>
      <c r="AP66" s="14" t="s">
        <v>243</v>
      </c>
      <c r="AQ66" s="14" t="s">
        <v>243</v>
      </c>
      <c r="AR66" s="14" t="s">
        <v>243</v>
      </c>
    </row>
    <row r="67" spans="1:44" x14ac:dyDescent="0.2">
      <c r="A67" s="14" t="s">
        <v>108</v>
      </c>
      <c r="B67" s="14" t="s">
        <v>109</v>
      </c>
      <c r="C67" s="14" t="s">
        <v>240</v>
      </c>
      <c r="D67" s="15" t="s">
        <v>241</v>
      </c>
      <c r="E67" s="15" t="s">
        <v>241</v>
      </c>
      <c r="F67" s="15">
        <v>39</v>
      </c>
      <c r="G67" s="15" t="s">
        <v>242</v>
      </c>
      <c r="H67" s="15" t="s">
        <v>255</v>
      </c>
      <c r="I67" s="15">
        <v>7</v>
      </c>
      <c r="J67" s="15" t="s">
        <v>285</v>
      </c>
      <c r="K67" s="15" t="s">
        <v>257</v>
      </c>
      <c r="L67" s="15" t="s">
        <v>241</v>
      </c>
      <c r="M67" s="15" t="s">
        <v>241</v>
      </c>
      <c r="N67" s="15">
        <v>26</v>
      </c>
      <c r="O67" s="15">
        <v>0.68</v>
      </c>
      <c r="P67" s="15" t="s">
        <v>285</v>
      </c>
      <c r="Q67" s="15" t="s">
        <v>245</v>
      </c>
      <c r="R67" s="16">
        <v>0.30399999999999999</v>
      </c>
      <c r="S67" s="16">
        <v>1.1719999999999999</v>
      </c>
      <c r="T67" s="16">
        <v>1.0640000000000001</v>
      </c>
      <c r="U67" s="15">
        <v>1800</v>
      </c>
      <c r="V67" s="15" t="s">
        <v>241</v>
      </c>
      <c r="W67" s="15" t="s">
        <v>241</v>
      </c>
      <c r="X67" s="15">
        <v>1800</v>
      </c>
      <c r="Y67" s="15">
        <v>10</v>
      </c>
      <c r="Z67" s="15" t="s">
        <v>241</v>
      </c>
      <c r="AA67" s="15" t="s">
        <v>260</v>
      </c>
      <c r="AB67" s="15">
        <v>10</v>
      </c>
      <c r="AC67" s="14" t="s">
        <v>243</v>
      </c>
      <c r="AD67" s="15" t="s">
        <v>243</v>
      </c>
      <c r="AE67" s="15" t="s">
        <v>243</v>
      </c>
      <c r="AF67" s="15" t="s">
        <v>243</v>
      </c>
      <c r="AG67" s="15" t="s">
        <v>243</v>
      </c>
      <c r="AH67" s="15" t="s">
        <v>243</v>
      </c>
      <c r="AI67" s="15" t="s">
        <v>243</v>
      </c>
      <c r="AJ67" s="15" t="s">
        <v>243</v>
      </c>
      <c r="AK67" s="15">
        <v>5</v>
      </c>
      <c r="AL67" s="14" t="s">
        <v>287</v>
      </c>
      <c r="AM67" s="14" t="s">
        <v>288</v>
      </c>
      <c r="AN67" s="14" t="s">
        <v>243</v>
      </c>
      <c r="AO67" s="14" t="s">
        <v>243</v>
      </c>
      <c r="AP67" s="14" t="s">
        <v>243</v>
      </c>
      <c r="AQ67" s="14" t="s">
        <v>243</v>
      </c>
      <c r="AR67" s="14" t="s">
        <v>290</v>
      </c>
    </row>
    <row r="68" spans="1:44" x14ac:dyDescent="0.2">
      <c r="A68" s="14" t="s">
        <v>108</v>
      </c>
      <c r="B68" s="14" t="s">
        <v>109</v>
      </c>
      <c r="C68" s="14" t="s">
        <v>240</v>
      </c>
      <c r="D68" s="15" t="s">
        <v>241</v>
      </c>
      <c r="E68" s="15" t="s">
        <v>241</v>
      </c>
      <c r="F68" s="15">
        <v>57</v>
      </c>
      <c r="G68" s="15" t="s">
        <v>242</v>
      </c>
      <c r="H68" s="15" t="s">
        <v>255</v>
      </c>
      <c r="I68" s="15">
        <v>3</v>
      </c>
      <c r="J68" s="15" t="s">
        <v>285</v>
      </c>
      <c r="K68" s="15" t="s">
        <v>257</v>
      </c>
      <c r="L68" s="15" t="s">
        <v>241</v>
      </c>
      <c r="M68" s="15" t="s">
        <v>241</v>
      </c>
      <c r="N68" s="15">
        <v>23.7</v>
      </c>
      <c r="O68" s="15">
        <v>1.26</v>
      </c>
      <c r="P68" s="15" t="s">
        <v>285</v>
      </c>
      <c r="Q68" s="15" t="s">
        <v>245</v>
      </c>
      <c r="R68" s="16">
        <v>0.30399999999999999</v>
      </c>
      <c r="S68" s="16">
        <v>1.1719999999999999</v>
      </c>
      <c r="T68" s="16">
        <v>1.0640000000000001</v>
      </c>
      <c r="U68" s="15">
        <v>1800</v>
      </c>
      <c r="V68" s="15" t="s">
        <v>241</v>
      </c>
      <c r="W68" s="15" t="s">
        <v>241</v>
      </c>
      <c r="X68" s="15">
        <v>1800</v>
      </c>
      <c r="Y68" s="15">
        <v>10</v>
      </c>
      <c r="Z68" s="15" t="s">
        <v>241</v>
      </c>
      <c r="AA68" s="15" t="s">
        <v>260</v>
      </c>
      <c r="AB68" s="15">
        <v>20</v>
      </c>
      <c r="AC68" s="14" t="s">
        <v>243</v>
      </c>
      <c r="AD68" s="15" t="s">
        <v>243</v>
      </c>
      <c r="AE68" s="15" t="s">
        <v>243</v>
      </c>
      <c r="AF68" s="15" t="s">
        <v>243</v>
      </c>
      <c r="AG68" s="15" t="s">
        <v>243</v>
      </c>
      <c r="AH68" s="15" t="s">
        <v>243</v>
      </c>
      <c r="AI68" s="15" t="s">
        <v>243</v>
      </c>
      <c r="AJ68" s="15" t="s">
        <v>243</v>
      </c>
      <c r="AK68" s="15">
        <v>8</v>
      </c>
      <c r="AL68" s="14" t="s">
        <v>287</v>
      </c>
      <c r="AM68" s="14" t="s">
        <v>288</v>
      </c>
      <c r="AN68" s="14" t="s">
        <v>243</v>
      </c>
      <c r="AO68" s="14" t="s">
        <v>243</v>
      </c>
      <c r="AP68" s="14" t="s">
        <v>243</v>
      </c>
      <c r="AQ68" s="14" t="s">
        <v>243</v>
      </c>
      <c r="AR68" s="14" t="s">
        <v>290</v>
      </c>
    </row>
    <row r="69" spans="1:44" s="25" customFormat="1" x14ac:dyDescent="0.2">
      <c r="A69" s="22" t="s">
        <v>110</v>
      </c>
      <c r="B69" s="22" t="s">
        <v>111</v>
      </c>
      <c r="C69" s="22" t="s">
        <v>240</v>
      </c>
      <c r="D69" s="23" t="s">
        <v>241</v>
      </c>
      <c r="E69" s="23" t="s">
        <v>241</v>
      </c>
      <c r="F69" s="23">
        <v>37.200000000000003</v>
      </c>
      <c r="G69" s="23" t="s">
        <v>242</v>
      </c>
      <c r="H69" s="23" t="s">
        <v>255</v>
      </c>
      <c r="I69" s="23" t="s">
        <v>241</v>
      </c>
      <c r="J69" s="23" t="s">
        <v>243</v>
      </c>
      <c r="K69" s="23" t="s">
        <v>257</v>
      </c>
      <c r="L69" s="23" t="s">
        <v>241</v>
      </c>
      <c r="M69" s="23" t="s">
        <v>241</v>
      </c>
      <c r="N69" s="23">
        <v>12.7</v>
      </c>
      <c r="O69" s="23">
        <v>0.27</v>
      </c>
      <c r="P69" s="23" t="s">
        <v>285</v>
      </c>
      <c r="Q69" s="23" t="s">
        <v>245</v>
      </c>
      <c r="R69" s="24">
        <v>0.44059999999999999</v>
      </c>
      <c r="S69" s="24">
        <v>1.238</v>
      </c>
      <c r="T69" s="24">
        <v>1</v>
      </c>
      <c r="U69" s="23">
        <v>3600</v>
      </c>
      <c r="V69" s="23" t="s">
        <v>241</v>
      </c>
      <c r="W69" s="23" t="s">
        <v>241</v>
      </c>
      <c r="X69" s="23">
        <v>3600</v>
      </c>
      <c r="Y69" s="23">
        <v>6.1</v>
      </c>
      <c r="Z69" s="23" t="s">
        <v>241</v>
      </c>
      <c r="AA69" s="23" t="s">
        <v>260</v>
      </c>
      <c r="AB69" s="23">
        <v>20</v>
      </c>
      <c r="AC69" s="22" t="s">
        <v>243</v>
      </c>
      <c r="AD69" s="23" t="s">
        <v>243</v>
      </c>
      <c r="AE69" s="23" t="s">
        <v>243</v>
      </c>
      <c r="AF69" s="23" t="s">
        <v>243</v>
      </c>
      <c r="AG69" s="23" t="s">
        <v>243</v>
      </c>
      <c r="AH69" s="23" t="s">
        <v>243</v>
      </c>
      <c r="AI69" s="23" t="s">
        <v>243</v>
      </c>
      <c r="AJ69" s="23" t="s">
        <v>243</v>
      </c>
      <c r="AK69" s="23">
        <v>6</v>
      </c>
      <c r="AL69" s="22" t="s">
        <v>287</v>
      </c>
      <c r="AM69" s="22" t="s">
        <v>343</v>
      </c>
      <c r="AN69" s="22" t="s">
        <v>243</v>
      </c>
      <c r="AO69" s="22" t="s">
        <v>243</v>
      </c>
      <c r="AP69" s="22" t="s">
        <v>243</v>
      </c>
      <c r="AQ69" s="22" t="s">
        <v>243</v>
      </c>
      <c r="AR69" s="22" t="s">
        <v>344</v>
      </c>
    </row>
    <row r="70" spans="1:44" s="25" customFormat="1" x14ac:dyDescent="0.2">
      <c r="A70" s="22" t="s">
        <v>34</v>
      </c>
      <c r="B70" s="22" t="s">
        <v>112</v>
      </c>
      <c r="C70" s="22" t="s">
        <v>240</v>
      </c>
      <c r="D70" s="23" t="s">
        <v>241</v>
      </c>
      <c r="E70" s="23" t="s">
        <v>241</v>
      </c>
      <c r="F70" s="23">
        <v>19</v>
      </c>
      <c r="G70" s="23" t="s">
        <v>242</v>
      </c>
      <c r="H70" s="23" t="s">
        <v>241</v>
      </c>
      <c r="I70" s="23" t="s">
        <v>241</v>
      </c>
      <c r="J70" s="23" t="s">
        <v>243</v>
      </c>
      <c r="K70" s="23" t="s">
        <v>257</v>
      </c>
      <c r="L70" s="23">
        <v>59</v>
      </c>
      <c r="M70" s="23">
        <v>136</v>
      </c>
      <c r="N70" s="23">
        <v>94.7</v>
      </c>
      <c r="O70" s="23">
        <v>20.5</v>
      </c>
      <c r="P70" s="23" t="s">
        <v>258</v>
      </c>
      <c r="Q70" s="23" t="s">
        <v>245</v>
      </c>
      <c r="R70" s="24">
        <v>0.35661764699999998</v>
      </c>
      <c r="S70" s="24">
        <v>1.182608696</v>
      </c>
      <c r="T70" s="24">
        <v>1.034220532</v>
      </c>
      <c r="U70" s="23">
        <v>840</v>
      </c>
      <c r="V70" s="23" t="s">
        <v>241</v>
      </c>
      <c r="W70" s="23" t="s">
        <v>241</v>
      </c>
      <c r="X70" s="23" t="s">
        <v>241</v>
      </c>
      <c r="Y70" s="23" t="s">
        <v>241</v>
      </c>
      <c r="Z70" s="23">
        <v>840</v>
      </c>
      <c r="AA70" s="23" t="s">
        <v>260</v>
      </c>
      <c r="AB70" s="23" t="s">
        <v>345</v>
      </c>
      <c r="AC70" s="22" t="s">
        <v>243</v>
      </c>
      <c r="AD70" s="23" t="s">
        <v>243</v>
      </c>
      <c r="AE70" s="23" t="s">
        <v>243</v>
      </c>
      <c r="AF70" s="23" t="s">
        <v>243</v>
      </c>
      <c r="AG70" s="23" t="s">
        <v>243</v>
      </c>
      <c r="AH70" s="23" t="s">
        <v>243</v>
      </c>
      <c r="AI70" s="23" t="s">
        <v>243</v>
      </c>
      <c r="AJ70" s="23" t="s">
        <v>243</v>
      </c>
      <c r="AK70" s="23">
        <v>19</v>
      </c>
      <c r="AL70" s="22" t="s">
        <v>346</v>
      </c>
      <c r="AM70" s="22" t="s">
        <v>347</v>
      </c>
      <c r="AN70" s="22" t="s">
        <v>243</v>
      </c>
      <c r="AO70" s="22" t="s">
        <v>243</v>
      </c>
      <c r="AP70" s="22" t="s">
        <v>348</v>
      </c>
      <c r="AQ70" s="22" t="s">
        <v>349</v>
      </c>
      <c r="AR70" s="22" t="s">
        <v>243</v>
      </c>
    </row>
    <row r="71" spans="1:44" s="25" customFormat="1" x14ac:dyDescent="0.2">
      <c r="A71" s="22" t="s">
        <v>34</v>
      </c>
      <c r="B71" s="22" t="s">
        <v>112</v>
      </c>
      <c r="C71" s="22" t="s">
        <v>240</v>
      </c>
      <c r="D71" s="23" t="s">
        <v>241</v>
      </c>
      <c r="E71" s="23" t="s">
        <v>241</v>
      </c>
      <c r="F71" s="23">
        <v>22</v>
      </c>
      <c r="G71" s="23" t="s">
        <v>242</v>
      </c>
      <c r="H71" s="23" t="s">
        <v>241</v>
      </c>
      <c r="I71" s="23" t="s">
        <v>241</v>
      </c>
      <c r="J71" s="23" t="s">
        <v>243</v>
      </c>
      <c r="K71" s="23" t="s">
        <v>257</v>
      </c>
      <c r="L71" s="23">
        <v>59</v>
      </c>
      <c r="M71" s="23">
        <v>136</v>
      </c>
      <c r="N71" s="23">
        <v>93.9</v>
      </c>
      <c r="O71" s="23">
        <v>26.2</v>
      </c>
      <c r="P71" s="23" t="s">
        <v>258</v>
      </c>
      <c r="Q71" s="23" t="s">
        <v>245</v>
      </c>
      <c r="R71" s="24">
        <v>0.35661764699999998</v>
      </c>
      <c r="S71" s="24">
        <v>1.182608696</v>
      </c>
      <c r="T71" s="24">
        <v>1.034220532</v>
      </c>
      <c r="U71" s="23">
        <v>480</v>
      </c>
      <c r="V71" s="23" t="s">
        <v>241</v>
      </c>
      <c r="W71" s="23" t="s">
        <v>241</v>
      </c>
      <c r="X71" s="23" t="s">
        <v>241</v>
      </c>
      <c r="Y71" s="23" t="s">
        <v>241</v>
      </c>
      <c r="Z71" s="23">
        <v>480</v>
      </c>
      <c r="AA71" s="23" t="s">
        <v>260</v>
      </c>
      <c r="AB71" s="23" t="s">
        <v>345</v>
      </c>
      <c r="AC71" s="22" t="s">
        <v>243</v>
      </c>
      <c r="AD71" s="23" t="s">
        <v>243</v>
      </c>
      <c r="AE71" s="23" t="s">
        <v>243</v>
      </c>
      <c r="AF71" s="23" t="s">
        <v>243</v>
      </c>
      <c r="AG71" s="23" t="s">
        <v>243</v>
      </c>
      <c r="AH71" s="23" t="s">
        <v>243</v>
      </c>
      <c r="AI71" s="23" t="s">
        <v>243</v>
      </c>
      <c r="AJ71" s="23" t="s">
        <v>243</v>
      </c>
      <c r="AK71" s="23">
        <v>11</v>
      </c>
      <c r="AL71" s="22" t="s">
        <v>350</v>
      </c>
      <c r="AM71" s="22" t="s">
        <v>347</v>
      </c>
      <c r="AN71" s="22" t="s">
        <v>243</v>
      </c>
      <c r="AO71" s="22" t="s">
        <v>243</v>
      </c>
      <c r="AP71" s="22" t="s">
        <v>243</v>
      </c>
      <c r="AQ71" s="22" t="s">
        <v>243</v>
      </c>
      <c r="AR71" s="22" t="s">
        <v>243</v>
      </c>
    </row>
    <row r="72" spans="1:44" s="25" customFormat="1" x14ac:dyDescent="0.2">
      <c r="A72" s="22" t="s">
        <v>34</v>
      </c>
      <c r="B72" s="22" t="s">
        <v>112</v>
      </c>
      <c r="C72" s="22" t="s">
        <v>240</v>
      </c>
      <c r="D72" s="23" t="s">
        <v>241</v>
      </c>
      <c r="E72" s="23" t="s">
        <v>241</v>
      </c>
      <c r="F72" s="23">
        <v>33</v>
      </c>
      <c r="G72" s="23" t="s">
        <v>242</v>
      </c>
      <c r="H72" s="23" t="s">
        <v>241</v>
      </c>
      <c r="I72" s="23" t="s">
        <v>241</v>
      </c>
      <c r="J72" s="23" t="s">
        <v>243</v>
      </c>
      <c r="K72" s="23" t="s">
        <v>257</v>
      </c>
      <c r="L72" s="23">
        <v>56</v>
      </c>
      <c r="M72" s="23">
        <v>132</v>
      </c>
      <c r="N72" s="23">
        <v>81.599999999999994</v>
      </c>
      <c r="O72" s="23">
        <v>20.8</v>
      </c>
      <c r="P72" s="23" t="s">
        <v>258</v>
      </c>
      <c r="Q72" s="23" t="s">
        <v>245</v>
      </c>
      <c r="R72" s="24">
        <v>0.35661764699999998</v>
      </c>
      <c r="S72" s="24">
        <v>1.182608696</v>
      </c>
      <c r="T72" s="24">
        <v>1.034220532</v>
      </c>
      <c r="U72" s="23">
        <v>120</v>
      </c>
      <c r="V72" s="23" t="s">
        <v>241</v>
      </c>
      <c r="W72" s="23" t="s">
        <v>241</v>
      </c>
      <c r="X72" s="23" t="s">
        <v>241</v>
      </c>
      <c r="Y72" s="23" t="s">
        <v>241</v>
      </c>
      <c r="Z72" s="23">
        <v>120</v>
      </c>
      <c r="AA72" s="23" t="s">
        <v>260</v>
      </c>
      <c r="AB72" s="23" t="s">
        <v>345</v>
      </c>
      <c r="AC72" s="22" t="s">
        <v>243</v>
      </c>
      <c r="AD72" s="23" t="s">
        <v>243</v>
      </c>
      <c r="AE72" s="23" t="s">
        <v>243</v>
      </c>
      <c r="AF72" s="23" t="s">
        <v>243</v>
      </c>
      <c r="AG72" s="23" t="s">
        <v>243</v>
      </c>
      <c r="AH72" s="23" t="s">
        <v>243</v>
      </c>
      <c r="AI72" s="23" t="s">
        <v>243</v>
      </c>
      <c r="AJ72" s="23" t="s">
        <v>243</v>
      </c>
      <c r="AK72" s="23">
        <v>16</v>
      </c>
      <c r="AL72" s="22" t="s">
        <v>351</v>
      </c>
      <c r="AM72" s="22" t="s">
        <v>347</v>
      </c>
      <c r="AN72" s="22" t="s">
        <v>243</v>
      </c>
      <c r="AO72" s="22" t="s">
        <v>243</v>
      </c>
      <c r="AP72" s="22" t="s">
        <v>243</v>
      </c>
      <c r="AQ72" s="22" t="s">
        <v>243</v>
      </c>
      <c r="AR72" s="22" t="s">
        <v>243</v>
      </c>
    </row>
    <row r="73" spans="1:44" s="25" customFormat="1" x14ac:dyDescent="0.2">
      <c r="A73" s="22" t="s">
        <v>34</v>
      </c>
      <c r="B73" s="22" t="s">
        <v>112</v>
      </c>
      <c r="C73" s="22" t="s">
        <v>240</v>
      </c>
      <c r="D73" s="23" t="s">
        <v>241</v>
      </c>
      <c r="E73" s="23" t="s">
        <v>241</v>
      </c>
      <c r="F73" s="23">
        <v>39</v>
      </c>
      <c r="G73" s="23" t="s">
        <v>242</v>
      </c>
      <c r="H73" s="23" t="s">
        <v>241</v>
      </c>
      <c r="I73" s="23" t="s">
        <v>241</v>
      </c>
      <c r="J73" s="23" t="s">
        <v>243</v>
      </c>
      <c r="K73" s="23" t="s">
        <v>257</v>
      </c>
      <c r="L73" s="23">
        <v>57</v>
      </c>
      <c r="M73" s="23">
        <v>135</v>
      </c>
      <c r="N73" s="23">
        <v>88.9</v>
      </c>
      <c r="O73" s="23">
        <v>25.3</v>
      </c>
      <c r="P73" s="23" t="s">
        <v>258</v>
      </c>
      <c r="Q73" s="23" t="s">
        <v>245</v>
      </c>
      <c r="R73" s="24">
        <v>0.35661764699999998</v>
      </c>
      <c r="S73" s="24">
        <v>1.182608696</v>
      </c>
      <c r="T73" s="24">
        <v>1.034220532</v>
      </c>
      <c r="U73" s="23">
        <v>120</v>
      </c>
      <c r="V73" s="23" t="s">
        <v>241</v>
      </c>
      <c r="W73" s="23" t="s">
        <v>241</v>
      </c>
      <c r="X73" s="23" t="s">
        <v>241</v>
      </c>
      <c r="Y73" s="23" t="s">
        <v>241</v>
      </c>
      <c r="Z73" s="23">
        <v>120</v>
      </c>
      <c r="AA73" s="23" t="s">
        <v>260</v>
      </c>
      <c r="AB73" s="23" t="s">
        <v>345</v>
      </c>
      <c r="AC73" s="22" t="s">
        <v>243</v>
      </c>
      <c r="AD73" s="23" t="s">
        <v>243</v>
      </c>
      <c r="AE73" s="23" t="s">
        <v>243</v>
      </c>
      <c r="AF73" s="23" t="s">
        <v>243</v>
      </c>
      <c r="AG73" s="23" t="s">
        <v>243</v>
      </c>
      <c r="AH73" s="23" t="s">
        <v>243</v>
      </c>
      <c r="AI73" s="23" t="s">
        <v>243</v>
      </c>
      <c r="AJ73" s="23" t="s">
        <v>243</v>
      </c>
      <c r="AK73" s="23">
        <v>14</v>
      </c>
      <c r="AL73" s="22" t="s">
        <v>352</v>
      </c>
      <c r="AM73" s="22" t="s">
        <v>347</v>
      </c>
      <c r="AN73" s="22" t="s">
        <v>243</v>
      </c>
      <c r="AO73" s="22" t="s">
        <v>243</v>
      </c>
      <c r="AP73" s="22" t="s">
        <v>243</v>
      </c>
      <c r="AQ73" s="22" t="s">
        <v>243</v>
      </c>
      <c r="AR73" s="22" t="s">
        <v>243</v>
      </c>
    </row>
    <row r="74" spans="1:44" x14ac:dyDescent="0.2">
      <c r="A74" s="14" t="s">
        <v>113</v>
      </c>
      <c r="B74" s="14" t="s">
        <v>114</v>
      </c>
      <c r="C74" s="14" t="s">
        <v>240</v>
      </c>
      <c r="D74" s="15" t="s">
        <v>241</v>
      </c>
      <c r="E74" s="15" t="s">
        <v>241</v>
      </c>
      <c r="F74" s="15">
        <v>38.6</v>
      </c>
      <c r="G74" s="15" t="s">
        <v>242</v>
      </c>
      <c r="H74" s="15" t="s">
        <v>255</v>
      </c>
      <c r="I74" s="15" t="s">
        <v>241</v>
      </c>
      <c r="J74" s="15" t="s">
        <v>243</v>
      </c>
      <c r="K74" s="15" t="s">
        <v>257</v>
      </c>
      <c r="L74" s="15" t="s">
        <v>241</v>
      </c>
      <c r="M74" s="15" t="s">
        <v>241</v>
      </c>
      <c r="N74" s="15">
        <v>5.0999999999999996</v>
      </c>
      <c r="O74" s="15" t="s">
        <v>241</v>
      </c>
      <c r="P74" s="15" t="s">
        <v>243</v>
      </c>
      <c r="Q74" s="15" t="s">
        <v>245</v>
      </c>
      <c r="R74" s="16">
        <v>0.188</v>
      </c>
      <c r="S74" s="16">
        <v>1.147</v>
      </c>
      <c r="T74" s="16">
        <v>1.0589999999999999</v>
      </c>
      <c r="U74" s="15">
        <v>180</v>
      </c>
      <c r="V74" s="15" t="s">
        <v>241</v>
      </c>
      <c r="W74" s="15" t="s">
        <v>241</v>
      </c>
      <c r="X74" s="15">
        <v>180</v>
      </c>
      <c r="Y74" s="15">
        <v>6.7</v>
      </c>
      <c r="Z74" s="15" t="s">
        <v>241</v>
      </c>
      <c r="AA74" s="15" t="s">
        <v>260</v>
      </c>
      <c r="AB74" s="15">
        <v>18</v>
      </c>
      <c r="AC74" s="14" t="s">
        <v>243</v>
      </c>
      <c r="AD74" s="15" t="s">
        <v>243</v>
      </c>
      <c r="AE74" s="15" t="s">
        <v>243</v>
      </c>
      <c r="AF74" s="15" t="s">
        <v>243</v>
      </c>
      <c r="AG74" s="15" t="s">
        <v>243</v>
      </c>
      <c r="AH74" s="15" t="s">
        <v>243</v>
      </c>
      <c r="AI74" s="15" t="s">
        <v>243</v>
      </c>
      <c r="AJ74" s="15" t="s">
        <v>243</v>
      </c>
      <c r="AK74" s="15">
        <v>38</v>
      </c>
      <c r="AL74" s="14" t="s">
        <v>287</v>
      </c>
      <c r="AM74" s="14" t="s">
        <v>313</v>
      </c>
      <c r="AN74" s="14" t="s">
        <v>243</v>
      </c>
      <c r="AO74" s="14" t="s">
        <v>243</v>
      </c>
      <c r="AP74" s="14" t="s">
        <v>243</v>
      </c>
      <c r="AQ74" s="14" t="s">
        <v>243</v>
      </c>
      <c r="AR74" s="14" t="s">
        <v>314</v>
      </c>
    </row>
    <row r="75" spans="1:44" x14ac:dyDescent="0.2">
      <c r="A75" s="14" t="s">
        <v>115</v>
      </c>
      <c r="B75" s="14" t="s">
        <v>116</v>
      </c>
      <c r="C75" s="14" t="s">
        <v>248</v>
      </c>
      <c r="D75" s="15" t="s">
        <v>241</v>
      </c>
      <c r="E75" s="15" t="s">
        <v>241</v>
      </c>
      <c r="F75" s="15" t="s">
        <v>264</v>
      </c>
      <c r="G75" s="15" t="s">
        <v>242</v>
      </c>
      <c r="H75" s="15" t="s">
        <v>241</v>
      </c>
      <c r="I75" s="15" t="s">
        <v>241</v>
      </c>
      <c r="J75" s="15" t="s">
        <v>243</v>
      </c>
      <c r="K75" s="15" t="s">
        <v>257</v>
      </c>
      <c r="L75" s="15">
        <v>10</v>
      </c>
      <c r="M75" s="15">
        <v>21.4</v>
      </c>
      <c r="N75" s="15">
        <v>15.5</v>
      </c>
      <c r="O75" s="15">
        <v>4.0999999999999996</v>
      </c>
      <c r="P75" s="15" t="s">
        <v>258</v>
      </c>
      <c r="Q75" s="15" t="s">
        <v>245</v>
      </c>
      <c r="R75" s="16">
        <v>0.228426396</v>
      </c>
      <c r="S75" s="16">
        <v>1.1726190480000001</v>
      </c>
      <c r="T75" s="16">
        <v>1.0883977899999999</v>
      </c>
      <c r="U75" s="15">
        <v>20</v>
      </c>
      <c r="V75" s="15" t="s">
        <v>241</v>
      </c>
      <c r="W75" s="15" t="s">
        <v>241</v>
      </c>
      <c r="X75" s="15" t="s">
        <v>241</v>
      </c>
      <c r="Y75" s="15" t="s">
        <v>241</v>
      </c>
      <c r="Z75" s="15" t="s">
        <v>241</v>
      </c>
      <c r="AA75" s="15" t="s">
        <v>260</v>
      </c>
      <c r="AB75" s="15" t="s">
        <v>241</v>
      </c>
      <c r="AC75" s="14" t="s">
        <v>353</v>
      </c>
      <c r="AD75" s="15">
        <v>11.48</v>
      </c>
      <c r="AE75" s="15">
        <v>0.97</v>
      </c>
      <c r="AF75" s="15">
        <v>0.33</v>
      </c>
      <c r="AG75" s="15" t="s">
        <v>243</v>
      </c>
      <c r="AH75" s="15" t="s">
        <v>243</v>
      </c>
      <c r="AI75" s="15" t="s">
        <v>243</v>
      </c>
      <c r="AJ75" s="15" t="s">
        <v>267</v>
      </c>
      <c r="AK75" s="15">
        <v>7</v>
      </c>
      <c r="AL75" s="14" t="s">
        <v>354</v>
      </c>
      <c r="AM75" s="14" t="s">
        <v>269</v>
      </c>
      <c r="AN75" s="14" t="s">
        <v>270</v>
      </c>
      <c r="AO75" s="14" t="s">
        <v>243</v>
      </c>
      <c r="AP75" s="14" t="s">
        <v>355</v>
      </c>
      <c r="AQ75" s="14" t="s">
        <v>243</v>
      </c>
      <c r="AR75" s="14" t="s">
        <v>243</v>
      </c>
    </row>
    <row r="76" spans="1:44" x14ac:dyDescent="0.2">
      <c r="A76" s="14" t="s">
        <v>115</v>
      </c>
      <c r="B76" s="14" t="s">
        <v>116</v>
      </c>
      <c r="C76" s="14" t="s">
        <v>248</v>
      </c>
      <c r="D76" s="15">
        <v>46</v>
      </c>
      <c r="E76" s="15">
        <v>90</v>
      </c>
      <c r="F76" s="15">
        <v>68</v>
      </c>
      <c r="G76" s="15" t="s">
        <v>242</v>
      </c>
      <c r="H76" s="15" t="s">
        <v>241</v>
      </c>
      <c r="I76" s="15" t="s">
        <v>241</v>
      </c>
      <c r="J76" s="15" t="s">
        <v>243</v>
      </c>
      <c r="K76" s="15" t="s">
        <v>257</v>
      </c>
      <c r="L76" s="15">
        <v>10</v>
      </c>
      <c r="M76" s="15">
        <v>21.4</v>
      </c>
      <c r="N76" s="15">
        <v>15.5</v>
      </c>
      <c r="O76" s="15">
        <v>4.0999999999999996</v>
      </c>
      <c r="P76" s="15" t="s">
        <v>258</v>
      </c>
      <c r="Q76" s="15" t="s">
        <v>245</v>
      </c>
      <c r="R76" s="16">
        <v>0.228426396</v>
      </c>
      <c r="S76" s="16">
        <v>1.1726190480000001</v>
      </c>
      <c r="T76" s="16">
        <v>1.0883977899999999</v>
      </c>
      <c r="U76" s="15">
        <v>20</v>
      </c>
      <c r="V76" s="15" t="s">
        <v>241</v>
      </c>
      <c r="W76" s="15" t="s">
        <v>241</v>
      </c>
      <c r="X76" s="15" t="s">
        <v>241</v>
      </c>
      <c r="Y76" s="15" t="s">
        <v>241</v>
      </c>
      <c r="Z76" s="15" t="s">
        <v>241</v>
      </c>
      <c r="AA76" s="15" t="s">
        <v>260</v>
      </c>
      <c r="AB76" s="15" t="s">
        <v>241</v>
      </c>
      <c r="AC76" s="14" t="s">
        <v>243</v>
      </c>
      <c r="AD76" s="15" t="s">
        <v>243</v>
      </c>
      <c r="AE76" s="15" t="s">
        <v>243</v>
      </c>
      <c r="AF76" s="15" t="s">
        <v>243</v>
      </c>
      <c r="AG76" s="15" t="s">
        <v>243</v>
      </c>
      <c r="AH76" s="15" t="s">
        <v>243</v>
      </c>
      <c r="AI76" s="15" t="s">
        <v>243</v>
      </c>
      <c r="AJ76" s="15" t="s">
        <v>243</v>
      </c>
      <c r="AK76" s="15">
        <v>7</v>
      </c>
      <c r="AL76" s="14" t="s">
        <v>354</v>
      </c>
      <c r="AM76" s="14" t="s">
        <v>356</v>
      </c>
      <c r="AN76" s="14" t="s">
        <v>270</v>
      </c>
      <c r="AO76" s="14" t="s">
        <v>243</v>
      </c>
      <c r="AP76" s="14" t="s">
        <v>357</v>
      </c>
      <c r="AQ76" s="14" t="s">
        <v>243</v>
      </c>
      <c r="AR76" s="14" t="s">
        <v>243</v>
      </c>
    </row>
    <row r="77" spans="1:44" x14ac:dyDescent="0.2">
      <c r="A77" s="14" t="s">
        <v>115</v>
      </c>
      <c r="B77" s="14" t="s">
        <v>116</v>
      </c>
      <c r="C77" s="14" t="s">
        <v>248</v>
      </c>
      <c r="D77" s="15">
        <v>110</v>
      </c>
      <c r="E77" s="15">
        <v>240</v>
      </c>
      <c r="F77" s="15">
        <v>175</v>
      </c>
      <c r="G77" s="15" t="s">
        <v>242</v>
      </c>
      <c r="H77" s="15" t="s">
        <v>241</v>
      </c>
      <c r="I77" s="15" t="s">
        <v>241</v>
      </c>
      <c r="J77" s="15" t="s">
        <v>243</v>
      </c>
      <c r="K77" s="15" t="s">
        <v>257</v>
      </c>
      <c r="L77" s="15">
        <v>10</v>
      </c>
      <c r="M77" s="15">
        <v>21.4</v>
      </c>
      <c r="N77" s="15">
        <v>15.5</v>
      </c>
      <c r="O77" s="15">
        <v>4.0999999999999996</v>
      </c>
      <c r="P77" s="15" t="s">
        <v>258</v>
      </c>
      <c r="Q77" s="15" t="s">
        <v>245</v>
      </c>
      <c r="R77" s="16">
        <v>0.228426396</v>
      </c>
      <c r="S77" s="16">
        <v>1.1726190480000001</v>
      </c>
      <c r="T77" s="16">
        <v>1.0883977899999999</v>
      </c>
      <c r="U77" s="15">
        <v>1</v>
      </c>
      <c r="V77" s="15" t="s">
        <v>241</v>
      </c>
      <c r="W77" s="15" t="s">
        <v>241</v>
      </c>
      <c r="X77" s="15" t="s">
        <v>241</v>
      </c>
      <c r="Y77" s="15" t="s">
        <v>241</v>
      </c>
      <c r="Z77" s="15" t="s">
        <v>241</v>
      </c>
      <c r="AA77" s="15" t="s">
        <v>260</v>
      </c>
      <c r="AB77" s="15">
        <v>14</v>
      </c>
      <c r="AC77" s="14" t="s">
        <v>243</v>
      </c>
      <c r="AD77" s="15" t="s">
        <v>243</v>
      </c>
      <c r="AE77" s="15" t="s">
        <v>243</v>
      </c>
      <c r="AF77" s="15" t="s">
        <v>243</v>
      </c>
      <c r="AG77" s="15" t="s">
        <v>243</v>
      </c>
      <c r="AH77" s="15" t="s">
        <v>243</v>
      </c>
      <c r="AI77" s="15" t="s">
        <v>243</v>
      </c>
      <c r="AJ77" s="15" t="s">
        <v>243</v>
      </c>
      <c r="AK77" s="15">
        <v>7</v>
      </c>
      <c r="AL77" s="14" t="s">
        <v>354</v>
      </c>
      <c r="AM77" s="14" t="s">
        <v>356</v>
      </c>
      <c r="AN77" s="14" t="s">
        <v>270</v>
      </c>
      <c r="AO77" s="14" t="s">
        <v>243</v>
      </c>
      <c r="AP77" s="14" t="s">
        <v>357</v>
      </c>
      <c r="AQ77" s="14" t="s">
        <v>243</v>
      </c>
      <c r="AR77" s="14" t="s">
        <v>243</v>
      </c>
    </row>
    <row r="78" spans="1:44" x14ac:dyDescent="0.2">
      <c r="A78" s="14" t="s">
        <v>117</v>
      </c>
      <c r="B78" s="14" t="s">
        <v>118</v>
      </c>
      <c r="C78" s="14" t="s">
        <v>248</v>
      </c>
      <c r="D78" s="15">
        <v>36</v>
      </c>
      <c r="E78" s="15">
        <v>121</v>
      </c>
      <c r="F78" s="15">
        <v>61</v>
      </c>
      <c r="G78" s="15" t="s">
        <v>242</v>
      </c>
      <c r="H78" s="15" t="s">
        <v>249</v>
      </c>
      <c r="I78" s="15" t="s">
        <v>241</v>
      </c>
      <c r="J78" s="15" t="s">
        <v>243</v>
      </c>
      <c r="K78" s="15" t="s">
        <v>241</v>
      </c>
      <c r="L78" s="15">
        <v>20</v>
      </c>
      <c r="M78" s="15">
        <v>70</v>
      </c>
      <c r="N78" s="15" t="s">
        <v>241</v>
      </c>
      <c r="O78" s="15" t="s">
        <v>241</v>
      </c>
      <c r="P78" s="15" t="s">
        <v>243</v>
      </c>
      <c r="Q78" s="15" t="s">
        <v>245</v>
      </c>
      <c r="R78" s="16">
        <v>0.125645439</v>
      </c>
      <c r="S78" s="16">
        <v>1.085981308</v>
      </c>
      <c r="T78" s="16">
        <v>1</v>
      </c>
      <c r="U78" s="15">
        <v>10</v>
      </c>
      <c r="V78" s="15" t="s">
        <v>241</v>
      </c>
      <c r="W78" s="15" t="s">
        <v>241</v>
      </c>
      <c r="X78" s="15" t="s">
        <v>241</v>
      </c>
      <c r="Y78" s="15" t="s">
        <v>241</v>
      </c>
      <c r="Z78" s="15" t="s">
        <v>241</v>
      </c>
      <c r="AA78" s="15" t="s">
        <v>260</v>
      </c>
      <c r="AB78" s="15" t="s">
        <v>241</v>
      </c>
      <c r="AC78" s="14" t="s">
        <v>243</v>
      </c>
      <c r="AD78" s="15" t="s">
        <v>243</v>
      </c>
      <c r="AE78" s="15" t="s">
        <v>243</v>
      </c>
      <c r="AF78" s="15" t="s">
        <v>243</v>
      </c>
      <c r="AG78" s="15" t="s">
        <v>243</v>
      </c>
      <c r="AH78" s="15" t="s">
        <v>243</v>
      </c>
      <c r="AI78" s="15" t="s">
        <v>243</v>
      </c>
      <c r="AJ78" s="15" t="s">
        <v>358</v>
      </c>
      <c r="AK78" s="15" t="s">
        <v>241</v>
      </c>
      <c r="AL78" s="14" t="s">
        <v>272</v>
      </c>
      <c r="AM78" s="14" t="s">
        <v>273</v>
      </c>
      <c r="AN78" s="14" t="s">
        <v>277</v>
      </c>
      <c r="AO78" s="14" t="s">
        <v>243</v>
      </c>
      <c r="AP78" s="14" t="s">
        <v>359</v>
      </c>
      <c r="AQ78" s="14" t="s">
        <v>254</v>
      </c>
      <c r="AR78" s="14" t="s">
        <v>243</v>
      </c>
    </row>
    <row r="79" spans="1:44" x14ac:dyDescent="0.2">
      <c r="A79" s="14" t="s">
        <v>117</v>
      </c>
      <c r="B79" s="14" t="s">
        <v>118</v>
      </c>
      <c r="C79" s="14" t="s">
        <v>240</v>
      </c>
      <c r="D79" s="15" t="s">
        <v>241</v>
      </c>
      <c r="E79" s="15" t="s">
        <v>241</v>
      </c>
      <c r="F79" s="15" t="s">
        <v>264</v>
      </c>
      <c r="G79" s="15" t="s">
        <v>242</v>
      </c>
      <c r="H79" s="15" t="s">
        <v>241</v>
      </c>
      <c r="I79" s="15" t="s">
        <v>241</v>
      </c>
      <c r="J79" s="15" t="s">
        <v>243</v>
      </c>
      <c r="K79" s="15" t="s">
        <v>244</v>
      </c>
      <c r="L79" s="15">
        <v>12</v>
      </c>
      <c r="M79" s="15">
        <v>62</v>
      </c>
      <c r="N79" s="15" t="s">
        <v>241</v>
      </c>
      <c r="O79" s="15" t="s">
        <v>241</v>
      </c>
      <c r="P79" s="15" t="s">
        <v>243</v>
      </c>
      <c r="Q79" s="15" t="s">
        <v>245</v>
      </c>
      <c r="R79" s="16">
        <v>0.125645439</v>
      </c>
      <c r="S79" s="16">
        <v>1.085981308</v>
      </c>
      <c r="T79" s="16">
        <v>1</v>
      </c>
      <c r="U79" s="15">
        <v>600</v>
      </c>
      <c r="V79" s="15" t="s">
        <v>241</v>
      </c>
      <c r="W79" s="15" t="s">
        <v>241</v>
      </c>
      <c r="X79" s="15">
        <v>600</v>
      </c>
      <c r="Y79" s="15">
        <v>10</v>
      </c>
      <c r="Z79" s="15" t="s">
        <v>241</v>
      </c>
      <c r="AA79" s="15" t="s">
        <v>260</v>
      </c>
      <c r="AB79" s="15" t="s">
        <v>293</v>
      </c>
      <c r="AC79" s="14" t="s">
        <v>360</v>
      </c>
      <c r="AD79" s="15" t="s">
        <v>243</v>
      </c>
      <c r="AE79" s="15" t="s">
        <v>243</v>
      </c>
      <c r="AF79" s="15" t="s">
        <v>243</v>
      </c>
      <c r="AG79" s="15">
        <v>30.6</v>
      </c>
      <c r="AH79" s="15">
        <v>7.0000000000000007E-2</v>
      </c>
      <c r="AI79" s="15" t="s">
        <v>243</v>
      </c>
      <c r="AJ79" s="15" t="s">
        <v>243</v>
      </c>
      <c r="AK79" s="15">
        <v>56</v>
      </c>
      <c r="AL79" s="14" t="s">
        <v>281</v>
      </c>
      <c r="AM79" s="14" t="s">
        <v>277</v>
      </c>
      <c r="AN79" s="14" t="s">
        <v>243</v>
      </c>
      <c r="AO79" s="14" t="s">
        <v>243</v>
      </c>
      <c r="AP79" s="14" t="s">
        <v>361</v>
      </c>
      <c r="AQ79" s="14" t="s">
        <v>243</v>
      </c>
      <c r="AR79" s="14" t="s">
        <v>243</v>
      </c>
    </row>
    <row r="80" spans="1:44" x14ac:dyDescent="0.2">
      <c r="A80" s="14" t="s">
        <v>117</v>
      </c>
      <c r="B80" s="14" t="s">
        <v>118</v>
      </c>
      <c r="C80" s="14" t="s">
        <v>240</v>
      </c>
      <c r="D80" s="15" t="s">
        <v>241</v>
      </c>
      <c r="E80" s="15" t="s">
        <v>241</v>
      </c>
      <c r="F80" s="15" t="s">
        <v>264</v>
      </c>
      <c r="G80" s="15" t="s">
        <v>242</v>
      </c>
      <c r="H80" s="15" t="s">
        <v>241</v>
      </c>
      <c r="I80" s="15" t="s">
        <v>241</v>
      </c>
      <c r="J80" s="15" t="s">
        <v>243</v>
      </c>
      <c r="K80" s="15" t="s">
        <v>244</v>
      </c>
      <c r="L80" s="15">
        <v>10</v>
      </c>
      <c r="M80" s="15">
        <v>70</v>
      </c>
      <c r="N80" s="15" t="s">
        <v>241</v>
      </c>
      <c r="O80" s="15" t="s">
        <v>241</v>
      </c>
      <c r="P80" s="15" t="s">
        <v>243</v>
      </c>
      <c r="Q80" s="15" t="s">
        <v>245</v>
      </c>
      <c r="R80" s="16">
        <v>0.125645439</v>
      </c>
      <c r="S80" s="16">
        <v>1.085981308</v>
      </c>
      <c r="T80" s="16">
        <v>1</v>
      </c>
      <c r="U80" s="15">
        <v>600</v>
      </c>
      <c r="V80" s="15" t="s">
        <v>241</v>
      </c>
      <c r="W80" s="15" t="s">
        <v>241</v>
      </c>
      <c r="X80" s="15">
        <v>600</v>
      </c>
      <c r="Y80" s="15">
        <v>10</v>
      </c>
      <c r="Z80" s="15" t="s">
        <v>241</v>
      </c>
      <c r="AA80" s="15" t="s">
        <v>260</v>
      </c>
      <c r="AB80" s="15" t="s">
        <v>293</v>
      </c>
      <c r="AC80" s="14" t="s">
        <v>362</v>
      </c>
      <c r="AD80" s="15" t="s">
        <v>243</v>
      </c>
      <c r="AE80" s="15" t="s">
        <v>243</v>
      </c>
      <c r="AF80" s="15" t="s">
        <v>243</v>
      </c>
      <c r="AG80" s="15">
        <v>2.23</v>
      </c>
      <c r="AH80" s="15">
        <v>7.0000000000000007E-2</v>
      </c>
      <c r="AI80" s="15">
        <v>0.26</v>
      </c>
      <c r="AJ80" s="15" t="s">
        <v>246</v>
      </c>
      <c r="AK80" s="15">
        <v>53</v>
      </c>
      <c r="AL80" s="14" t="s">
        <v>287</v>
      </c>
      <c r="AM80" s="14" t="s">
        <v>269</v>
      </c>
      <c r="AN80" s="14" t="s">
        <v>277</v>
      </c>
      <c r="AO80" s="14" t="s">
        <v>243</v>
      </c>
      <c r="AP80" s="14" t="s">
        <v>363</v>
      </c>
      <c r="AQ80" s="14" t="s">
        <v>243</v>
      </c>
      <c r="AR80" s="14" t="s">
        <v>243</v>
      </c>
    </row>
    <row r="81" spans="1:44" s="25" customFormat="1" x14ac:dyDescent="0.2">
      <c r="A81" s="22" t="s">
        <v>119</v>
      </c>
      <c r="B81" s="22" t="s">
        <v>120</v>
      </c>
      <c r="C81" s="22" t="s">
        <v>240</v>
      </c>
      <c r="D81" s="23">
        <v>50</v>
      </c>
      <c r="E81" s="23">
        <v>118</v>
      </c>
      <c r="F81" s="23" t="s">
        <v>264</v>
      </c>
      <c r="G81" s="23" t="s">
        <v>242</v>
      </c>
      <c r="H81" s="23" t="s">
        <v>241</v>
      </c>
      <c r="I81" s="23" t="s">
        <v>241</v>
      </c>
      <c r="J81" s="23" t="s">
        <v>243</v>
      </c>
      <c r="K81" s="23" t="s">
        <v>257</v>
      </c>
      <c r="L81" s="23">
        <v>26.2</v>
      </c>
      <c r="M81" s="23">
        <v>37.799999999999997</v>
      </c>
      <c r="N81" s="23" t="s">
        <v>241</v>
      </c>
      <c r="O81" s="23" t="s">
        <v>241</v>
      </c>
      <c r="P81" s="23" t="s">
        <v>243</v>
      </c>
      <c r="Q81" s="23" t="s">
        <v>245</v>
      </c>
      <c r="R81" s="24">
        <v>0.26711185300000001</v>
      </c>
      <c r="S81" s="24">
        <v>1.2076612900000001</v>
      </c>
      <c r="T81" s="24">
        <v>1.03633218</v>
      </c>
      <c r="U81" s="23">
        <v>600</v>
      </c>
      <c r="V81" s="23" t="s">
        <v>241</v>
      </c>
      <c r="W81" s="23" t="s">
        <v>241</v>
      </c>
      <c r="X81" s="23">
        <v>600</v>
      </c>
      <c r="Y81" s="23" t="s">
        <v>364</v>
      </c>
      <c r="Z81" s="23" t="s">
        <v>241</v>
      </c>
      <c r="AA81" s="23" t="s">
        <v>260</v>
      </c>
      <c r="AB81" s="23" t="s">
        <v>365</v>
      </c>
      <c r="AC81" s="22" t="s">
        <v>366</v>
      </c>
      <c r="AD81" s="23" t="s">
        <v>243</v>
      </c>
      <c r="AE81" s="23" t="s">
        <v>243</v>
      </c>
      <c r="AF81" s="23" t="s">
        <v>243</v>
      </c>
      <c r="AG81" s="23">
        <v>1.85</v>
      </c>
      <c r="AH81" s="23">
        <v>0.76259999999999994</v>
      </c>
      <c r="AI81" s="23" t="s">
        <v>243</v>
      </c>
      <c r="AJ81" s="23" t="s">
        <v>243</v>
      </c>
      <c r="AK81" s="23">
        <v>11</v>
      </c>
      <c r="AL81" s="22" t="s">
        <v>281</v>
      </c>
      <c r="AM81" s="22" t="s">
        <v>367</v>
      </c>
      <c r="AN81" s="22" t="s">
        <v>243</v>
      </c>
      <c r="AO81" s="22" t="s">
        <v>243</v>
      </c>
      <c r="AP81" s="22" t="s">
        <v>368</v>
      </c>
      <c r="AQ81" s="22" t="s">
        <v>369</v>
      </c>
      <c r="AR81" s="22" t="s">
        <v>243</v>
      </c>
    </row>
    <row r="82" spans="1:44" s="25" customFormat="1" x14ac:dyDescent="0.2">
      <c r="A82" s="22" t="s">
        <v>38</v>
      </c>
      <c r="B82" s="22" t="s">
        <v>121</v>
      </c>
      <c r="C82" s="22" t="s">
        <v>240</v>
      </c>
      <c r="D82" s="23" t="s">
        <v>241</v>
      </c>
      <c r="E82" s="23" t="s">
        <v>241</v>
      </c>
      <c r="F82" s="23">
        <v>50</v>
      </c>
      <c r="G82" s="23" t="s">
        <v>242</v>
      </c>
      <c r="H82" s="23" t="s">
        <v>341</v>
      </c>
      <c r="I82" s="23" t="s">
        <v>241</v>
      </c>
      <c r="J82" s="23" t="s">
        <v>243</v>
      </c>
      <c r="K82" s="23" t="s">
        <v>244</v>
      </c>
      <c r="L82" s="23">
        <v>9</v>
      </c>
      <c r="M82" s="23">
        <v>12</v>
      </c>
      <c r="N82" s="23">
        <v>10.4</v>
      </c>
      <c r="O82" s="23" t="s">
        <v>241</v>
      </c>
      <c r="P82" s="23" t="s">
        <v>243</v>
      </c>
      <c r="Q82" s="23" t="s">
        <v>245</v>
      </c>
      <c r="R82" s="24">
        <v>0.28534276600000003</v>
      </c>
      <c r="S82" s="24">
        <v>1.154950033</v>
      </c>
      <c r="T82" s="24">
        <v>1.0287123760000001</v>
      </c>
      <c r="U82" s="23">
        <v>300</v>
      </c>
      <c r="V82" s="23" t="s">
        <v>241</v>
      </c>
      <c r="W82" s="23" t="s">
        <v>241</v>
      </c>
      <c r="X82" s="23">
        <v>300</v>
      </c>
      <c r="Y82" s="23">
        <v>10</v>
      </c>
      <c r="Z82" s="23" t="s">
        <v>241</v>
      </c>
      <c r="AA82" s="23" t="s">
        <v>260</v>
      </c>
      <c r="AB82" s="23">
        <v>25</v>
      </c>
      <c r="AC82" s="22" t="s">
        <v>243</v>
      </c>
      <c r="AD82" s="23" t="s">
        <v>243</v>
      </c>
      <c r="AE82" s="23" t="s">
        <v>243</v>
      </c>
      <c r="AF82" s="23" t="s">
        <v>243</v>
      </c>
      <c r="AG82" s="23" t="s">
        <v>243</v>
      </c>
      <c r="AH82" s="23" t="s">
        <v>243</v>
      </c>
      <c r="AI82" s="23" t="s">
        <v>243</v>
      </c>
      <c r="AJ82" s="23" t="s">
        <v>243</v>
      </c>
      <c r="AK82" s="23">
        <v>5</v>
      </c>
      <c r="AL82" s="22" t="s">
        <v>287</v>
      </c>
      <c r="AM82" s="22" t="s">
        <v>370</v>
      </c>
      <c r="AN82" s="22" t="s">
        <v>243</v>
      </c>
      <c r="AO82" s="22" t="s">
        <v>243</v>
      </c>
      <c r="AP82" s="22" t="s">
        <v>371</v>
      </c>
      <c r="AQ82" s="22" t="s">
        <v>243</v>
      </c>
      <c r="AR82" s="22" t="s">
        <v>372</v>
      </c>
    </row>
    <row r="83" spans="1:44" s="25" customFormat="1" x14ac:dyDescent="0.2">
      <c r="A83" s="22" t="s">
        <v>38</v>
      </c>
      <c r="B83" s="22" t="s">
        <v>121</v>
      </c>
      <c r="C83" s="22" t="s">
        <v>240</v>
      </c>
      <c r="D83" s="23" t="s">
        <v>241</v>
      </c>
      <c r="E83" s="23" t="s">
        <v>241</v>
      </c>
      <c r="F83" s="23">
        <v>47.4</v>
      </c>
      <c r="G83" s="23" t="s">
        <v>242</v>
      </c>
      <c r="H83" s="23" t="s">
        <v>341</v>
      </c>
      <c r="I83" s="23" t="s">
        <v>241</v>
      </c>
      <c r="J83" s="23" t="s">
        <v>243</v>
      </c>
      <c r="K83" s="23" t="s">
        <v>244</v>
      </c>
      <c r="L83" s="23">
        <v>9</v>
      </c>
      <c r="M83" s="23">
        <v>12</v>
      </c>
      <c r="N83" s="23">
        <v>10.4</v>
      </c>
      <c r="O83" s="23" t="s">
        <v>241</v>
      </c>
      <c r="P83" s="23" t="s">
        <v>243</v>
      </c>
      <c r="Q83" s="23" t="s">
        <v>245</v>
      </c>
      <c r="R83" s="24">
        <v>0.28534276600000003</v>
      </c>
      <c r="S83" s="24">
        <v>1.154950033</v>
      </c>
      <c r="T83" s="24">
        <v>1.0287123760000001</v>
      </c>
      <c r="U83" s="23">
        <v>600</v>
      </c>
      <c r="V83" s="23" t="s">
        <v>241</v>
      </c>
      <c r="W83" s="23" t="s">
        <v>241</v>
      </c>
      <c r="X83" s="23">
        <v>600</v>
      </c>
      <c r="Y83" s="23">
        <v>10</v>
      </c>
      <c r="Z83" s="23" t="s">
        <v>241</v>
      </c>
      <c r="AA83" s="23" t="s">
        <v>260</v>
      </c>
      <c r="AB83" s="23">
        <v>25</v>
      </c>
      <c r="AC83" s="22" t="s">
        <v>243</v>
      </c>
      <c r="AD83" s="23" t="s">
        <v>243</v>
      </c>
      <c r="AE83" s="23" t="s">
        <v>243</v>
      </c>
      <c r="AF83" s="23" t="s">
        <v>243</v>
      </c>
      <c r="AG83" s="23" t="s">
        <v>243</v>
      </c>
      <c r="AH83" s="23" t="s">
        <v>243</v>
      </c>
      <c r="AI83" s="23" t="s">
        <v>243</v>
      </c>
      <c r="AJ83" s="23" t="s">
        <v>243</v>
      </c>
      <c r="AK83" s="23">
        <v>5</v>
      </c>
      <c r="AL83" s="22" t="s">
        <v>287</v>
      </c>
      <c r="AM83" s="22" t="s">
        <v>370</v>
      </c>
      <c r="AN83" s="22" t="s">
        <v>243</v>
      </c>
      <c r="AO83" s="22" t="s">
        <v>243</v>
      </c>
      <c r="AP83" s="22" t="s">
        <v>243</v>
      </c>
      <c r="AQ83" s="22" t="s">
        <v>243</v>
      </c>
      <c r="AR83" s="22" t="s">
        <v>372</v>
      </c>
    </row>
    <row r="84" spans="1:44" s="25" customFormat="1" x14ac:dyDescent="0.2">
      <c r="A84" s="22" t="s">
        <v>38</v>
      </c>
      <c r="B84" s="22" t="s">
        <v>121</v>
      </c>
      <c r="C84" s="22" t="s">
        <v>240</v>
      </c>
      <c r="D84" s="23" t="s">
        <v>241</v>
      </c>
      <c r="E84" s="23" t="s">
        <v>241</v>
      </c>
      <c r="F84" s="23">
        <v>39.9</v>
      </c>
      <c r="G84" s="23" t="s">
        <v>242</v>
      </c>
      <c r="H84" s="23" t="s">
        <v>341</v>
      </c>
      <c r="I84" s="23" t="s">
        <v>241</v>
      </c>
      <c r="J84" s="23" t="s">
        <v>243</v>
      </c>
      <c r="K84" s="23" t="s">
        <v>244</v>
      </c>
      <c r="L84" s="23">
        <v>9</v>
      </c>
      <c r="M84" s="23">
        <v>12</v>
      </c>
      <c r="N84" s="23">
        <v>10.4</v>
      </c>
      <c r="O84" s="23" t="s">
        <v>241</v>
      </c>
      <c r="P84" s="23" t="s">
        <v>243</v>
      </c>
      <c r="Q84" s="23" t="s">
        <v>245</v>
      </c>
      <c r="R84" s="24">
        <v>0.28534276600000003</v>
      </c>
      <c r="S84" s="24">
        <v>1.154950033</v>
      </c>
      <c r="T84" s="24">
        <v>1.0287123760000001</v>
      </c>
      <c r="U84" s="23">
        <v>1800</v>
      </c>
      <c r="V84" s="23" t="s">
        <v>241</v>
      </c>
      <c r="W84" s="23" t="s">
        <v>241</v>
      </c>
      <c r="X84" s="23">
        <v>1800</v>
      </c>
      <c r="Y84" s="23">
        <v>10</v>
      </c>
      <c r="Z84" s="23" t="s">
        <v>241</v>
      </c>
      <c r="AA84" s="23" t="s">
        <v>260</v>
      </c>
      <c r="AB84" s="23">
        <v>25</v>
      </c>
      <c r="AC84" s="22" t="s">
        <v>243</v>
      </c>
      <c r="AD84" s="23" t="s">
        <v>243</v>
      </c>
      <c r="AE84" s="23" t="s">
        <v>243</v>
      </c>
      <c r="AF84" s="23" t="s">
        <v>243</v>
      </c>
      <c r="AG84" s="23" t="s">
        <v>243</v>
      </c>
      <c r="AH84" s="23" t="s">
        <v>243</v>
      </c>
      <c r="AI84" s="23" t="s">
        <v>243</v>
      </c>
      <c r="AJ84" s="23" t="s">
        <v>243</v>
      </c>
      <c r="AK84" s="23">
        <v>5</v>
      </c>
      <c r="AL84" s="22" t="s">
        <v>287</v>
      </c>
      <c r="AM84" s="22" t="s">
        <v>370</v>
      </c>
      <c r="AN84" s="22" t="s">
        <v>243</v>
      </c>
      <c r="AO84" s="22" t="s">
        <v>243</v>
      </c>
      <c r="AP84" s="22" t="s">
        <v>243</v>
      </c>
      <c r="AQ84" s="22" t="s">
        <v>243</v>
      </c>
      <c r="AR84" s="22" t="s">
        <v>372</v>
      </c>
    </row>
    <row r="85" spans="1:44" s="25" customFormat="1" x14ac:dyDescent="0.2">
      <c r="A85" s="22" t="s">
        <v>38</v>
      </c>
      <c r="B85" s="22" t="s">
        <v>121</v>
      </c>
      <c r="C85" s="22" t="s">
        <v>240</v>
      </c>
      <c r="D85" s="23" t="s">
        <v>241</v>
      </c>
      <c r="E85" s="23" t="s">
        <v>241</v>
      </c>
      <c r="F85" s="23">
        <v>35.4</v>
      </c>
      <c r="G85" s="23" t="s">
        <v>242</v>
      </c>
      <c r="H85" s="23" t="s">
        <v>341</v>
      </c>
      <c r="I85" s="23" t="s">
        <v>241</v>
      </c>
      <c r="J85" s="23" t="s">
        <v>243</v>
      </c>
      <c r="K85" s="23" t="s">
        <v>244</v>
      </c>
      <c r="L85" s="23">
        <v>9</v>
      </c>
      <c r="M85" s="23">
        <v>12</v>
      </c>
      <c r="N85" s="23">
        <v>10.4</v>
      </c>
      <c r="O85" s="23" t="s">
        <v>241</v>
      </c>
      <c r="P85" s="23" t="s">
        <v>243</v>
      </c>
      <c r="Q85" s="23" t="s">
        <v>245</v>
      </c>
      <c r="R85" s="24">
        <v>0.28534276600000003</v>
      </c>
      <c r="S85" s="24">
        <v>1.154950033</v>
      </c>
      <c r="T85" s="24">
        <v>1.0287123760000001</v>
      </c>
      <c r="U85" s="23">
        <v>3600</v>
      </c>
      <c r="V85" s="23" t="s">
        <v>241</v>
      </c>
      <c r="W85" s="23" t="s">
        <v>241</v>
      </c>
      <c r="X85" s="23">
        <v>3600</v>
      </c>
      <c r="Y85" s="23">
        <v>10</v>
      </c>
      <c r="Z85" s="23" t="s">
        <v>241</v>
      </c>
      <c r="AA85" s="23" t="s">
        <v>260</v>
      </c>
      <c r="AB85" s="23">
        <v>25</v>
      </c>
      <c r="AC85" s="22" t="s">
        <v>243</v>
      </c>
      <c r="AD85" s="23" t="s">
        <v>243</v>
      </c>
      <c r="AE85" s="23" t="s">
        <v>243</v>
      </c>
      <c r="AF85" s="23" t="s">
        <v>243</v>
      </c>
      <c r="AG85" s="23" t="s">
        <v>243</v>
      </c>
      <c r="AH85" s="23" t="s">
        <v>243</v>
      </c>
      <c r="AI85" s="23" t="s">
        <v>243</v>
      </c>
      <c r="AJ85" s="23" t="s">
        <v>243</v>
      </c>
      <c r="AK85" s="23">
        <v>5</v>
      </c>
      <c r="AL85" s="22" t="s">
        <v>287</v>
      </c>
      <c r="AM85" s="22" t="s">
        <v>370</v>
      </c>
      <c r="AN85" s="22" t="s">
        <v>243</v>
      </c>
      <c r="AO85" s="22" t="s">
        <v>243</v>
      </c>
      <c r="AP85" s="22" t="s">
        <v>243</v>
      </c>
      <c r="AQ85" s="22" t="s">
        <v>243</v>
      </c>
      <c r="AR85" s="22" t="s">
        <v>372</v>
      </c>
    </row>
    <row r="86" spans="1:44" s="25" customFormat="1" x14ac:dyDescent="0.2">
      <c r="A86" s="22" t="s">
        <v>38</v>
      </c>
      <c r="B86" s="22" t="s">
        <v>121</v>
      </c>
      <c r="C86" s="22" t="s">
        <v>240</v>
      </c>
      <c r="D86" s="23" t="s">
        <v>241</v>
      </c>
      <c r="E86" s="23" t="s">
        <v>241</v>
      </c>
      <c r="F86" s="23" t="s">
        <v>264</v>
      </c>
      <c r="G86" s="23" t="s">
        <v>242</v>
      </c>
      <c r="H86" s="23" t="s">
        <v>241</v>
      </c>
      <c r="I86" s="23" t="s">
        <v>241</v>
      </c>
      <c r="J86" s="23" t="s">
        <v>243</v>
      </c>
      <c r="K86" s="23" t="s">
        <v>257</v>
      </c>
      <c r="L86" s="23" t="s">
        <v>241</v>
      </c>
      <c r="M86" s="23" t="s">
        <v>241</v>
      </c>
      <c r="N86" s="23">
        <v>21.6</v>
      </c>
      <c r="O86" s="23">
        <v>3.5</v>
      </c>
      <c r="P86" s="23" t="s">
        <v>258</v>
      </c>
      <c r="Q86" s="23" t="s">
        <v>245</v>
      </c>
      <c r="R86" s="24">
        <v>0.28534276600000003</v>
      </c>
      <c r="S86" s="24">
        <v>1.154950033</v>
      </c>
      <c r="T86" s="24">
        <v>1.0287123760000001</v>
      </c>
      <c r="U86" s="23">
        <v>1800</v>
      </c>
      <c r="V86" s="23" t="s">
        <v>241</v>
      </c>
      <c r="W86" s="23" t="s">
        <v>241</v>
      </c>
      <c r="X86" s="23">
        <v>1800</v>
      </c>
      <c r="Y86" s="23">
        <v>10</v>
      </c>
      <c r="Z86" s="23" t="s">
        <v>241</v>
      </c>
      <c r="AA86" s="23" t="s">
        <v>260</v>
      </c>
      <c r="AB86" s="23">
        <v>10</v>
      </c>
      <c r="AC86" s="22" t="s">
        <v>373</v>
      </c>
      <c r="AD86" s="23" t="s">
        <v>243</v>
      </c>
      <c r="AE86" s="23" t="s">
        <v>243</v>
      </c>
      <c r="AF86" s="23" t="s">
        <v>243</v>
      </c>
      <c r="AG86" s="23">
        <v>0.93420000000000003</v>
      </c>
      <c r="AH86" s="23">
        <v>3.0300000000000001E-2</v>
      </c>
      <c r="AI86" s="23" t="s">
        <v>243</v>
      </c>
      <c r="AJ86" s="23" t="s">
        <v>243</v>
      </c>
      <c r="AK86" s="23">
        <v>15</v>
      </c>
      <c r="AL86" s="22" t="s">
        <v>287</v>
      </c>
      <c r="AM86" s="22" t="s">
        <v>374</v>
      </c>
      <c r="AN86" s="22" t="s">
        <v>243</v>
      </c>
      <c r="AO86" s="22" t="s">
        <v>243</v>
      </c>
      <c r="AP86" s="22" t="s">
        <v>243</v>
      </c>
      <c r="AQ86" s="22" t="s">
        <v>243</v>
      </c>
      <c r="AR86" s="22" t="s">
        <v>375</v>
      </c>
    </row>
    <row r="87" spans="1:44" s="25" customFormat="1" x14ac:dyDescent="0.2">
      <c r="A87" s="22" t="s">
        <v>38</v>
      </c>
      <c r="B87" s="22" t="s">
        <v>121</v>
      </c>
      <c r="C87" s="22" t="s">
        <v>240</v>
      </c>
      <c r="D87" s="23" t="s">
        <v>241</v>
      </c>
      <c r="E87" s="23" t="s">
        <v>241</v>
      </c>
      <c r="F87" s="23" t="s">
        <v>264</v>
      </c>
      <c r="G87" s="23" t="s">
        <v>242</v>
      </c>
      <c r="H87" s="23" t="s">
        <v>241</v>
      </c>
      <c r="I87" s="23" t="s">
        <v>241</v>
      </c>
      <c r="J87" s="23" t="s">
        <v>243</v>
      </c>
      <c r="K87" s="23" t="s">
        <v>257</v>
      </c>
      <c r="L87" s="23" t="s">
        <v>241</v>
      </c>
      <c r="M87" s="23" t="s">
        <v>241</v>
      </c>
      <c r="N87" s="23">
        <v>22.5</v>
      </c>
      <c r="O87" s="23">
        <v>4</v>
      </c>
      <c r="P87" s="23" t="s">
        <v>258</v>
      </c>
      <c r="Q87" s="23" t="s">
        <v>245</v>
      </c>
      <c r="R87" s="24">
        <v>0.28534276600000003</v>
      </c>
      <c r="S87" s="24">
        <v>1.154950033</v>
      </c>
      <c r="T87" s="24">
        <v>1.0287123760000001</v>
      </c>
      <c r="U87" s="23">
        <v>1800</v>
      </c>
      <c r="V87" s="23" t="s">
        <v>241</v>
      </c>
      <c r="W87" s="23" t="s">
        <v>241</v>
      </c>
      <c r="X87" s="23">
        <v>1800</v>
      </c>
      <c r="Y87" s="23">
        <v>10</v>
      </c>
      <c r="Z87" s="23" t="s">
        <v>241</v>
      </c>
      <c r="AA87" s="23" t="s">
        <v>260</v>
      </c>
      <c r="AB87" s="23">
        <v>15</v>
      </c>
      <c r="AC87" s="22" t="s">
        <v>376</v>
      </c>
      <c r="AD87" s="23" t="s">
        <v>243</v>
      </c>
      <c r="AE87" s="23" t="s">
        <v>243</v>
      </c>
      <c r="AF87" s="23" t="s">
        <v>243</v>
      </c>
      <c r="AG87" s="23">
        <v>1.2068000000000001</v>
      </c>
      <c r="AH87" s="23">
        <v>2.1000000000000001E-2</v>
      </c>
      <c r="AI87" s="23" t="s">
        <v>243</v>
      </c>
      <c r="AJ87" s="23" t="s">
        <v>243</v>
      </c>
      <c r="AK87" s="23">
        <v>15</v>
      </c>
      <c r="AL87" s="22" t="s">
        <v>287</v>
      </c>
      <c r="AM87" s="22" t="s">
        <v>374</v>
      </c>
      <c r="AN87" s="22" t="s">
        <v>243</v>
      </c>
      <c r="AO87" s="22" t="s">
        <v>243</v>
      </c>
      <c r="AP87" s="22" t="s">
        <v>243</v>
      </c>
      <c r="AQ87" s="22" t="s">
        <v>243</v>
      </c>
      <c r="AR87" s="22" t="s">
        <v>375</v>
      </c>
    </row>
    <row r="88" spans="1:44" s="25" customFormat="1" x14ac:dyDescent="0.2">
      <c r="A88" s="22" t="s">
        <v>38</v>
      </c>
      <c r="B88" s="22" t="s">
        <v>121</v>
      </c>
      <c r="C88" s="22" t="s">
        <v>240</v>
      </c>
      <c r="D88" s="23" t="s">
        <v>241</v>
      </c>
      <c r="E88" s="23" t="s">
        <v>241</v>
      </c>
      <c r="F88" s="23" t="s">
        <v>264</v>
      </c>
      <c r="G88" s="23" t="s">
        <v>242</v>
      </c>
      <c r="H88" s="23" t="s">
        <v>241</v>
      </c>
      <c r="I88" s="23" t="s">
        <v>241</v>
      </c>
      <c r="J88" s="23" t="s">
        <v>243</v>
      </c>
      <c r="K88" s="23" t="s">
        <v>257</v>
      </c>
      <c r="L88" s="23" t="s">
        <v>241</v>
      </c>
      <c r="M88" s="23" t="s">
        <v>241</v>
      </c>
      <c r="N88" s="23">
        <v>19.7</v>
      </c>
      <c r="O88" s="23">
        <v>3.7</v>
      </c>
      <c r="P88" s="23" t="s">
        <v>258</v>
      </c>
      <c r="Q88" s="23" t="s">
        <v>245</v>
      </c>
      <c r="R88" s="24">
        <v>0.28534276600000003</v>
      </c>
      <c r="S88" s="24">
        <v>1.154950033</v>
      </c>
      <c r="T88" s="24">
        <v>1.0287123760000001</v>
      </c>
      <c r="U88" s="23">
        <v>1800</v>
      </c>
      <c r="V88" s="23" t="s">
        <v>241</v>
      </c>
      <c r="W88" s="23" t="s">
        <v>241</v>
      </c>
      <c r="X88" s="23">
        <v>1800</v>
      </c>
      <c r="Y88" s="23">
        <v>10</v>
      </c>
      <c r="Z88" s="23" t="s">
        <v>241</v>
      </c>
      <c r="AA88" s="23" t="s">
        <v>260</v>
      </c>
      <c r="AB88" s="23">
        <v>20</v>
      </c>
      <c r="AC88" s="22" t="s">
        <v>377</v>
      </c>
      <c r="AD88" s="23" t="s">
        <v>243</v>
      </c>
      <c r="AE88" s="23" t="s">
        <v>243</v>
      </c>
      <c r="AF88" s="23" t="s">
        <v>243</v>
      </c>
      <c r="AG88" s="23">
        <v>1.4464999999999999</v>
      </c>
      <c r="AH88" s="23">
        <v>1.37E-2</v>
      </c>
      <c r="AI88" s="23" t="s">
        <v>243</v>
      </c>
      <c r="AJ88" s="23" t="s">
        <v>243</v>
      </c>
      <c r="AK88" s="23">
        <v>15</v>
      </c>
      <c r="AL88" s="22" t="s">
        <v>287</v>
      </c>
      <c r="AM88" s="22" t="s">
        <v>374</v>
      </c>
      <c r="AN88" s="22" t="s">
        <v>243</v>
      </c>
      <c r="AO88" s="22" t="s">
        <v>243</v>
      </c>
      <c r="AP88" s="22" t="s">
        <v>243</v>
      </c>
      <c r="AQ88" s="22" t="s">
        <v>243</v>
      </c>
      <c r="AR88" s="22" t="s">
        <v>375</v>
      </c>
    </row>
    <row r="89" spans="1:44" s="25" customFormat="1" x14ac:dyDescent="0.2">
      <c r="A89" s="22" t="s">
        <v>38</v>
      </c>
      <c r="B89" s="22" t="s">
        <v>121</v>
      </c>
      <c r="C89" s="22" t="s">
        <v>240</v>
      </c>
      <c r="D89" s="23" t="s">
        <v>241</v>
      </c>
      <c r="E89" s="23" t="s">
        <v>241</v>
      </c>
      <c r="F89" s="23" t="s">
        <v>264</v>
      </c>
      <c r="G89" s="23" t="s">
        <v>242</v>
      </c>
      <c r="H89" s="23" t="s">
        <v>241</v>
      </c>
      <c r="I89" s="23" t="s">
        <v>241</v>
      </c>
      <c r="J89" s="23" t="s">
        <v>243</v>
      </c>
      <c r="K89" s="23" t="s">
        <v>257</v>
      </c>
      <c r="L89" s="23" t="s">
        <v>241</v>
      </c>
      <c r="M89" s="23" t="s">
        <v>241</v>
      </c>
      <c r="N89" s="23">
        <v>20</v>
      </c>
      <c r="O89" s="23">
        <v>5.0999999999999996</v>
      </c>
      <c r="P89" s="23" t="s">
        <v>258</v>
      </c>
      <c r="Q89" s="23" t="s">
        <v>245</v>
      </c>
      <c r="R89" s="24">
        <v>0.28534276600000003</v>
      </c>
      <c r="S89" s="24">
        <v>1.154950033</v>
      </c>
      <c r="T89" s="24">
        <v>1.0287123760000001</v>
      </c>
      <c r="U89" s="23">
        <v>1800</v>
      </c>
      <c r="V89" s="23" t="s">
        <v>241</v>
      </c>
      <c r="W89" s="23" t="s">
        <v>241</v>
      </c>
      <c r="X89" s="23">
        <v>1800</v>
      </c>
      <c r="Y89" s="23">
        <v>10</v>
      </c>
      <c r="Z89" s="23" t="s">
        <v>241</v>
      </c>
      <c r="AA89" s="23" t="s">
        <v>260</v>
      </c>
      <c r="AB89" s="23">
        <v>25</v>
      </c>
      <c r="AC89" s="22" t="s">
        <v>378</v>
      </c>
      <c r="AD89" s="23" t="s">
        <v>243</v>
      </c>
      <c r="AE89" s="23" t="s">
        <v>243</v>
      </c>
      <c r="AF89" s="23" t="s">
        <v>243</v>
      </c>
      <c r="AG89" s="23">
        <v>1.5023</v>
      </c>
      <c r="AH89" s="23">
        <v>1.17E-2</v>
      </c>
      <c r="AI89" s="23" t="s">
        <v>243</v>
      </c>
      <c r="AJ89" s="23" t="s">
        <v>243</v>
      </c>
      <c r="AK89" s="23">
        <v>15</v>
      </c>
      <c r="AL89" s="22" t="s">
        <v>287</v>
      </c>
      <c r="AM89" s="22" t="s">
        <v>374</v>
      </c>
      <c r="AN89" s="22" t="s">
        <v>243</v>
      </c>
      <c r="AO89" s="22" t="s">
        <v>243</v>
      </c>
      <c r="AP89" s="22" t="s">
        <v>243</v>
      </c>
      <c r="AQ89" s="22" t="s">
        <v>243</v>
      </c>
      <c r="AR89" s="22" t="s">
        <v>375</v>
      </c>
    </row>
    <row r="90" spans="1:44" s="25" customFormat="1" x14ac:dyDescent="0.2">
      <c r="A90" s="22" t="s">
        <v>38</v>
      </c>
      <c r="B90" s="22" t="s">
        <v>121</v>
      </c>
      <c r="C90" s="22" t="s">
        <v>240</v>
      </c>
      <c r="D90" s="23" t="s">
        <v>241</v>
      </c>
      <c r="E90" s="23" t="s">
        <v>241</v>
      </c>
      <c r="F90" s="23" t="s">
        <v>264</v>
      </c>
      <c r="G90" s="23" t="s">
        <v>242</v>
      </c>
      <c r="H90" s="23" t="s">
        <v>241</v>
      </c>
      <c r="I90" s="23" t="s">
        <v>241</v>
      </c>
      <c r="J90" s="23" t="s">
        <v>243</v>
      </c>
      <c r="K90" s="23" t="s">
        <v>257</v>
      </c>
      <c r="L90" s="23" t="s">
        <v>241</v>
      </c>
      <c r="M90" s="23" t="s">
        <v>241</v>
      </c>
      <c r="N90" s="23">
        <v>22.4</v>
      </c>
      <c r="O90" s="23">
        <v>3.1</v>
      </c>
      <c r="P90" s="23" t="s">
        <v>258</v>
      </c>
      <c r="Q90" s="23" t="s">
        <v>245</v>
      </c>
      <c r="R90" s="24">
        <v>0.28534276600000003</v>
      </c>
      <c r="S90" s="24">
        <v>1.154950033</v>
      </c>
      <c r="T90" s="24">
        <v>1.0287123760000001</v>
      </c>
      <c r="U90" s="23">
        <v>1800</v>
      </c>
      <c r="V90" s="23" t="s">
        <v>241</v>
      </c>
      <c r="W90" s="23" t="s">
        <v>241</v>
      </c>
      <c r="X90" s="23">
        <v>1800</v>
      </c>
      <c r="Y90" s="23">
        <v>10</v>
      </c>
      <c r="Z90" s="23" t="s">
        <v>241</v>
      </c>
      <c r="AA90" s="23" t="s">
        <v>260</v>
      </c>
      <c r="AB90" s="23">
        <v>30</v>
      </c>
      <c r="AC90" s="22" t="s">
        <v>379</v>
      </c>
      <c r="AD90" s="23" t="s">
        <v>243</v>
      </c>
      <c r="AE90" s="23" t="s">
        <v>243</v>
      </c>
      <c r="AF90" s="23" t="s">
        <v>243</v>
      </c>
      <c r="AG90" s="23">
        <v>1.5007999999999999</v>
      </c>
      <c r="AH90" s="23">
        <v>1.2E-2</v>
      </c>
      <c r="AI90" s="23" t="s">
        <v>243</v>
      </c>
      <c r="AJ90" s="23" t="s">
        <v>243</v>
      </c>
      <c r="AK90" s="23">
        <v>15</v>
      </c>
      <c r="AL90" s="22" t="s">
        <v>287</v>
      </c>
      <c r="AM90" s="22" t="s">
        <v>374</v>
      </c>
      <c r="AN90" s="22" t="s">
        <v>243</v>
      </c>
      <c r="AO90" s="22" t="s">
        <v>243</v>
      </c>
      <c r="AP90" s="22" t="s">
        <v>243</v>
      </c>
      <c r="AQ90" s="22" t="s">
        <v>243</v>
      </c>
      <c r="AR90" s="22" t="s">
        <v>375</v>
      </c>
    </row>
    <row r="91" spans="1:44" s="25" customFormat="1" x14ac:dyDescent="0.2">
      <c r="A91" s="22" t="s">
        <v>38</v>
      </c>
      <c r="B91" s="22" t="s">
        <v>121</v>
      </c>
      <c r="C91" s="22" t="s">
        <v>240</v>
      </c>
      <c r="D91" s="23" t="s">
        <v>241</v>
      </c>
      <c r="E91" s="23" t="s">
        <v>241</v>
      </c>
      <c r="F91" s="23" t="s">
        <v>264</v>
      </c>
      <c r="G91" s="23" t="s">
        <v>242</v>
      </c>
      <c r="H91" s="23" t="s">
        <v>241</v>
      </c>
      <c r="I91" s="23" t="s">
        <v>241</v>
      </c>
      <c r="J91" s="23" t="s">
        <v>243</v>
      </c>
      <c r="K91" s="23" t="s">
        <v>257</v>
      </c>
      <c r="L91" s="23" t="s">
        <v>241</v>
      </c>
      <c r="M91" s="23" t="s">
        <v>241</v>
      </c>
      <c r="N91" s="23">
        <v>21.2</v>
      </c>
      <c r="O91" s="23">
        <v>3</v>
      </c>
      <c r="P91" s="23" t="s">
        <v>258</v>
      </c>
      <c r="Q91" s="23" t="s">
        <v>245</v>
      </c>
      <c r="R91" s="24">
        <v>0.28534276600000003</v>
      </c>
      <c r="S91" s="24">
        <v>1.154950033</v>
      </c>
      <c r="T91" s="24">
        <v>1.0287123760000001</v>
      </c>
      <c r="U91" s="23">
        <v>1800</v>
      </c>
      <c r="V91" s="23" t="s">
        <v>241</v>
      </c>
      <c r="W91" s="23" t="s">
        <v>241</v>
      </c>
      <c r="X91" s="23">
        <v>1800</v>
      </c>
      <c r="Y91" s="23">
        <v>10</v>
      </c>
      <c r="Z91" s="23" t="s">
        <v>241</v>
      </c>
      <c r="AA91" s="23" t="s">
        <v>260</v>
      </c>
      <c r="AB91" s="23">
        <v>35</v>
      </c>
      <c r="AC91" s="22" t="s">
        <v>380</v>
      </c>
      <c r="AD91" s="23" t="s">
        <v>243</v>
      </c>
      <c r="AE91" s="23" t="s">
        <v>243</v>
      </c>
      <c r="AF91" s="23" t="s">
        <v>243</v>
      </c>
      <c r="AG91" s="23">
        <v>1.3968</v>
      </c>
      <c r="AH91" s="23">
        <v>1.3899999999999999E-2</v>
      </c>
      <c r="AI91" s="23" t="s">
        <v>243</v>
      </c>
      <c r="AJ91" s="23" t="s">
        <v>243</v>
      </c>
      <c r="AK91" s="23">
        <v>15</v>
      </c>
      <c r="AL91" s="22" t="s">
        <v>287</v>
      </c>
      <c r="AM91" s="22" t="s">
        <v>374</v>
      </c>
      <c r="AN91" s="22" t="s">
        <v>243</v>
      </c>
      <c r="AO91" s="22" t="s">
        <v>243</v>
      </c>
      <c r="AP91" s="22" t="s">
        <v>243</v>
      </c>
      <c r="AQ91" s="22" t="s">
        <v>243</v>
      </c>
      <c r="AR91" s="22" t="s">
        <v>375</v>
      </c>
    </row>
    <row r="92" spans="1:44" x14ac:dyDescent="0.2">
      <c r="A92" s="14" t="s">
        <v>122</v>
      </c>
      <c r="B92" s="14" t="s">
        <v>123</v>
      </c>
      <c r="C92" s="14" t="s">
        <v>248</v>
      </c>
      <c r="D92" s="15">
        <v>11</v>
      </c>
      <c r="E92" s="15">
        <v>18.3</v>
      </c>
      <c r="F92" s="15">
        <v>14.6</v>
      </c>
      <c r="G92" s="15" t="s">
        <v>242</v>
      </c>
      <c r="H92" s="15" t="s">
        <v>249</v>
      </c>
      <c r="I92" s="15" t="s">
        <v>241</v>
      </c>
      <c r="J92" s="15" t="s">
        <v>243</v>
      </c>
      <c r="K92" s="15" t="s">
        <v>241</v>
      </c>
      <c r="L92" s="15" t="s">
        <v>241</v>
      </c>
      <c r="M92" s="15" t="s">
        <v>241</v>
      </c>
      <c r="N92" s="15">
        <v>1.3</v>
      </c>
      <c r="O92" s="15" t="s">
        <v>241</v>
      </c>
      <c r="P92" s="15" t="s">
        <v>243</v>
      </c>
      <c r="Q92" s="15" t="s">
        <v>245</v>
      </c>
      <c r="R92" s="16">
        <v>0.24690809399999999</v>
      </c>
      <c r="S92" s="16">
        <v>1.157383367</v>
      </c>
      <c r="T92" s="16">
        <v>1.049803979</v>
      </c>
      <c r="U92" s="15">
        <v>10</v>
      </c>
      <c r="V92" s="15" t="s">
        <v>241</v>
      </c>
      <c r="W92" s="15" t="s">
        <v>241</v>
      </c>
      <c r="X92" s="15" t="s">
        <v>241</v>
      </c>
      <c r="Y92" s="15" t="s">
        <v>241</v>
      </c>
      <c r="Z92" s="15" t="s">
        <v>241</v>
      </c>
      <c r="AA92" s="15" t="s">
        <v>260</v>
      </c>
      <c r="AB92" s="15" t="s">
        <v>241</v>
      </c>
      <c r="AC92" s="14" t="s">
        <v>243</v>
      </c>
      <c r="AD92" s="15" t="s">
        <v>243</v>
      </c>
      <c r="AE92" s="15" t="s">
        <v>243</v>
      </c>
      <c r="AF92" s="15" t="s">
        <v>243</v>
      </c>
      <c r="AG92" s="15" t="s">
        <v>243</v>
      </c>
      <c r="AH92" s="15" t="s">
        <v>243</v>
      </c>
      <c r="AI92" s="15" t="s">
        <v>243</v>
      </c>
      <c r="AJ92" s="15" t="s">
        <v>243</v>
      </c>
      <c r="AK92" s="15" t="s">
        <v>241</v>
      </c>
      <c r="AL92" s="14" t="s">
        <v>272</v>
      </c>
      <c r="AM92" s="14" t="s">
        <v>273</v>
      </c>
      <c r="AN92" s="14" t="s">
        <v>253</v>
      </c>
      <c r="AO92" s="14" t="s">
        <v>243</v>
      </c>
      <c r="AP92" s="14" t="s">
        <v>276</v>
      </c>
      <c r="AQ92" s="14" t="s">
        <v>381</v>
      </c>
      <c r="AR92" s="14" t="s">
        <v>15</v>
      </c>
    </row>
    <row r="93" spans="1:44" x14ac:dyDescent="0.2">
      <c r="A93" s="14" t="s">
        <v>122</v>
      </c>
      <c r="B93" s="14" t="s">
        <v>123</v>
      </c>
      <c r="C93" s="14" t="s">
        <v>248</v>
      </c>
      <c r="D93" s="15">
        <v>15.8</v>
      </c>
      <c r="E93" s="15">
        <v>30.4</v>
      </c>
      <c r="F93" s="15">
        <v>23.2</v>
      </c>
      <c r="G93" s="15" t="s">
        <v>242</v>
      </c>
      <c r="H93" s="15" t="s">
        <v>249</v>
      </c>
      <c r="I93" s="15" t="s">
        <v>241</v>
      </c>
      <c r="J93" s="15" t="s">
        <v>243</v>
      </c>
      <c r="K93" s="15" t="s">
        <v>241</v>
      </c>
      <c r="L93" s="15" t="s">
        <v>241</v>
      </c>
      <c r="M93" s="15" t="s">
        <v>241</v>
      </c>
      <c r="N93" s="15">
        <v>2.5</v>
      </c>
      <c r="O93" s="15" t="s">
        <v>241</v>
      </c>
      <c r="P93" s="15" t="s">
        <v>243</v>
      </c>
      <c r="Q93" s="15" t="s">
        <v>245</v>
      </c>
      <c r="R93" s="16">
        <v>0.24690809399999999</v>
      </c>
      <c r="S93" s="16">
        <v>1.157383367</v>
      </c>
      <c r="T93" s="16">
        <v>1.049803979</v>
      </c>
      <c r="U93" s="15">
        <v>10</v>
      </c>
      <c r="V93" s="15" t="s">
        <v>241</v>
      </c>
      <c r="W93" s="15" t="s">
        <v>241</v>
      </c>
      <c r="X93" s="15" t="s">
        <v>241</v>
      </c>
      <c r="Y93" s="15" t="s">
        <v>241</v>
      </c>
      <c r="Z93" s="15" t="s">
        <v>241</v>
      </c>
      <c r="AA93" s="15" t="s">
        <v>260</v>
      </c>
      <c r="AB93" s="15" t="s">
        <v>241</v>
      </c>
      <c r="AC93" s="14" t="s">
        <v>243</v>
      </c>
      <c r="AD93" s="15" t="s">
        <v>243</v>
      </c>
      <c r="AE93" s="15" t="s">
        <v>243</v>
      </c>
      <c r="AF93" s="15" t="s">
        <v>243</v>
      </c>
      <c r="AG93" s="15" t="s">
        <v>243</v>
      </c>
      <c r="AH93" s="15" t="s">
        <v>243</v>
      </c>
      <c r="AI93" s="15" t="s">
        <v>243</v>
      </c>
      <c r="AJ93" s="15" t="s">
        <v>243</v>
      </c>
      <c r="AK93" s="15" t="s">
        <v>241</v>
      </c>
      <c r="AL93" s="14" t="s">
        <v>272</v>
      </c>
      <c r="AM93" s="14" t="s">
        <v>273</v>
      </c>
      <c r="AN93" s="14" t="s">
        <v>253</v>
      </c>
      <c r="AO93" s="14" t="s">
        <v>243</v>
      </c>
      <c r="AP93" s="14" t="s">
        <v>276</v>
      </c>
      <c r="AQ93" s="14" t="s">
        <v>381</v>
      </c>
      <c r="AR93" s="14" t="s">
        <v>15</v>
      </c>
    </row>
    <row r="94" spans="1:44" x14ac:dyDescent="0.2">
      <c r="A94" s="14" t="s">
        <v>122</v>
      </c>
      <c r="B94" s="14" t="s">
        <v>123</v>
      </c>
      <c r="C94" s="14" t="s">
        <v>248</v>
      </c>
      <c r="D94" s="15">
        <v>33.5</v>
      </c>
      <c r="E94" s="15">
        <v>61</v>
      </c>
      <c r="F94" s="15">
        <v>47.2</v>
      </c>
      <c r="G94" s="15" t="s">
        <v>242</v>
      </c>
      <c r="H94" s="15" t="s">
        <v>249</v>
      </c>
      <c r="I94" s="15" t="s">
        <v>241</v>
      </c>
      <c r="J94" s="15" t="s">
        <v>243</v>
      </c>
      <c r="K94" s="15" t="s">
        <v>241</v>
      </c>
      <c r="L94" s="15" t="s">
        <v>241</v>
      </c>
      <c r="M94" s="15" t="s">
        <v>241</v>
      </c>
      <c r="N94" s="15">
        <v>5.0999999999999996</v>
      </c>
      <c r="O94" s="15" t="s">
        <v>241</v>
      </c>
      <c r="P94" s="15" t="s">
        <v>243</v>
      </c>
      <c r="Q94" s="15" t="s">
        <v>245</v>
      </c>
      <c r="R94" s="16">
        <v>0.24690809399999999</v>
      </c>
      <c r="S94" s="16">
        <v>1.157383367</v>
      </c>
      <c r="T94" s="16">
        <v>1.049803979</v>
      </c>
      <c r="U94" s="15">
        <v>10</v>
      </c>
      <c r="V94" s="15" t="s">
        <v>241</v>
      </c>
      <c r="W94" s="15" t="s">
        <v>241</v>
      </c>
      <c r="X94" s="15" t="s">
        <v>241</v>
      </c>
      <c r="Y94" s="15" t="s">
        <v>241</v>
      </c>
      <c r="Z94" s="15" t="s">
        <v>241</v>
      </c>
      <c r="AA94" s="15" t="s">
        <v>260</v>
      </c>
      <c r="AB94" s="15" t="s">
        <v>241</v>
      </c>
      <c r="AC94" s="14" t="s">
        <v>243</v>
      </c>
      <c r="AD94" s="15" t="s">
        <v>243</v>
      </c>
      <c r="AE94" s="15" t="s">
        <v>243</v>
      </c>
      <c r="AF94" s="15" t="s">
        <v>243</v>
      </c>
      <c r="AG94" s="15" t="s">
        <v>243</v>
      </c>
      <c r="AH94" s="15" t="s">
        <v>243</v>
      </c>
      <c r="AI94" s="15" t="s">
        <v>243</v>
      </c>
      <c r="AJ94" s="15" t="s">
        <v>243</v>
      </c>
      <c r="AK94" s="15" t="s">
        <v>241</v>
      </c>
      <c r="AL94" s="14" t="s">
        <v>272</v>
      </c>
      <c r="AM94" s="14" t="s">
        <v>273</v>
      </c>
      <c r="AN94" s="14" t="s">
        <v>253</v>
      </c>
      <c r="AO94" s="14" t="s">
        <v>243</v>
      </c>
      <c r="AP94" s="14" t="s">
        <v>276</v>
      </c>
      <c r="AQ94" s="14" t="s">
        <v>381</v>
      </c>
      <c r="AR94" s="14" t="s">
        <v>15</v>
      </c>
    </row>
    <row r="95" spans="1:44" x14ac:dyDescent="0.2">
      <c r="A95" s="14" t="s">
        <v>122</v>
      </c>
      <c r="B95" s="14" t="s">
        <v>123</v>
      </c>
      <c r="C95" s="14" t="s">
        <v>248</v>
      </c>
      <c r="D95" s="15">
        <v>64</v>
      </c>
      <c r="E95" s="15">
        <v>152.4</v>
      </c>
      <c r="F95" s="15">
        <v>108.2</v>
      </c>
      <c r="G95" s="15" t="s">
        <v>242</v>
      </c>
      <c r="H95" s="15" t="s">
        <v>249</v>
      </c>
      <c r="I95" s="15" t="s">
        <v>241</v>
      </c>
      <c r="J95" s="15" t="s">
        <v>243</v>
      </c>
      <c r="K95" s="15" t="s">
        <v>241</v>
      </c>
      <c r="L95" s="15" t="s">
        <v>241</v>
      </c>
      <c r="M95" s="15" t="s">
        <v>241</v>
      </c>
      <c r="N95" s="15">
        <v>12.7</v>
      </c>
      <c r="O95" s="15" t="s">
        <v>241</v>
      </c>
      <c r="P95" s="15" t="s">
        <v>243</v>
      </c>
      <c r="Q95" s="15" t="s">
        <v>245</v>
      </c>
      <c r="R95" s="16">
        <v>0.24690809399999999</v>
      </c>
      <c r="S95" s="16">
        <v>1.157383367</v>
      </c>
      <c r="T95" s="16">
        <v>1.049803979</v>
      </c>
      <c r="U95" s="15">
        <v>10</v>
      </c>
      <c r="V95" s="15" t="s">
        <v>241</v>
      </c>
      <c r="W95" s="15" t="s">
        <v>241</v>
      </c>
      <c r="X95" s="15" t="s">
        <v>241</v>
      </c>
      <c r="Y95" s="15" t="s">
        <v>241</v>
      </c>
      <c r="Z95" s="15" t="s">
        <v>241</v>
      </c>
      <c r="AA95" s="15" t="s">
        <v>260</v>
      </c>
      <c r="AB95" s="15" t="s">
        <v>241</v>
      </c>
      <c r="AC95" s="14" t="s">
        <v>243</v>
      </c>
      <c r="AD95" s="15" t="s">
        <v>243</v>
      </c>
      <c r="AE95" s="15" t="s">
        <v>243</v>
      </c>
      <c r="AF95" s="15" t="s">
        <v>243</v>
      </c>
      <c r="AG95" s="15" t="s">
        <v>243</v>
      </c>
      <c r="AH95" s="15" t="s">
        <v>243</v>
      </c>
      <c r="AI95" s="15" t="s">
        <v>243</v>
      </c>
      <c r="AJ95" s="15" t="s">
        <v>243</v>
      </c>
      <c r="AK95" s="15" t="s">
        <v>241</v>
      </c>
      <c r="AL95" s="14" t="s">
        <v>272</v>
      </c>
      <c r="AM95" s="14" t="s">
        <v>273</v>
      </c>
      <c r="AN95" s="14" t="s">
        <v>253</v>
      </c>
      <c r="AO95" s="14" t="s">
        <v>243</v>
      </c>
      <c r="AP95" s="14" t="s">
        <v>276</v>
      </c>
      <c r="AQ95" s="14" t="s">
        <v>381</v>
      </c>
      <c r="AR95" s="14" t="s">
        <v>15</v>
      </c>
    </row>
    <row r="96" spans="1:44" x14ac:dyDescent="0.2">
      <c r="A96" s="14" t="s">
        <v>122</v>
      </c>
      <c r="B96" s="14" t="s">
        <v>123</v>
      </c>
      <c r="C96" s="14" t="s">
        <v>240</v>
      </c>
      <c r="D96" s="15" t="s">
        <v>241</v>
      </c>
      <c r="E96" s="15" t="s">
        <v>241</v>
      </c>
      <c r="F96" s="15" t="s">
        <v>264</v>
      </c>
      <c r="G96" s="15" t="s">
        <v>242</v>
      </c>
      <c r="H96" s="15" t="s">
        <v>241</v>
      </c>
      <c r="I96" s="15" t="s">
        <v>241</v>
      </c>
      <c r="J96" s="15" t="s">
        <v>243</v>
      </c>
      <c r="K96" s="15" t="s">
        <v>241</v>
      </c>
      <c r="L96" s="15">
        <v>2.5</v>
      </c>
      <c r="M96" s="15">
        <v>11.5</v>
      </c>
      <c r="N96" s="15" t="s">
        <v>241</v>
      </c>
      <c r="O96" s="15" t="s">
        <v>241</v>
      </c>
      <c r="P96" s="15" t="s">
        <v>243</v>
      </c>
      <c r="Q96" s="15" t="s">
        <v>245</v>
      </c>
      <c r="R96" s="16">
        <v>0.24690809399999999</v>
      </c>
      <c r="S96" s="16">
        <v>1.157383367</v>
      </c>
      <c r="T96" s="16">
        <v>1.049803979</v>
      </c>
      <c r="U96" s="15">
        <v>600</v>
      </c>
      <c r="V96" s="15">
        <v>600</v>
      </c>
      <c r="W96" s="15">
        <v>600</v>
      </c>
      <c r="X96" s="15" t="s">
        <v>241</v>
      </c>
      <c r="Y96" s="15" t="s">
        <v>241</v>
      </c>
      <c r="Z96" s="15" t="s">
        <v>382</v>
      </c>
      <c r="AA96" s="15" t="s">
        <v>260</v>
      </c>
      <c r="AB96" s="15">
        <v>22</v>
      </c>
      <c r="AC96" s="14" t="s">
        <v>383</v>
      </c>
      <c r="AD96" s="15" t="s">
        <v>243</v>
      </c>
      <c r="AE96" s="15" t="s">
        <v>243</v>
      </c>
      <c r="AF96" s="15" t="s">
        <v>243</v>
      </c>
      <c r="AG96" s="15">
        <v>22.11</v>
      </c>
      <c r="AH96" s="15">
        <v>0.57999999999999996</v>
      </c>
      <c r="AI96" s="15">
        <v>0.3</v>
      </c>
      <c r="AJ96" s="15" t="s">
        <v>267</v>
      </c>
      <c r="AK96" s="15" t="s">
        <v>384</v>
      </c>
      <c r="AL96" s="14" t="s">
        <v>385</v>
      </c>
      <c r="AM96" s="14" t="s">
        <v>269</v>
      </c>
      <c r="AN96" s="14" t="s">
        <v>386</v>
      </c>
      <c r="AO96" s="14" t="s">
        <v>243</v>
      </c>
      <c r="AP96" s="14" t="s">
        <v>387</v>
      </c>
      <c r="AQ96" s="14" t="s">
        <v>381</v>
      </c>
      <c r="AR96" s="14" t="s">
        <v>243</v>
      </c>
    </row>
    <row r="97" spans="1:44" x14ac:dyDescent="0.2">
      <c r="A97" s="14" t="s">
        <v>122</v>
      </c>
      <c r="B97" s="14" t="s">
        <v>123</v>
      </c>
      <c r="C97" s="14" t="s">
        <v>240</v>
      </c>
      <c r="D97" s="15">
        <v>3</v>
      </c>
      <c r="E97" s="15">
        <v>10.7</v>
      </c>
      <c r="F97" s="15">
        <v>6.9</v>
      </c>
      <c r="G97" s="15" t="s">
        <v>242</v>
      </c>
      <c r="H97" s="15" t="s">
        <v>249</v>
      </c>
      <c r="I97" s="15" t="s">
        <v>241</v>
      </c>
      <c r="J97" s="15" t="s">
        <v>243</v>
      </c>
      <c r="K97" s="15" t="s">
        <v>241</v>
      </c>
      <c r="L97" s="15" t="s">
        <v>241</v>
      </c>
      <c r="M97" s="15" t="s">
        <v>241</v>
      </c>
      <c r="N97" s="15">
        <v>1.3</v>
      </c>
      <c r="O97" s="15" t="s">
        <v>241</v>
      </c>
      <c r="P97" s="15" t="s">
        <v>243</v>
      </c>
      <c r="Q97" s="15" t="s">
        <v>245</v>
      </c>
      <c r="R97" s="16">
        <v>0.24690809399999999</v>
      </c>
      <c r="S97" s="16">
        <v>1.157383367</v>
      </c>
      <c r="T97" s="16">
        <v>1.049803979</v>
      </c>
      <c r="U97" s="15">
        <v>1800</v>
      </c>
      <c r="V97" s="15" t="s">
        <v>241</v>
      </c>
      <c r="W97" s="15" t="s">
        <v>241</v>
      </c>
      <c r="X97" s="15" t="s">
        <v>241</v>
      </c>
      <c r="Y97" s="15" t="s">
        <v>241</v>
      </c>
      <c r="Z97" s="15" t="s">
        <v>241</v>
      </c>
      <c r="AA97" s="15" t="s">
        <v>260</v>
      </c>
      <c r="AB97" s="15" t="s">
        <v>241</v>
      </c>
      <c r="AC97" s="14" t="s">
        <v>243</v>
      </c>
      <c r="AD97" s="15" t="s">
        <v>243</v>
      </c>
      <c r="AE97" s="15" t="s">
        <v>243</v>
      </c>
      <c r="AF97" s="15" t="s">
        <v>243</v>
      </c>
      <c r="AG97" s="15" t="s">
        <v>243</v>
      </c>
      <c r="AH97" s="15" t="s">
        <v>243</v>
      </c>
      <c r="AI97" s="15" t="s">
        <v>243</v>
      </c>
      <c r="AJ97" s="15" t="s">
        <v>243</v>
      </c>
      <c r="AK97" s="15" t="s">
        <v>241</v>
      </c>
      <c r="AL97" s="14" t="s">
        <v>272</v>
      </c>
      <c r="AM97" s="14" t="s">
        <v>273</v>
      </c>
      <c r="AN97" s="14" t="s">
        <v>253</v>
      </c>
      <c r="AO97" s="14" t="s">
        <v>243</v>
      </c>
      <c r="AP97" s="14" t="s">
        <v>276</v>
      </c>
      <c r="AQ97" s="14" t="s">
        <v>381</v>
      </c>
      <c r="AR97" s="14" t="s">
        <v>15</v>
      </c>
    </row>
    <row r="98" spans="1:44" x14ac:dyDescent="0.2">
      <c r="A98" s="14" t="s">
        <v>122</v>
      </c>
      <c r="B98" s="14" t="s">
        <v>123</v>
      </c>
      <c r="C98" s="14" t="s">
        <v>240</v>
      </c>
      <c r="D98" s="15">
        <v>3</v>
      </c>
      <c r="E98" s="15">
        <v>15.5</v>
      </c>
      <c r="F98" s="15">
        <v>9.3000000000000007</v>
      </c>
      <c r="G98" s="15" t="s">
        <v>242</v>
      </c>
      <c r="H98" s="15" t="s">
        <v>249</v>
      </c>
      <c r="I98" s="15" t="s">
        <v>241</v>
      </c>
      <c r="J98" s="15" t="s">
        <v>243</v>
      </c>
      <c r="K98" s="15" t="s">
        <v>241</v>
      </c>
      <c r="L98" s="15" t="s">
        <v>241</v>
      </c>
      <c r="M98" s="15" t="s">
        <v>241</v>
      </c>
      <c r="N98" s="15">
        <v>2.5</v>
      </c>
      <c r="O98" s="15" t="s">
        <v>241</v>
      </c>
      <c r="P98" s="15" t="s">
        <v>243</v>
      </c>
      <c r="Q98" s="15" t="s">
        <v>245</v>
      </c>
      <c r="R98" s="16">
        <v>0.24690809399999999</v>
      </c>
      <c r="S98" s="16">
        <v>1.157383367</v>
      </c>
      <c r="T98" s="16">
        <v>1.049803979</v>
      </c>
      <c r="U98" s="15">
        <v>1800</v>
      </c>
      <c r="V98" s="15" t="s">
        <v>241</v>
      </c>
      <c r="W98" s="15" t="s">
        <v>241</v>
      </c>
      <c r="X98" s="15" t="s">
        <v>241</v>
      </c>
      <c r="Y98" s="15" t="s">
        <v>241</v>
      </c>
      <c r="Z98" s="15" t="s">
        <v>241</v>
      </c>
      <c r="AA98" s="15" t="s">
        <v>260</v>
      </c>
      <c r="AB98" s="15" t="s">
        <v>241</v>
      </c>
      <c r="AC98" s="14" t="s">
        <v>243</v>
      </c>
      <c r="AD98" s="15" t="s">
        <v>243</v>
      </c>
      <c r="AE98" s="15" t="s">
        <v>243</v>
      </c>
      <c r="AF98" s="15" t="s">
        <v>243</v>
      </c>
      <c r="AG98" s="15" t="s">
        <v>243</v>
      </c>
      <c r="AH98" s="15" t="s">
        <v>243</v>
      </c>
      <c r="AI98" s="15" t="s">
        <v>243</v>
      </c>
      <c r="AJ98" s="15" t="s">
        <v>243</v>
      </c>
      <c r="AK98" s="15" t="s">
        <v>241</v>
      </c>
      <c r="AL98" s="14" t="s">
        <v>272</v>
      </c>
      <c r="AM98" s="14" t="s">
        <v>273</v>
      </c>
      <c r="AN98" s="14" t="s">
        <v>253</v>
      </c>
      <c r="AO98" s="14" t="s">
        <v>243</v>
      </c>
      <c r="AP98" s="14" t="s">
        <v>276</v>
      </c>
      <c r="AQ98" s="14" t="s">
        <v>381</v>
      </c>
      <c r="AR98" s="14" t="s">
        <v>15</v>
      </c>
    </row>
    <row r="99" spans="1:44" x14ac:dyDescent="0.2">
      <c r="A99" s="14" t="s">
        <v>122</v>
      </c>
      <c r="B99" s="14" t="s">
        <v>123</v>
      </c>
      <c r="C99" s="14" t="s">
        <v>240</v>
      </c>
      <c r="D99" s="15">
        <v>7.6</v>
      </c>
      <c r="E99" s="15">
        <v>30.4</v>
      </c>
      <c r="F99" s="15">
        <v>19.100000000000001</v>
      </c>
      <c r="G99" s="15" t="s">
        <v>242</v>
      </c>
      <c r="H99" s="15" t="s">
        <v>249</v>
      </c>
      <c r="I99" s="15" t="s">
        <v>241</v>
      </c>
      <c r="J99" s="15" t="s">
        <v>243</v>
      </c>
      <c r="K99" s="15" t="s">
        <v>241</v>
      </c>
      <c r="L99" s="15" t="s">
        <v>241</v>
      </c>
      <c r="M99" s="15" t="s">
        <v>241</v>
      </c>
      <c r="N99" s="15">
        <v>5.0999999999999996</v>
      </c>
      <c r="O99" s="15" t="s">
        <v>241</v>
      </c>
      <c r="P99" s="15" t="s">
        <v>243</v>
      </c>
      <c r="Q99" s="15" t="s">
        <v>245</v>
      </c>
      <c r="R99" s="16">
        <v>0.24690809399999999</v>
      </c>
      <c r="S99" s="16">
        <v>1.157383367</v>
      </c>
      <c r="T99" s="16">
        <v>1.049803979</v>
      </c>
      <c r="U99" s="15">
        <v>1800</v>
      </c>
      <c r="V99" s="15" t="s">
        <v>241</v>
      </c>
      <c r="W99" s="15" t="s">
        <v>241</v>
      </c>
      <c r="X99" s="15" t="s">
        <v>241</v>
      </c>
      <c r="Y99" s="15" t="s">
        <v>241</v>
      </c>
      <c r="Z99" s="15" t="s">
        <v>241</v>
      </c>
      <c r="AA99" s="15" t="s">
        <v>260</v>
      </c>
      <c r="AB99" s="15" t="s">
        <v>241</v>
      </c>
      <c r="AC99" s="14" t="s">
        <v>243</v>
      </c>
      <c r="AD99" s="15" t="s">
        <v>243</v>
      </c>
      <c r="AE99" s="15" t="s">
        <v>243</v>
      </c>
      <c r="AF99" s="15" t="s">
        <v>243</v>
      </c>
      <c r="AG99" s="15" t="s">
        <v>243</v>
      </c>
      <c r="AH99" s="15" t="s">
        <v>243</v>
      </c>
      <c r="AI99" s="15" t="s">
        <v>243</v>
      </c>
      <c r="AJ99" s="15" t="s">
        <v>243</v>
      </c>
      <c r="AK99" s="15" t="s">
        <v>241</v>
      </c>
      <c r="AL99" s="14" t="s">
        <v>272</v>
      </c>
      <c r="AM99" s="14" t="s">
        <v>273</v>
      </c>
      <c r="AN99" s="14" t="s">
        <v>253</v>
      </c>
      <c r="AO99" s="14" t="s">
        <v>243</v>
      </c>
      <c r="AP99" s="14" t="s">
        <v>276</v>
      </c>
      <c r="AQ99" s="14" t="s">
        <v>381</v>
      </c>
      <c r="AR99" s="14" t="s">
        <v>15</v>
      </c>
    </row>
    <row r="100" spans="1:44" x14ac:dyDescent="0.2">
      <c r="A100" s="14" t="s">
        <v>124</v>
      </c>
      <c r="B100" s="14" t="s">
        <v>125</v>
      </c>
      <c r="C100" s="14" t="s">
        <v>240</v>
      </c>
      <c r="D100" s="15" t="s">
        <v>241</v>
      </c>
      <c r="E100" s="15" t="s">
        <v>241</v>
      </c>
      <c r="F100" s="15">
        <v>51.1</v>
      </c>
      <c r="G100" s="15" t="s">
        <v>242</v>
      </c>
      <c r="H100" s="15" t="s">
        <v>255</v>
      </c>
      <c r="I100" s="15">
        <v>3.2</v>
      </c>
      <c r="J100" s="15" t="s">
        <v>285</v>
      </c>
      <c r="K100" s="15" t="s">
        <v>257</v>
      </c>
      <c r="L100" s="15" t="s">
        <v>241</v>
      </c>
      <c r="M100" s="15" t="s">
        <v>241</v>
      </c>
      <c r="N100" s="15">
        <v>25.03</v>
      </c>
      <c r="O100" s="15">
        <v>1.26</v>
      </c>
      <c r="P100" s="15" t="s">
        <v>285</v>
      </c>
      <c r="Q100" s="15" t="s">
        <v>245</v>
      </c>
      <c r="R100" s="16">
        <v>0.17299999999999999</v>
      </c>
      <c r="S100" s="16">
        <v>1.234</v>
      </c>
      <c r="T100" s="16">
        <v>1.091</v>
      </c>
      <c r="U100" s="15">
        <v>1800</v>
      </c>
      <c r="V100" s="15" t="s">
        <v>241</v>
      </c>
      <c r="W100" s="15" t="s">
        <v>241</v>
      </c>
      <c r="X100" s="15">
        <v>1800</v>
      </c>
      <c r="Y100" s="15">
        <v>10</v>
      </c>
      <c r="Z100" s="15" t="s">
        <v>241</v>
      </c>
      <c r="AA100" s="15" t="s">
        <v>260</v>
      </c>
      <c r="AB100" s="15" t="s">
        <v>286</v>
      </c>
      <c r="AC100" s="14" t="s">
        <v>243</v>
      </c>
      <c r="AD100" s="15" t="s">
        <v>243</v>
      </c>
      <c r="AE100" s="15" t="s">
        <v>243</v>
      </c>
      <c r="AF100" s="15" t="s">
        <v>243</v>
      </c>
      <c r="AG100" s="15" t="s">
        <v>243</v>
      </c>
      <c r="AH100" s="15" t="s">
        <v>243</v>
      </c>
      <c r="AI100" s="15" t="s">
        <v>243</v>
      </c>
      <c r="AJ100" s="15" t="s">
        <v>243</v>
      </c>
      <c r="AK100" s="15">
        <v>29</v>
      </c>
      <c r="AL100" s="14" t="s">
        <v>287</v>
      </c>
      <c r="AM100" s="14" t="s">
        <v>288</v>
      </c>
      <c r="AN100" s="14" t="s">
        <v>243</v>
      </c>
      <c r="AO100" s="14" t="s">
        <v>243</v>
      </c>
      <c r="AP100" s="14" t="s">
        <v>289</v>
      </c>
      <c r="AQ100" s="14" t="s">
        <v>243</v>
      </c>
      <c r="AR100" s="14" t="s">
        <v>290</v>
      </c>
    </row>
    <row r="101" spans="1:44" x14ac:dyDescent="0.2">
      <c r="A101" s="14" t="s">
        <v>126</v>
      </c>
      <c r="B101" s="14" t="s">
        <v>127</v>
      </c>
      <c r="C101" s="14" t="s">
        <v>240</v>
      </c>
      <c r="D101" s="15" t="s">
        <v>241</v>
      </c>
      <c r="E101" s="15" t="s">
        <v>241</v>
      </c>
      <c r="F101" s="15">
        <v>60.8</v>
      </c>
      <c r="G101" s="15" t="s">
        <v>242</v>
      </c>
      <c r="H101" s="15" t="s">
        <v>255</v>
      </c>
      <c r="I101" s="15" t="s">
        <v>241</v>
      </c>
      <c r="J101" s="15" t="s">
        <v>243</v>
      </c>
      <c r="K101" s="15" t="s">
        <v>257</v>
      </c>
      <c r="L101" s="15" t="s">
        <v>241</v>
      </c>
      <c r="M101" s="15" t="s">
        <v>241</v>
      </c>
      <c r="N101" s="15">
        <v>11</v>
      </c>
      <c r="O101" s="15" t="s">
        <v>241</v>
      </c>
      <c r="P101" s="15" t="s">
        <v>243</v>
      </c>
      <c r="Q101" s="15" t="s">
        <v>245</v>
      </c>
      <c r="R101" s="16">
        <v>0.13900000000000001</v>
      </c>
      <c r="S101" s="16">
        <v>1.153</v>
      </c>
      <c r="T101" s="16">
        <v>1.0069999999999999</v>
      </c>
      <c r="U101" s="15">
        <v>180</v>
      </c>
      <c r="V101" s="15" t="s">
        <v>241</v>
      </c>
      <c r="W101" s="15" t="s">
        <v>241</v>
      </c>
      <c r="X101" s="15">
        <v>180</v>
      </c>
      <c r="Y101" s="15">
        <v>6.7</v>
      </c>
      <c r="Z101" s="15" t="s">
        <v>241</v>
      </c>
      <c r="AA101" s="15" t="s">
        <v>260</v>
      </c>
      <c r="AB101" s="15">
        <v>18</v>
      </c>
      <c r="AC101" s="14" t="s">
        <v>243</v>
      </c>
      <c r="AD101" s="15" t="s">
        <v>243</v>
      </c>
      <c r="AE101" s="15" t="s">
        <v>243</v>
      </c>
      <c r="AF101" s="15" t="s">
        <v>243</v>
      </c>
      <c r="AG101" s="15" t="s">
        <v>243</v>
      </c>
      <c r="AH101" s="15" t="s">
        <v>243</v>
      </c>
      <c r="AI101" s="15" t="s">
        <v>243</v>
      </c>
      <c r="AJ101" s="15" t="s">
        <v>243</v>
      </c>
      <c r="AK101" s="15">
        <v>32</v>
      </c>
      <c r="AL101" s="14" t="s">
        <v>287</v>
      </c>
      <c r="AM101" s="14" t="s">
        <v>313</v>
      </c>
      <c r="AN101" s="14" t="s">
        <v>243</v>
      </c>
      <c r="AO101" s="14" t="s">
        <v>243</v>
      </c>
      <c r="AP101" s="14" t="s">
        <v>243</v>
      </c>
      <c r="AQ101" s="14" t="s">
        <v>243</v>
      </c>
      <c r="AR101" s="14" t="s">
        <v>314</v>
      </c>
    </row>
    <row r="102" spans="1:44" s="25" customFormat="1" x14ac:dyDescent="0.2">
      <c r="A102" s="22" t="s">
        <v>40</v>
      </c>
      <c r="B102" s="22" t="s">
        <v>128</v>
      </c>
      <c r="C102" s="22" t="s">
        <v>240</v>
      </c>
      <c r="D102" s="23">
        <v>30.9</v>
      </c>
      <c r="E102" s="23">
        <v>71.3</v>
      </c>
      <c r="F102" s="23" t="s">
        <v>264</v>
      </c>
      <c r="G102" s="23" t="s">
        <v>242</v>
      </c>
      <c r="H102" s="23" t="s">
        <v>255</v>
      </c>
      <c r="I102" s="23">
        <v>10.82</v>
      </c>
      <c r="J102" s="23" t="s">
        <v>258</v>
      </c>
      <c r="K102" s="23" t="s">
        <v>257</v>
      </c>
      <c r="L102" s="23">
        <v>3.9</v>
      </c>
      <c r="M102" s="23">
        <v>11</v>
      </c>
      <c r="N102" s="23">
        <v>6.7</v>
      </c>
      <c r="O102" s="23">
        <v>2.2200000000000002</v>
      </c>
      <c r="P102" s="23" t="s">
        <v>258</v>
      </c>
      <c r="Q102" s="23" t="s">
        <v>245</v>
      </c>
      <c r="R102" s="24">
        <v>0.30399999999999999</v>
      </c>
      <c r="S102" s="24">
        <v>1.1719999999999999</v>
      </c>
      <c r="T102" s="24">
        <v>1.0640000000000001</v>
      </c>
      <c r="U102" s="23">
        <v>1800</v>
      </c>
      <c r="V102" s="23" t="s">
        <v>241</v>
      </c>
      <c r="W102" s="23" t="s">
        <v>241</v>
      </c>
      <c r="X102" s="23">
        <v>120</v>
      </c>
      <c r="Y102" s="23" t="s">
        <v>259</v>
      </c>
      <c r="Z102" s="23" t="s">
        <v>241</v>
      </c>
      <c r="AA102" s="23" t="s">
        <v>260</v>
      </c>
      <c r="AB102" s="23" t="s">
        <v>241</v>
      </c>
      <c r="AC102" s="22" t="s">
        <v>388</v>
      </c>
      <c r="AD102" s="23" t="s">
        <v>243</v>
      </c>
      <c r="AE102" s="23" t="s">
        <v>243</v>
      </c>
      <c r="AF102" s="23" t="s">
        <v>243</v>
      </c>
      <c r="AG102" s="23">
        <v>17.16</v>
      </c>
      <c r="AH102" s="23">
        <v>4.08</v>
      </c>
      <c r="AI102" s="23" t="s">
        <v>243</v>
      </c>
      <c r="AJ102" s="23" t="s">
        <v>243</v>
      </c>
      <c r="AK102" s="23">
        <v>46</v>
      </c>
      <c r="AL102" s="22" t="s">
        <v>261</v>
      </c>
      <c r="AM102" s="22" t="s">
        <v>310</v>
      </c>
      <c r="AN102" s="22" t="s">
        <v>243</v>
      </c>
      <c r="AO102" s="22" t="s">
        <v>243</v>
      </c>
      <c r="AP102" s="22" t="s">
        <v>389</v>
      </c>
      <c r="AQ102" s="22" t="s">
        <v>243</v>
      </c>
      <c r="AR102" s="22" t="s">
        <v>243</v>
      </c>
    </row>
    <row r="103" spans="1:44" x14ac:dyDescent="0.2">
      <c r="A103" s="14" t="s">
        <v>129</v>
      </c>
      <c r="B103" s="14" t="s">
        <v>130</v>
      </c>
      <c r="C103" s="14" t="s">
        <v>240</v>
      </c>
      <c r="D103" s="15" t="s">
        <v>241</v>
      </c>
      <c r="E103" s="15" t="s">
        <v>241</v>
      </c>
      <c r="F103" s="15">
        <v>26</v>
      </c>
      <c r="G103" s="15" t="s">
        <v>242</v>
      </c>
      <c r="H103" s="15" t="s">
        <v>249</v>
      </c>
      <c r="I103" s="15" t="s">
        <v>241</v>
      </c>
      <c r="J103" s="15" t="s">
        <v>243</v>
      </c>
      <c r="K103" s="15" t="s">
        <v>257</v>
      </c>
      <c r="L103" s="15">
        <v>50</v>
      </c>
      <c r="M103" s="15">
        <v>78</v>
      </c>
      <c r="N103" s="15">
        <v>62.3</v>
      </c>
      <c r="O103" s="15">
        <v>7.3</v>
      </c>
      <c r="P103" s="15" t="s">
        <v>258</v>
      </c>
      <c r="Q103" s="15" t="s">
        <v>245</v>
      </c>
      <c r="R103" s="16">
        <v>0.17924000000000001</v>
      </c>
      <c r="S103" s="16">
        <v>1.1850000000000001</v>
      </c>
      <c r="T103" s="16">
        <v>1.0820000000000001</v>
      </c>
      <c r="U103" s="15">
        <v>600</v>
      </c>
      <c r="V103" s="15" t="s">
        <v>241</v>
      </c>
      <c r="W103" s="15" t="s">
        <v>241</v>
      </c>
      <c r="X103" s="15" t="s">
        <v>241</v>
      </c>
      <c r="Y103" s="15" t="s">
        <v>241</v>
      </c>
      <c r="Z103" s="15">
        <v>600</v>
      </c>
      <c r="AA103" s="15" t="s">
        <v>260</v>
      </c>
      <c r="AB103" s="15" t="s">
        <v>345</v>
      </c>
      <c r="AC103" s="14" t="s">
        <v>243</v>
      </c>
      <c r="AD103" s="15" t="s">
        <v>243</v>
      </c>
      <c r="AE103" s="15" t="s">
        <v>243</v>
      </c>
      <c r="AF103" s="15" t="s">
        <v>243</v>
      </c>
      <c r="AG103" s="15" t="s">
        <v>243</v>
      </c>
      <c r="AH103" s="15" t="s">
        <v>243</v>
      </c>
      <c r="AI103" s="15" t="s">
        <v>243</v>
      </c>
      <c r="AJ103" s="15" t="s">
        <v>243</v>
      </c>
      <c r="AK103" s="15">
        <v>20</v>
      </c>
      <c r="AL103" s="14" t="s">
        <v>390</v>
      </c>
      <c r="AM103" s="14" t="s">
        <v>262</v>
      </c>
      <c r="AN103" s="14" t="s">
        <v>243</v>
      </c>
      <c r="AO103" s="14" t="s">
        <v>243</v>
      </c>
      <c r="AP103" s="14" t="s">
        <v>243</v>
      </c>
      <c r="AQ103" s="14" t="s">
        <v>243</v>
      </c>
      <c r="AR103" s="14" t="s">
        <v>243</v>
      </c>
    </row>
    <row r="104" spans="1:44" x14ac:dyDescent="0.2">
      <c r="A104" s="14" t="s">
        <v>129</v>
      </c>
      <c r="B104" s="14" t="s">
        <v>130</v>
      </c>
      <c r="C104" s="14" t="s">
        <v>240</v>
      </c>
      <c r="D104" s="15" t="s">
        <v>241</v>
      </c>
      <c r="E104" s="15" t="s">
        <v>241</v>
      </c>
      <c r="F104" s="15">
        <v>33</v>
      </c>
      <c r="G104" s="15" t="s">
        <v>242</v>
      </c>
      <c r="H104" s="15" t="s">
        <v>249</v>
      </c>
      <c r="I104" s="15" t="s">
        <v>241</v>
      </c>
      <c r="J104" s="15" t="s">
        <v>243</v>
      </c>
      <c r="K104" s="15" t="s">
        <v>257</v>
      </c>
      <c r="L104" s="15">
        <v>54</v>
      </c>
      <c r="M104" s="15">
        <v>73</v>
      </c>
      <c r="N104" s="15">
        <v>60.6</v>
      </c>
      <c r="O104" s="15">
        <v>5.2</v>
      </c>
      <c r="P104" s="15" t="s">
        <v>258</v>
      </c>
      <c r="Q104" s="15" t="s">
        <v>245</v>
      </c>
      <c r="R104" s="16">
        <v>0.17924000000000001</v>
      </c>
      <c r="S104" s="16">
        <v>1.1850000000000001</v>
      </c>
      <c r="T104" s="16">
        <v>1.0820000000000001</v>
      </c>
      <c r="U104" s="15">
        <v>600</v>
      </c>
      <c r="V104" s="15" t="s">
        <v>241</v>
      </c>
      <c r="W104" s="15" t="s">
        <v>241</v>
      </c>
      <c r="X104" s="15" t="s">
        <v>241</v>
      </c>
      <c r="Y104" s="15" t="s">
        <v>241</v>
      </c>
      <c r="Z104" s="15">
        <v>600</v>
      </c>
      <c r="AA104" s="15" t="s">
        <v>260</v>
      </c>
      <c r="AB104" s="15" t="s">
        <v>345</v>
      </c>
      <c r="AC104" s="14" t="s">
        <v>243</v>
      </c>
      <c r="AD104" s="15" t="s">
        <v>243</v>
      </c>
      <c r="AE104" s="15" t="s">
        <v>243</v>
      </c>
      <c r="AF104" s="15" t="s">
        <v>243</v>
      </c>
      <c r="AG104" s="15" t="s">
        <v>243</v>
      </c>
      <c r="AH104" s="15" t="s">
        <v>243</v>
      </c>
      <c r="AI104" s="15" t="s">
        <v>243</v>
      </c>
      <c r="AJ104" s="15" t="s">
        <v>243</v>
      </c>
      <c r="AK104" s="15">
        <v>20</v>
      </c>
      <c r="AL104" s="14" t="s">
        <v>391</v>
      </c>
      <c r="AM104" s="14" t="s">
        <v>262</v>
      </c>
      <c r="AN104" s="14" t="s">
        <v>243</v>
      </c>
      <c r="AO104" s="14" t="s">
        <v>243</v>
      </c>
      <c r="AP104" s="14" t="s">
        <v>243</v>
      </c>
      <c r="AQ104" s="14" t="s">
        <v>243</v>
      </c>
      <c r="AR104" s="14" t="s">
        <v>243</v>
      </c>
    </row>
    <row r="105" spans="1:44" x14ac:dyDescent="0.2">
      <c r="A105" s="14" t="s">
        <v>129</v>
      </c>
      <c r="B105" s="14" t="s">
        <v>130</v>
      </c>
      <c r="C105" s="14" t="s">
        <v>240</v>
      </c>
      <c r="D105" s="15" t="s">
        <v>241</v>
      </c>
      <c r="E105" s="15" t="s">
        <v>241</v>
      </c>
      <c r="F105" s="15">
        <v>36</v>
      </c>
      <c r="G105" s="15" t="s">
        <v>242</v>
      </c>
      <c r="H105" s="15" t="s">
        <v>249</v>
      </c>
      <c r="I105" s="15" t="s">
        <v>241</v>
      </c>
      <c r="J105" s="15" t="s">
        <v>243</v>
      </c>
      <c r="K105" s="15" t="s">
        <v>257</v>
      </c>
      <c r="L105" s="15">
        <v>49</v>
      </c>
      <c r="M105" s="15">
        <v>73</v>
      </c>
      <c r="N105" s="15">
        <v>62.3</v>
      </c>
      <c r="O105" s="15">
        <v>6.9</v>
      </c>
      <c r="P105" s="15" t="s">
        <v>258</v>
      </c>
      <c r="Q105" s="15" t="s">
        <v>245</v>
      </c>
      <c r="R105" s="16">
        <v>0.17924000000000001</v>
      </c>
      <c r="S105" s="16">
        <v>1.1850000000000001</v>
      </c>
      <c r="T105" s="16">
        <v>1.0820000000000001</v>
      </c>
      <c r="U105" s="15">
        <v>240</v>
      </c>
      <c r="V105" s="15" t="s">
        <v>241</v>
      </c>
      <c r="W105" s="15" t="s">
        <v>241</v>
      </c>
      <c r="X105" s="15" t="s">
        <v>241</v>
      </c>
      <c r="Y105" s="15" t="s">
        <v>241</v>
      </c>
      <c r="Z105" s="15">
        <v>240</v>
      </c>
      <c r="AA105" s="15" t="s">
        <v>260</v>
      </c>
      <c r="AB105" s="15" t="s">
        <v>345</v>
      </c>
      <c r="AC105" s="14" t="s">
        <v>243</v>
      </c>
      <c r="AD105" s="15" t="s">
        <v>243</v>
      </c>
      <c r="AE105" s="15" t="s">
        <v>243</v>
      </c>
      <c r="AF105" s="15" t="s">
        <v>243</v>
      </c>
      <c r="AG105" s="15" t="s">
        <v>243</v>
      </c>
      <c r="AH105" s="15" t="s">
        <v>243</v>
      </c>
      <c r="AI105" s="15" t="s">
        <v>243</v>
      </c>
      <c r="AJ105" s="15" t="s">
        <v>243</v>
      </c>
      <c r="AK105" s="15">
        <v>20</v>
      </c>
      <c r="AL105" s="14" t="s">
        <v>392</v>
      </c>
      <c r="AM105" s="14" t="s">
        <v>262</v>
      </c>
      <c r="AN105" s="14" t="s">
        <v>243</v>
      </c>
      <c r="AO105" s="14" t="s">
        <v>243</v>
      </c>
      <c r="AP105" s="14" t="s">
        <v>243</v>
      </c>
      <c r="AQ105" s="14" t="s">
        <v>243</v>
      </c>
      <c r="AR105" s="14" t="s">
        <v>243</v>
      </c>
    </row>
    <row r="106" spans="1:44" x14ac:dyDescent="0.2">
      <c r="A106" s="14" t="s">
        <v>129</v>
      </c>
      <c r="B106" s="14" t="s">
        <v>130</v>
      </c>
      <c r="C106" s="14" t="s">
        <v>240</v>
      </c>
      <c r="D106" s="15" t="s">
        <v>241</v>
      </c>
      <c r="E106" s="15" t="s">
        <v>241</v>
      </c>
      <c r="F106" s="15">
        <v>39</v>
      </c>
      <c r="G106" s="15" t="s">
        <v>242</v>
      </c>
      <c r="H106" s="15" t="s">
        <v>249</v>
      </c>
      <c r="I106" s="15" t="s">
        <v>241</v>
      </c>
      <c r="J106" s="15" t="s">
        <v>243</v>
      </c>
      <c r="K106" s="15" t="s">
        <v>257</v>
      </c>
      <c r="L106" s="15">
        <v>53</v>
      </c>
      <c r="M106" s="15">
        <v>78</v>
      </c>
      <c r="N106" s="15">
        <v>63.3</v>
      </c>
      <c r="O106" s="15">
        <v>6.5</v>
      </c>
      <c r="P106" s="15" t="s">
        <v>258</v>
      </c>
      <c r="Q106" s="15" t="s">
        <v>245</v>
      </c>
      <c r="R106" s="16">
        <v>0.17924000000000001</v>
      </c>
      <c r="S106" s="16">
        <v>1.1850000000000001</v>
      </c>
      <c r="T106" s="16">
        <v>1.0820000000000001</v>
      </c>
      <c r="U106" s="15">
        <v>120</v>
      </c>
      <c r="V106" s="15" t="s">
        <v>241</v>
      </c>
      <c r="W106" s="15" t="s">
        <v>241</v>
      </c>
      <c r="X106" s="15" t="s">
        <v>241</v>
      </c>
      <c r="Y106" s="15" t="s">
        <v>241</v>
      </c>
      <c r="Z106" s="15">
        <v>120</v>
      </c>
      <c r="AA106" s="15" t="s">
        <v>260</v>
      </c>
      <c r="AB106" s="15" t="s">
        <v>345</v>
      </c>
      <c r="AC106" s="14" t="s">
        <v>243</v>
      </c>
      <c r="AD106" s="15" t="s">
        <v>243</v>
      </c>
      <c r="AE106" s="15" t="s">
        <v>243</v>
      </c>
      <c r="AF106" s="15" t="s">
        <v>243</v>
      </c>
      <c r="AG106" s="15" t="s">
        <v>243</v>
      </c>
      <c r="AH106" s="15" t="s">
        <v>243</v>
      </c>
      <c r="AI106" s="15" t="s">
        <v>243</v>
      </c>
      <c r="AJ106" s="15" t="s">
        <v>243</v>
      </c>
      <c r="AK106" s="15">
        <v>20</v>
      </c>
      <c r="AL106" s="14" t="s">
        <v>393</v>
      </c>
      <c r="AM106" s="14" t="s">
        <v>262</v>
      </c>
      <c r="AN106" s="14" t="s">
        <v>243</v>
      </c>
      <c r="AO106" s="14" t="s">
        <v>243</v>
      </c>
      <c r="AP106" s="14" t="s">
        <v>243</v>
      </c>
      <c r="AQ106" s="14" t="s">
        <v>243</v>
      </c>
      <c r="AR106" s="14" t="s">
        <v>243</v>
      </c>
    </row>
    <row r="107" spans="1:44" x14ac:dyDescent="0.2">
      <c r="A107" s="14" t="s">
        <v>131</v>
      </c>
      <c r="B107" s="14" t="s">
        <v>132</v>
      </c>
      <c r="C107" s="14" t="s">
        <v>248</v>
      </c>
      <c r="D107" s="15">
        <v>183</v>
      </c>
      <c r="E107" s="15">
        <v>411.5</v>
      </c>
      <c r="F107" s="15">
        <v>304.5</v>
      </c>
      <c r="G107" s="15" t="s">
        <v>242</v>
      </c>
      <c r="H107" s="15" t="s">
        <v>249</v>
      </c>
      <c r="I107" s="15" t="s">
        <v>241</v>
      </c>
      <c r="J107" s="15" t="s">
        <v>243</v>
      </c>
      <c r="K107" s="15" t="s">
        <v>241</v>
      </c>
      <c r="L107" s="15" t="s">
        <v>241</v>
      </c>
      <c r="M107" s="15" t="s">
        <v>241</v>
      </c>
      <c r="N107" s="15" t="s">
        <v>241</v>
      </c>
      <c r="O107" s="15" t="s">
        <v>241</v>
      </c>
      <c r="P107" s="15" t="s">
        <v>243</v>
      </c>
      <c r="Q107" s="15" t="s">
        <v>241</v>
      </c>
      <c r="R107" s="16">
        <v>0.21069692100000001</v>
      </c>
      <c r="S107" s="16">
        <v>1.132110092</v>
      </c>
      <c r="T107" s="16">
        <v>1.0232172470000001</v>
      </c>
      <c r="U107" s="15">
        <v>10</v>
      </c>
      <c r="V107" s="15" t="s">
        <v>241</v>
      </c>
      <c r="W107" s="15" t="s">
        <v>241</v>
      </c>
      <c r="X107" s="15" t="s">
        <v>241</v>
      </c>
      <c r="Y107" s="15" t="s">
        <v>241</v>
      </c>
      <c r="Z107" s="15" t="s">
        <v>241</v>
      </c>
      <c r="AA107" s="15" t="s">
        <v>246</v>
      </c>
      <c r="AB107" s="15" t="s">
        <v>241</v>
      </c>
      <c r="AC107" s="14" t="s">
        <v>243</v>
      </c>
      <c r="AD107" s="15" t="s">
        <v>243</v>
      </c>
      <c r="AE107" s="15" t="s">
        <v>243</v>
      </c>
      <c r="AF107" s="15" t="s">
        <v>243</v>
      </c>
      <c r="AG107" s="15" t="s">
        <v>243</v>
      </c>
      <c r="AH107" s="15" t="s">
        <v>243</v>
      </c>
      <c r="AI107" s="15" t="s">
        <v>243</v>
      </c>
      <c r="AJ107" s="15" t="s">
        <v>243</v>
      </c>
      <c r="AK107" s="15" t="s">
        <v>241</v>
      </c>
      <c r="AL107" s="14" t="s">
        <v>272</v>
      </c>
      <c r="AM107" s="14" t="s">
        <v>273</v>
      </c>
      <c r="AN107" s="14" t="s">
        <v>253</v>
      </c>
      <c r="AO107" s="14" t="s">
        <v>243</v>
      </c>
      <c r="AP107" s="14" t="s">
        <v>306</v>
      </c>
      <c r="AQ107" s="14" t="s">
        <v>243</v>
      </c>
      <c r="AR107" s="14" t="s">
        <v>15</v>
      </c>
    </row>
    <row r="108" spans="1:44" x14ac:dyDescent="0.2">
      <c r="A108" s="14" t="s">
        <v>131</v>
      </c>
      <c r="B108" s="14" t="s">
        <v>132</v>
      </c>
      <c r="C108" s="14" t="s">
        <v>248</v>
      </c>
      <c r="D108" s="15" t="s">
        <v>241</v>
      </c>
      <c r="E108" s="15" t="s">
        <v>241</v>
      </c>
      <c r="F108" s="15">
        <v>100</v>
      </c>
      <c r="G108" s="15" t="s">
        <v>242</v>
      </c>
      <c r="H108" s="15" t="s">
        <v>249</v>
      </c>
      <c r="I108" s="15" t="s">
        <v>241</v>
      </c>
      <c r="J108" s="15" t="s">
        <v>243</v>
      </c>
      <c r="K108" s="15" t="s">
        <v>257</v>
      </c>
      <c r="L108" s="15">
        <v>22.4</v>
      </c>
      <c r="M108" s="15">
        <v>42.6</v>
      </c>
      <c r="N108" s="15" t="s">
        <v>241</v>
      </c>
      <c r="O108" s="15" t="s">
        <v>241</v>
      </c>
      <c r="P108" s="15" t="s">
        <v>243</v>
      </c>
      <c r="Q108" s="15" t="s">
        <v>245</v>
      </c>
      <c r="R108" s="16">
        <v>0.21069692100000001</v>
      </c>
      <c r="S108" s="16">
        <v>1.132110092</v>
      </c>
      <c r="T108" s="16">
        <v>1.0232172470000001</v>
      </c>
      <c r="U108" s="15">
        <v>20</v>
      </c>
      <c r="V108" s="15">
        <v>10</v>
      </c>
      <c r="W108" s="15">
        <v>20</v>
      </c>
      <c r="X108" s="15" t="s">
        <v>241</v>
      </c>
      <c r="Y108" s="15" t="s">
        <v>241</v>
      </c>
      <c r="Z108" s="15" t="s">
        <v>241</v>
      </c>
      <c r="AA108" s="15" t="s">
        <v>260</v>
      </c>
      <c r="AB108" s="15" t="s">
        <v>241</v>
      </c>
      <c r="AC108" s="14" t="s">
        <v>243</v>
      </c>
      <c r="AD108" s="15" t="s">
        <v>243</v>
      </c>
      <c r="AE108" s="15" t="s">
        <v>243</v>
      </c>
      <c r="AF108" s="15" t="s">
        <v>243</v>
      </c>
      <c r="AG108" s="15" t="s">
        <v>243</v>
      </c>
      <c r="AH108" s="15" t="s">
        <v>243</v>
      </c>
      <c r="AI108" s="15" t="s">
        <v>243</v>
      </c>
      <c r="AJ108" s="15" t="s">
        <v>243</v>
      </c>
      <c r="AK108" s="15">
        <v>39</v>
      </c>
      <c r="AL108" s="14" t="s">
        <v>394</v>
      </c>
      <c r="AM108" s="14" t="s">
        <v>395</v>
      </c>
      <c r="AN108" s="14" t="s">
        <v>395</v>
      </c>
      <c r="AO108" s="14" t="s">
        <v>243</v>
      </c>
      <c r="AP108" s="14" t="s">
        <v>396</v>
      </c>
      <c r="AQ108" s="14" t="s">
        <v>397</v>
      </c>
      <c r="AR108" s="14" t="s">
        <v>243</v>
      </c>
    </row>
    <row r="109" spans="1:44" x14ac:dyDescent="0.2">
      <c r="A109" s="14" t="s">
        <v>131</v>
      </c>
      <c r="B109" s="14" t="s">
        <v>132</v>
      </c>
      <c r="C109" s="14" t="s">
        <v>240</v>
      </c>
      <c r="D109" s="15">
        <v>61</v>
      </c>
      <c r="E109" s="15">
        <v>182</v>
      </c>
      <c r="F109" s="15">
        <v>121.9</v>
      </c>
      <c r="G109" s="15" t="s">
        <v>242</v>
      </c>
      <c r="H109" s="15" t="s">
        <v>249</v>
      </c>
      <c r="I109" s="15" t="s">
        <v>241</v>
      </c>
      <c r="J109" s="15" t="s">
        <v>243</v>
      </c>
      <c r="K109" s="15" t="s">
        <v>241</v>
      </c>
      <c r="L109" s="15" t="s">
        <v>241</v>
      </c>
      <c r="M109" s="15" t="s">
        <v>241</v>
      </c>
      <c r="N109" s="15" t="s">
        <v>241</v>
      </c>
      <c r="O109" s="15" t="s">
        <v>241</v>
      </c>
      <c r="P109" s="15" t="s">
        <v>243</v>
      </c>
      <c r="Q109" s="15" t="s">
        <v>241</v>
      </c>
      <c r="R109" s="16">
        <v>0.21069692100000001</v>
      </c>
      <c r="S109" s="16">
        <v>1.132110092</v>
      </c>
      <c r="T109" s="16">
        <v>1.0232172470000001</v>
      </c>
      <c r="U109" s="15">
        <v>1800</v>
      </c>
      <c r="V109" s="15" t="s">
        <v>241</v>
      </c>
      <c r="W109" s="15" t="s">
        <v>241</v>
      </c>
      <c r="X109" s="15" t="s">
        <v>241</v>
      </c>
      <c r="Y109" s="15" t="s">
        <v>241</v>
      </c>
      <c r="Z109" s="15" t="s">
        <v>241</v>
      </c>
      <c r="AA109" s="15" t="s">
        <v>246</v>
      </c>
      <c r="AB109" s="15" t="s">
        <v>241</v>
      </c>
      <c r="AC109" s="14" t="s">
        <v>243</v>
      </c>
      <c r="AD109" s="15" t="s">
        <v>243</v>
      </c>
      <c r="AE109" s="15" t="s">
        <v>243</v>
      </c>
      <c r="AF109" s="15" t="s">
        <v>243</v>
      </c>
      <c r="AG109" s="15" t="s">
        <v>243</v>
      </c>
      <c r="AH109" s="15" t="s">
        <v>243</v>
      </c>
      <c r="AI109" s="15" t="s">
        <v>243</v>
      </c>
      <c r="AJ109" s="15" t="s">
        <v>243</v>
      </c>
      <c r="AK109" s="15" t="s">
        <v>241</v>
      </c>
      <c r="AL109" s="14" t="s">
        <v>272</v>
      </c>
      <c r="AM109" s="14" t="s">
        <v>273</v>
      </c>
      <c r="AN109" s="14" t="s">
        <v>253</v>
      </c>
      <c r="AO109" s="14" t="s">
        <v>243</v>
      </c>
      <c r="AP109" s="14" t="s">
        <v>306</v>
      </c>
      <c r="AQ109" s="14" t="s">
        <v>243</v>
      </c>
      <c r="AR109" s="14" t="s">
        <v>15</v>
      </c>
    </row>
    <row r="110" spans="1:44" x14ac:dyDescent="0.2">
      <c r="A110" s="14" t="s">
        <v>131</v>
      </c>
      <c r="B110" s="14" t="s">
        <v>133</v>
      </c>
      <c r="C110" s="14" t="s">
        <v>240</v>
      </c>
      <c r="D110" s="15" t="s">
        <v>241</v>
      </c>
      <c r="E110" s="15" t="s">
        <v>241</v>
      </c>
      <c r="F110" s="15">
        <v>59.27</v>
      </c>
      <c r="G110" s="15" t="s">
        <v>242</v>
      </c>
      <c r="H110" s="15" t="s">
        <v>255</v>
      </c>
      <c r="I110" s="15">
        <v>2.04</v>
      </c>
      <c r="J110" s="15" t="s">
        <v>285</v>
      </c>
      <c r="K110" s="15" t="s">
        <v>244</v>
      </c>
      <c r="L110" s="15" t="s">
        <v>241</v>
      </c>
      <c r="M110" s="15" t="s">
        <v>241</v>
      </c>
      <c r="N110" s="15">
        <v>88.6</v>
      </c>
      <c r="O110" s="15">
        <v>7.7</v>
      </c>
      <c r="P110" s="15" t="s">
        <v>258</v>
      </c>
      <c r="Q110" s="15" t="s">
        <v>245</v>
      </c>
      <c r="R110" s="16">
        <v>0.21069692100000001</v>
      </c>
      <c r="S110" s="16">
        <v>1.132110092</v>
      </c>
      <c r="T110" s="16">
        <v>1.0232172470000001</v>
      </c>
      <c r="U110" s="15">
        <v>900</v>
      </c>
      <c r="V110" s="15" t="s">
        <v>241</v>
      </c>
      <c r="W110" s="15" t="s">
        <v>241</v>
      </c>
      <c r="X110" s="15">
        <v>900</v>
      </c>
      <c r="Y110" s="15" t="s">
        <v>398</v>
      </c>
      <c r="Z110" s="15" t="s">
        <v>241</v>
      </c>
      <c r="AA110" s="15" t="s">
        <v>246</v>
      </c>
      <c r="AB110" s="15" t="s">
        <v>399</v>
      </c>
      <c r="AC110" s="14" t="s">
        <v>243</v>
      </c>
      <c r="AD110" s="15" t="s">
        <v>243</v>
      </c>
      <c r="AE110" s="15" t="s">
        <v>243</v>
      </c>
      <c r="AF110" s="15" t="s">
        <v>243</v>
      </c>
      <c r="AG110" s="15" t="s">
        <v>243</v>
      </c>
      <c r="AH110" s="15" t="s">
        <v>243</v>
      </c>
      <c r="AI110" s="15" t="s">
        <v>243</v>
      </c>
      <c r="AJ110" s="15" t="s">
        <v>243</v>
      </c>
      <c r="AK110" s="15">
        <v>13</v>
      </c>
      <c r="AL110" s="14" t="s">
        <v>281</v>
      </c>
      <c r="AM110" s="14" t="s">
        <v>400</v>
      </c>
      <c r="AN110" s="14" t="s">
        <v>400</v>
      </c>
      <c r="AO110" s="14" t="s">
        <v>243</v>
      </c>
      <c r="AP110" s="14" t="s">
        <v>401</v>
      </c>
      <c r="AQ110" s="14" t="s">
        <v>402</v>
      </c>
      <c r="AR110" s="14" t="s">
        <v>243</v>
      </c>
    </row>
    <row r="111" spans="1:44" x14ac:dyDescent="0.2">
      <c r="A111" s="14" t="s">
        <v>131</v>
      </c>
      <c r="B111" s="14" t="s">
        <v>133</v>
      </c>
      <c r="C111" s="14" t="s">
        <v>240</v>
      </c>
      <c r="D111" s="15" t="s">
        <v>241</v>
      </c>
      <c r="E111" s="15" t="s">
        <v>241</v>
      </c>
      <c r="F111" s="15">
        <v>49.99</v>
      </c>
      <c r="G111" s="15" t="s">
        <v>242</v>
      </c>
      <c r="H111" s="15" t="s">
        <v>255</v>
      </c>
      <c r="I111" s="15">
        <v>1.34</v>
      </c>
      <c r="J111" s="15" t="s">
        <v>285</v>
      </c>
      <c r="K111" s="15" t="s">
        <v>244</v>
      </c>
      <c r="L111" s="15" t="s">
        <v>241</v>
      </c>
      <c r="M111" s="15" t="s">
        <v>241</v>
      </c>
      <c r="N111" s="15">
        <v>89.6</v>
      </c>
      <c r="O111" s="15">
        <v>12</v>
      </c>
      <c r="P111" s="15" t="s">
        <v>258</v>
      </c>
      <c r="Q111" s="15" t="s">
        <v>245</v>
      </c>
      <c r="R111" s="16">
        <v>0.21069692100000001</v>
      </c>
      <c r="S111" s="16">
        <v>1.132110092</v>
      </c>
      <c r="T111" s="16">
        <v>1.0232172470000001</v>
      </c>
      <c r="U111" s="15">
        <v>900</v>
      </c>
      <c r="V111" s="15" t="s">
        <v>241</v>
      </c>
      <c r="W111" s="15" t="s">
        <v>241</v>
      </c>
      <c r="X111" s="15">
        <v>900</v>
      </c>
      <c r="Y111" s="15" t="s">
        <v>398</v>
      </c>
      <c r="Z111" s="15" t="s">
        <v>241</v>
      </c>
      <c r="AA111" s="15" t="s">
        <v>246</v>
      </c>
      <c r="AB111" s="15" t="s">
        <v>399</v>
      </c>
      <c r="AC111" s="14" t="s">
        <v>243</v>
      </c>
      <c r="AD111" s="15" t="s">
        <v>243</v>
      </c>
      <c r="AE111" s="15" t="s">
        <v>243</v>
      </c>
      <c r="AF111" s="15" t="s">
        <v>243</v>
      </c>
      <c r="AG111" s="15" t="s">
        <v>243</v>
      </c>
      <c r="AH111" s="15" t="s">
        <v>243</v>
      </c>
      <c r="AI111" s="15" t="s">
        <v>243</v>
      </c>
      <c r="AJ111" s="15" t="s">
        <v>243</v>
      </c>
      <c r="AK111" s="15">
        <v>23</v>
      </c>
      <c r="AL111" s="14" t="s">
        <v>281</v>
      </c>
      <c r="AM111" s="14" t="s">
        <v>400</v>
      </c>
      <c r="AN111" s="14" t="s">
        <v>400</v>
      </c>
      <c r="AO111" s="14" t="s">
        <v>243</v>
      </c>
      <c r="AP111" s="14" t="s">
        <v>403</v>
      </c>
      <c r="AQ111" s="14" t="s">
        <v>402</v>
      </c>
      <c r="AR111" s="14" t="s">
        <v>243</v>
      </c>
    </row>
    <row r="112" spans="1:44" x14ac:dyDescent="0.2">
      <c r="A112" s="14" t="s">
        <v>134</v>
      </c>
      <c r="B112" s="14" t="s">
        <v>135</v>
      </c>
      <c r="C112" s="14" t="s">
        <v>240</v>
      </c>
      <c r="D112" s="15" t="s">
        <v>241</v>
      </c>
      <c r="E112" s="15" t="s">
        <v>241</v>
      </c>
      <c r="F112" s="15">
        <v>63.03</v>
      </c>
      <c r="G112" s="15" t="s">
        <v>242</v>
      </c>
      <c r="H112" s="15" t="s">
        <v>255</v>
      </c>
      <c r="I112" s="15">
        <v>1</v>
      </c>
      <c r="J112" s="15" t="s">
        <v>285</v>
      </c>
      <c r="K112" s="15" t="s">
        <v>244</v>
      </c>
      <c r="L112" s="15" t="s">
        <v>241</v>
      </c>
      <c r="M112" s="15" t="s">
        <v>241</v>
      </c>
      <c r="N112" s="15">
        <v>87.6</v>
      </c>
      <c r="O112" s="15">
        <v>11</v>
      </c>
      <c r="P112" s="15" t="s">
        <v>258</v>
      </c>
      <c r="Q112" s="15" t="s">
        <v>245</v>
      </c>
      <c r="R112" s="16">
        <v>0.21069692100000001</v>
      </c>
      <c r="S112" s="16">
        <v>1.132110092</v>
      </c>
      <c r="T112" s="16">
        <v>1.0232172470000001</v>
      </c>
      <c r="U112" s="15">
        <v>900</v>
      </c>
      <c r="V112" s="15" t="s">
        <v>241</v>
      </c>
      <c r="W112" s="15" t="s">
        <v>241</v>
      </c>
      <c r="X112" s="15">
        <v>900</v>
      </c>
      <c r="Y112" s="15" t="s">
        <v>398</v>
      </c>
      <c r="Z112" s="15" t="s">
        <v>241</v>
      </c>
      <c r="AA112" s="15" t="s">
        <v>246</v>
      </c>
      <c r="AB112" s="15" t="s">
        <v>399</v>
      </c>
      <c r="AC112" s="14" t="s">
        <v>243</v>
      </c>
      <c r="AD112" s="15" t="s">
        <v>243</v>
      </c>
      <c r="AE112" s="15" t="s">
        <v>243</v>
      </c>
      <c r="AF112" s="15" t="s">
        <v>243</v>
      </c>
      <c r="AG112" s="15" t="s">
        <v>243</v>
      </c>
      <c r="AH112" s="15" t="s">
        <v>243</v>
      </c>
      <c r="AI112" s="15" t="s">
        <v>243</v>
      </c>
      <c r="AJ112" s="15" t="s">
        <v>243</v>
      </c>
      <c r="AK112" s="15">
        <v>31</v>
      </c>
      <c r="AL112" s="14" t="s">
        <v>281</v>
      </c>
      <c r="AM112" s="14" t="s">
        <v>400</v>
      </c>
      <c r="AN112" s="14" t="s">
        <v>400</v>
      </c>
      <c r="AO112" s="14" t="s">
        <v>243</v>
      </c>
      <c r="AP112" s="14" t="s">
        <v>404</v>
      </c>
      <c r="AQ112" s="14" t="s">
        <v>405</v>
      </c>
      <c r="AR112" s="14" t="s">
        <v>243</v>
      </c>
    </row>
    <row r="113" spans="1:44" x14ac:dyDescent="0.2">
      <c r="A113" s="14" t="s">
        <v>136</v>
      </c>
      <c r="B113" s="14" t="s">
        <v>137</v>
      </c>
      <c r="C113" s="14" t="s">
        <v>248</v>
      </c>
      <c r="D113" s="15">
        <v>234.7</v>
      </c>
      <c r="E113" s="15">
        <v>457.2</v>
      </c>
      <c r="F113" s="15">
        <v>346</v>
      </c>
      <c r="G113" s="15" t="s">
        <v>242</v>
      </c>
      <c r="H113" s="15" t="s">
        <v>406</v>
      </c>
      <c r="I113" s="15" t="s">
        <v>241</v>
      </c>
      <c r="J113" s="15" t="s">
        <v>243</v>
      </c>
      <c r="K113" s="15" t="s">
        <v>241</v>
      </c>
      <c r="L113" s="15" t="s">
        <v>241</v>
      </c>
      <c r="M113" s="15" t="s">
        <v>241</v>
      </c>
      <c r="N113" s="15" t="s">
        <v>241</v>
      </c>
      <c r="O113" s="15" t="s">
        <v>241</v>
      </c>
      <c r="P113" s="15" t="s">
        <v>243</v>
      </c>
      <c r="Q113" s="15" t="s">
        <v>241</v>
      </c>
      <c r="R113" s="16">
        <v>0.228426396</v>
      </c>
      <c r="S113" s="16">
        <v>1.11509434</v>
      </c>
      <c r="T113" s="16">
        <v>1.027826087</v>
      </c>
      <c r="U113" s="15">
        <v>5</v>
      </c>
      <c r="V113" s="15" t="s">
        <v>241</v>
      </c>
      <c r="W113" s="15" t="s">
        <v>241</v>
      </c>
      <c r="X113" s="15" t="s">
        <v>241</v>
      </c>
      <c r="Y113" s="15" t="s">
        <v>241</v>
      </c>
      <c r="Z113" s="15" t="s">
        <v>241</v>
      </c>
      <c r="AA113" s="15" t="s">
        <v>246</v>
      </c>
      <c r="AB113" s="15" t="s">
        <v>241</v>
      </c>
      <c r="AC113" s="14" t="s">
        <v>243</v>
      </c>
      <c r="AD113" s="15" t="s">
        <v>243</v>
      </c>
      <c r="AE113" s="15" t="s">
        <v>243</v>
      </c>
      <c r="AF113" s="15" t="s">
        <v>243</v>
      </c>
      <c r="AG113" s="15" t="s">
        <v>243</v>
      </c>
      <c r="AH113" s="15" t="s">
        <v>243</v>
      </c>
      <c r="AI113" s="15" t="s">
        <v>243</v>
      </c>
      <c r="AJ113" s="15" t="s">
        <v>243</v>
      </c>
      <c r="AK113" s="15" t="s">
        <v>241</v>
      </c>
      <c r="AL113" s="14" t="s">
        <v>407</v>
      </c>
      <c r="AM113" s="14" t="s">
        <v>408</v>
      </c>
      <c r="AN113" s="14" t="s">
        <v>243</v>
      </c>
      <c r="AO113" s="14" t="s">
        <v>243</v>
      </c>
      <c r="AP113" s="14" t="s">
        <v>409</v>
      </c>
      <c r="AQ113" s="14" t="s">
        <v>243</v>
      </c>
      <c r="AR113" s="14" t="s">
        <v>272</v>
      </c>
    </row>
    <row r="114" spans="1:44" x14ac:dyDescent="0.2">
      <c r="A114" s="14" t="s">
        <v>136</v>
      </c>
      <c r="B114" s="14" t="s">
        <v>137</v>
      </c>
      <c r="C114" s="14" t="s">
        <v>240</v>
      </c>
      <c r="D114" s="15" t="s">
        <v>241</v>
      </c>
      <c r="E114" s="15" t="s">
        <v>241</v>
      </c>
      <c r="F114" s="15" t="s">
        <v>264</v>
      </c>
      <c r="G114" s="15" t="s">
        <v>242</v>
      </c>
      <c r="H114" s="15" t="s">
        <v>241</v>
      </c>
      <c r="I114" s="15" t="s">
        <v>241</v>
      </c>
      <c r="J114" s="15" t="s">
        <v>243</v>
      </c>
      <c r="K114" s="15" t="s">
        <v>257</v>
      </c>
      <c r="L114" s="15">
        <v>49.4</v>
      </c>
      <c r="M114" s="15">
        <v>60.7</v>
      </c>
      <c r="N114" s="15">
        <v>54.89</v>
      </c>
      <c r="O114" s="15">
        <v>2.4500000000000002</v>
      </c>
      <c r="P114" s="15" t="s">
        <v>258</v>
      </c>
      <c r="Q114" s="15" t="s">
        <v>245</v>
      </c>
      <c r="R114" s="16">
        <v>0.228426396</v>
      </c>
      <c r="S114" s="16">
        <v>1.11509434</v>
      </c>
      <c r="T114" s="16">
        <v>1.027826087</v>
      </c>
      <c r="U114" s="15">
        <v>12000</v>
      </c>
      <c r="V114" s="15" t="s">
        <v>241</v>
      </c>
      <c r="W114" s="15" t="s">
        <v>241</v>
      </c>
      <c r="X114" s="15" t="s">
        <v>241</v>
      </c>
      <c r="Y114" s="15" t="s">
        <v>241</v>
      </c>
      <c r="Z114" s="15" t="s">
        <v>410</v>
      </c>
      <c r="AA114" s="15" t="s">
        <v>246</v>
      </c>
      <c r="AB114" s="15" t="s">
        <v>411</v>
      </c>
      <c r="AC114" s="14" t="s">
        <v>412</v>
      </c>
      <c r="AD114" s="15" t="s">
        <v>243</v>
      </c>
      <c r="AE114" s="15" t="s">
        <v>243</v>
      </c>
      <c r="AF114" s="15" t="s">
        <v>243</v>
      </c>
      <c r="AG114" s="15">
        <v>4.08</v>
      </c>
      <c r="AH114" s="15">
        <v>0.55000000000000004</v>
      </c>
      <c r="AI114" s="15">
        <v>0.08</v>
      </c>
      <c r="AJ114" s="15" t="s">
        <v>267</v>
      </c>
      <c r="AK114" s="15">
        <v>54</v>
      </c>
      <c r="AL114" s="14" t="s">
        <v>413</v>
      </c>
      <c r="AM114" s="14" t="s">
        <v>269</v>
      </c>
      <c r="AN114" s="14" t="s">
        <v>414</v>
      </c>
      <c r="AO114" s="14" t="s">
        <v>243</v>
      </c>
      <c r="AP114" s="14" t="s">
        <v>243</v>
      </c>
      <c r="AQ114" s="14" t="s">
        <v>243</v>
      </c>
      <c r="AR114" s="14" t="s">
        <v>415</v>
      </c>
    </row>
    <row r="115" spans="1:44" x14ac:dyDescent="0.2">
      <c r="A115" s="14" t="s">
        <v>136</v>
      </c>
      <c r="B115" s="14" t="s">
        <v>137</v>
      </c>
      <c r="C115" s="14" t="s">
        <v>240</v>
      </c>
      <c r="D115" s="15">
        <v>89</v>
      </c>
      <c r="E115" s="15">
        <v>173.2</v>
      </c>
      <c r="F115" s="15">
        <v>123.3</v>
      </c>
      <c r="G115" s="15" t="s">
        <v>242</v>
      </c>
      <c r="H115" s="15" t="s">
        <v>255</v>
      </c>
      <c r="I115" s="15">
        <v>12.5</v>
      </c>
      <c r="J115" s="15" t="s">
        <v>285</v>
      </c>
      <c r="K115" s="15" t="s">
        <v>244</v>
      </c>
      <c r="L115" s="15" t="s">
        <v>241</v>
      </c>
      <c r="M115" s="15" t="s">
        <v>241</v>
      </c>
      <c r="N115" s="15">
        <v>52.7</v>
      </c>
      <c r="O115" s="15">
        <v>2.5</v>
      </c>
      <c r="P115" s="15" t="s">
        <v>258</v>
      </c>
      <c r="Q115" s="15" t="s">
        <v>245</v>
      </c>
      <c r="R115" s="16">
        <v>0.228426396</v>
      </c>
      <c r="S115" s="16">
        <v>1.11509434</v>
      </c>
      <c r="T115" s="16">
        <v>1.027826087</v>
      </c>
      <c r="U115" s="15">
        <v>1200</v>
      </c>
      <c r="V115" s="15" t="s">
        <v>241</v>
      </c>
      <c r="W115" s="15" t="s">
        <v>241</v>
      </c>
      <c r="X115" s="15">
        <v>1200</v>
      </c>
      <c r="Y115" s="15" t="s">
        <v>416</v>
      </c>
      <c r="Z115" s="15" t="s">
        <v>241</v>
      </c>
      <c r="AA115" s="15" t="s">
        <v>246</v>
      </c>
      <c r="AB115" s="15" t="s">
        <v>417</v>
      </c>
      <c r="AC115" s="14" t="s">
        <v>243</v>
      </c>
      <c r="AD115" s="15" t="s">
        <v>243</v>
      </c>
      <c r="AE115" s="15" t="s">
        <v>243</v>
      </c>
      <c r="AF115" s="15" t="s">
        <v>243</v>
      </c>
      <c r="AG115" s="15" t="s">
        <v>243</v>
      </c>
      <c r="AH115" s="15" t="s">
        <v>243</v>
      </c>
      <c r="AI115" s="15" t="s">
        <v>243</v>
      </c>
      <c r="AJ115" s="15" t="s">
        <v>243</v>
      </c>
      <c r="AK115" s="15">
        <v>7</v>
      </c>
      <c r="AL115" s="14" t="s">
        <v>281</v>
      </c>
      <c r="AM115" s="14" t="s">
        <v>418</v>
      </c>
      <c r="AN115" s="14" t="s">
        <v>243</v>
      </c>
      <c r="AO115" s="14" t="s">
        <v>243</v>
      </c>
      <c r="AP115" s="14" t="s">
        <v>243</v>
      </c>
      <c r="AQ115" s="14" t="s">
        <v>243</v>
      </c>
      <c r="AR115" s="14" t="s">
        <v>419</v>
      </c>
    </row>
    <row r="116" spans="1:44" x14ac:dyDescent="0.2">
      <c r="A116" s="14" t="s">
        <v>136</v>
      </c>
      <c r="B116" s="14" t="s">
        <v>137</v>
      </c>
      <c r="C116" s="14" t="s">
        <v>240</v>
      </c>
      <c r="D116" s="15" t="s">
        <v>241</v>
      </c>
      <c r="E116" s="15" t="s">
        <v>241</v>
      </c>
      <c r="F116" s="15">
        <v>16.399999999999999</v>
      </c>
      <c r="G116" s="15" t="s">
        <v>242</v>
      </c>
      <c r="H116" s="15" t="s">
        <v>255</v>
      </c>
      <c r="I116" s="15">
        <v>1.54</v>
      </c>
      <c r="J116" s="15" t="s">
        <v>258</v>
      </c>
      <c r="K116" s="15" t="s">
        <v>244</v>
      </c>
      <c r="L116" s="15">
        <v>3</v>
      </c>
      <c r="M116" s="15">
        <v>3.7</v>
      </c>
      <c r="N116" s="15">
        <v>3.33</v>
      </c>
      <c r="O116" s="15">
        <v>0.08</v>
      </c>
      <c r="P116" s="15" t="s">
        <v>258</v>
      </c>
      <c r="Q116" s="15" t="s">
        <v>245</v>
      </c>
      <c r="R116" s="16">
        <v>0.228426396</v>
      </c>
      <c r="S116" s="16">
        <v>1.11509434</v>
      </c>
      <c r="T116" s="16">
        <v>1.027826087</v>
      </c>
      <c r="U116" s="15">
        <v>900</v>
      </c>
      <c r="V116" s="15" t="s">
        <v>241</v>
      </c>
      <c r="W116" s="15" t="s">
        <v>241</v>
      </c>
      <c r="X116" s="15">
        <v>900</v>
      </c>
      <c r="Y116" s="15" t="s">
        <v>420</v>
      </c>
      <c r="Z116" s="15" t="s">
        <v>241</v>
      </c>
      <c r="AA116" s="15" t="s">
        <v>246</v>
      </c>
      <c r="AB116" s="15">
        <v>10</v>
      </c>
      <c r="AC116" s="14" t="s">
        <v>243</v>
      </c>
      <c r="AD116" s="15" t="s">
        <v>243</v>
      </c>
      <c r="AE116" s="15" t="s">
        <v>243</v>
      </c>
      <c r="AF116" s="15" t="s">
        <v>243</v>
      </c>
      <c r="AG116" s="15" t="s">
        <v>243</v>
      </c>
      <c r="AH116" s="15" t="s">
        <v>243</v>
      </c>
      <c r="AI116" s="15" t="s">
        <v>243</v>
      </c>
      <c r="AJ116" s="15" t="s">
        <v>243</v>
      </c>
      <c r="AK116" s="15">
        <v>7</v>
      </c>
      <c r="AL116" s="14" t="s">
        <v>281</v>
      </c>
      <c r="AM116" s="14" t="s">
        <v>421</v>
      </c>
      <c r="AN116" s="14" t="s">
        <v>243</v>
      </c>
      <c r="AO116" s="14" t="s">
        <v>243</v>
      </c>
      <c r="AP116" s="14" t="s">
        <v>243</v>
      </c>
      <c r="AQ116" s="14" t="s">
        <v>243</v>
      </c>
      <c r="AR116" s="14" t="s">
        <v>422</v>
      </c>
    </row>
    <row r="117" spans="1:44" x14ac:dyDescent="0.2">
      <c r="A117" s="14" t="s">
        <v>136</v>
      </c>
      <c r="B117" s="14" t="s">
        <v>137</v>
      </c>
      <c r="C117" s="14" t="s">
        <v>240</v>
      </c>
      <c r="D117" s="15" t="s">
        <v>241</v>
      </c>
      <c r="E117" s="15" t="s">
        <v>241</v>
      </c>
      <c r="F117" s="15">
        <v>15.5</v>
      </c>
      <c r="G117" s="15" t="s">
        <v>242</v>
      </c>
      <c r="H117" s="15" t="s">
        <v>255</v>
      </c>
      <c r="I117" s="15">
        <v>1.18</v>
      </c>
      <c r="J117" s="15" t="s">
        <v>258</v>
      </c>
      <c r="K117" s="15" t="s">
        <v>244</v>
      </c>
      <c r="L117" s="15">
        <v>2.9</v>
      </c>
      <c r="M117" s="15">
        <v>3.4</v>
      </c>
      <c r="N117" s="15">
        <v>3.2</v>
      </c>
      <c r="O117" s="15">
        <v>0.05</v>
      </c>
      <c r="P117" s="15" t="s">
        <v>258</v>
      </c>
      <c r="Q117" s="15" t="s">
        <v>245</v>
      </c>
      <c r="R117" s="16">
        <v>0.228426396</v>
      </c>
      <c r="S117" s="16">
        <v>1.11509434</v>
      </c>
      <c r="T117" s="16">
        <v>1.027826087</v>
      </c>
      <c r="U117" s="15">
        <v>900</v>
      </c>
      <c r="V117" s="15" t="s">
        <v>241</v>
      </c>
      <c r="W117" s="15" t="s">
        <v>241</v>
      </c>
      <c r="X117" s="15">
        <v>900</v>
      </c>
      <c r="Y117" s="15" t="s">
        <v>420</v>
      </c>
      <c r="Z117" s="15" t="s">
        <v>241</v>
      </c>
      <c r="AA117" s="15" t="s">
        <v>246</v>
      </c>
      <c r="AB117" s="15">
        <v>7</v>
      </c>
      <c r="AC117" s="14" t="s">
        <v>243</v>
      </c>
      <c r="AD117" s="15" t="s">
        <v>243</v>
      </c>
      <c r="AE117" s="15" t="s">
        <v>243</v>
      </c>
      <c r="AF117" s="15" t="s">
        <v>243</v>
      </c>
      <c r="AG117" s="15" t="s">
        <v>243</v>
      </c>
      <c r="AH117" s="15" t="s">
        <v>243</v>
      </c>
      <c r="AI117" s="15" t="s">
        <v>243</v>
      </c>
      <c r="AJ117" s="15" t="s">
        <v>243</v>
      </c>
      <c r="AK117" s="15">
        <v>8</v>
      </c>
      <c r="AL117" s="14" t="s">
        <v>281</v>
      </c>
      <c r="AM117" s="14" t="s">
        <v>421</v>
      </c>
      <c r="AN117" s="14" t="s">
        <v>243</v>
      </c>
      <c r="AO117" s="14" t="s">
        <v>243</v>
      </c>
      <c r="AP117" s="14" t="s">
        <v>243</v>
      </c>
      <c r="AQ117" s="14" t="s">
        <v>243</v>
      </c>
      <c r="AR117" s="14" t="s">
        <v>422</v>
      </c>
    </row>
    <row r="118" spans="1:44" x14ac:dyDescent="0.2">
      <c r="A118" s="14" t="s">
        <v>136</v>
      </c>
      <c r="B118" s="14" t="s">
        <v>137</v>
      </c>
      <c r="C118" s="14" t="s">
        <v>240</v>
      </c>
      <c r="D118" s="15" t="s">
        <v>241</v>
      </c>
      <c r="E118" s="15" t="s">
        <v>241</v>
      </c>
      <c r="F118" s="15">
        <v>13.5</v>
      </c>
      <c r="G118" s="15" t="s">
        <v>242</v>
      </c>
      <c r="H118" s="15" t="s">
        <v>255</v>
      </c>
      <c r="I118" s="15">
        <v>0.1</v>
      </c>
      <c r="J118" s="15" t="s">
        <v>258</v>
      </c>
      <c r="K118" s="15" t="s">
        <v>244</v>
      </c>
      <c r="L118" s="15">
        <v>2.8</v>
      </c>
      <c r="M118" s="15">
        <v>3.4</v>
      </c>
      <c r="N118" s="15">
        <v>3.46</v>
      </c>
      <c r="O118" s="15">
        <v>0.04</v>
      </c>
      <c r="P118" s="15" t="s">
        <v>258</v>
      </c>
      <c r="Q118" s="15" t="s">
        <v>245</v>
      </c>
      <c r="R118" s="16">
        <v>0.228426396</v>
      </c>
      <c r="S118" s="16">
        <v>1.11509434</v>
      </c>
      <c r="T118" s="16">
        <v>1.027826087</v>
      </c>
      <c r="U118" s="15">
        <v>900</v>
      </c>
      <c r="V118" s="15" t="s">
        <v>241</v>
      </c>
      <c r="W118" s="15" t="s">
        <v>241</v>
      </c>
      <c r="X118" s="15">
        <v>900</v>
      </c>
      <c r="Y118" s="15" t="s">
        <v>420</v>
      </c>
      <c r="Z118" s="15" t="s">
        <v>241</v>
      </c>
      <c r="AA118" s="15" t="s">
        <v>246</v>
      </c>
      <c r="AB118" s="15">
        <v>4</v>
      </c>
      <c r="AC118" s="14" t="s">
        <v>243</v>
      </c>
      <c r="AD118" s="15" t="s">
        <v>243</v>
      </c>
      <c r="AE118" s="15" t="s">
        <v>243</v>
      </c>
      <c r="AF118" s="15" t="s">
        <v>243</v>
      </c>
      <c r="AG118" s="15" t="s">
        <v>243</v>
      </c>
      <c r="AH118" s="15" t="s">
        <v>243</v>
      </c>
      <c r="AI118" s="15" t="s">
        <v>243</v>
      </c>
      <c r="AJ118" s="15" t="s">
        <v>243</v>
      </c>
      <c r="AK118" s="15">
        <v>8</v>
      </c>
      <c r="AL118" s="14" t="s">
        <v>281</v>
      </c>
      <c r="AM118" s="14" t="s">
        <v>421</v>
      </c>
      <c r="AN118" s="14" t="s">
        <v>243</v>
      </c>
      <c r="AO118" s="14" t="s">
        <v>243</v>
      </c>
      <c r="AP118" s="14" t="s">
        <v>243</v>
      </c>
      <c r="AQ118" s="14" t="s">
        <v>243</v>
      </c>
      <c r="AR118" s="14" t="s">
        <v>422</v>
      </c>
    </row>
    <row r="119" spans="1:44" x14ac:dyDescent="0.2">
      <c r="A119" s="14" t="s">
        <v>138</v>
      </c>
      <c r="B119" s="14" t="s">
        <v>139</v>
      </c>
      <c r="C119" s="14" t="s">
        <v>248</v>
      </c>
      <c r="D119" s="15">
        <v>182</v>
      </c>
      <c r="E119" s="15">
        <v>305</v>
      </c>
      <c r="F119" s="15">
        <v>244</v>
      </c>
      <c r="G119" s="15" t="s">
        <v>242</v>
      </c>
      <c r="H119" s="15" t="s">
        <v>249</v>
      </c>
      <c r="I119" s="15" t="s">
        <v>241</v>
      </c>
      <c r="J119" s="15" t="s">
        <v>243</v>
      </c>
      <c r="K119" s="15" t="s">
        <v>257</v>
      </c>
      <c r="L119" s="15" t="s">
        <v>241</v>
      </c>
      <c r="M119" s="15" t="s">
        <v>241</v>
      </c>
      <c r="N119" s="15">
        <v>76.2</v>
      </c>
      <c r="O119" s="15" t="s">
        <v>241</v>
      </c>
      <c r="P119" s="15" t="s">
        <v>243</v>
      </c>
      <c r="Q119" s="15" t="s">
        <v>245</v>
      </c>
      <c r="R119" s="16">
        <v>0.26342281899999997</v>
      </c>
      <c r="S119" s="16">
        <v>1.0955882349999999</v>
      </c>
      <c r="T119" s="16">
        <v>1.017064846</v>
      </c>
      <c r="U119" s="15">
        <v>10</v>
      </c>
      <c r="V119" s="15" t="s">
        <v>241</v>
      </c>
      <c r="W119" s="15" t="s">
        <v>241</v>
      </c>
      <c r="X119" s="15" t="s">
        <v>241</v>
      </c>
      <c r="Y119" s="15" t="s">
        <v>241</v>
      </c>
      <c r="Z119" s="15" t="s">
        <v>241</v>
      </c>
      <c r="AA119" s="15" t="s">
        <v>267</v>
      </c>
      <c r="AB119" s="15" t="s">
        <v>241</v>
      </c>
      <c r="AC119" s="14" t="s">
        <v>243</v>
      </c>
      <c r="AD119" s="15" t="s">
        <v>243</v>
      </c>
      <c r="AE119" s="15" t="s">
        <v>243</v>
      </c>
      <c r="AF119" s="15" t="s">
        <v>243</v>
      </c>
      <c r="AG119" s="15" t="s">
        <v>243</v>
      </c>
      <c r="AH119" s="15" t="s">
        <v>243</v>
      </c>
      <c r="AI119" s="15" t="s">
        <v>243</v>
      </c>
      <c r="AJ119" s="15" t="s">
        <v>243</v>
      </c>
      <c r="AK119" s="15" t="s">
        <v>241</v>
      </c>
      <c r="AL119" s="14" t="s">
        <v>423</v>
      </c>
      <c r="AM119" s="14" t="s">
        <v>408</v>
      </c>
      <c r="AN119" s="14" t="s">
        <v>243</v>
      </c>
      <c r="AO119" s="14" t="s">
        <v>243</v>
      </c>
      <c r="AP119" s="14" t="s">
        <v>424</v>
      </c>
      <c r="AQ119" s="14" t="s">
        <v>425</v>
      </c>
      <c r="AR119" s="14" t="s">
        <v>243</v>
      </c>
    </row>
    <row r="120" spans="1:44" x14ac:dyDescent="0.2">
      <c r="A120" s="14" t="s">
        <v>138</v>
      </c>
      <c r="B120" s="14" t="s">
        <v>139</v>
      </c>
      <c r="C120" s="14" t="s">
        <v>240</v>
      </c>
      <c r="D120" s="15" t="s">
        <v>241</v>
      </c>
      <c r="E120" s="15" t="s">
        <v>241</v>
      </c>
      <c r="F120" s="15" t="s">
        <v>264</v>
      </c>
      <c r="G120" s="15" t="s">
        <v>242</v>
      </c>
      <c r="H120" s="15" t="s">
        <v>241</v>
      </c>
      <c r="I120" s="15" t="s">
        <v>241</v>
      </c>
      <c r="J120" s="15" t="s">
        <v>243</v>
      </c>
      <c r="K120" s="15" t="s">
        <v>244</v>
      </c>
      <c r="L120" s="15">
        <v>3.8</v>
      </c>
      <c r="M120" s="15">
        <v>4.8</v>
      </c>
      <c r="N120" s="15">
        <v>44.2</v>
      </c>
      <c r="O120" s="15" t="s">
        <v>241</v>
      </c>
      <c r="P120" s="15" t="s">
        <v>243</v>
      </c>
      <c r="Q120" s="15" t="s">
        <v>245</v>
      </c>
      <c r="R120" s="16">
        <v>0.26342281899999997</v>
      </c>
      <c r="S120" s="16">
        <v>1.0955882349999999</v>
      </c>
      <c r="T120" s="16">
        <v>1.017064846</v>
      </c>
      <c r="U120" s="15">
        <v>300</v>
      </c>
      <c r="V120" s="15" t="s">
        <v>241</v>
      </c>
      <c r="W120" s="15" t="s">
        <v>241</v>
      </c>
      <c r="X120" s="15">
        <v>300</v>
      </c>
      <c r="Y120" s="15" t="s">
        <v>426</v>
      </c>
      <c r="Z120" s="15" t="s">
        <v>241</v>
      </c>
      <c r="AA120" s="15" t="s">
        <v>267</v>
      </c>
      <c r="AB120" s="15">
        <v>10</v>
      </c>
      <c r="AC120" s="14" t="s">
        <v>427</v>
      </c>
      <c r="AD120" s="15" t="s">
        <v>243</v>
      </c>
      <c r="AE120" s="15" t="s">
        <v>243</v>
      </c>
      <c r="AF120" s="15" t="s">
        <v>243</v>
      </c>
      <c r="AG120" s="15">
        <v>93.59</v>
      </c>
      <c r="AH120" s="15">
        <v>1.89</v>
      </c>
      <c r="AI120" s="15" t="s">
        <v>243</v>
      </c>
      <c r="AJ120" s="15" t="s">
        <v>267</v>
      </c>
      <c r="AK120" s="15">
        <v>17</v>
      </c>
      <c r="AL120" s="14" t="s">
        <v>281</v>
      </c>
      <c r="AM120" s="14" t="s">
        <v>269</v>
      </c>
      <c r="AN120" s="14" t="s">
        <v>428</v>
      </c>
      <c r="AO120" s="14" t="s">
        <v>243</v>
      </c>
      <c r="AP120" s="14" t="s">
        <v>429</v>
      </c>
      <c r="AQ120" s="14" t="s">
        <v>430</v>
      </c>
      <c r="AR120" s="14" t="s">
        <v>431</v>
      </c>
    </row>
    <row r="121" spans="1:44" x14ac:dyDescent="0.2">
      <c r="A121" s="14" t="s">
        <v>138</v>
      </c>
      <c r="B121" s="14" t="s">
        <v>139</v>
      </c>
      <c r="C121" s="14" t="s">
        <v>240</v>
      </c>
      <c r="D121" s="15">
        <v>52</v>
      </c>
      <c r="E121" s="15">
        <v>158</v>
      </c>
      <c r="F121" s="15">
        <v>158</v>
      </c>
      <c r="G121" s="15" t="s">
        <v>242</v>
      </c>
      <c r="H121" s="15" t="s">
        <v>249</v>
      </c>
      <c r="I121" s="15" t="s">
        <v>241</v>
      </c>
      <c r="J121" s="15" t="s">
        <v>243</v>
      </c>
      <c r="K121" s="15" t="s">
        <v>241</v>
      </c>
      <c r="L121" s="15" t="s">
        <v>241</v>
      </c>
      <c r="M121" s="15" t="s">
        <v>241</v>
      </c>
      <c r="N121" s="15">
        <v>76.2</v>
      </c>
      <c r="O121" s="15" t="s">
        <v>241</v>
      </c>
      <c r="P121" s="15" t="s">
        <v>243</v>
      </c>
      <c r="Q121" s="15" t="s">
        <v>245</v>
      </c>
      <c r="R121" s="16">
        <v>0.26342281899999997</v>
      </c>
      <c r="S121" s="16">
        <v>1.0955882349999999</v>
      </c>
      <c r="T121" s="16">
        <v>1.017064846</v>
      </c>
      <c r="U121" s="15">
        <v>1800</v>
      </c>
      <c r="V121" s="15" t="s">
        <v>241</v>
      </c>
      <c r="W121" s="15" t="s">
        <v>241</v>
      </c>
      <c r="X121" s="15" t="s">
        <v>241</v>
      </c>
      <c r="Y121" s="15" t="s">
        <v>241</v>
      </c>
      <c r="Z121" s="15" t="s">
        <v>241</v>
      </c>
      <c r="AA121" s="15" t="s">
        <v>267</v>
      </c>
      <c r="AB121" s="15" t="s">
        <v>241</v>
      </c>
      <c r="AC121" s="14" t="s">
        <v>243</v>
      </c>
      <c r="AD121" s="15" t="s">
        <v>243</v>
      </c>
      <c r="AE121" s="15" t="s">
        <v>243</v>
      </c>
      <c r="AF121" s="15" t="s">
        <v>243</v>
      </c>
      <c r="AG121" s="15" t="s">
        <v>243</v>
      </c>
      <c r="AH121" s="15" t="s">
        <v>243</v>
      </c>
      <c r="AI121" s="15" t="s">
        <v>243</v>
      </c>
      <c r="AJ121" s="15" t="s">
        <v>243</v>
      </c>
      <c r="AK121" s="15" t="s">
        <v>243</v>
      </c>
      <c r="AL121" s="14" t="s">
        <v>432</v>
      </c>
      <c r="AM121" s="14" t="s">
        <v>433</v>
      </c>
      <c r="AN121" s="14" t="s">
        <v>243</v>
      </c>
      <c r="AO121" s="14" t="s">
        <v>243</v>
      </c>
      <c r="AP121" s="14" t="s">
        <v>434</v>
      </c>
      <c r="AQ121" s="14" t="s">
        <v>435</v>
      </c>
      <c r="AR121" s="14" t="s">
        <v>243</v>
      </c>
    </row>
    <row r="122" spans="1:44" x14ac:dyDescent="0.2">
      <c r="A122" s="14" t="s">
        <v>138</v>
      </c>
      <c r="B122" s="14" t="s">
        <v>139</v>
      </c>
      <c r="C122" s="14" t="s">
        <v>240</v>
      </c>
      <c r="D122" s="15" t="s">
        <v>241</v>
      </c>
      <c r="E122" s="15" t="s">
        <v>241</v>
      </c>
      <c r="F122" s="15">
        <v>18.100000000000001</v>
      </c>
      <c r="G122" s="15" t="s">
        <v>242</v>
      </c>
      <c r="H122" s="15" t="s">
        <v>255</v>
      </c>
      <c r="I122" s="15">
        <v>0.56000000000000005</v>
      </c>
      <c r="J122" s="15" t="s">
        <v>258</v>
      </c>
      <c r="K122" s="15" t="s">
        <v>244</v>
      </c>
      <c r="L122" s="15" t="s">
        <v>241</v>
      </c>
      <c r="M122" s="15" t="s">
        <v>241</v>
      </c>
      <c r="N122" s="15">
        <v>3.82</v>
      </c>
      <c r="O122" s="15">
        <v>3.7999999999999999E-2</v>
      </c>
      <c r="P122" s="15" t="s">
        <v>258</v>
      </c>
      <c r="Q122" s="15" t="s">
        <v>245</v>
      </c>
      <c r="R122" s="16">
        <v>0.26342281899999997</v>
      </c>
      <c r="S122" s="16">
        <v>1.0955882349999999</v>
      </c>
      <c r="T122" s="16">
        <v>1.017064846</v>
      </c>
      <c r="U122" s="15">
        <v>900</v>
      </c>
      <c r="V122" s="15">
        <v>900</v>
      </c>
      <c r="W122" s="15">
        <v>900</v>
      </c>
      <c r="X122" s="15">
        <v>900</v>
      </c>
      <c r="Y122" s="15" t="s">
        <v>420</v>
      </c>
      <c r="Z122" s="15" t="s">
        <v>241</v>
      </c>
      <c r="AA122" s="15" t="s">
        <v>267</v>
      </c>
      <c r="AB122" s="15">
        <v>10</v>
      </c>
      <c r="AC122" s="14" t="s">
        <v>243</v>
      </c>
      <c r="AD122" s="15" t="s">
        <v>243</v>
      </c>
      <c r="AE122" s="15" t="s">
        <v>243</v>
      </c>
      <c r="AF122" s="15" t="s">
        <v>243</v>
      </c>
      <c r="AG122" s="15" t="s">
        <v>243</v>
      </c>
      <c r="AH122" s="15" t="s">
        <v>243</v>
      </c>
      <c r="AI122" s="15" t="s">
        <v>243</v>
      </c>
      <c r="AJ122" s="15" t="s">
        <v>243</v>
      </c>
      <c r="AK122" s="15">
        <v>8</v>
      </c>
      <c r="AL122" s="14" t="s">
        <v>281</v>
      </c>
      <c r="AM122" s="14" t="s">
        <v>421</v>
      </c>
      <c r="AN122" s="14" t="s">
        <v>243</v>
      </c>
      <c r="AO122" s="14" t="s">
        <v>243</v>
      </c>
      <c r="AP122" s="14" t="s">
        <v>436</v>
      </c>
      <c r="AQ122" s="14" t="s">
        <v>243</v>
      </c>
      <c r="AR122" s="14" t="s">
        <v>437</v>
      </c>
    </row>
    <row r="123" spans="1:44" x14ac:dyDescent="0.2">
      <c r="A123" s="14" t="s">
        <v>138</v>
      </c>
      <c r="B123" s="14" t="s">
        <v>139</v>
      </c>
      <c r="C123" s="14" t="s">
        <v>240</v>
      </c>
      <c r="D123" s="15" t="s">
        <v>241</v>
      </c>
      <c r="E123" s="15" t="s">
        <v>241</v>
      </c>
      <c r="F123" s="15">
        <v>15.4</v>
      </c>
      <c r="G123" s="15" t="s">
        <v>242</v>
      </c>
      <c r="H123" s="15" t="s">
        <v>255</v>
      </c>
      <c r="I123" s="15">
        <v>1.1399999999999999</v>
      </c>
      <c r="J123" s="15" t="s">
        <v>258</v>
      </c>
      <c r="K123" s="15" t="s">
        <v>244</v>
      </c>
      <c r="L123" s="15" t="s">
        <v>241</v>
      </c>
      <c r="M123" s="15" t="s">
        <v>241</v>
      </c>
      <c r="N123" s="15">
        <v>3.84</v>
      </c>
      <c r="O123" s="15">
        <v>2.5999999999999999E-2</v>
      </c>
      <c r="P123" s="15" t="s">
        <v>258</v>
      </c>
      <c r="Q123" s="15" t="s">
        <v>245</v>
      </c>
      <c r="R123" s="16">
        <v>0.26342281899999997</v>
      </c>
      <c r="S123" s="16">
        <v>1.0955882349999999</v>
      </c>
      <c r="T123" s="16">
        <v>1.017064846</v>
      </c>
      <c r="U123" s="15">
        <v>900</v>
      </c>
      <c r="V123" s="15">
        <v>900</v>
      </c>
      <c r="W123" s="15">
        <v>900</v>
      </c>
      <c r="X123" s="15">
        <v>900</v>
      </c>
      <c r="Y123" s="15" t="s">
        <v>420</v>
      </c>
      <c r="Z123" s="15" t="s">
        <v>241</v>
      </c>
      <c r="AA123" s="15" t="s">
        <v>267</v>
      </c>
      <c r="AB123" s="15">
        <v>7</v>
      </c>
      <c r="AC123" s="14" t="s">
        <v>243</v>
      </c>
      <c r="AD123" s="15" t="s">
        <v>243</v>
      </c>
      <c r="AE123" s="15" t="s">
        <v>243</v>
      </c>
      <c r="AF123" s="15" t="s">
        <v>243</v>
      </c>
      <c r="AG123" s="15" t="s">
        <v>243</v>
      </c>
      <c r="AH123" s="15" t="s">
        <v>243</v>
      </c>
      <c r="AI123" s="15" t="s">
        <v>243</v>
      </c>
      <c r="AJ123" s="15" t="s">
        <v>243</v>
      </c>
      <c r="AK123" s="15">
        <v>8</v>
      </c>
      <c r="AL123" s="14" t="s">
        <v>281</v>
      </c>
      <c r="AM123" s="14" t="s">
        <v>421</v>
      </c>
      <c r="AN123" s="14" t="s">
        <v>243</v>
      </c>
      <c r="AO123" s="14" t="s">
        <v>243</v>
      </c>
      <c r="AP123" s="14" t="s">
        <v>436</v>
      </c>
      <c r="AQ123" s="14" t="s">
        <v>243</v>
      </c>
      <c r="AR123" s="14" t="s">
        <v>437</v>
      </c>
    </row>
    <row r="124" spans="1:44" x14ac:dyDescent="0.2">
      <c r="A124" s="14" t="s">
        <v>138</v>
      </c>
      <c r="B124" s="14" t="s">
        <v>139</v>
      </c>
      <c r="C124" s="14" t="s">
        <v>240</v>
      </c>
      <c r="D124" s="15" t="s">
        <v>241</v>
      </c>
      <c r="E124" s="15" t="s">
        <v>241</v>
      </c>
      <c r="F124" s="15">
        <v>12.9</v>
      </c>
      <c r="G124" s="15" t="s">
        <v>242</v>
      </c>
      <c r="H124" s="15" t="s">
        <v>255</v>
      </c>
      <c r="I124" s="15">
        <v>0.98</v>
      </c>
      <c r="J124" s="15" t="s">
        <v>258</v>
      </c>
      <c r="K124" s="15" t="s">
        <v>244</v>
      </c>
      <c r="L124" s="15" t="s">
        <v>241</v>
      </c>
      <c r="M124" s="15" t="s">
        <v>241</v>
      </c>
      <c r="N124" s="15">
        <v>3.87</v>
      </c>
      <c r="O124" s="15">
        <v>3.1E-2</v>
      </c>
      <c r="P124" s="15" t="s">
        <v>258</v>
      </c>
      <c r="Q124" s="15" t="s">
        <v>245</v>
      </c>
      <c r="R124" s="16">
        <v>0.26342281899999997</v>
      </c>
      <c r="S124" s="16">
        <v>1.0955882349999999</v>
      </c>
      <c r="T124" s="16">
        <v>1.017064846</v>
      </c>
      <c r="U124" s="15">
        <v>900</v>
      </c>
      <c r="V124" s="15">
        <v>900</v>
      </c>
      <c r="W124" s="15">
        <v>900</v>
      </c>
      <c r="X124" s="15">
        <v>900</v>
      </c>
      <c r="Y124" s="15" t="s">
        <v>420</v>
      </c>
      <c r="Z124" s="15" t="s">
        <v>241</v>
      </c>
      <c r="AA124" s="15" t="s">
        <v>267</v>
      </c>
      <c r="AB124" s="15">
        <v>4</v>
      </c>
      <c r="AC124" s="14" t="s">
        <v>243</v>
      </c>
      <c r="AD124" s="15" t="s">
        <v>243</v>
      </c>
      <c r="AE124" s="15" t="s">
        <v>243</v>
      </c>
      <c r="AF124" s="15" t="s">
        <v>243</v>
      </c>
      <c r="AG124" s="15" t="s">
        <v>243</v>
      </c>
      <c r="AH124" s="15" t="s">
        <v>243</v>
      </c>
      <c r="AI124" s="15" t="s">
        <v>243</v>
      </c>
      <c r="AJ124" s="15" t="s">
        <v>243</v>
      </c>
      <c r="AK124" s="15">
        <v>8</v>
      </c>
      <c r="AL124" s="14" t="s">
        <v>281</v>
      </c>
      <c r="AM124" s="14" t="s">
        <v>421</v>
      </c>
      <c r="AN124" s="14" t="s">
        <v>243</v>
      </c>
      <c r="AO124" s="14" t="s">
        <v>243</v>
      </c>
      <c r="AP124" s="14" t="s">
        <v>436</v>
      </c>
      <c r="AQ124" s="14" t="s">
        <v>243</v>
      </c>
      <c r="AR124" s="14" t="s">
        <v>437</v>
      </c>
    </row>
    <row r="125" spans="1:44" x14ac:dyDescent="0.2">
      <c r="A125" s="14" t="s">
        <v>140</v>
      </c>
      <c r="B125" s="14" t="s">
        <v>141</v>
      </c>
      <c r="C125" s="14" t="s">
        <v>248</v>
      </c>
      <c r="D125" s="15" t="s">
        <v>241</v>
      </c>
      <c r="E125" s="15" t="s">
        <v>241</v>
      </c>
      <c r="F125" s="15" t="s">
        <v>264</v>
      </c>
      <c r="G125" s="15" t="s">
        <v>242</v>
      </c>
      <c r="H125" s="15" t="s">
        <v>241</v>
      </c>
      <c r="I125" s="15" t="s">
        <v>241</v>
      </c>
      <c r="J125" s="15" t="s">
        <v>243</v>
      </c>
      <c r="K125" s="15" t="s">
        <v>257</v>
      </c>
      <c r="L125" s="15">
        <v>35.6</v>
      </c>
      <c r="M125" s="15">
        <v>61</v>
      </c>
      <c r="N125" s="15" t="s">
        <v>241</v>
      </c>
      <c r="O125" s="15" t="s">
        <v>241</v>
      </c>
      <c r="P125" s="15" t="s">
        <v>243</v>
      </c>
      <c r="Q125" s="15" t="s">
        <v>245</v>
      </c>
      <c r="R125" s="16">
        <v>0.241106553</v>
      </c>
      <c r="S125" s="16">
        <v>1.1054046179999999</v>
      </c>
      <c r="T125" s="16">
        <v>1.0169326489999999</v>
      </c>
      <c r="U125" s="15">
        <v>10</v>
      </c>
      <c r="V125" s="15">
        <v>2.6</v>
      </c>
      <c r="W125" s="15">
        <v>12.5</v>
      </c>
      <c r="X125" s="15" t="s">
        <v>241</v>
      </c>
      <c r="Y125" s="15" t="s">
        <v>241</v>
      </c>
      <c r="Z125" s="15" t="s">
        <v>241</v>
      </c>
      <c r="AA125" s="15" t="s">
        <v>246</v>
      </c>
      <c r="AB125" s="15" t="s">
        <v>399</v>
      </c>
      <c r="AC125" s="14" t="s">
        <v>438</v>
      </c>
      <c r="AD125" s="15">
        <v>13.3</v>
      </c>
      <c r="AE125" s="15">
        <v>0.52</v>
      </c>
      <c r="AF125" s="15">
        <v>0.65</v>
      </c>
      <c r="AG125" s="15" t="s">
        <v>243</v>
      </c>
      <c r="AH125" s="15" t="s">
        <v>243</v>
      </c>
      <c r="AI125" s="15" t="s">
        <v>243</v>
      </c>
      <c r="AJ125" s="15" t="s">
        <v>267</v>
      </c>
      <c r="AK125" s="15">
        <v>5</v>
      </c>
      <c r="AL125" s="14" t="s">
        <v>439</v>
      </c>
      <c r="AM125" s="14" t="s">
        <v>269</v>
      </c>
      <c r="AN125" s="14" t="s">
        <v>440</v>
      </c>
      <c r="AO125" s="14" t="s">
        <v>356</v>
      </c>
      <c r="AP125" s="14" t="s">
        <v>441</v>
      </c>
      <c r="AQ125" s="14" t="s">
        <v>243</v>
      </c>
      <c r="AR125" s="14" t="s">
        <v>442</v>
      </c>
    </row>
    <row r="126" spans="1:44" x14ac:dyDescent="0.2">
      <c r="A126" s="14" t="s">
        <v>140</v>
      </c>
      <c r="B126" s="14" t="s">
        <v>141</v>
      </c>
      <c r="C126" s="14" t="s">
        <v>248</v>
      </c>
      <c r="D126" s="15">
        <v>286.5</v>
      </c>
      <c r="E126" s="15">
        <v>533.4</v>
      </c>
      <c r="F126" s="15">
        <v>420.6</v>
      </c>
      <c r="G126" s="15" t="s">
        <v>242</v>
      </c>
      <c r="H126" s="15" t="s">
        <v>255</v>
      </c>
      <c r="I126" s="15">
        <v>64.900000000000006</v>
      </c>
      <c r="J126" s="15" t="s">
        <v>285</v>
      </c>
      <c r="K126" s="15" t="s">
        <v>257</v>
      </c>
      <c r="L126" s="15">
        <v>45.7</v>
      </c>
      <c r="M126" s="15">
        <v>90.7</v>
      </c>
      <c r="N126" s="15">
        <v>58.3</v>
      </c>
      <c r="O126" s="15">
        <v>12.1</v>
      </c>
      <c r="P126" s="15" t="s">
        <v>285</v>
      </c>
      <c r="Q126" s="15" t="s">
        <v>245</v>
      </c>
      <c r="R126" s="16">
        <v>0.241106553</v>
      </c>
      <c r="S126" s="16">
        <v>1.1054046179999999</v>
      </c>
      <c r="T126" s="16">
        <v>1.0169326489999999</v>
      </c>
      <c r="U126" s="15">
        <v>2.5</v>
      </c>
      <c r="V126" s="15">
        <v>1.71</v>
      </c>
      <c r="W126" s="15">
        <v>3.19</v>
      </c>
      <c r="X126" s="15" t="s">
        <v>241</v>
      </c>
      <c r="Y126" s="15" t="s">
        <v>241</v>
      </c>
      <c r="Z126" s="15" t="s">
        <v>241</v>
      </c>
      <c r="AA126" s="15" t="s">
        <v>246</v>
      </c>
      <c r="AB126" s="15" t="s">
        <v>443</v>
      </c>
      <c r="AC126" s="14" t="s">
        <v>243</v>
      </c>
      <c r="AD126" s="15" t="s">
        <v>243</v>
      </c>
      <c r="AE126" s="15" t="s">
        <v>243</v>
      </c>
      <c r="AF126" s="15" t="s">
        <v>243</v>
      </c>
      <c r="AG126" s="15" t="s">
        <v>243</v>
      </c>
      <c r="AH126" s="15" t="s">
        <v>243</v>
      </c>
      <c r="AI126" s="15" t="s">
        <v>243</v>
      </c>
      <c r="AJ126" s="15" t="s">
        <v>243</v>
      </c>
      <c r="AK126" s="15">
        <v>4</v>
      </c>
      <c r="AL126" s="14" t="s">
        <v>444</v>
      </c>
      <c r="AM126" s="14" t="s">
        <v>445</v>
      </c>
      <c r="AN126" s="14" t="s">
        <v>243</v>
      </c>
      <c r="AO126" s="14" t="s">
        <v>243</v>
      </c>
      <c r="AP126" s="14" t="s">
        <v>446</v>
      </c>
      <c r="AQ126" s="14" t="s">
        <v>447</v>
      </c>
      <c r="AR126" s="14" t="s">
        <v>243</v>
      </c>
    </row>
    <row r="127" spans="1:44" x14ac:dyDescent="0.2">
      <c r="A127" s="14" t="s">
        <v>140</v>
      </c>
      <c r="B127" s="14" t="s">
        <v>141</v>
      </c>
      <c r="C127" s="14" t="s">
        <v>248</v>
      </c>
      <c r="D127" s="15">
        <v>335</v>
      </c>
      <c r="E127" s="15">
        <v>640</v>
      </c>
      <c r="F127" s="15">
        <v>488</v>
      </c>
      <c r="G127" s="15" t="s">
        <v>242</v>
      </c>
      <c r="H127" s="15" t="s">
        <v>249</v>
      </c>
      <c r="I127" s="15" t="s">
        <v>241</v>
      </c>
      <c r="J127" s="15" t="s">
        <v>243</v>
      </c>
      <c r="K127" s="15" t="s">
        <v>241</v>
      </c>
      <c r="L127" s="15" t="s">
        <v>241</v>
      </c>
      <c r="M127" s="15" t="s">
        <v>241</v>
      </c>
      <c r="N127" s="15" t="s">
        <v>241</v>
      </c>
      <c r="O127" s="15" t="s">
        <v>241</v>
      </c>
      <c r="P127" s="15" t="s">
        <v>241</v>
      </c>
      <c r="Q127" s="15" t="s">
        <v>241</v>
      </c>
      <c r="R127" s="16">
        <v>0.241106553</v>
      </c>
      <c r="S127" s="16">
        <v>1.1054046179999999</v>
      </c>
      <c r="T127" s="16">
        <v>1.0169326489999999</v>
      </c>
      <c r="U127" s="15">
        <v>1800</v>
      </c>
      <c r="V127" s="15" t="s">
        <v>241</v>
      </c>
      <c r="W127" s="15" t="s">
        <v>241</v>
      </c>
      <c r="X127" s="15" t="s">
        <v>241</v>
      </c>
      <c r="Y127" s="15" t="s">
        <v>241</v>
      </c>
      <c r="Z127" s="15" t="s">
        <v>241</v>
      </c>
      <c r="AA127" s="15" t="s">
        <v>246</v>
      </c>
      <c r="AB127" s="15" t="s">
        <v>241</v>
      </c>
      <c r="AC127" s="14" t="s">
        <v>243</v>
      </c>
      <c r="AD127" s="15" t="s">
        <v>243</v>
      </c>
      <c r="AE127" s="15" t="s">
        <v>243</v>
      </c>
      <c r="AF127" s="15" t="s">
        <v>243</v>
      </c>
      <c r="AG127" s="15" t="s">
        <v>243</v>
      </c>
      <c r="AH127" s="15" t="s">
        <v>243</v>
      </c>
      <c r="AI127" s="15" t="s">
        <v>243</v>
      </c>
      <c r="AJ127" s="15" t="s">
        <v>243</v>
      </c>
      <c r="AK127" s="15" t="s">
        <v>241</v>
      </c>
      <c r="AL127" s="14" t="s">
        <v>15</v>
      </c>
      <c r="AM127" s="14" t="s">
        <v>273</v>
      </c>
      <c r="AN127" s="14" t="s">
        <v>253</v>
      </c>
      <c r="AO127" s="14" t="s">
        <v>243</v>
      </c>
      <c r="AP127" s="14" t="s">
        <v>306</v>
      </c>
      <c r="AQ127" s="14" t="s">
        <v>243</v>
      </c>
      <c r="AR127" s="14" t="s">
        <v>15</v>
      </c>
    </row>
    <row r="128" spans="1:44" x14ac:dyDescent="0.2">
      <c r="A128" s="14" t="s">
        <v>140</v>
      </c>
      <c r="B128" s="14" t="s">
        <v>141</v>
      </c>
      <c r="C128" s="14" t="s">
        <v>240</v>
      </c>
      <c r="D128" s="15" t="s">
        <v>241</v>
      </c>
      <c r="E128" s="15" t="s">
        <v>241</v>
      </c>
      <c r="F128" s="15" t="s">
        <v>264</v>
      </c>
      <c r="G128" s="15" t="s">
        <v>242</v>
      </c>
      <c r="H128" s="15" t="s">
        <v>241</v>
      </c>
      <c r="I128" s="15" t="s">
        <v>241</v>
      </c>
      <c r="J128" s="15" t="s">
        <v>243</v>
      </c>
      <c r="K128" s="15" t="s">
        <v>244</v>
      </c>
      <c r="L128" s="15">
        <v>4</v>
      </c>
      <c r="M128" s="15">
        <v>17.8</v>
      </c>
      <c r="N128" s="15" t="s">
        <v>241</v>
      </c>
      <c r="O128" s="15" t="s">
        <v>241</v>
      </c>
      <c r="P128" s="15" t="s">
        <v>243</v>
      </c>
      <c r="Q128" s="15" t="s">
        <v>245</v>
      </c>
      <c r="R128" s="16">
        <v>0.241106553</v>
      </c>
      <c r="S128" s="16">
        <v>1.1054046179999999</v>
      </c>
      <c r="T128" s="16">
        <v>1.0169326489999999</v>
      </c>
      <c r="U128" s="15">
        <v>1800</v>
      </c>
      <c r="V128" s="15" t="s">
        <v>241</v>
      </c>
      <c r="W128" s="15" t="s">
        <v>241</v>
      </c>
      <c r="X128" s="15" t="s">
        <v>241</v>
      </c>
      <c r="Y128" s="15" t="s">
        <v>241</v>
      </c>
      <c r="Z128" s="15" t="s">
        <v>241</v>
      </c>
      <c r="AA128" s="15" t="s">
        <v>246</v>
      </c>
      <c r="AB128" s="15" t="s">
        <v>448</v>
      </c>
      <c r="AC128" s="14" t="s">
        <v>449</v>
      </c>
      <c r="AD128" s="15" t="s">
        <v>243</v>
      </c>
      <c r="AE128" s="15" t="s">
        <v>243</v>
      </c>
      <c r="AF128" s="15" t="s">
        <v>243</v>
      </c>
      <c r="AG128" s="15">
        <v>3.02</v>
      </c>
      <c r="AH128" s="15">
        <v>0.52</v>
      </c>
      <c r="AI128" s="15">
        <v>0.1</v>
      </c>
      <c r="AJ128" s="15" t="s">
        <v>246</v>
      </c>
      <c r="AK128" s="15">
        <v>11</v>
      </c>
      <c r="AL128" s="14" t="s">
        <v>450</v>
      </c>
      <c r="AM128" s="14" t="s">
        <v>269</v>
      </c>
      <c r="AN128" s="14" t="s">
        <v>451</v>
      </c>
      <c r="AO128" s="14" t="s">
        <v>243</v>
      </c>
      <c r="AP128" s="14" t="s">
        <v>452</v>
      </c>
      <c r="AQ128" s="14" t="s">
        <v>453</v>
      </c>
      <c r="AR128" s="14" t="s">
        <v>454</v>
      </c>
    </row>
    <row r="129" spans="1:44" x14ac:dyDescent="0.2">
      <c r="A129" s="14" t="s">
        <v>140</v>
      </c>
      <c r="B129" s="14" t="s">
        <v>141</v>
      </c>
      <c r="C129" s="14" t="s">
        <v>240</v>
      </c>
      <c r="D129" s="15" t="s">
        <v>241</v>
      </c>
      <c r="E129" s="15" t="s">
        <v>241</v>
      </c>
      <c r="F129" s="15" t="s">
        <v>264</v>
      </c>
      <c r="G129" s="15" t="s">
        <v>242</v>
      </c>
      <c r="H129" s="15" t="s">
        <v>241</v>
      </c>
      <c r="I129" s="15" t="s">
        <v>241</v>
      </c>
      <c r="J129" s="15" t="s">
        <v>243</v>
      </c>
      <c r="K129" s="15" t="s">
        <v>257</v>
      </c>
      <c r="L129" s="15">
        <v>4</v>
      </c>
      <c r="M129" s="15">
        <v>13.3</v>
      </c>
      <c r="N129" s="15" t="s">
        <v>241</v>
      </c>
      <c r="O129" s="15" t="s">
        <v>241</v>
      </c>
      <c r="P129" s="15" t="s">
        <v>243</v>
      </c>
      <c r="Q129" s="15" t="s">
        <v>245</v>
      </c>
      <c r="R129" s="16">
        <v>0.241106553</v>
      </c>
      <c r="S129" s="16">
        <v>1.1054046179999999</v>
      </c>
      <c r="T129" s="16">
        <v>1.0169326489999999</v>
      </c>
      <c r="U129" s="15">
        <v>1800</v>
      </c>
      <c r="V129" s="15" t="s">
        <v>241</v>
      </c>
      <c r="W129" s="15" t="s">
        <v>241</v>
      </c>
      <c r="X129" s="15" t="s">
        <v>241</v>
      </c>
      <c r="Y129" s="15" t="s">
        <v>241</v>
      </c>
      <c r="Z129" s="15" t="s">
        <v>241</v>
      </c>
      <c r="AA129" s="15" t="s">
        <v>246</v>
      </c>
      <c r="AB129" s="15" t="s">
        <v>455</v>
      </c>
      <c r="AC129" s="14" t="s">
        <v>456</v>
      </c>
      <c r="AD129" s="15" t="s">
        <v>243</v>
      </c>
      <c r="AE129" s="15" t="s">
        <v>243</v>
      </c>
      <c r="AF129" s="15" t="s">
        <v>243</v>
      </c>
      <c r="AG129" s="15">
        <v>5.67</v>
      </c>
      <c r="AH129" s="15">
        <v>0.7</v>
      </c>
      <c r="AI129" s="15">
        <v>0.1</v>
      </c>
      <c r="AJ129" s="15" t="s">
        <v>246</v>
      </c>
      <c r="AK129" s="15">
        <v>8</v>
      </c>
      <c r="AL129" s="14" t="s">
        <v>457</v>
      </c>
      <c r="AM129" s="14" t="s">
        <v>269</v>
      </c>
      <c r="AN129" s="14" t="s">
        <v>458</v>
      </c>
      <c r="AO129" s="14" t="s">
        <v>243</v>
      </c>
      <c r="AP129" s="14" t="s">
        <v>452</v>
      </c>
      <c r="AQ129" s="14" t="s">
        <v>459</v>
      </c>
      <c r="AR129" s="14" t="s">
        <v>454</v>
      </c>
    </row>
    <row r="130" spans="1:44" x14ac:dyDescent="0.2">
      <c r="A130" s="14" t="s">
        <v>140</v>
      </c>
      <c r="B130" s="14" t="s">
        <v>141</v>
      </c>
      <c r="C130" s="14" t="s">
        <v>240</v>
      </c>
      <c r="D130" s="15" t="s">
        <v>241</v>
      </c>
      <c r="E130" s="15" t="s">
        <v>241</v>
      </c>
      <c r="F130" s="15" t="s">
        <v>264</v>
      </c>
      <c r="G130" s="15" t="s">
        <v>242</v>
      </c>
      <c r="H130" s="15" t="s">
        <v>241</v>
      </c>
      <c r="I130" s="15" t="s">
        <v>241</v>
      </c>
      <c r="J130" s="15" t="s">
        <v>243</v>
      </c>
      <c r="K130" s="15" t="s">
        <v>257</v>
      </c>
      <c r="L130" s="15">
        <v>4</v>
      </c>
      <c r="M130" s="15">
        <v>13.3</v>
      </c>
      <c r="N130" s="15" t="s">
        <v>241</v>
      </c>
      <c r="O130" s="15" t="s">
        <v>241</v>
      </c>
      <c r="P130" s="15" t="s">
        <v>243</v>
      </c>
      <c r="Q130" s="15" t="s">
        <v>245</v>
      </c>
      <c r="R130" s="16">
        <v>0.241106553</v>
      </c>
      <c r="S130" s="16">
        <v>1.1054046179999999</v>
      </c>
      <c r="T130" s="16">
        <v>1.0169326489999999</v>
      </c>
      <c r="U130" s="15">
        <v>1800</v>
      </c>
      <c r="V130" s="15" t="s">
        <v>241</v>
      </c>
      <c r="W130" s="15" t="s">
        <v>241</v>
      </c>
      <c r="X130" s="15" t="s">
        <v>241</v>
      </c>
      <c r="Y130" s="15" t="s">
        <v>241</v>
      </c>
      <c r="Z130" s="15" t="s">
        <v>241</v>
      </c>
      <c r="AA130" s="15" t="s">
        <v>246</v>
      </c>
      <c r="AB130" s="15" t="s">
        <v>460</v>
      </c>
      <c r="AC130" s="14" t="s">
        <v>461</v>
      </c>
      <c r="AD130" s="15" t="s">
        <v>243</v>
      </c>
      <c r="AE130" s="15" t="s">
        <v>243</v>
      </c>
      <c r="AF130" s="15" t="s">
        <v>243</v>
      </c>
      <c r="AG130" s="15">
        <v>5.87</v>
      </c>
      <c r="AH130" s="15">
        <v>0.7</v>
      </c>
      <c r="AI130" s="15">
        <v>0.1</v>
      </c>
      <c r="AJ130" s="15" t="s">
        <v>246</v>
      </c>
      <c r="AK130" s="15">
        <v>8</v>
      </c>
      <c r="AL130" s="14" t="s">
        <v>450</v>
      </c>
      <c r="AM130" s="14" t="s">
        <v>269</v>
      </c>
      <c r="AN130" s="14" t="s">
        <v>462</v>
      </c>
      <c r="AO130" s="14" t="s">
        <v>356</v>
      </c>
      <c r="AP130" s="14" t="s">
        <v>463</v>
      </c>
      <c r="AQ130" s="14" t="s">
        <v>464</v>
      </c>
      <c r="AR130" s="14" t="s">
        <v>454</v>
      </c>
    </row>
    <row r="131" spans="1:44" x14ac:dyDescent="0.2">
      <c r="A131" s="14" t="s">
        <v>140</v>
      </c>
      <c r="B131" s="14" t="s">
        <v>141</v>
      </c>
      <c r="C131" s="14" t="s">
        <v>240</v>
      </c>
      <c r="D131" s="15" t="s">
        <v>241</v>
      </c>
      <c r="E131" s="15" t="s">
        <v>241</v>
      </c>
      <c r="F131" s="15">
        <v>96.9</v>
      </c>
      <c r="G131" s="15" t="s">
        <v>242</v>
      </c>
      <c r="H131" s="15" t="s">
        <v>255</v>
      </c>
      <c r="I131" s="15">
        <v>1.9</v>
      </c>
      <c r="J131" s="15" t="s">
        <v>285</v>
      </c>
      <c r="K131" s="15" t="s">
        <v>244</v>
      </c>
      <c r="L131" s="15" t="s">
        <v>241</v>
      </c>
      <c r="M131" s="15" t="s">
        <v>241</v>
      </c>
      <c r="N131" s="15">
        <v>59.5</v>
      </c>
      <c r="O131" s="15">
        <v>1</v>
      </c>
      <c r="P131" s="15" t="s">
        <v>285</v>
      </c>
      <c r="Q131" s="15" t="s">
        <v>245</v>
      </c>
      <c r="R131" s="16">
        <v>0.241106553</v>
      </c>
      <c r="S131" s="16">
        <v>1.1054046179999999</v>
      </c>
      <c r="T131" s="16">
        <v>1.0169326489999999</v>
      </c>
      <c r="U131" s="15">
        <v>1200</v>
      </c>
      <c r="V131" s="15" t="s">
        <v>241</v>
      </c>
      <c r="W131" s="15" t="s">
        <v>241</v>
      </c>
      <c r="X131" s="15">
        <v>1200</v>
      </c>
      <c r="Y131" s="15" t="s">
        <v>465</v>
      </c>
      <c r="Z131" s="15" t="s">
        <v>241</v>
      </c>
      <c r="AA131" s="15" t="s">
        <v>246</v>
      </c>
      <c r="AB131" s="15" t="s">
        <v>466</v>
      </c>
      <c r="AC131" s="14" t="s">
        <v>243</v>
      </c>
      <c r="AD131" s="15" t="s">
        <v>243</v>
      </c>
      <c r="AE131" s="15" t="s">
        <v>243</v>
      </c>
      <c r="AF131" s="15" t="s">
        <v>243</v>
      </c>
      <c r="AG131" s="15" t="s">
        <v>243</v>
      </c>
      <c r="AH131" s="15" t="s">
        <v>243</v>
      </c>
      <c r="AI131" s="15" t="s">
        <v>243</v>
      </c>
      <c r="AJ131" s="15" t="s">
        <v>243</v>
      </c>
      <c r="AK131" s="15">
        <v>35</v>
      </c>
      <c r="AL131" s="14" t="s">
        <v>467</v>
      </c>
      <c r="AM131" s="14" t="s">
        <v>468</v>
      </c>
      <c r="AN131" s="14" t="s">
        <v>243</v>
      </c>
      <c r="AO131" s="14" t="s">
        <v>243</v>
      </c>
      <c r="AP131" s="14" t="s">
        <v>469</v>
      </c>
      <c r="AQ131" s="14" t="s">
        <v>243</v>
      </c>
      <c r="AR131" s="14" t="s">
        <v>470</v>
      </c>
    </row>
    <row r="132" spans="1:44" x14ac:dyDescent="0.2">
      <c r="A132" s="14" t="s">
        <v>140</v>
      </c>
      <c r="B132" s="14" t="s">
        <v>141</v>
      </c>
      <c r="C132" s="14" t="s">
        <v>240</v>
      </c>
      <c r="D132" s="15" t="s">
        <v>241</v>
      </c>
      <c r="E132" s="15" t="s">
        <v>241</v>
      </c>
      <c r="F132" s="15">
        <v>15.3</v>
      </c>
      <c r="G132" s="15" t="s">
        <v>242</v>
      </c>
      <c r="H132" s="15" t="s">
        <v>255</v>
      </c>
      <c r="I132" s="15">
        <v>0.72</v>
      </c>
      <c r="J132" s="15" t="s">
        <v>258</v>
      </c>
      <c r="K132" s="15" t="s">
        <v>244</v>
      </c>
      <c r="L132" s="15" t="s">
        <v>241</v>
      </c>
      <c r="M132" s="15" t="s">
        <v>241</v>
      </c>
      <c r="N132" s="15">
        <v>3.41</v>
      </c>
      <c r="O132" s="15">
        <v>7.1999999999999995E-2</v>
      </c>
      <c r="P132" s="15" t="s">
        <v>258</v>
      </c>
      <c r="Q132" s="15" t="s">
        <v>245</v>
      </c>
      <c r="R132" s="16">
        <v>0.241106553</v>
      </c>
      <c r="S132" s="16">
        <v>1.1054046179999999</v>
      </c>
      <c r="T132" s="16">
        <v>1.0169326489999999</v>
      </c>
      <c r="U132" s="15">
        <v>900</v>
      </c>
      <c r="V132" s="15" t="s">
        <v>241</v>
      </c>
      <c r="W132" s="15" t="s">
        <v>241</v>
      </c>
      <c r="X132" s="15">
        <v>900</v>
      </c>
      <c r="Y132" s="15" t="s">
        <v>420</v>
      </c>
      <c r="Z132" s="15" t="s">
        <v>241</v>
      </c>
      <c r="AA132" s="15" t="s">
        <v>246</v>
      </c>
      <c r="AB132" s="15">
        <v>10</v>
      </c>
      <c r="AC132" s="14" t="s">
        <v>243</v>
      </c>
      <c r="AD132" s="15" t="s">
        <v>243</v>
      </c>
      <c r="AE132" s="15" t="s">
        <v>243</v>
      </c>
      <c r="AF132" s="15" t="s">
        <v>243</v>
      </c>
      <c r="AG132" s="15" t="s">
        <v>243</v>
      </c>
      <c r="AH132" s="15" t="s">
        <v>243</v>
      </c>
      <c r="AI132" s="15" t="s">
        <v>243</v>
      </c>
      <c r="AJ132" s="15" t="s">
        <v>243</v>
      </c>
      <c r="AK132" s="15">
        <v>8</v>
      </c>
      <c r="AL132" s="14" t="s">
        <v>281</v>
      </c>
      <c r="AM132" s="14" t="s">
        <v>421</v>
      </c>
      <c r="AN132" s="14" t="s">
        <v>243</v>
      </c>
      <c r="AO132" s="14" t="s">
        <v>243</v>
      </c>
      <c r="AP132" s="14" t="s">
        <v>243</v>
      </c>
      <c r="AQ132" s="14" t="s">
        <v>243</v>
      </c>
      <c r="AR132" s="14" t="s">
        <v>437</v>
      </c>
    </row>
    <row r="133" spans="1:44" x14ac:dyDescent="0.2">
      <c r="A133" s="14" t="s">
        <v>140</v>
      </c>
      <c r="B133" s="14" t="s">
        <v>141</v>
      </c>
      <c r="C133" s="14" t="s">
        <v>240</v>
      </c>
      <c r="D133" s="15" t="s">
        <v>241</v>
      </c>
      <c r="E133" s="15" t="s">
        <v>241</v>
      </c>
      <c r="F133" s="15">
        <v>13.1</v>
      </c>
      <c r="G133" s="15" t="s">
        <v>242</v>
      </c>
      <c r="H133" s="15" t="s">
        <v>255</v>
      </c>
      <c r="I133" s="15">
        <v>0.86</v>
      </c>
      <c r="J133" s="15" t="s">
        <v>258</v>
      </c>
      <c r="K133" s="15" t="s">
        <v>244</v>
      </c>
      <c r="L133" s="15" t="s">
        <v>241</v>
      </c>
      <c r="M133" s="15" t="s">
        <v>241</v>
      </c>
      <c r="N133" s="15">
        <v>3.43</v>
      </c>
      <c r="O133" s="15">
        <v>6.6000000000000003E-2</v>
      </c>
      <c r="P133" s="15" t="s">
        <v>258</v>
      </c>
      <c r="Q133" s="15" t="s">
        <v>245</v>
      </c>
      <c r="R133" s="16">
        <v>0.241106553</v>
      </c>
      <c r="S133" s="16">
        <v>1.1054046179999999</v>
      </c>
      <c r="T133" s="16">
        <v>1.0169326489999999</v>
      </c>
      <c r="U133" s="15">
        <v>900</v>
      </c>
      <c r="V133" s="15" t="s">
        <v>241</v>
      </c>
      <c r="W133" s="15" t="s">
        <v>241</v>
      </c>
      <c r="X133" s="15">
        <v>900</v>
      </c>
      <c r="Y133" s="15" t="s">
        <v>420</v>
      </c>
      <c r="Z133" s="15" t="s">
        <v>241</v>
      </c>
      <c r="AA133" s="15" t="s">
        <v>246</v>
      </c>
      <c r="AB133" s="15">
        <v>7</v>
      </c>
      <c r="AC133" s="14" t="s">
        <v>243</v>
      </c>
      <c r="AD133" s="15" t="s">
        <v>243</v>
      </c>
      <c r="AE133" s="15" t="s">
        <v>243</v>
      </c>
      <c r="AF133" s="15" t="s">
        <v>243</v>
      </c>
      <c r="AG133" s="15" t="s">
        <v>243</v>
      </c>
      <c r="AH133" s="15" t="s">
        <v>243</v>
      </c>
      <c r="AI133" s="15" t="s">
        <v>243</v>
      </c>
      <c r="AJ133" s="15" t="s">
        <v>243</v>
      </c>
      <c r="AK133" s="15">
        <v>8</v>
      </c>
      <c r="AL133" s="14" t="s">
        <v>281</v>
      </c>
      <c r="AM133" s="14" t="s">
        <v>421</v>
      </c>
      <c r="AN133" s="14" t="s">
        <v>243</v>
      </c>
      <c r="AO133" s="14" t="s">
        <v>243</v>
      </c>
      <c r="AP133" s="14" t="s">
        <v>243</v>
      </c>
      <c r="AQ133" s="14" t="s">
        <v>243</v>
      </c>
      <c r="AR133" s="14" t="s">
        <v>437</v>
      </c>
    </row>
    <row r="134" spans="1:44" x14ac:dyDescent="0.2">
      <c r="A134" s="14" t="s">
        <v>43</v>
      </c>
      <c r="B134" s="14" t="s">
        <v>143</v>
      </c>
      <c r="C134" s="14" t="s">
        <v>248</v>
      </c>
      <c r="D134" s="15" t="s">
        <v>241</v>
      </c>
      <c r="E134" s="15" t="s">
        <v>241</v>
      </c>
      <c r="F134" s="15" t="s">
        <v>264</v>
      </c>
      <c r="G134" s="15" t="s">
        <v>242</v>
      </c>
      <c r="H134" s="15" t="s">
        <v>241</v>
      </c>
      <c r="I134" s="15" t="s">
        <v>241</v>
      </c>
      <c r="J134" s="15" t="s">
        <v>243</v>
      </c>
      <c r="K134" s="15" t="s">
        <v>241</v>
      </c>
      <c r="L134" s="15">
        <v>61</v>
      </c>
      <c r="M134" s="15">
        <v>81.3</v>
      </c>
      <c r="N134" s="15" t="s">
        <v>241</v>
      </c>
      <c r="O134" s="15" t="s">
        <v>241</v>
      </c>
      <c r="P134" s="15" t="s">
        <v>243</v>
      </c>
      <c r="Q134" s="15" t="s">
        <v>245</v>
      </c>
      <c r="R134" s="16">
        <v>0.22283741500000001</v>
      </c>
      <c r="S134" s="16">
        <v>1.1205533510000001</v>
      </c>
      <c r="T134" s="16">
        <v>1.023025871</v>
      </c>
      <c r="U134" s="15">
        <v>10</v>
      </c>
      <c r="V134" s="15">
        <v>1</v>
      </c>
      <c r="W134" s="15">
        <v>20</v>
      </c>
      <c r="X134" s="15" t="s">
        <v>241</v>
      </c>
      <c r="Y134" s="15" t="s">
        <v>241</v>
      </c>
      <c r="Z134" s="15" t="s">
        <v>241</v>
      </c>
      <c r="AA134" s="15" t="s">
        <v>246</v>
      </c>
      <c r="AB134" s="15" t="s">
        <v>471</v>
      </c>
      <c r="AC134" s="14" t="s">
        <v>472</v>
      </c>
      <c r="AD134" s="15">
        <v>12.3</v>
      </c>
      <c r="AE134" s="15">
        <v>0.62</v>
      </c>
      <c r="AF134" s="15">
        <v>0.51</v>
      </c>
      <c r="AG134" s="15" t="s">
        <v>243</v>
      </c>
      <c r="AH134" s="15" t="s">
        <v>243</v>
      </c>
      <c r="AI134" s="15" t="s">
        <v>243</v>
      </c>
      <c r="AJ134" s="15" t="s">
        <v>267</v>
      </c>
      <c r="AK134" s="15">
        <v>7</v>
      </c>
      <c r="AL134" s="14" t="s">
        <v>473</v>
      </c>
      <c r="AM134" s="14" t="s">
        <v>269</v>
      </c>
      <c r="AN134" s="14" t="s">
        <v>440</v>
      </c>
      <c r="AO134" s="14" t="s">
        <v>356</v>
      </c>
      <c r="AP134" s="14" t="s">
        <v>474</v>
      </c>
      <c r="AQ134" s="14" t="s">
        <v>475</v>
      </c>
      <c r="AR134" s="14" t="s">
        <v>243</v>
      </c>
    </row>
    <row r="135" spans="1:44" x14ac:dyDescent="0.2">
      <c r="A135" s="14" t="s">
        <v>43</v>
      </c>
      <c r="B135" s="14" t="s">
        <v>143</v>
      </c>
      <c r="C135" s="14" t="s">
        <v>248</v>
      </c>
      <c r="D135" s="15" t="s">
        <v>241</v>
      </c>
      <c r="E135" s="15" t="s">
        <v>241</v>
      </c>
      <c r="F135" s="15" t="s">
        <v>264</v>
      </c>
      <c r="G135" s="15" t="s">
        <v>242</v>
      </c>
      <c r="H135" s="15" t="s">
        <v>241</v>
      </c>
      <c r="I135" s="15" t="s">
        <v>241</v>
      </c>
      <c r="J135" s="15" t="s">
        <v>243</v>
      </c>
      <c r="K135" s="15" t="s">
        <v>257</v>
      </c>
      <c r="L135" s="15">
        <v>10.3</v>
      </c>
      <c r="M135" s="15">
        <v>81.3</v>
      </c>
      <c r="N135" s="15" t="s">
        <v>241</v>
      </c>
      <c r="O135" s="15" t="s">
        <v>241</v>
      </c>
      <c r="P135" s="15" t="s">
        <v>243</v>
      </c>
      <c r="Q135" s="15" t="s">
        <v>245</v>
      </c>
      <c r="R135" s="16">
        <v>0.22283741500000001</v>
      </c>
      <c r="S135" s="16">
        <v>1.1205533510000001</v>
      </c>
      <c r="T135" s="16">
        <v>1.023025871</v>
      </c>
      <c r="U135" s="15">
        <v>10</v>
      </c>
      <c r="V135" s="15">
        <v>1</v>
      </c>
      <c r="W135" s="15">
        <v>20</v>
      </c>
      <c r="X135" s="15" t="s">
        <v>241</v>
      </c>
      <c r="Y135" s="15" t="s">
        <v>241</v>
      </c>
      <c r="Z135" s="15" t="s">
        <v>241</v>
      </c>
      <c r="AA135" s="15" t="s">
        <v>246</v>
      </c>
      <c r="AB135" s="15" t="s">
        <v>471</v>
      </c>
      <c r="AC135" s="14" t="s">
        <v>476</v>
      </c>
      <c r="AD135" s="15">
        <v>12.81</v>
      </c>
      <c r="AE135" s="15">
        <v>1.07</v>
      </c>
      <c r="AF135" s="15">
        <v>0.48</v>
      </c>
      <c r="AG135" s="15" t="s">
        <v>243</v>
      </c>
      <c r="AH135" s="15" t="s">
        <v>243</v>
      </c>
      <c r="AI135" s="15" t="s">
        <v>243</v>
      </c>
      <c r="AJ135" s="15" t="s">
        <v>267</v>
      </c>
      <c r="AK135" s="15">
        <v>31</v>
      </c>
      <c r="AL135" s="14" t="s">
        <v>477</v>
      </c>
      <c r="AM135" s="14" t="s">
        <v>269</v>
      </c>
      <c r="AN135" s="14" t="s">
        <v>478</v>
      </c>
      <c r="AO135" s="14" t="s">
        <v>356</v>
      </c>
      <c r="AP135" s="14" t="s">
        <v>479</v>
      </c>
      <c r="AQ135" s="14" t="s">
        <v>475</v>
      </c>
      <c r="AR135" s="14" t="s">
        <v>243</v>
      </c>
    </row>
    <row r="136" spans="1:44" x14ac:dyDescent="0.2">
      <c r="A136" s="14" t="s">
        <v>43</v>
      </c>
      <c r="B136" s="14" t="s">
        <v>143</v>
      </c>
      <c r="C136" s="14" t="s">
        <v>248</v>
      </c>
      <c r="D136" s="15">
        <v>427</v>
      </c>
      <c r="E136" s="15">
        <v>822</v>
      </c>
      <c r="F136" s="15">
        <v>620</v>
      </c>
      <c r="G136" s="15" t="s">
        <v>242</v>
      </c>
      <c r="H136" s="15" t="s">
        <v>249</v>
      </c>
      <c r="I136" s="15" t="s">
        <v>241</v>
      </c>
      <c r="J136" s="15" t="s">
        <v>243</v>
      </c>
      <c r="K136" s="15" t="s">
        <v>241</v>
      </c>
      <c r="L136" s="15">
        <v>60.6</v>
      </c>
      <c r="M136" s="15">
        <v>82.3</v>
      </c>
      <c r="N136" s="15" t="s">
        <v>241</v>
      </c>
      <c r="O136" s="15" t="s">
        <v>241</v>
      </c>
      <c r="P136" s="15" t="s">
        <v>243</v>
      </c>
      <c r="Q136" s="15" t="s">
        <v>245</v>
      </c>
      <c r="R136" s="16">
        <v>0.22283741500000001</v>
      </c>
      <c r="S136" s="16">
        <v>1.1205533510000001</v>
      </c>
      <c r="T136" s="16">
        <v>1.023025871</v>
      </c>
      <c r="U136" s="15">
        <v>10</v>
      </c>
      <c r="V136" s="15" t="s">
        <v>241</v>
      </c>
      <c r="W136" s="15" t="s">
        <v>241</v>
      </c>
      <c r="X136" s="15" t="s">
        <v>241</v>
      </c>
      <c r="Y136" s="15" t="s">
        <v>241</v>
      </c>
      <c r="Z136" s="15" t="s">
        <v>241</v>
      </c>
      <c r="AA136" s="15" t="s">
        <v>246</v>
      </c>
      <c r="AB136" s="15" t="s">
        <v>241</v>
      </c>
      <c r="AC136" s="14" t="s">
        <v>243</v>
      </c>
      <c r="AD136" s="15" t="s">
        <v>243</v>
      </c>
      <c r="AE136" s="15" t="s">
        <v>243</v>
      </c>
      <c r="AF136" s="15" t="s">
        <v>243</v>
      </c>
      <c r="AG136" s="15" t="s">
        <v>243</v>
      </c>
      <c r="AH136" s="15" t="s">
        <v>243</v>
      </c>
      <c r="AI136" s="15" t="s">
        <v>243</v>
      </c>
      <c r="AJ136" s="15" t="s">
        <v>243</v>
      </c>
      <c r="AK136" s="15" t="s">
        <v>241</v>
      </c>
      <c r="AL136" s="14" t="s">
        <v>272</v>
      </c>
      <c r="AM136" s="14" t="s">
        <v>273</v>
      </c>
      <c r="AN136" s="14" t="s">
        <v>253</v>
      </c>
      <c r="AO136" s="14" t="s">
        <v>243</v>
      </c>
      <c r="AP136" s="14" t="s">
        <v>480</v>
      </c>
      <c r="AQ136" s="14" t="s">
        <v>381</v>
      </c>
      <c r="AR136" s="14" t="s">
        <v>243</v>
      </c>
    </row>
    <row r="137" spans="1:44" s="25" customFormat="1" x14ac:dyDescent="0.2">
      <c r="A137" s="22" t="s">
        <v>43</v>
      </c>
      <c r="B137" s="22" t="s">
        <v>142</v>
      </c>
      <c r="C137" s="22" t="s">
        <v>240</v>
      </c>
      <c r="D137" s="23">
        <v>47.1</v>
      </c>
      <c r="E137" s="23">
        <v>83.2</v>
      </c>
      <c r="F137" s="23">
        <v>66.569999999999993</v>
      </c>
      <c r="G137" s="23" t="s">
        <v>242</v>
      </c>
      <c r="H137" s="23" t="s">
        <v>255</v>
      </c>
      <c r="I137" s="23">
        <v>6.29</v>
      </c>
      <c r="J137" s="23" t="s">
        <v>285</v>
      </c>
      <c r="K137" s="23" t="s">
        <v>244</v>
      </c>
      <c r="L137" s="23">
        <v>27.5</v>
      </c>
      <c r="M137" s="23">
        <v>36.5</v>
      </c>
      <c r="N137" s="23">
        <v>30.58</v>
      </c>
      <c r="O137" s="23">
        <v>1.27</v>
      </c>
      <c r="P137" s="23" t="s">
        <v>285</v>
      </c>
      <c r="Q137" s="23" t="s">
        <v>245</v>
      </c>
      <c r="R137" s="24">
        <v>0.22283741500000001</v>
      </c>
      <c r="S137" s="24">
        <v>1.1205533510000001</v>
      </c>
      <c r="T137" s="24">
        <v>1.023025871</v>
      </c>
      <c r="U137" s="23">
        <v>600</v>
      </c>
      <c r="V137" s="23" t="s">
        <v>241</v>
      </c>
      <c r="W137" s="23" t="s">
        <v>241</v>
      </c>
      <c r="X137" s="23">
        <v>600</v>
      </c>
      <c r="Y137" s="23">
        <v>10</v>
      </c>
      <c r="Z137" s="23" t="s">
        <v>241</v>
      </c>
      <c r="AA137" s="23" t="s">
        <v>246</v>
      </c>
      <c r="AB137" s="23">
        <v>12</v>
      </c>
      <c r="AC137" s="22" t="s">
        <v>243</v>
      </c>
      <c r="AD137" s="23" t="s">
        <v>243</v>
      </c>
      <c r="AE137" s="23" t="s">
        <v>243</v>
      </c>
      <c r="AF137" s="23" t="s">
        <v>243</v>
      </c>
      <c r="AG137" s="23" t="s">
        <v>243</v>
      </c>
      <c r="AH137" s="23" t="s">
        <v>243</v>
      </c>
      <c r="AI137" s="23" t="s">
        <v>243</v>
      </c>
      <c r="AJ137" s="23" t="s">
        <v>243</v>
      </c>
      <c r="AK137" s="23">
        <v>6</v>
      </c>
      <c r="AL137" s="22" t="s">
        <v>287</v>
      </c>
      <c r="AM137" s="22" t="s">
        <v>277</v>
      </c>
      <c r="AN137" s="22" t="s">
        <v>243</v>
      </c>
      <c r="AO137" s="22" t="s">
        <v>243</v>
      </c>
      <c r="AP137" s="22" t="s">
        <v>481</v>
      </c>
      <c r="AQ137" s="22" t="s">
        <v>243</v>
      </c>
      <c r="AR137" s="22" t="s">
        <v>482</v>
      </c>
    </row>
    <row r="138" spans="1:44" s="25" customFormat="1" x14ac:dyDescent="0.2">
      <c r="A138" s="22" t="s">
        <v>43</v>
      </c>
      <c r="B138" s="22" t="s">
        <v>142</v>
      </c>
      <c r="C138" s="22" t="s">
        <v>240</v>
      </c>
      <c r="D138" s="23" t="s">
        <v>241</v>
      </c>
      <c r="E138" s="23" t="s">
        <v>241</v>
      </c>
      <c r="F138" s="23">
        <v>76.7</v>
      </c>
      <c r="G138" s="23" t="s">
        <v>242</v>
      </c>
      <c r="H138" s="23" t="s">
        <v>255</v>
      </c>
      <c r="I138" s="23">
        <v>1.78</v>
      </c>
      <c r="J138" s="23" t="s">
        <v>285</v>
      </c>
      <c r="K138" s="23" t="s">
        <v>257</v>
      </c>
      <c r="L138" s="23" t="s">
        <v>241</v>
      </c>
      <c r="M138" s="23" t="s">
        <v>241</v>
      </c>
      <c r="N138" s="23">
        <v>35.79</v>
      </c>
      <c r="O138" s="23">
        <v>0.44</v>
      </c>
      <c r="P138" s="23" t="s">
        <v>285</v>
      </c>
      <c r="Q138" s="23" t="s">
        <v>245</v>
      </c>
      <c r="R138" s="24">
        <v>0.22283741500000001</v>
      </c>
      <c r="S138" s="24">
        <v>1.1205533510000001</v>
      </c>
      <c r="T138" s="24">
        <v>1.023025871</v>
      </c>
      <c r="U138" s="23">
        <v>1800</v>
      </c>
      <c r="V138" s="23" t="s">
        <v>241</v>
      </c>
      <c r="W138" s="23" t="s">
        <v>241</v>
      </c>
      <c r="X138" s="23">
        <v>1800</v>
      </c>
      <c r="Y138" s="23" t="s">
        <v>483</v>
      </c>
      <c r="Z138" s="23" t="s">
        <v>241</v>
      </c>
      <c r="AA138" s="23" t="s">
        <v>246</v>
      </c>
      <c r="AB138" s="23" t="s">
        <v>484</v>
      </c>
      <c r="AC138" s="22" t="s">
        <v>243</v>
      </c>
      <c r="AD138" s="23" t="s">
        <v>243</v>
      </c>
      <c r="AE138" s="23" t="s">
        <v>243</v>
      </c>
      <c r="AF138" s="23" t="s">
        <v>243</v>
      </c>
      <c r="AG138" s="23" t="s">
        <v>243</v>
      </c>
      <c r="AH138" s="23" t="s">
        <v>243</v>
      </c>
      <c r="AI138" s="23" t="s">
        <v>243</v>
      </c>
      <c r="AJ138" s="23" t="s">
        <v>243</v>
      </c>
      <c r="AK138" s="23">
        <v>7</v>
      </c>
      <c r="AL138" s="22" t="s">
        <v>287</v>
      </c>
      <c r="AM138" s="22" t="s">
        <v>485</v>
      </c>
      <c r="AN138" s="22" t="s">
        <v>243</v>
      </c>
      <c r="AO138" s="22" t="s">
        <v>243</v>
      </c>
      <c r="AP138" s="22" t="s">
        <v>243</v>
      </c>
      <c r="AQ138" s="22" t="s">
        <v>243</v>
      </c>
      <c r="AR138" s="22" t="s">
        <v>486</v>
      </c>
    </row>
    <row r="139" spans="1:44" s="25" customFormat="1" x14ac:dyDescent="0.2">
      <c r="A139" s="22" t="s">
        <v>43</v>
      </c>
      <c r="B139" s="22" t="s">
        <v>142</v>
      </c>
      <c r="C139" s="22" t="s">
        <v>240</v>
      </c>
      <c r="D139" s="23" t="s">
        <v>241</v>
      </c>
      <c r="E139" s="23" t="s">
        <v>241</v>
      </c>
      <c r="F139" s="23">
        <v>68.900000000000006</v>
      </c>
      <c r="G139" s="23" t="s">
        <v>242</v>
      </c>
      <c r="H139" s="23" t="s">
        <v>255</v>
      </c>
      <c r="I139" s="23">
        <v>2.96</v>
      </c>
      <c r="J139" s="23" t="s">
        <v>285</v>
      </c>
      <c r="K139" s="23" t="s">
        <v>244</v>
      </c>
      <c r="L139" s="23" t="s">
        <v>241</v>
      </c>
      <c r="M139" s="23" t="s">
        <v>241</v>
      </c>
      <c r="N139" s="23">
        <v>37.799999999999997</v>
      </c>
      <c r="O139" s="23">
        <v>0.67</v>
      </c>
      <c r="P139" s="23" t="s">
        <v>285</v>
      </c>
      <c r="Q139" s="23" t="s">
        <v>245</v>
      </c>
      <c r="R139" s="24">
        <v>0.22283741500000001</v>
      </c>
      <c r="S139" s="24">
        <v>1.1205533510000001</v>
      </c>
      <c r="T139" s="24">
        <v>1.023025871</v>
      </c>
      <c r="U139" s="23">
        <v>1800</v>
      </c>
      <c r="V139" s="23" t="s">
        <v>241</v>
      </c>
      <c r="W139" s="23" t="s">
        <v>241</v>
      </c>
      <c r="X139" s="23">
        <v>1800</v>
      </c>
      <c r="Y139" s="23" t="s">
        <v>487</v>
      </c>
      <c r="Z139" s="23" t="s">
        <v>241</v>
      </c>
      <c r="AA139" s="23" t="s">
        <v>246</v>
      </c>
      <c r="AB139" s="23" t="s">
        <v>488</v>
      </c>
      <c r="AC139" s="22" t="s">
        <v>243</v>
      </c>
      <c r="AD139" s="23" t="s">
        <v>243</v>
      </c>
      <c r="AE139" s="23" t="s">
        <v>243</v>
      </c>
      <c r="AF139" s="23" t="s">
        <v>243</v>
      </c>
      <c r="AG139" s="23" t="s">
        <v>243</v>
      </c>
      <c r="AH139" s="23" t="s">
        <v>243</v>
      </c>
      <c r="AI139" s="23" t="s">
        <v>243</v>
      </c>
      <c r="AJ139" s="23" t="s">
        <v>243</v>
      </c>
      <c r="AK139" s="23">
        <v>11</v>
      </c>
      <c r="AL139" s="22" t="s">
        <v>287</v>
      </c>
      <c r="AM139" s="22" t="s">
        <v>489</v>
      </c>
      <c r="AN139" s="22" t="s">
        <v>243</v>
      </c>
      <c r="AO139" s="22" t="s">
        <v>243</v>
      </c>
      <c r="AP139" s="22" t="s">
        <v>490</v>
      </c>
      <c r="AQ139" s="22" t="s">
        <v>243</v>
      </c>
      <c r="AR139" s="22" t="s">
        <v>491</v>
      </c>
    </row>
    <row r="140" spans="1:44" s="25" customFormat="1" x14ac:dyDescent="0.2">
      <c r="A140" s="22" t="s">
        <v>43</v>
      </c>
      <c r="B140" s="22" t="s">
        <v>142</v>
      </c>
      <c r="C140" s="22" t="s">
        <v>240</v>
      </c>
      <c r="D140" s="23" t="s">
        <v>241</v>
      </c>
      <c r="E140" s="23" t="s">
        <v>241</v>
      </c>
      <c r="F140" s="23">
        <v>65.900000000000006</v>
      </c>
      <c r="G140" s="23" t="s">
        <v>242</v>
      </c>
      <c r="H140" s="23" t="s">
        <v>255</v>
      </c>
      <c r="I140" s="23">
        <v>2.1800000000000002</v>
      </c>
      <c r="J140" s="23" t="s">
        <v>285</v>
      </c>
      <c r="K140" s="23" t="s">
        <v>257</v>
      </c>
      <c r="L140" s="23" t="s">
        <v>241</v>
      </c>
      <c r="M140" s="23" t="s">
        <v>241</v>
      </c>
      <c r="N140" s="23">
        <v>10.9</v>
      </c>
      <c r="O140" s="23">
        <v>0.35</v>
      </c>
      <c r="P140" s="23" t="s">
        <v>285</v>
      </c>
      <c r="Q140" s="23" t="s">
        <v>245</v>
      </c>
      <c r="R140" s="24">
        <v>0.22283741500000001</v>
      </c>
      <c r="S140" s="24">
        <v>1.1205533510000001</v>
      </c>
      <c r="T140" s="24">
        <v>1.023025871</v>
      </c>
      <c r="U140" s="23">
        <v>1200</v>
      </c>
      <c r="V140" s="23" t="s">
        <v>241</v>
      </c>
      <c r="W140" s="23" t="s">
        <v>241</v>
      </c>
      <c r="X140" s="23">
        <v>1200</v>
      </c>
      <c r="Y140" s="23">
        <v>9</v>
      </c>
      <c r="Z140" s="23" t="s">
        <v>241</v>
      </c>
      <c r="AA140" s="23" t="s">
        <v>246</v>
      </c>
      <c r="AB140" s="23">
        <v>11.9</v>
      </c>
      <c r="AC140" s="22" t="s">
        <v>243</v>
      </c>
      <c r="AD140" s="23" t="s">
        <v>243</v>
      </c>
      <c r="AE140" s="23" t="s">
        <v>243</v>
      </c>
      <c r="AF140" s="23" t="s">
        <v>243</v>
      </c>
      <c r="AG140" s="23" t="s">
        <v>243</v>
      </c>
      <c r="AH140" s="23" t="s">
        <v>243</v>
      </c>
      <c r="AI140" s="23" t="s">
        <v>243</v>
      </c>
      <c r="AJ140" s="23" t="s">
        <v>243</v>
      </c>
      <c r="AK140" s="23">
        <v>15</v>
      </c>
      <c r="AL140" s="22" t="s">
        <v>287</v>
      </c>
      <c r="AM140" s="22" t="s">
        <v>492</v>
      </c>
      <c r="AN140" s="22" t="s">
        <v>243</v>
      </c>
      <c r="AO140" s="22" t="s">
        <v>243</v>
      </c>
      <c r="AP140" s="22" t="s">
        <v>243</v>
      </c>
      <c r="AQ140" s="22" t="s">
        <v>243</v>
      </c>
      <c r="AR140" s="22" t="s">
        <v>486</v>
      </c>
    </row>
    <row r="141" spans="1:44" s="25" customFormat="1" x14ac:dyDescent="0.2">
      <c r="A141" s="22" t="s">
        <v>43</v>
      </c>
      <c r="B141" s="22" t="s">
        <v>142</v>
      </c>
      <c r="C141" s="22" t="s">
        <v>240</v>
      </c>
      <c r="D141" s="23" t="s">
        <v>241</v>
      </c>
      <c r="E141" s="23" t="s">
        <v>241</v>
      </c>
      <c r="F141" s="23">
        <v>79.2</v>
      </c>
      <c r="G141" s="23" t="s">
        <v>242</v>
      </c>
      <c r="H141" s="23" t="s">
        <v>255</v>
      </c>
      <c r="I141" s="23">
        <v>2.75</v>
      </c>
      <c r="J141" s="23" t="s">
        <v>285</v>
      </c>
      <c r="K141" s="23" t="s">
        <v>257</v>
      </c>
      <c r="L141" s="23" t="s">
        <v>241</v>
      </c>
      <c r="M141" s="23" t="s">
        <v>241</v>
      </c>
      <c r="N141" s="23">
        <v>12.5</v>
      </c>
      <c r="O141" s="23">
        <v>0.35</v>
      </c>
      <c r="P141" s="23" t="s">
        <v>285</v>
      </c>
      <c r="Q141" s="23" t="s">
        <v>245</v>
      </c>
      <c r="R141" s="24">
        <v>0.22283741500000001</v>
      </c>
      <c r="S141" s="24">
        <v>1.1205533510000001</v>
      </c>
      <c r="T141" s="24">
        <v>1.023025871</v>
      </c>
      <c r="U141" s="23">
        <v>1200</v>
      </c>
      <c r="V141" s="23" t="s">
        <v>241</v>
      </c>
      <c r="W141" s="23" t="s">
        <v>241</v>
      </c>
      <c r="X141" s="23">
        <v>1200</v>
      </c>
      <c r="Y141" s="23">
        <v>9</v>
      </c>
      <c r="Z141" s="23" t="s">
        <v>243</v>
      </c>
      <c r="AA141" s="23" t="s">
        <v>246</v>
      </c>
      <c r="AB141" s="23">
        <v>22.6</v>
      </c>
      <c r="AC141" s="22" t="s">
        <v>243</v>
      </c>
      <c r="AD141" s="23" t="s">
        <v>243</v>
      </c>
      <c r="AE141" s="23" t="s">
        <v>243</v>
      </c>
      <c r="AF141" s="23" t="s">
        <v>243</v>
      </c>
      <c r="AG141" s="23" t="s">
        <v>243</v>
      </c>
      <c r="AH141" s="23" t="s">
        <v>243</v>
      </c>
      <c r="AI141" s="23" t="s">
        <v>243</v>
      </c>
      <c r="AJ141" s="23" t="s">
        <v>243</v>
      </c>
      <c r="AK141" s="23">
        <v>14</v>
      </c>
      <c r="AL141" s="22" t="s">
        <v>287</v>
      </c>
      <c r="AM141" s="22" t="s">
        <v>492</v>
      </c>
      <c r="AN141" s="22" t="s">
        <v>243</v>
      </c>
      <c r="AO141" s="22" t="s">
        <v>243</v>
      </c>
      <c r="AP141" s="22" t="s">
        <v>243</v>
      </c>
      <c r="AQ141" s="22" t="s">
        <v>243</v>
      </c>
      <c r="AR141" s="22" t="s">
        <v>486</v>
      </c>
    </row>
    <row r="142" spans="1:44" x14ac:dyDescent="0.2">
      <c r="A142" s="14" t="s">
        <v>43</v>
      </c>
      <c r="B142" s="14" t="s">
        <v>143</v>
      </c>
      <c r="C142" s="14" t="s">
        <v>240</v>
      </c>
      <c r="D142" s="15">
        <v>150</v>
      </c>
      <c r="E142" s="15">
        <v>440</v>
      </c>
      <c r="F142" s="15">
        <v>230</v>
      </c>
      <c r="G142" s="15" t="s">
        <v>242</v>
      </c>
      <c r="H142" s="15" t="s">
        <v>249</v>
      </c>
      <c r="I142" s="15" t="s">
        <v>241</v>
      </c>
      <c r="J142" s="15" t="s">
        <v>243</v>
      </c>
      <c r="K142" s="15" t="s">
        <v>241</v>
      </c>
      <c r="L142" s="15">
        <v>60.6</v>
      </c>
      <c r="M142" s="15">
        <v>82.3</v>
      </c>
      <c r="N142" s="15" t="s">
        <v>241</v>
      </c>
      <c r="O142" s="15" t="s">
        <v>241</v>
      </c>
      <c r="P142" s="15" t="s">
        <v>243</v>
      </c>
      <c r="Q142" s="15" t="s">
        <v>245</v>
      </c>
      <c r="R142" s="16">
        <v>0.22283741500000001</v>
      </c>
      <c r="S142" s="16">
        <v>1.1205533510000001</v>
      </c>
      <c r="T142" s="16">
        <v>1.023025871</v>
      </c>
      <c r="U142" s="15">
        <v>1800</v>
      </c>
      <c r="V142" s="15" t="s">
        <v>241</v>
      </c>
      <c r="W142" s="15" t="s">
        <v>241</v>
      </c>
      <c r="X142" s="15" t="s">
        <v>241</v>
      </c>
      <c r="Y142" s="15" t="s">
        <v>241</v>
      </c>
      <c r="Z142" s="15" t="s">
        <v>241</v>
      </c>
      <c r="AA142" s="15" t="s">
        <v>246</v>
      </c>
      <c r="AB142" s="15" t="s">
        <v>241</v>
      </c>
      <c r="AC142" s="14" t="s">
        <v>243</v>
      </c>
      <c r="AD142" s="15" t="s">
        <v>243</v>
      </c>
      <c r="AE142" s="15" t="s">
        <v>243</v>
      </c>
      <c r="AF142" s="15" t="s">
        <v>243</v>
      </c>
      <c r="AG142" s="15" t="s">
        <v>243</v>
      </c>
      <c r="AH142" s="15" t="s">
        <v>243</v>
      </c>
      <c r="AI142" s="15" t="s">
        <v>243</v>
      </c>
      <c r="AJ142" s="15" t="s">
        <v>243</v>
      </c>
      <c r="AK142" s="15" t="s">
        <v>241</v>
      </c>
      <c r="AL142" s="14" t="s">
        <v>272</v>
      </c>
      <c r="AM142" s="14" t="s">
        <v>273</v>
      </c>
      <c r="AN142" s="14" t="s">
        <v>253</v>
      </c>
      <c r="AO142" s="14" t="s">
        <v>243</v>
      </c>
      <c r="AP142" s="14" t="s">
        <v>480</v>
      </c>
      <c r="AQ142" s="14" t="s">
        <v>381</v>
      </c>
      <c r="AR142" s="14" t="s">
        <v>243</v>
      </c>
    </row>
    <row r="143" spans="1:44" x14ac:dyDescent="0.2">
      <c r="A143" s="14" t="s">
        <v>43</v>
      </c>
      <c r="B143" s="14" t="s">
        <v>143</v>
      </c>
      <c r="C143" s="14" t="s">
        <v>240</v>
      </c>
      <c r="D143" s="15">
        <v>47.1</v>
      </c>
      <c r="E143" s="15">
        <v>83.2</v>
      </c>
      <c r="F143" s="15">
        <v>66.599999999999994</v>
      </c>
      <c r="G143" s="15" t="s">
        <v>242</v>
      </c>
      <c r="H143" s="15" t="s">
        <v>255</v>
      </c>
      <c r="I143" s="15">
        <v>6.29</v>
      </c>
      <c r="J143" s="15" t="s">
        <v>285</v>
      </c>
      <c r="K143" s="15" t="s">
        <v>244</v>
      </c>
      <c r="L143" s="15">
        <v>27.5</v>
      </c>
      <c r="M143" s="15">
        <v>36.5</v>
      </c>
      <c r="N143" s="15">
        <v>30.58</v>
      </c>
      <c r="O143" s="15">
        <v>1.27</v>
      </c>
      <c r="P143" s="15" t="s">
        <v>285</v>
      </c>
      <c r="Q143" s="15" t="s">
        <v>245</v>
      </c>
      <c r="R143" s="16">
        <v>0.22283741500000001</v>
      </c>
      <c r="S143" s="16">
        <v>1.1205533510000001</v>
      </c>
      <c r="T143" s="16">
        <v>1.023025871</v>
      </c>
      <c r="U143" s="15">
        <v>600</v>
      </c>
      <c r="V143" s="15" t="s">
        <v>241</v>
      </c>
      <c r="W143" s="15" t="s">
        <v>241</v>
      </c>
      <c r="X143" s="15">
        <v>600</v>
      </c>
      <c r="Y143" s="15">
        <v>10</v>
      </c>
      <c r="Z143" s="15" t="s">
        <v>241</v>
      </c>
      <c r="AA143" s="15" t="s">
        <v>246</v>
      </c>
      <c r="AB143" s="15" t="s">
        <v>299</v>
      </c>
      <c r="AC143" s="14" t="s">
        <v>243</v>
      </c>
      <c r="AD143" s="15" t="s">
        <v>243</v>
      </c>
      <c r="AE143" s="15" t="s">
        <v>243</v>
      </c>
      <c r="AF143" s="15" t="s">
        <v>243</v>
      </c>
      <c r="AG143" s="15" t="s">
        <v>243</v>
      </c>
      <c r="AH143" s="15" t="s">
        <v>243</v>
      </c>
      <c r="AI143" s="15" t="s">
        <v>243</v>
      </c>
      <c r="AJ143" s="15" t="s">
        <v>243</v>
      </c>
      <c r="AK143" s="15">
        <v>6</v>
      </c>
      <c r="AL143" s="14" t="s">
        <v>287</v>
      </c>
      <c r="AM143" s="14" t="s">
        <v>277</v>
      </c>
      <c r="AN143" s="14" t="s">
        <v>243</v>
      </c>
      <c r="AO143" s="14" t="s">
        <v>243</v>
      </c>
      <c r="AP143" s="14" t="s">
        <v>493</v>
      </c>
      <c r="AQ143" s="14" t="s">
        <v>243</v>
      </c>
      <c r="AR143" s="14" t="s">
        <v>482</v>
      </c>
    </row>
    <row r="144" spans="1:44" x14ac:dyDescent="0.2">
      <c r="A144" s="14" t="s">
        <v>43</v>
      </c>
      <c r="B144" s="14" t="s">
        <v>143</v>
      </c>
      <c r="C144" s="14" t="s">
        <v>240</v>
      </c>
      <c r="D144" s="15">
        <v>83.3</v>
      </c>
      <c r="E144" s="15">
        <v>97.9</v>
      </c>
      <c r="F144" s="15">
        <v>91</v>
      </c>
      <c r="G144" s="15" t="s">
        <v>242</v>
      </c>
      <c r="H144" s="15" t="s">
        <v>255</v>
      </c>
      <c r="I144" s="15">
        <v>2.4700000000000002</v>
      </c>
      <c r="J144" s="15" t="s">
        <v>285</v>
      </c>
      <c r="K144" s="15" t="s">
        <v>244</v>
      </c>
      <c r="L144" s="15">
        <v>31</v>
      </c>
      <c r="M144" s="15">
        <v>34.5</v>
      </c>
      <c r="N144" s="15">
        <v>35.799999999999997</v>
      </c>
      <c r="O144" s="15">
        <v>1.2</v>
      </c>
      <c r="P144" s="15" t="s">
        <v>285</v>
      </c>
      <c r="Q144" s="15" t="s">
        <v>245</v>
      </c>
      <c r="R144" s="16">
        <v>0.22283741500000001</v>
      </c>
      <c r="S144" s="16">
        <v>1.1205533510000001</v>
      </c>
      <c r="T144" s="16">
        <v>1.023025871</v>
      </c>
      <c r="U144" s="15">
        <v>600</v>
      </c>
      <c r="V144" s="15" t="s">
        <v>241</v>
      </c>
      <c r="W144" s="15" t="s">
        <v>241</v>
      </c>
      <c r="X144" s="15">
        <v>600</v>
      </c>
      <c r="Y144" s="15">
        <v>10</v>
      </c>
      <c r="Z144" s="15" t="s">
        <v>241</v>
      </c>
      <c r="AA144" s="15" t="s">
        <v>246</v>
      </c>
      <c r="AB144" s="15" t="s">
        <v>299</v>
      </c>
      <c r="AC144" s="14" t="s">
        <v>243</v>
      </c>
      <c r="AD144" s="15" t="s">
        <v>243</v>
      </c>
      <c r="AE144" s="15" t="s">
        <v>243</v>
      </c>
      <c r="AF144" s="15" t="s">
        <v>243</v>
      </c>
      <c r="AG144" s="15" t="s">
        <v>243</v>
      </c>
      <c r="AH144" s="15" t="s">
        <v>243</v>
      </c>
      <c r="AI144" s="15" t="s">
        <v>243</v>
      </c>
      <c r="AJ144" s="15" t="s">
        <v>243</v>
      </c>
      <c r="AK144" s="15">
        <v>6</v>
      </c>
      <c r="AL144" s="14" t="s">
        <v>287</v>
      </c>
      <c r="AM144" s="14" t="s">
        <v>277</v>
      </c>
      <c r="AN144" s="14" t="s">
        <v>243</v>
      </c>
      <c r="AO144" s="14" t="s">
        <v>243</v>
      </c>
      <c r="AP144" s="14" t="s">
        <v>493</v>
      </c>
      <c r="AQ144" s="14" t="s">
        <v>243</v>
      </c>
      <c r="AR144" s="14" t="s">
        <v>494</v>
      </c>
    </row>
    <row r="145" spans="1:44" x14ac:dyDescent="0.2">
      <c r="A145" s="14" t="s">
        <v>43</v>
      </c>
      <c r="B145" s="14" t="s">
        <v>143</v>
      </c>
      <c r="C145" s="14" t="s">
        <v>240</v>
      </c>
      <c r="D145" s="15" t="s">
        <v>241</v>
      </c>
      <c r="E145" s="15" t="s">
        <v>241</v>
      </c>
      <c r="F145" s="15">
        <v>77</v>
      </c>
      <c r="G145" s="15" t="s">
        <v>242</v>
      </c>
      <c r="H145" s="15" t="s">
        <v>255</v>
      </c>
      <c r="I145" s="15">
        <v>0.17</v>
      </c>
      <c r="J145" s="15" t="s">
        <v>285</v>
      </c>
      <c r="K145" s="15" t="s">
        <v>244</v>
      </c>
      <c r="L145" s="15" t="s">
        <v>241</v>
      </c>
      <c r="M145" s="15" t="s">
        <v>241</v>
      </c>
      <c r="N145" s="15">
        <v>10.01</v>
      </c>
      <c r="O145" s="15">
        <v>0.09</v>
      </c>
      <c r="P145" s="15" t="s">
        <v>285</v>
      </c>
      <c r="Q145" s="15" t="s">
        <v>245</v>
      </c>
      <c r="R145" s="16">
        <v>0.22283741500000001</v>
      </c>
      <c r="S145" s="16">
        <v>1.1205533510000001</v>
      </c>
      <c r="T145" s="16">
        <v>1.023025871</v>
      </c>
      <c r="U145" s="15">
        <v>900</v>
      </c>
      <c r="V145" s="15" t="s">
        <v>241</v>
      </c>
      <c r="W145" s="15" t="s">
        <v>241</v>
      </c>
      <c r="X145" s="15">
        <v>900</v>
      </c>
      <c r="Y145" s="15" t="s">
        <v>495</v>
      </c>
      <c r="Z145" s="15" t="s">
        <v>241</v>
      </c>
      <c r="AA145" s="15" t="s">
        <v>246</v>
      </c>
      <c r="AB145" s="15" t="s">
        <v>399</v>
      </c>
      <c r="AC145" s="14" t="s">
        <v>243</v>
      </c>
      <c r="AD145" s="15" t="s">
        <v>243</v>
      </c>
      <c r="AE145" s="15" t="s">
        <v>243</v>
      </c>
      <c r="AF145" s="15" t="s">
        <v>243</v>
      </c>
      <c r="AG145" s="15" t="s">
        <v>243</v>
      </c>
      <c r="AH145" s="15" t="s">
        <v>243</v>
      </c>
      <c r="AI145" s="15" t="s">
        <v>243</v>
      </c>
      <c r="AJ145" s="15" t="s">
        <v>243</v>
      </c>
      <c r="AK145" s="15">
        <v>133</v>
      </c>
      <c r="AL145" s="14" t="s">
        <v>287</v>
      </c>
      <c r="AM145" s="14" t="s">
        <v>400</v>
      </c>
      <c r="AN145" s="14" t="s">
        <v>243</v>
      </c>
      <c r="AO145" s="14" t="s">
        <v>243</v>
      </c>
      <c r="AP145" s="14" t="s">
        <v>496</v>
      </c>
      <c r="AQ145" s="14" t="s">
        <v>243</v>
      </c>
      <c r="AR145" s="14" t="s">
        <v>494</v>
      </c>
    </row>
    <row r="146" spans="1:44" s="25" customFormat="1" x14ac:dyDescent="0.2">
      <c r="A146" s="22" t="s">
        <v>144</v>
      </c>
      <c r="B146" s="22" t="s">
        <v>142</v>
      </c>
      <c r="C146" s="22" t="s">
        <v>248</v>
      </c>
      <c r="D146" s="23" t="s">
        <v>241</v>
      </c>
      <c r="E146" s="23" t="s">
        <v>241</v>
      </c>
      <c r="F146" s="23" t="s">
        <v>264</v>
      </c>
      <c r="G146" s="23" t="s">
        <v>242</v>
      </c>
      <c r="H146" s="23" t="s">
        <v>241</v>
      </c>
      <c r="I146" s="23" t="s">
        <v>241</v>
      </c>
      <c r="J146" s="23" t="s">
        <v>243</v>
      </c>
      <c r="K146" s="23" t="s">
        <v>257</v>
      </c>
      <c r="L146" s="23">
        <v>10.3</v>
      </c>
      <c r="M146" s="23">
        <v>28</v>
      </c>
      <c r="N146" s="23">
        <v>18.3</v>
      </c>
      <c r="O146" s="23" t="s">
        <v>241</v>
      </c>
      <c r="P146" s="23" t="s">
        <v>241</v>
      </c>
      <c r="Q146" s="23" t="s">
        <v>245</v>
      </c>
      <c r="R146" s="24">
        <v>0.22283741500000001</v>
      </c>
      <c r="S146" s="24">
        <v>1.1205533510000001</v>
      </c>
      <c r="T146" s="24">
        <v>1.023025871</v>
      </c>
      <c r="U146" s="23">
        <v>10</v>
      </c>
      <c r="V146" s="23">
        <v>1</v>
      </c>
      <c r="W146" s="23">
        <v>20</v>
      </c>
      <c r="X146" s="23" t="s">
        <v>241</v>
      </c>
      <c r="Y146" s="23" t="s">
        <v>241</v>
      </c>
      <c r="Z146" s="23" t="s">
        <v>497</v>
      </c>
      <c r="AA146" s="23" t="s">
        <v>246</v>
      </c>
      <c r="AB146" s="23" t="s">
        <v>241</v>
      </c>
      <c r="AC146" s="22" t="s">
        <v>498</v>
      </c>
      <c r="AD146" s="23">
        <v>7.16</v>
      </c>
      <c r="AE146" s="23">
        <v>0.77</v>
      </c>
      <c r="AF146" s="23">
        <v>0.46</v>
      </c>
      <c r="AG146" s="23" t="s">
        <v>243</v>
      </c>
      <c r="AH146" s="23" t="s">
        <v>243</v>
      </c>
      <c r="AI146" s="23" t="s">
        <v>243</v>
      </c>
      <c r="AJ146" s="23" t="s">
        <v>267</v>
      </c>
      <c r="AK146" s="23">
        <v>4</v>
      </c>
      <c r="AL146" s="22" t="s">
        <v>499</v>
      </c>
      <c r="AM146" s="22" t="s">
        <v>269</v>
      </c>
      <c r="AN146" s="22" t="s">
        <v>270</v>
      </c>
      <c r="AO146" s="22" t="s">
        <v>243</v>
      </c>
      <c r="AP146" s="22" t="s">
        <v>500</v>
      </c>
      <c r="AQ146" s="22" t="s">
        <v>243</v>
      </c>
      <c r="AR146" s="22" t="s">
        <v>243</v>
      </c>
    </row>
    <row r="147" spans="1:44" s="25" customFormat="1" x14ac:dyDescent="0.2">
      <c r="A147" s="22" t="s">
        <v>144</v>
      </c>
      <c r="B147" s="22" t="s">
        <v>142</v>
      </c>
      <c r="C147" s="22" t="s">
        <v>240</v>
      </c>
      <c r="D147" s="23" t="s">
        <v>241</v>
      </c>
      <c r="E147" s="23" t="s">
        <v>241</v>
      </c>
      <c r="F147" s="23">
        <v>80</v>
      </c>
      <c r="G147" s="23" t="s">
        <v>242</v>
      </c>
      <c r="H147" s="23" t="s">
        <v>249</v>
      </c>
      <c r="I147" s="23" t="s">
        <v>241</v>
      </c>
      <c r="J147" s="23" t="s">
        <v>243</v>
      </c>
      <c r="K147" s="23" t="s">
        <v>329</v>
      </c>
      <c r="L147" s="23" t="s">
        <v>241</v>
      </c>
      <c r="M147" s="23" t="s">
        <v>241</v>
      </c>
      <c r="N147" s="23">
        <v>17.2</v>
      </c>
      <c r="O147" s="23" t="s">
        <v>241</v>
      </c>
      <c r="P147" s="23" t="s">
        <v>243</v>
      </c>
      <c r="Q147" s="23" t="s">
        <v>245</v>
      </c>
      <c r="R147" s="24">
        <v>0.22283741500000001</v>
      </c>
      <c r="S147" s="24">
        <v>1.1205533510000001</v>
      </c>
      <c r="T147" s="24">
        <v>1.023025871</v>
      </c>
      <c r="U147" s="23">
        <v>3600</v>
      </c>
      <c r="V147" s="23" t="s">
        <v>241</v>
      </c>
      <c r="W147" s="23" t="s">
        <v>241</v>
      </c>
      <c r="X147" s="23" t="s">
        <v>241</v>
      </c>
      <c r="Y147" s="23" t="s">
        <v>241</v>
      </c>
      <c r="Z147" s="23">
        <v>3600</v>
      </c>
      <c r="AA147" s="23" t="s">
        <v>246</v>
      </c>
      <c r="AB147" s="23">
        <v>17</v>
      </c>
      <c r="AC147" s="22" t="s">
        <v>243</v>
      </c>
      <c r="AD147" s="23" t="s">
        <v>243</v>
      </c>
      <c r="AE147" s="23" t="s">
        <v>243</v>
      </c>
      <c r="AF147" s="23" t="s">
        <v>243</v>
      </c>
      <c r="AG147" s="23" t="s">
        <v>243</v>
      </c>
      <c r="AH147" s="23" t="s">
        <v>243</v>
      </c>
      <c r="AI147" s="23" t="s">
        <v>243</v>
      </c>
      <c r="AJ147" s="23" t="s">
        <v>243</v>
      </c>
      <c r="AK147" s="23">
        <v>5</v>
      </c>
      <c r="AL147" s="22" t="s">
        <v>501</v>
      </c>
      <c r="AM147" s="22" t="s">
        <v>502</v>
      </c>
      <c r="AN147" s="22" t="s">
        <v>243</v>
      </c>
      <c r="AO147" s="22" t="s">
        <v>243</v>
      </c>
      <c r="AP147" s="22" t="s">
        <v>243</v>
      </c>
      <c r="AQ147" s="22" t="s">
        <v>243</v>
      </c>
      <c r="AR147" s="22" t="s">
        <v>503</v>
      </c>
    </row>
    <row r="148" spans="1:44" x14ac:dyDescent="0.2">
      <c r="A148" s="14" t="s">
        <v>145</v>
      </c>
      <c r="B148" s="14" t="s">
        <v>146</v>
      </c>
      <c r="C148" s="14" t="s">
        <v>248</v>
      </c>
      <c r="D148" s="15">
        <v>305</v>
      </c>
      <c r="E148" s="15">
        <v>670</v>
      </c>
      <c r="F148" s="15">
        <v>256</v>
      </c>
      <c r="G148" s="15" t="s">
        <v>242</v>
      </c>
      <c r="H148" s="15" t="s">
        <v>249</v>
      </c>
      <c r="I148" s="15" t="s">
        <v>241</v>
      </c>
      <c r="J148" s="15" t="s">
        <v>243</v>
      </c>
      <c r="K148" s="15" t="s">
        <v>241</v>
      </c>
      <c r="L148" s="15" t="s">
        <v>241</v>
      </c>
      <c r="M148" s="15" t="s">
        <v>241</v>
      </c>
      <c r="N148" s="15" t="s">
        <v>241</v>
      </c>
      <c r="O148" s="15" t="s">
        <v>241</v>
      </c>
      <c r="P148" s="15" t="s">
        <v>243</v>
      </c>
      <c r="Q148" s="15" t="s">
        <v>241</v>
      </c>
      <c r="R148" s="16">
        <v>0.25893460499999998</v>
      </c>
      <c r="S148" s="16">
        <v>1.1145204639999999</v>
      </c>
      <c r="T148" s="16">
        <v>1.0462697489999999</v>
      </c>
      <c r="U148" s="15">
        <v>10</v>
      </c>
      <c r="V148" s="15" t="s">
        <v>241</v>
      </c>
      <c r="W148" s="15" t="s">
        <v>241</v>
      </c>
      <c r="X148" s="15">
        <v>10</v>
      </c>
      <c r="Y148" s="15" t="s">
        <v>241</v>
      </c>
      <c r="Z148" s="15" t="s">
        <v>241</v>
      </c>
      <c r="AA148" s="15" t="s">
        <v>246</v>
      </c>
      <c r="AB148" s="15" t="s">
        <v>241</v>
      </c>
      <c r="AC148" s="14" t="s">
        <v>243</v>
      </c>
      <c r="AD148" s="15" t="s">
        <v>243</v>
      </c>
      <c r="AE148" s="15" t="s">
        <v>243</v>
      </c>
      <c r="AF148" s="15" t="s">
        <v>243</v>
      </c>
      <c r="AG148" s="15" t="s">
        <v>243</v>
      </c>
      <c r="AH148" s="15" t="s">
        <v>243</v>
      </c>
      <c r="AI148" s="15" t="s">
        <v>243</v>
      </c>
      <c r="AJ148" s="15" t="s">
        <v>243</v>
      </c>
      <c r="AK148" s="15" t="s">
        <v>241</v>
      </c>
      <c r="AL148" s="14" t="s">
        <v>272</v>
      </c>
      <c r="AM148" s="14" t="s">
        <v>273</v>
      </c>
      <c r="AN148" s="14" t="s">
        <v>243</v>
      </c>
      <c r="AO148" s="14" t="s">
        <v>243</v>
      </c>
      <c r="AP148" s="14" t="s">
        <v>276</v>
      </c>
      <c r="AQ148" s="14" t="s">
        <v>243</v>
      </c>
      <c r="AR148" s="14" t="s">
        <v>15</v>
      </c>
    </row>
    <row r="149" spans="1:44" x14ac:dyDescent="0.2">
      <c r="A149" s="14" t="s">
        <v>145</v>
      </c>
      <c r="B149" s="14" t="s">
        <v>146</v>
      </c>
      <c r="C149" s="14" t="s">
        <v>240</v>
      </c>
      <c r="D149" s="15" t="s">
        <v>241</v>
      </c>
      <c r="E149" s="15" t="s">
        <v>241</v>
      </c>
      <c r="F149" s="15" t="s">
        <v>264</v>
      </c>
      <c r="G149" s="15" t="s">
        <v>242</v>
      </c>
      <c r="H149" s="15" t="s">
        <v>241</v>
      </c>
      <c r="I149" s="15" t="s">
        <v>241</v>
      </c>
      <c r="J149" s="15" t="s">
        <v>243</v>
      </c>
      <c r="K149" s="15" t="s">
        <v>257</v>
      </c>
      <c r="L149" s="15">
        <v>12.6</v>
      </c>
      <c r="M149" s="15">
        <v>61.1</v>
      </c>
      <c r="N149" s="15" t="s">
        <v>241</v>
      </c>
      <c r="O149" s="15" t="s">
        <v>241</v>
      </c>
      <c r="P149" s="15" t="s">
        <v>243</v>
      </c>
      <c r="Q149" s="15" t="s">
        <v>245</v>
      </c>
      <c r="R149" s="16">
        <v>0.25893460499999998</v>
      </c>
      <c r="S149" s="16">
        <v>1.1145204639999999</v>
      </c>
      <c r="T149" s="16">
        <v>1.0462697489999999</v>
      </c>
      <c r="U149" s="15">
        <v>1800</v>
      </c>
      <c r="V149" s="15" t="s">
        <v>241</v>
      </c>
      <c r="W149" s="15" t="s">
        <v>241</v>
      </c>
      <c r="X149" s="15" t="s">
        <v>241</v>
      </c>
      <c r="Y149" s="15" t="s">
        <v>241</v>
      </c>
      <c r="Z149" s="15" t="s">
        <v>241</v>
      </c>
      <c r="AA149" s="15" t="s">
        <v>246</v>
      </c>
      <c r="AB149" s="15" t="s">
        <v>504</v>
      </c>
      <c r="AC149" s="14" t="s">
        <v>505</v>
      </c>
      <c r="AD149" s="15" t="s">
        <v>243</v>
      </c>
      <c r="AE149" s="15" t="s">
        <v>243</v>
      </c>
      <c r="AF149" s="15" t="s">
        <v>243</v>
      </c>
      <c r="AG149" s="15">
        <v>5.47</v>
      </c>
      <c r="AH149" s="15">
        <v>0.89</v>
      </c>
      <c r="AI149" s="15">
        <v>7.0000000000000007E-2</v>
      </c>
      <c r="AJ149" s="15" t="s">
        <v>267</v>
      </c>
      <c r="AK149" s="15">
        <v>41</v>
      </c>
      <c r="AL149" s="14" t="s">
        <v>506</v>
      </c>
      <c r="AM149" s="14" t="s">
        <v>269</v>
      </c>
      <c r="AN149" s="14" t="s">
        <v>507</v>
      </c>
      <c r="AO149" s="14" t="s">
        <v>243</v>
      </c>
      <c r="AP149" s="14" t="s">
        <v>243</v>
      </c>
      <c r="AQ149" s="14" t="s">
        <v>243</v>
      </c>
      <c r="AR149" s="14" t="s">
        <v>508</v>
      </c>
    </row>
    <row r="150" spans="1:44" x14ac:dyDescent="0.2">
      <c r="A150" s="14" t="s">
        <v>145</v>
      </c>
      <c r="B150" s="14" t="s">
        <v>146</v>
      </c>
      <c r="C150" s="14" t="s">
        <v>240</v>
      </c>
      <c r="D150" s="15" t="s">
        <v>241</v>
      </c>
      <c r="E150" s="15" t="s">
        <v>241</v>
      </c>
      <c r="F150" s="15" t="s">
        <v>264</v>
      </c>
      <c r="G150" s="15" t="s">
        <v>242</v>
      </c>
      <c r="H150" s="15" t="s">
        <v>241</v>
      </c>
      <c r="I150" s="15" t="s">
        <v>241</v>
      </c>
      <c r="J150" s="15" t="s">
        <v>243</v>
      </c>
      <c r="K150" s="15" t="s">
        <v>257</v>
      </c>
      <c r="L150" s="15">
        <v>7.74</v>
      </c>
      <c r="M150" s="15">
        <v>53.9</v>
      </c>
      <c r="N150" s="15" t="s">
        <v>241</v>
      </c>
      <c r="O150" s="15" t="s">
        <v>241</v>
      </c>
      <c r="P150" s="15" t="s">
        <v>243</v>
      </c>
      <c r="Q150" s="15" t="s">
        <v>245</v>
      </c>
      <c r="R150" s="16">
        <v>0.25893460499999998</v>
      </c>
      <c r="S150" s="16">
        <v>1.1145204639999999</v>
      </c>
      <c r="T150" s="16">
        <v>1.0462697489999999</v>
      </c>
      <c r="U150" s="15">
        <v>3600</v>
      </c>
      <c r="V150" s="15" t="s">
        <v>241</v>
      </c>
      <c r="W150" s="15" t="s">
        <v>241</v>
      </c>
      <c r="X150" s="15">
        <v>3600</v>
      </c>
      <c r="Y150" s="15">
        <v>9.1999999999999993</v>
      </c>
      <c r="Z150" s="15" t="s">
        <v>241</v>
      </c>
      <c r="AA150" s="15" t="s">
        <v>246</v>
      </c>
      <c r="AB150" s="15">
        <v>15</v>
      </c>
      <c r="AC150" s="14" t="s">
        <v>509</v>
      </c>
      <c r="AD150" s="15" t="s">
        <v>243</v>
      </c>
      <c r="AE150" s="15" t="s">
        <v>243</v>
      </c>
      <c r="AF150" s="15" t="s">
        <v>243</v>
      </c>
      <c r="AG150" s="15">
        <v>1.95</v>
      </c>
      <c r="AH150" s="15">
        <v>0.5</v>
      </c>
      <c r="AI150" s="15" t="s">
        <v>243</v>
      </c>
      <c r="AJ150" s="15" t="s">
        <v>267</v>
      </c>
      <c r="AK150" s="15">
        <v>89</v>
      </c>
      <c r="AL150" s="14" t="s">
        <v>281</v>
      </c>
      <c r="AM150" s="14" t="s">
        <v>510</v>
      </c>
      <c r="AN150" s="14" t="s">
        <v>243</v>
      </c>
      <c r="AO150" s="14" t="s">
        <v>243</v>
      </c>
      <c r="AP150" s="14" t="s">
        <v>243</v>
      </c>
      <c r="AQ150" s="14" t="s">
        <v>243</v>
      </c>
      <c r="AR150" s="14" t="s">
        <v>508</v>
      </c>
    </row>
    <row r="151" spans="1:44" x14ac:dyDescent="0.2">
      <c r="A151" s="14" t="s">
        <v>145</v>
      </c>
      <c r="B151" s="14" t="s">
        <v>146</v>
      </c>
      <c r="C151" s="14" t="s">
        <v>240</v>
      </c>
      <c r="D151" s="15" t="s">
        <v>241</v>
      </c>
      <c r="E151" s="15" t="s">
        <v>241</v>
      </c>
      <c r="F151" s="15">
        <v>133</v>
      </c>
      <c r="G151" s="15" t="s">
        <v>242</v>
      </c>
      <c r="H151" s="15" t="s">
        <v>255</v>
      </c>
      <c r="I151" s="15">
        <v>2.4</v>
      </c>
      <c r="J151" s="15" t="s">
        <v>285</v>
      </c>
      <c r="K151" s="15" t="s">
        <v>257</v>
      </c>
      <c r="L151" s="15" t="s">
        <v>241</v>
      </c>
      <c r="M151" s="15" t="s">
        <v>241</v>
      </c>
      <c r="N151" s="15">
        <v>64.2</v>
      </c>
      <c r="O151" s="15">
        <v>0.7</v>
      </c>
      <c r="P151" s="15" t="s">
        <v>285</v>
      </c>
      <c r="Q151" s="15" t="s">
        <v>245</v>
      </c>
      <c r="R151" s="16">
        <v>0.25893460499999998</v>
      </c>
      <c r="S151" s="16">
        <v>1.1145204639999999</v>
      </c>
      <c r="T151" s="16">
        <v>1.0462697489999999</v>
      </c>
      <c r="U151" s="15">
        <v>1200</v>
      </c>
      <c r="V151" s="15" t="s">
        <v>241</v>
      </c>
      <c r="W151" s="15" t="s">
        <v>241</v>
      </c>
      <c r="X151" s="15">
        <v>1200</v>
      </c>
      <c r="Y151" s="15" t="s">
        <v>416</v>
      </c>
      <c r="Z151" s="15" t="s">
        <v>241</v>
      </c>
      <c r="AA151" s="15" t="s">
        <v>246</v>
      </c>
      <c r="AB151" s="15">
        <v>18</v>
      </c>
      <c r="AC151" s="14" t="s">
        <v>243</v>
      </c>
      <c r="AD151" s="15" t="s">
        <v>243</v>
      </c>
      <c r="AE151" s="15" t="s">
        <v>243</v>
      </c>
      <c r="AF151" s="15" t="s">
        <v>243</v>
      </c>
      <c r="AG151" s="15" t="s">
        <v>243</v>
      </c>
      <c r="AH151" s="15" t="s">
        <v>243</v>
      </c>
      <c r="AI151" s="15" t="s">
        <v>243</v>
      </c>
      <c r="AJ151" s="15" t="s">
        <v>243</v>
      </c>
      <c r="AK151" s="15">
        <v>20</v>
      </c>
      <c r="AL151" s="14" t="s">
        <v>287</v>
      </c>
      <c r="AM151" s="14" t="s">
        <v>511</v>
      </c>
      <c r="AN151" s="14" t="s">
        <v>243</v>
      </c>
      <c r="AO151" s="14" t="s">
        <v>243</v>
      </c>
      <c r="AP151" s="14" t="s">
        <v>512</v>
      </c>
      <c r="AQ151" s="14" t="s">
        <v>513</v>
      </c>
      <c r="AR151" s="14" t="s">
        <v>514</v>
      </c>
    </row>
    <row r="152" spans="1:44" x14ac:dyDescent="0.2">
      <c r="A152" s="14" t="s">
        <v>145</v>
      </c>
      <c r="B152" s="14" t="s">
        <v>146</v>
      </c>
      <c r="C152" s="14" t="s">
        <v>240</v>
      </c>
      <c r="D152" s="15" t="s">
        <v>241</v>
      </c>
      <c r="E152" s="15" t="s">
        <v>241</v>
      </c>
      <c r="F152" s="15">
        <v>136.6</v>
      </c>
      <c r="G152" s="15" t="s">
        <v>242</v>
      </c>
      <c r="H152" s="15" t="s">
        <v>255</v>
      </c>
      <c r="I152" s="15">
        <v>3.9</v>
      </c>
      <c r="J152" s="15" t="s">
        <v>285</v>
      </c>
      <c r="K152" s="15" t="s">
        <v>257</v>
      </c>
      <c r="L152" s="15" t="s">
        <v>241</v>
      </c>
      <c r="M152" s="15" t="s">
        <v>241</v>
      </c>
      <c r="N152" s="15">
        <v>57.9</v>
      </c>
      <c r="O152" s="15">
        <v>1.6</v>
      </c>
      <c r="P152" s="15" t="s">
        <v>285</v>
      </c>
      <c r="Q152" s="15" t="s">
        <v>245</v>
      </c>
      <c r="R152" s="16">
        <v>0.25893460499999998</v>
      </c>
      <c r="S152" s="16">
        <v>1.1145204639999999</v>
      </c>
      <c r="T152" s="16">
        <v>1.0462697489999999</v>
      </c>
      <c r="U152" s="15">
        <v>1200</v>
      </c>
      <c r="V152" s="15" t="s">
        <v>241</v>
      </c>
      <c r="W152" s="15" t="s">
        <v>241</v>
      </c>
      <c r="X152" s="15">
        <v>1200</v>
      </c>
      <c r="Y152" s="15" t="s">
        <v>416</v>
      </c>
      <c r="Z152" s="15" t="s">
        <v>241</v>
      </c>
      <c r="AA152" s="15" t="s">
        <v>246</v>
      </c>
      <c r="AB152" s="15">
        <v>13</v>
      </c>
      <c r="AC152" s="14" t="s">
        <v>243</v>
      </c>
      <c r="AD152" s="15" t="s">
        <v>243</v>
      </c>
      <c r="AE152" s="15" t="s">
        <v>243</v>
      </c>
      <c r="AF152" s="15" t="s">
        <v>243</v>
      </c>
      <c r="AG152" s="15" t="s">
        <v>243</v>
      </c>
      <c r="AH152" s="15" t="s">
        <v>243</v>
      </c>
      <c r="AI152" s="15" t="s">
        <v>243</v>
      </c>
      <c r="AJ152" s="15" t="s">
        <v>243</v>
      </c>
      <c r="AK152" s="15">
        <v>6</v>
      </c>
      <c r="AL152" s="14" t="s">
        <v>287</v>
      </c>
      <c r="AM152" s="14" t="s">
        <v>511</v>
      </c>
      <c r="AN152" s="14" t="s">
        <v>243</v>
      </c>
      <c r="AO152" s="14" t="s">
        <v>243</v>
      </c>
      <c r="AP152" s="14" t="s">
        <v>515</v>
      </c>
      <c r="AQ152" s="14" t="s">
        <v>513</v>
      </c>
      <c r="AR152" s="14" t="s">
        <v>514</v>
      </c>
    </row>
    <row r="153" spans="1:44" x14ac:dyDescent="0.2">
      <c r="A153" s="14" t="s">
        <v>145</v>
      </c>
      <c r="B153" s="14" t="s">
        <v>146</v>
      </c>
      <c r="C153" s="14" t="s">
        <v>240</v>
      </c>
      <c r="D153" s="15" t="s">
        <v>241</v>
      </c>
      <c r="E153" s="15" t="s">
        <v>241</v>
      </c>
      <c r="F153" s="15">
        <v>108.6</v>
      </c>
      <c r="G153" s="15" t="s">
        <v>242</v>
      </c>
      <c r="H153" s="15" t="s">
        <v>255</v>
      </c>
      <c r="I153" s="15">
        <v>3.9</v>
      </c>
      <c r="J153" s="15" t="s">
        <v>285</v>
      </c>
      <c r="K153" s="15" t="s">
        <v>257</v>
      </c>
      <c r="L153" s="15" t="s">
        <v>241</v>
      </c>
      <c r="M153" s="15" t="s">
        <v>241</v>
      </c>
      <c r="N153" s="15">
        <v>62.4</v>
      </c>
      <c r="O153" s="15">
        <v>1.6</v>
      </c>
      <c r="P153" s="15" t="s">
        <v>285</v>
      </c>
      <c r="Q153" s="15" t="s">
        <v>245</v>
      </c>
      <c r="R153" s="16">
        <v>0.25893460499999998</v>
      </c>
      <c r="S153" s="16">
        <v>1.1145204639999999</v>
      </c>
      <c r="T153" s="16">
        <v>1.0462697489999999</v>
      </c>
      <c r="U153" s="15">
        <v>1200</v>
      </c>
      <c r="V153" s="15" t="s">
        <v>241</v>
      </c>
      <c r="W153" s="15" t="s">
        <v>241</v>
      </c>
      <c r="X153" s="15">
        <v>1200</v>
      </c>
      <c r="Y153" s="15" t="s">
        <v>416</v>
      </c>
      <c r="Z153" s="15" t="s">
        <v>241</v>
      </c>
      <c r="AA153" s="15" t="s">
        <v>246</v>
      </c>
      <c r="AB153" s="15">
        <v>15.9</v>
      </c>
      <c r="AC153" s="14" t="s">
        <v>243</v>
      </c>
      <c r="AD153" s="15" t="s">
        <v>243</v>
      </c>
      <c r="AE153" s="15" t="s">
        <v>243</v>
      </c>
      <c r="AF153" s="15" t="s">
        <v>243</v>
      </c>
      <c r="AG153" s="15" t="s">
        <v>243</v>
      </c>
      <c r="AH153" s="15" t="s">
        <v>243</v>
      </c>
      <c r="AI153" s="15" t="s">
        <v>243</v>
      </c>
      <c r="AJ153" s="15" t="s">
        <v>243</v>
      </c>
      <c r="AK153" s="15">
        <v>12</v>
      </c>
      <c r="AL153" s="14" t="s">
        <v>287</v>
      </c>
      <c r="AM153" s="14" t="s">
        <v>511</v>
      </c>
      <c r="AN153" s="14" t="s">
        <v>243</v>
      </c>
      <c r="AO153" s="14" t="s">
        <v>243</v>
      </c>
      <c r="AP153" s="14" t="s">
        <v>516</v>
      </c>
      <c r="AQ153" s="14" t="s">
        <v>513</v>
      </c>
      <c r="AR153" s="14" t="s">
        <v>514</v>
      </c>
    </row>
    <row r="154" spans="1:44" x14ac:dyDescent="0.2">
      <c r="A154" s="14" t="s">
        <v>145</v>
      </c>
      <c r="B154" s="14" t="s">
        <v>146</v>
      </c>
      <c r="C154" s="14" t="s">
        <v>240</v>
      </c>
      <c r="D154" s="15" t="s">
        <v>241</v>
      </c>
      <c r="E154" s="15" t="s">
        <v>241</v>
      </c>
      <c r="F154" s="15">
        <v>89.9</v>
      </c>
      <c r="G154" s="15" t="s">
        <v>242</v>
      </c>
      <c r="H154" s="15" t="s">
        <v>255</v>
      </c>
      <c r="I154" s="15">
        <v>2.5</v>
      </c>
      <c r="J154" s="15" t="s">
        <v>285</v>
      </c>
      <c r="K154" s="15" t="s">
        <v>257</v>
      </c>
      <c r="L154" s="15" t="s">
        <v>241</v>
      </c>
      <c r="M154" s="15" t="s">
        <v>241</v>
      </c>
      <c r="N154" s="15">
        <v>64</v>
      </c>
      <c r="O154" s="15">
        <v>0.9</v>
      </c>
      <c r="P154" s="15" t="s">
        <v>285</v>
      </c>
      <c r="Q154" s="15" t="s">
        <v>245</v>
      </c>
      <c r="R154" s="16">
        <v>0.25893460499999998</v>
      </c>
      <c r="S154" s="16">
        <v>1.1145204639999999</v>
      </c>
      <c r="T154" s="16">
        <v>1.0462697489999999</v>
      </c>
      <c r="U154" s="15">
        <v>1200</v>
      </c>
      <c r="V154" s="15" t="s">
        <v>241</v>
      </c>
      <c r="W154" s="15" t="s">
        <v>241</v>
      </c>
      <c r="X154" s="15">
        <v>1200</v>
      </c>
      <c r="Y154" s="15" t="s">
        <v>416</v>
      </c>
      <c r="Z154" s="15" t="s">
        <v>241</v>
      </c>
      <c r="AA154" s="15" t="s">
        <v>246</v>
      </c>
      <c r="AB154" s="15">
        <v>12.2</v>
      </c>
      <c r="AC154" s="14" t="s">
        <v>243</v>
      </c>
      <c r="AD154" s="15" t="s">
        <v>243</v>
      </c>
      <c r="AE154" s="15" t="s">
        <v>243</v>
      </c>
      <c r="AF154" s="15" t="s">
        <v>243</v>
      </c>
      <c r="AG154" s="15" t="s">
        <v>243</v>
      </c>
      <c r="AH154" s="15" t="s">
        <v>243</v>
      </c>
      <c r="AI154" s="15" t="s">
        <v>243</v>
      </c>
      <c r="AJ154" s="15" t="s">
        <v>243</v>
      </c>
      <c r="AK154" s="15">
        <v>12</v>
      </c>
      <c r="AL154" s="14" t="s">
        <v>287</v>
      </c>
      <c r="AM154" s="14" t="s">
        <v>511</v>
      </c>
      <c r="AN154" s="14" t="s">
        <v>243</v>
      </c>
      <c r="AO154" s="14" t="s">
        <v>243</v>
      </c>
      <c r="AP154" s="14" t="s">
        <v>516</v>
      </c>
      <c r="AQ154" s="14" t="s">
        <v>513</v>
      </c>
      <c r="AR154" s="14" t="s">
        <v>514</v>
      </c>
    </row>
    <row r="155" spans="1:44" x14ac:dyDescent="0.2">
      <c r="A155" s="14" t="s">
        <v>145</v>
      </c>
      <c r="B155" s="14" t="s">
        <v>146</v>
      </c>
      <c r="C155" s="14" t="s">
        <v>240</v>
      </c>
      <c r="D155" s="15" t="s">
        <v>241</v>
      </c>
      <c r="E155" s="15" t="s">
        <v>241</v>
      </c>
      <c r="F155" s="15">
        <v>60.1</v>
      </c>
      <c r="G155" s="15" t="s">
        <v>242</v>
      </c>
      <c r="H155" s="15" t="s">
        <v>255</v>
      </c>
      <c r="I155" s="15">
        <v>0.52</v>
      </c>
      <c r="J155" s="15" t="s">
        <v>285</v>
      </c>
      <c r="K155" s="15" t="s">
        <v>244</v>
      </c>
      <c r="L155" s="15">
        <v>7</v>
      </c>
      <c r="M155" s="15">
        <v>8.5</v>
      </c>
      <c r="N155" s="15">
        <v>7.77</v>
      </c>
      <c r="O155" s="15">
        <v>4.5</v>
      </c>
      <c r="P155" s="15" t="s">
        <v>285</v>
      </c>
      <c r="Q155" s="15" t="s">
        <v>245</v>
      </c>
      <c r="R155" s="16">
        <v>0.25893460499999998</v>
      </c>
      <c r="S155" s="16">
        <v>1.1145204639999999</v>
      </c>
      <c r="T155" s="16">
        <v>1.0462697489999999</v>
      </c>
      <c r="U155" s="15">
        <v>3600</v>
      </c>
      <c r="V155" s="15" t="s">
        <v>241</v>
      </c>
      <c r="W155" s="15" t="s">
        <v>241</v>
      </c>
      <c r="X155" s="15">
        <v>3600</v>
      </c>
      <c r="Y155" s="15" t="s">
        <v>517</v>
      </c>
      <c r="Z155" s="15" t="s">
        <v>241</v>
      </c>
      <c r="AA155" s="15" t="s">
        <v>246</v>
      </c>
      <c r="AB155" s="15">
        <v>10</v>
      </c>
      <c r="AC155" s="14" t="s">
        <v>243</v>
      </c>
      <c r="AD155" s="15" t="s">
        <v>243</v>
      </c>
      <c r="AE155" s="15" t="s">
        <v>243</v>
      </c>
      <c r="AF155" s="15" t="s">
        <v>243</v>
      </c>
      <c r="AG155" s="15" t="s">
        <v>243</v>
      </c>
      <c r="AH155" s="15" t="s">
        <v>243</v>
      </c>
      <c r="AI155" s="15" t="s">
        <v>243</v>
      </c>
      <c r="AJ155" s="15" t="s">
        <v>243</v>
      </c>
      <c r="AK155" s="15">
        <v>50</v>
      </c>
      <c r="AL155" s="14" t="s">
        <v>287</v>
      </c>
      <c r="AM155" s="14" t="s">
        <v>518</v>
      </c>
      <c r="AN155" s="14" t="s">
        <v>243</v>
      </c>
      <c r="AO155" s="14" t="s">
        <v>243</v>
      </c>
      <c r="AP155" s="14" t="s">
        <v>243</v>
      </c>
      <c r="AQ155" s="14" t="s">
        <v>243</v>
      </c>
      <c r="AR155" s="14" t="s">
        <v>519</v>
      </c>
    </row>
    <row r="156" spans="1:44" x14ac:dyDescent="0.2">
      <c r="A156" s="14" t="s">
        <v>145</v>
      </c>
      <c r="B156" s="14" t="s">
        <v>146</v>
      </c>
      <c r="C156" s="14" t="s">
        <v>240</v>
      </c>
      <c r="D156" s="15" t="s">
        <v>241</v>
      </c>
      <c r="E156" s="15" t="s">
        <v>241</v>
      </c>
      <c r="F156" s="15" t="s">
        <v>264</v>
      </c>
      <c r="G156" s="15" t="s">
        <v>242</v>
      </c>
      <c r="H156" s="15" t="s">
        <v>241</v>
      </c>
      <c r="I156" s="15" t="s">
        <v>241</v>
      </c>
      <c r="J156" s="15" t="s">
        <v>243</v>
      </c>
      <c r="K156" s="15" t="s">
        <v>257</v>
      </c>
      <c r="L156" s="15">
        <v>6</v>
      </c>
      <c r="M156" s="15">
        <v>60</v>
      </c>
      <c r="N156" s="15" t="s">
        <v>241</v>
      </c>
      <c r="O156" s="15" t="s">
        <v>241</v>
      </c>
      <c r="P156" s="15" t="s">
        <v>243</v>
      </c>
      <c r="Q156" s="15" t="s">
        <v>245</v>
      </c>
      <c r="R156" s="16">
        <v>0.25893460499999998</v>
      </c>
      <c r="S156" s="16">
        <v>1.1145204639999999</v>
      </c>
      <c r="T156" s="16">
        <v>1.0462697489999999</v>
      </c>
      <c r="U156" s="15">
        <v>1800</v>
      </c>
      <c r="V156" s="15" t="s">
        <v>241</v>
      </c>
      <c r="W156" s="15" t="s">
        <v>241</v>
      </c>
      <c r="X156" s="15">
        <v>3600</v>
      </c>
      <c r="Y156" s="15">
        <v>9.1999999999999993</v>
      </c>
      <c r="Z156" s="15" t="s">
        <v>241</v>
      </c>
      <c r="AA156" s="15" t="s">
        <v>246</v>
      </c>
      <c r="AB156" s="15">
        <v>2</v>
      </c>
      <c r="AC156" s="14" t="s">
        <v>520</v>
      </c>
      <c r="AD156" s="15" t="s">
        <v>243</v>
      </c>
      <c r="AE156" s="15" t="s">
        <v>243</v>
      </c>
      <c r="AF156" s="15" t="s">
        <v>243</v>
      </c>
      <c r="AG156" s="15">
        <v>1.4990000000000001</v>
      </c>
      <c r="AH156" s="15">
        <v>0.62939999999999996</v>
      </c>
      <c r="AI156" s="15" t="s">
        <v>243</v>
      </c>
      <c r="AJ156" s="15" t="s">
        <v>243</v>
      </c>
      <c r="AK156" s="15" t="s">
        <v>241</v>
      </c>
      <c r="AL156" s="14" t="s">
        <v>287</v>
      </c>
      <c r="AM156" s="14" t="s">
        <v>521</v>
      </c>
      <c r="AN156" s="14" t="s">
        <v>522</v>
      </c>
      <c r="AO156" s="14" t="s">
        <v>243</v>
      </c>
      <c r="AP156" s="14" t="s">
        <v>523</v>
      </c>
      <c r="AQ156" s="14" t="s">
        <v>243</v>
      </c>
      <c r="AR156" s="14" t="s">
        <v>508</v>
      </c>
    </row>
    <row r="157" spans="1:44" x14ac:dyDescent="0.2">
      <c r="A157" s="14" t="s">
        <v>145</v>
      </c>
      <c r="B157" s="14" t="s">
        <v>146</v>
      </c>
      <c r="C157" s="14" t="s">
        <v>240</v>
      </c>
      <c r="D157" s="15" t="s">
        <v>241</v>
      </c>
      <c r="E157" s="15" t="s">
        <v>241</v>
      </c>
      <c r="F157" s="15" t="s">
        <v>264</v>
      </c>
      <c r="G157" s="15" t="s">
        <v>242</v>
      </c>
      <c r="H157" s="15" t="s">
        <v>241</v>
      </c>
      <c r="I157" s="15" t="s">
        <v>241</v>
      </c>
      <c r="J157" s="15" t="s">
        <v>243</v>
      </c>
      <c r="K157" s="15" t="s">
        <v>257</v>
      </c>
      <c r="L157" s="15">
        <v>6</v>
      </c>
      <c r="M157" s="15">
        <v>60</v>
      </c>
      <c r="N157" s="15" t="s">
        <v>241</v>
      </c>
      <c r="O157" s="15" t="s">
        <v>241</v>
      </c>
      <c r="P157" s="15" t="s">
        <v>243</v>
      </c>
      <c r="Q157" s="15" t="s">
        <v>245</v>
      </c>
      <c r="R157" s="16">
        <v>0.25893460499999998</v>
      </c>
      <c r="S157" s="16">
        <v>1.1145204639999999</v>
      </c>
      <c r="T157" s="16">
        <v>1.0462697489999999</v>
      </c>
      <c r="U157" s="15">
        <v>1800</v>
      </c>
      <c r="V157" s="15" t="s">
        <v>241</v>
      </c>
      <c r="W157" s="15" t="s">
        <v>241</v>
      </c>
      <c r="X157" s="15">
        <v>3600</v>
      </c>
      <c r="Y157" s="15">
        <v>9.1999999999999993</v>
      </c>
      <c r="Z157" s="15" t="s">
        <v>241</v>
      </c>
      <c r="AA157" s="15" t="s">
        <v>246</v>
      </c>
      <c r="AB157" s="15">
        <v>5</v>
      </c>
      <c r="AC157" s="14" t="s">
        <v>524</v>
      </c>
      <c r="AD157" s="15" t="s">
        <v>243</v>
      </c>
      <c r="AE157" s="15" t="s">
        <v>243</v>
      </c>
      <c r="AF157" s="15" t="s">
        <v>243</v>
      </c>
      <c r="AG157" s="15">
        <v>1.6</v>
      </c>
      <c r="AH157" s="15">
        <v>0.62429999999999997</v>
      </c>
      <c r="AI157" s="15" t="s">
        <v>243</v>
      </c>
      <c r="AJ157" s="15" t="s">
        <v>243</v>
      </c>
      <c r="AK157" s="15" t="s">
        <v>241</v>
      </c>
      <c r="AL157" s="14" t="s">
        <v>287</v>
      </c>
      <c r="AM157" s="14" t="s">
        <v>521</v>
      </c>
      <c r="AN157" s="14" t="s">
        <v>522</v>
      </c>
      <c r="AO157" s="14" t="s">
        <v>243</v>
      </c>
      <c r="AP157" s="14" t="s">
        <v>523</v>
      </c>
      <c r="AQ157" s="14" t="s">
        <v>243</v>
      </c>
      <c r="AR157" s="14" t="s">
        <v>508</v>
      </c>
    </row>
    <row r="158" spans="1:44" x14ac:dyDescent="0.2">
      <c r="A158" s="14" t="s">
        <v>145</v>
      </c>
      <c r="B158" s="14" t="s">
        <v>146</v>
      </c>
      <c r="C158" s="14" t="s">
        <v>240</v>
      </c>
      <c r="D158" s="15" t="s">
        <v>241</v>
      </c>
      <c r="E158" s="15" t="s">
        <v>241</v>
      </c>
      <c r="F158" s="15" t="s">
        <v>264</v>
      </c>
      <c r="G158" s="15" t="s">
        <v>242</v>
      </c>
      <c r="H158" s="15" t="s">
        <v>241</v>
      </c>
      <c r="I158" s="15" t="s">
        <v>241</v>
      </c>
      <c r="J158" s="15" t="s">
        <v>243</v>
      </c>
      <c r="K158" s="15" t="s">
        <v>257</v>
      </c>
      <c r="L158" s="15">
        <v>6</v>
      </c>
      <c r="M158" s="15">
        <v>60</v>
      </c>
      <c r="N158" s="15" t="s">
        <v>241</v>
      </c>
      <c r="O158" s="15" t="s">
        <v>241</v>
      </c>
      <c r="P158" s="15" t="s">
        <v>243</v>
      </c>
      <c r="Q158" s="15" t="s">
        <v>245</v>
      </c>
      <c r="R158" s="16">
        <v>0.25893460499999998</v>
      </c>
      <c r="S158" s="16">
        <v>1.1145204639999999</v>
      </c>
      <c r="T158" s="16">
        <v>1.0462697489999999</v>
      </c>
      <c r="U158" s="15">
        <v>1800</v>
      </c>
      <c r="V158" s="15" t="s">
        <v>241</v>
      </c>
      <c r="W158" s="15" t="s">
        <v>241</v>
      </c>
      <c r="X158" s="15">
        <v>3600</v>
      </c>
      <c r="Y158" s="15">
        <v>9.1999999999999993</v>
      </c>
      <c r="Z158" s="15" t="s">
        <v>241</v>
      </c>
      <c r="AA158" s="15" t="s">
        <v>246</v>
      </c>
      <c r="AB158" s="15">
        <v>10</v>
      </c>
      <c r="AC158" s="14" t="s">
        <v>525</v>
      </c>
      <c r="AD158" s="15" t="s">
        <v>243</v>
      </c>
      <c r="AE158" s="15" t="s">
        <v>243</v>
      </c>
      <c r="AF158" s="15" t="s">
        <v>243</v>
      </c>
      <c r="AG158" s="15">
        <v>1.9650000000000001</v>
      </c>
      <c r="AH158" s="15">
        <v>0.62939999999999996</v>
      </c>
      <c r="AI158" s="15" t="s">
        <v>243</v>
      </c>
      <c r="AJ158" s="15" t="s">
        <v>243</v>
      </c>
      <c r="AK158" s="15" t="s">
        <v>241</v>
      </c>
      <c r="AL158" s="14" t="s">
        <v>287</v>
      </c>
      <c r="AM158" s="14" t="s">
        <v>521</v>
      </c>
      <c r="AN158" s="14" t="s">
        <v>522</v>
      </c>
      <c r="AO158" s="14" t="s">
        <v>243</v>
      </c>
      <c r="AP158" s="14" t="s">
        <v>523</v>
      </c>
      <c r="AQ158" s="14" t="s">
        <v>243</v>
      </c>
      <c r="AR158" s="14" t="s">
        <v>508</v>
      </c>
    </row>
    <row r="159" spans="1:44" x14ac:dyDescent="0.2">
      <c r="A159" s="14" t="s">
        <v>145</v>
      </c>
      <c r="B159" s="14" t="s">
        <v>146</v>
      </c>
      <c r="C159" s="14" t="s">
        <v>240</v>
      </c>
      <c r="D159" s="15" t="s">
        <v>241</v>
      </c>
      <c r="E159" s="15" t="s">
        <v>241</v>
      </c>
      <c r="F159" s="15" t="s">
        <v>264</v>
      </c>
      <c r="G159" s="15" t="s">
        <v>242</v>
      </c>
      <c r="H159" s="15" t="s">
        <v>241</v>
      </c>
      <c r="I159" s="15" t="s">
        <v>241</v>
      </c>
      <c r="J159" s="15" t="s">
        <v>243</v>
      </c>
      <c r="K159" s="15" t="s">
        <v>257</v>
      </c>
      <c r="L159" s="15">
        <v>6</v>
      </c>
      <c r="M159" s="15">
        <v>60</v>
      </c>
      <c r="N159" s="15" t="s">
        <v>241</v>
      </c>
      <c r="O159" s="15" t="s">
        <v>241</v>
      </c>
      <c r="P159" s="15" t="s">
        <v>243</v>
      </c>
      <c r="Q159" s="15" t="s">
        <v>245</v>
      </c>
      <c r="R159" s="16">
        <v>0.25893460499999998</v>
      </c>
      <c r="S159" s="16">
        <v>1.1145204639999999</v>
      </c>
      <c r="T159" s="16">
        <v>1.0462697489999999</v>
      </c>
      <c r="U159" s="15">
        <v>1800</v>
      </c>
      <c r="V159" s="15" t="s">
        <v>241</v>
      </c>
      <c r="W159" s="15" t="s">
        <v>241</v>
      </c>
      <c r="X159" s="15">
        <v>3600</v>
      </c>
      <c r="Y159" s="15">
        <v>9.1999999999999993</v>
      </c>
      <c r="Z159" s="15" t="s">
        <v>241</v>
      </c>
      <c r="AA159" s="15" t="s">
        <v>246</v>
      </c>
      <c r="AB159" s="15">
        <v>15</v>
      </c>
      <c r="AC159" s="14" t="s">
        <v>526</v>
      </c>
      <c r="AD159" s="15" t="s">
        <v>243</v>
      </c>
      <c r="AE159" s="15" t="s">
        <v>243</v>
      </c>
      <c r="AF159" s="15" t="s">
        <v>243</v>
      </c>
      <c r="AG159" s="15">
        <v>2.5</v>
      </c>
      <c r="AH159" s="15">
        <v>0.63449999999999995</v>
      </c>
      <c r="AI159" s="15" t="s">
        <v>243</v>
      </c>
      <c r="AJ159" s="15" t="s">
        <v>243</v>
      </c>
      <c r="AK159" s="15" t="s">
        <v>241</v>
      </c>
      <c r="AL159" s="14" t="s">
        <v>287</v>
      </c>
      <c r="AM159" s="14" t="s">
        <v>521</v>
      </c>
      <c r="AN159" s="14" t="s">
        <v>522</v>
      </c>
      <c r="AO159" s="14" t="s">
        <v>243</v>
      </c>
      <c r="AP159" s="14" t="s">
        <v>523</v>
      </c>
      <c r="AQ159" s="14" t="s">
        <v>243</v>
      </c>
      <c r="AR159" s="14" t="s">
        <v>508</v>
      </c>
    </row>
    <row r="160" spans="1:44" x14ac:dyDescent="0.2">
      <c r="A160" s="14" t="s">
        <v>145</v>
      </c>
      <c r="B160" s="14" t="s">
        <v>146</v>
      </c>
      <c r="C160" s="14" t="s">
        <v>240</v>
      </c>
      <c r="D160" s="15" t="s">
        <v>241</v>
      </c>
      <c r="E160" s="15" t="s">
        <v>241</v>
      </c>
      <c r="F160" s="15" t="s">
        <v>264</v>
      </c>
      <c r="G160" s="15" t="s">
        <v>242</v>
      </c>
      <c r="H160" s="15" t="s">
        <v>241</v>
      </c>
      <c r="I160" s="15" t="s">
        <v>241</v>
      </c>
      <c r="J160" s="15" t="s">
        <v>243</v>
      </c>
      <c r="K160" s="15" t="s">
        <v>257</v>
      </c>
      <c r="L160" s="15">
        <v>6</v>
      </c>
      <c r="M160" s="15">
        <v>60</v>
      </c>
      <c r="N160" s="15" t="s">
        <v>241</v>
      </c>
      <c r="O160" s="15" t="s">
        <v>241</v>
      </c>
      <c r="P160" s="15" t="s">
        <v>243</v>
      </c>
      <c r="Q160" s="15" t="s">
        <v>245</v>
      </c>
      <c r="R160" s="16">
        <v>0.25893460499999998</v>
      </c>
      <c r="S160" s="16">
        <v>1.1145204639999999</v>
      </c>
      <c r="T160" s="16">
        <v>1.0462697489999999</v>
      </c>
      <c r="U160" s="15">
        <v>1800</v>
      </c>
      <c r="V160" s="15" t="s">
        <v>241</v>
      </c>
      <c r="W160" s="15" t="s">
        <v>241</v>
      </c>
      <c r="X160" s="15">
        <v>3600</v>
      </c>
      <c r="Y160" s="15">
        <v>9.1999999999999993</v>
      </c>
      <c r="Z160" s="15" t="s">
        <v>241</v>
      </c>
      <c r="AA160" s="15" t="s">
        <v>246</v>
      </c>
      <c r="AB160" s="15">
        <v>20</v>
      </c>
      <c r="AC160" s="14" t="s">
        <v>527</v>
      </c>
      <c r="AD160" s="15" t="s">
        <v>243</v>
      </c>
      <c r="AE160" s="15" t="s">
        <v>243</v>
      </c>
      <c r="AF160" s="15" t="s">
        <v>243</v>
      </c>
      <c r="AG160" s="15">
        <v>2.2999999999999998</v>
      </c>
      <c r="AH160" s="15">
        <v>0.629</v>
      </c>
      <c r="AI160" s="15" t="s">
        <v>243</v>
      </c>
      <c r="AJ160" s="15" t="s">
        <v>243</v>
      </c>
      <c r="AK160" s="15" t="s">
        <v>241</v>
      </c>
      <c r="AL160" s="14" t="s">
        <v>287</v>
      </c>
      <c r="AM160" s="14" t="s">
        <v>521</v>
      </c>
      <c r="AN160" s="14" t="s">
        <v>522</v>
      </c>
      <c r="AO160" s="14" t="s">
        <v>243</v>
      </c>
      <c r="AP160" s="14" t="s">
        <v>523</v>
      </c>
      <c r="AQ160" s="14" t="s">
        <v>243</v>
      </c>
      <c r="AR160" s="14" t="s">
        <v>508</v>
      </c>
    </row>
    <row r="161" spans="1:44" x14ac:dyDescent="0.2">
      <c r="A161" s="14" t="s">
        <v>147</v>
      </c>
      <c r="B161" s="14" t="s">
        <v>148</v>
      </c>
      <c r="C161" s="14" t="s">
        <v>248</v>
      </c>
      <c r="D161" s="15" t="s">
        <v>241</v>
      </c>
      <c r="E161" s="15" t="s">
        <v>241</v>
      </c>
      <c r="F161" s="15" t="s">
        <v>264</v>
      </c>
      <c r="G161" s="15" t="s">
        <v>242</v>
      </c>
      <c r="H161" s="15" t="s">
        <v>241</v>
      </c>
      <c r="I161" s="15" t="s">
        <v>241</v>
      </c>
      <c r="J161" s="15" t="s">
        <v>243</v>
      </c>
      <c r="K161" s="15" t="s">
        <v>257</v>
      </c>
      <c r="L161" s="15">
        <v>50.8</v>
      </c>
      <c r="M161" s="15">
        <v>96.5</v>
      </c>
      <c r="N161" s="15" t="s">
        <v>241</v>
      </c>
      <c r="O161" s="15" t="s">
        <v>241</v>
      </c>
      <c r="P161" s="15" t="s">
        <v>243</v>
      </c>
      <c r="Q161" s="15" t="s">
        <v>245</v>
      </c>
      <c r="R161" s="16">
        <v>0.21453287200000001</v>
      </c>
      <c r="S161" s="16">
        <v>1.140039448</v>
      </c>
      <c r="T161" s="16">
        <v>1.0339892669999999</v>
      </c>
      <c r="U161" s="15">
        <v>10</v>
      </c>
      <c r="V161" s="15" t="s">
        <v>241</v>
      </c>
      <c r="W161" s="15" t="s">
        <v>241</v>
      </c>
      <c r="X161" s="15" t="s">
        <v>241</v>
      </c>
      <c r="Y161" s="15" t="s">
        <v>241</v>
      </c>
      <c r="Z161" s="15" t="s">
        <v>528</v>
      </c>
      <c r="AA161" s="15" t="s">
        <v>246</v>
      </c>
      <c r="AB161" s="15" t="s">
        <v>529</v>
      </c>
      <c r="AC161" s="14" t="s">
        <v>530</v>
      </c>
      <c r="AD161" s="15">
        <v>11.49</v>
      </c>
      <c r="AE161" s="15">
        <v>0.32</v>
      </c>
      <c r="AF161" s="15">
        <v>0.5</v>
      </c>
      <c r="AG161" s="15" t="s">
        <v>243</v>
      </c>
      <c r="AH161" s="15" t="s">
        <v>243</v>
      </c>
      <c r="AI161" s="15" t="s">
        <v>243</v>
      </c>
      <c r="AJ161" s="15" t="s">
        <v>246</v>
      </c>
      <c r="AK161" s="15">
        <v>6</v>
      </c>
      <c r="AL161" s="14" t="s">
        <v>531</v>
      </c>
      <c r="AM161" s="14" t="s">
        <v>269</v>
      </c>
      <c r="AN161" s="14" t="s">
        <v>445</v>
      </c>
      <c r="AO161" s="14" t="s">
        <v>243</v>
      </c>
      <c r="AP161" s="14" t="s">
        <v>532</v>
      </c>
      <c r="AQ161" s="14" t="s">
        <v>533</v>
      </c>
      <c r="AR161" s="14" t="s">
        <v>534</v>
      </c>
    </row>
    <row r="162" spans="1:44" x14ac:dyDescent="0.2">
      <c r="A162" s="14" t="s">
        <v>147</v>
      </c>
      <c r="B162" s="14" t="s">
        <v>148</v>
      </c>
      <c r="C162" s="14" t="s">
        <v>248</v>
      </c>
      <c r="D162" s="15">
        <v>335</v>
      </c>
      <c r="E162" s="15">
        <v>670.5</v>
      </c>
      <c r="F162" s="15">
        <v>426.7</v>
      </c>
      <c r="G162" s="15" t="s">
        <v>242</v>
      </c>
      <c r="H162" s="15" t="s">
        <v>249</v>
      </c>
      <c r="I162" s="15" t="s">
        <v>241</v>
      </c>
      <c r="J162" s="15" t="s">
        <v>243</v>
      </c>
      <c r="K162" s="15" t="s">
        <v>241</v>
      </c>
      <c r="L162" s="15" t="s">
        <v>241</v>
      </c>
      <c r="M162" s="15" t="s">
        <v>241</v>
      </c>
      <c r="N162" s="15" t="s">
        <v>241</v>
      </c>
      <c r="O162" s="15" t="s">
        <v>241</v>
      </c>
      <c r="P162" s="15" t="s">
        <v>243</v>
      </c>
      <c r="Q162" s="15" t="s">
        <v>241</v>
      </c>
      <c r="R162" s="16">
        <v>0.21453287200000001</v>
      </c>
      <c r="S162" s="16">
        <v>1.140039448</v>
      </c>
      <c r="T162" s="16">
        <v>1.0339892669999999</v>
      </c>
      <c r="U162" s="15">
        <v>10</v>
      </c>
      <c r="V162" s="15" t="s">
        <v>241</v>
      </c>
      <c r="W162" s="15" t="s">
        <v>241</v>
      </c>
      <c r="X162" s="15" t="s">
        <v>241</v>
      </c>
      <c r="Y162" s="15" t="s">
        <v>241</v>
      </c>
      <c r="Z162" s="15" t="s">
        <v>241</v>
      </c>
      <c r="AA162" s="15" t="s">
        <v>246</v>
      </c>
      <c r="AB162" s="15" t="s">
        <v>241</v>
      </c>
      <c r="AC162" s="14" t="s">
        <v>243</v>
      </c>
      <c r="AD162" s="15" t="s">
        <v>243</v>
      </c>
      <c r="AE162" s="15" t="s">
        <v>243</v>
      </c>
      <c r="AF162" s="15" t="s">
        <v>243</v>
      </c>
      <c r="AG162" s="15" t="s">
        <v>243</v>
      </c>
      <c r="AH162" s="15" t="s">
        <v>243</v>
      </c>
      <c r="AI162" s="15" t="s">
        <v>243</v>
      </c>
      <c r="AJ162" s="15" t="s">
        <v>243</v>
      </c>
      <c r="AK162" s="15" t="s">
        <v>241</v>
      </c>
      <c r="AL162" s="14" t="s">
        <v>272</v>
      </c>
      <c r="AM162" s="14" t="s">
        <v>273</v>
      </c>
      <c r="AN162" s="14" t="s">
        <v>243</v>
      </c>
      <c r="AO162" s="14" t="s">
        <v>243</v>
      </c>
      <c r="AP162" s="14" t="s">
        <v>306</v>
      </c>
      <c r="AQ162" s="14" t="s">
        <v>243</v>
      </c>
      <c r="AR162" s="14" t="s">
        <v>15</v>
      </c>
    </row>
    <row r="163" spans="1:44" x14ac:dyDescent="0.2">
      <c r="A163" s="14" t="s">
        <v>147</v>
      </c>
      <c r="B163" s="14" t="s">
        <v>148</v>
      </c>
      <c r="C163" s="14" t="s">
        <v>240</v>
      </c>
      <c r="D163" s="15">
        <v>125</v>
      </c>
      <c r="E163" s="15">
        <v>196</v>
      </c>
      <c r="F163" s="15">
        <v>154.69999999999999</v>
      </c>
      <c r="G163" s="15" t="s">
        <v>242</v>
      </c>
      <c r="H163" s="15" t="s">
        <v>255</v>
      </c>
      <c r="I163" s="15">
        <v>21.4</v>
      </c>
      <c r="J163" s="15" t="s">
        <v>256</v>
      </c>
      <c r="K163" s="15" t="s">
        <v>244</v>
      </c>
      <c r="L163" s="15">
        <v>69</v>
      </c>
      <c r="M163" s="15">
        <v>82</v>
      </c>
      <c r="N163" s="15">
        <v>75.5</v>
      </c>
      <c r="O163" s="15">
        <v>3.7</v>
      </c>
      <c r="P163" s="15" t="s">
        <v>258</v>
      </c>
      <c r="Q163" s="15" t="s">
        <v>245</v>
      </c>
      <c r="R163" s="16">
        <v>0.21453287200000001</v>
      </c>
      <c r="S163" s="16">
        <v>1.140039448</v>
      </c>
      <c r="T163" s="16">
        <v>1.0339892669999999</v>
      </c>
      <c r="U163" s="15">
        <v>1200</v>
      </c>
      <c r="V163" s="15" t="s">
        <v>241</v>
      </c>
      <c r="W163" s="15" t="s">
        <v>241</v>
      </c>
      <c r="X163" s="15">
        <v>1200</v>
      </c>
      <c r="Y163" s="15">
        <v>25</v>
      </c>
      <c r="Z163" s="15" t="s">
        <v>241</v>
      </c>
      <c r="AA163" s="15" t="s">
        <v>246</v>
      </c>
      <c r="AB163" s="15">
        <v>12.5</v>
      </c>
      <c r="AC163" s="14" t="s">
        <v>243</v>
      </c>
      <c r="AD163" s="15" t="s">
        <v>243</v>
      </c>
      <c r="AE163" s="15" t="s">
        <v>243</v>
      </c>
      <c r="AF163" s="15" t="s">
        <v>243</v>
      </c>
      <c r="AG163" s="15" t="s">
        <v>243</v>
      </c>
      <c r="AH163" s="15" t="s">
        <v>243</v>
      </c>
      <c r="AI163" s="15" t="s">
        <v>243</v>
      </c>
      <c r="AJ163" s="15" t="s">
        <v>243</v>
      </c>
      <c r="AK163" s="15">
        <v>22</v>
      </c>
      <c r="AL163" s="14" t="s">
        <v>281</v>
      </c>
      <c r="AM163" s="14" t="s">
        <v>535</v>
      </c>
      <c r="AN163" s="14" t="s">
        <v>243</v>
      </c>
      <c r="AO163" s="14" t="s">
        <v>243</v>
      </c>
      <c r="AP163" s="14" t="s">
        <v>243</v>
      </c>
      <c r="AQ163" s="14" t="s">
        <v>243</v>
      </c>
      <c r="AR163" s="14" t="s">
        <v>536</v>
      </c>
    </row>
    <row r="164" spans="1:44" x14ac:dyDescent="0.2">
      <c r="A164" s="14" t="s">
        <v>147</v>
      </c>
      <c r="B164" s="14" t="s">
        <v>148</v>
      </c>
      <c r="C164" s="14" t="s">
        <v>240</v>
      </c>
      <c r="D164" s="15">
        <v>212</v>
      </c>
      <c r="E164" s="15">
        <v>304.8</v>
      </c>
      <c r="F164" s="15">
        <v>213</v>
      </c>
      <c r="G164" s="15" t="s">
        <v>242</v>
      </c>
      <c r="H164" s="15" t="s">
        <v>249</v>
      </c>
      <c r="I164" s="15" t="s">
        <v>241</v>
      </c>
      <c r="J164" s="15" t="s">
        <v>243</v>
      </c>
      <c r="K164" s="15" t="s">
        <v>241</v>
      </c>
      <c r="L164" s="15" t="s">
        <v>241</v>
      </c>
      <c r="M164" s="15" t="s">
        <v>241</v>
      </c>
      <c r="N164" s="15" t="s">
        <v>241</v>
      </c>
      <c r="O164" s="15" t="s">
        <v>241</v>
      </c>
      <c r="P164" s="15" t="s">
        <v>243</v>
      </c>
      <c r="Q164" s="15" t="s">
        <v>241</v>
      </c>
      <c r="R164" s="16">
        <v>0.21453287200000001</v>
      </c>
      <c r="S164" s="16">
        <v>1.140039448</v>
      </c>
      <c r="T164" s="16">
        <v>1.0339892669999999</v>
      </c>
      <c r="U164" s="15">
        <v>1800</v>
      </c>
      <c r="V164" s="15" t="s">
        <v>241</v>
      </c>
      <c r="W164" s="15" t="s">
        <v>241</v>
      </c>
      <c r="X164" s="15" t="s">
        <v>241</v>
      </c>
      <c r="Y164" s="15" t="s">
        <v>241</v>
      </c>
      <c r="Z164" s="15" t="s">
        <v>241</v>
      </c>
      <c r="AA164" s="15" t="s">
        <v>246</v>
      </c>
      <c r="AB164" s="15" t="s">
        <v>241</v>
      </c>
      <c r="AC164" s="14" t="s">
        <v>243</v>
      </c>
      <c r="AD164" s="15" t="s">
        <v>243</v>
      </c>
      <c r="AE164" s="15" t="s">
        <v>243</v>
      </c>
      <c r="AF164" s="15" t="s">
        <v>243</v>
      </c>
      <c r="AG164" s="15" t="s">
        <v>243</v>
      </c>
      <c r="AH164" s="15" t="s">
        <v>243</v>
      </c>
      <c r="AI164" s="15" t="s">
        <v>243</v>
      </c>
      <c r="AJ164" s="15" t="s">
        <v>243</v>
      </c>
      <c r="AK164" s="15" t="s">
        <v>241</v>
      </c>
      <c r="AL164" s="14" t="s">
        <v>272</v>
      </c>
      <c r="AM164" s="14" t="s">
        <v>273</v>
      </c>
      <c r="AN164" s="14" t="s">
        <v>243</v>
      </c>
      <c r="AO164" s="14" t="s">
        <v>243</v>
      </c>
      <c r="AP164" s="14" t="s">
        <v>537</v>
      </c>
      <c r="AQ164" s="14" t="s">
        <v>243</v>
      </c>
      <c r="AR164" s="14" t="s">
        <v>15</v>
      </c>
    </row>
    <row r="165" spans="1:44" x14ac:dyDescent="0.2">
      <c r="A165" s="14" t="s">
        <v>147</v>
      </c>
      <c r="B165" s="14" t="s">
        <v>148</v>
      </c>
      <c r="C165" s="14" t="s">
        <v>240</v>
      </c>
      <c r="D165" s="15" t="s">
        <v>241</v>
      </c>
      <c r="E165" s="15" t="s">
        <v>241</v>
      </c>
      <c r="F165" s="15">
        <v>20.6</v>
      </c>
      <c r="G165" s="15" t="s">
        <v>242</v>
      </c>
      <c r="H165" s="15" t="s">
        <v>255</v>
      </c>
      <c r="I165" s="15">
        <v>1.34</v>
      </c>
      <c r="J165" s="15" t="s">
        <v>258</v>
      </c>
      <c r="K165" s="15" t="s">
        <v>244</v>
      </c>
      <c r="L165" s="15" t="s">
        <v>241</v>
      </c>
      <c r="M165" s="15" t="s">
        <v>241</v>
      </c>
      <c r="N165" s="15">
        <v>4.0599999999999996</v>
      </c>
      <c r="O165" s="15">
        <v>3.7999999999999999E-2</v>
      </c>
      <c r="P165" s="15" t="s">
        <v>258</v>
      </c>
      <c r="Q165" s="15" t="s">
        <v>245</v>
      </c>
      <c r="R165" s="16">
        <v>0.21453287200000001</v>
      </c>
      <c r="S165" s="16">
        <v>1.140039448</v>
      </c>
      <c r="T165" s="16">
        <v>1.0339892669999999</v>
      </c>
      <c r="U165" s="15">
        <v>900</v>
      </c>
      <c r="V165" s="15" t="s">
        <v>241</v>
      </c>
      <c r="W165" s="15" t="s">
        <v>241</v>
      </c>
      <c r="X165" s="15">
        <v>900</v>
      </c>
      <c r="Y165" s="15" t="s">
        <v>420</v>
      </c>
      <c r="Z165" s="15" t="s">
        <v>241</v>
      </c>
      <c r="AA165" s="15" t="s">
        <v>246</v>
      </c>
      <c r="AB165" s="15">
        <v>10</v>
      </c>
      <c r="AC165" s="14" t="s">
        <v>243</v>
      </c>
      <c r="AD165" s="15" t="s">
        <v>243</v>
      </c>
      <c r="AE165" s="15" t="s">
        <v>243</v>
      </c>
      <c r="AF165" s="15" t="s">
        <v>243</v>
      </c>
      <c r="AG165" s="15" t="s">
        <v>243</v>
      </c>
      <c r="AH165" s="15" t="s">
        <v>243</v>
      </c>
      <c r="AI165" s="15" t="s">
        <v>243</v>
      </c>
      <c r="AJ165" s="15" t="s">
        <v>243</v>
      </c>
      <c r="AK165" s="15">
        <v>8</v>
      </c>
      <c r="AL165" s="14" t="s">
        <v>281</v>
      </c>
      <c r="AM165" s="14" t="s">
        <v>421</v>
      </c>
      <c r="AN165" s="14" t="s">
        <v>243</v>
      </c>
      <c r="AO165" s="14" t="s">
        <v>243</v>
      </c>
      <c r="AP165" s="14" t="s">
        <v>243</v>
      </c>
      <c r="AQ165" s="14" t="s">
        <v>243</v>
      </c>
      <c r="AR165" s="14" t="s">
        <v>437</v>
      </c>
    </row>
    <row r="166" spans="1:44" x14ac:dyDescent="0.2">
      <c r="A166" s="14" t="s">
        <v>147</v>
      </c>
      <c r="B166" s="14" t="s">
        <v>148</v>
      </c>
      <c r="C166" s="14" t="s">
        <v>240</v>
      </c>
      <c r="D166" s="15" t="s">
        <v>241</v>
      </c>
      <c r="E166" s="15" t="s">
        <v>241</v>
      </c>
      <c r="F166" s="15">
        <v>16.399999999999999</v>
      </c>
      <c r="G166" s="15" t="s">
        <v>242</v>
      </c>
      <c r="H166" s="15" t="s">
        <v>255</v>
      </c>
      <c r="I166" s="15">
        <v>1.46</v>
      </c>
      <c r="J166" s="15" t="s">
        <v>258</v>
      </c>
      <c r="K166" s="15" t="s">
        <v>244</v>
      </c>
      <c r="L166" s="15" t="s">
        <v>241</v>
      </c>
      <c r="M166" s="15" t="s">
        <v>241</v>
      </c>
      <c r="N166" s="15">
        <v>3.5</v>
      </c>
      <c r="O166" s="15">
        <v>0.03</v>
      </c>
      <c r="P166" s="15" t="s">
        <v>258</v>
      </c>
      <c r="Q166" s="15" t="s">
        <v>245</v>
      </c>
      <c r="R166" s="16">
        <v>0.21453287200000001</v>
      </c>
      <c r="S166" s="16">
        <v>1.140039448</v>
      </c>
      <c r="T166" s="16">
        <v>1.0339892669999999</v>
      </c>
      <c r="U166" s="15">
        <v>900</v>
      </c>
      <c r="V166" s="15" t="s">
        <v>241</v>
      </c>
      <c r="W166" s="15" t="s">
        <v>241</v>
      </c>
      <c r="X166" s="15">
        <v>900</v>
      </c>
      <c r="Y166" s="15" t="s">
        <v>420</v>
      </c>
      <c r="Z166" s="15" t="s">
        <v>241</v>
      </c>
      <c r="AA166" s="15" t="s">
        <v>246</v>
      </c>
      <c r="AB166" s="15">
        <v>7</v>
      </c>
      <c r="AC166" s="14" t="s">
        <v>243</v>
      </c>
      <c r="AD166" s="15" t="s">
        <v>243</v>
      </c>
      <c r="AE166" s="15" t="s">
        <v>243</v>
      </c>
      <c r="AF166" s="15" t="s">
        <v>243</v>
      </c>
      <c r="AG166" s="15" t="s">
        <v>243</v>
      </c>
      <c r="AH166" s="15" t="s">
        <v>243</v>
      </c>
      <c r="AI166" s="15" t="s">
        <v>243</v>
      </c>
      <c r="AJ166" s="15" t="s">
        <v>243</v>
      </c>
      <c r="AK166" s="15">
        <v>8</v>
      </c>
      <c r="AL166" s="14" t="s">
        <v>281</v>
      </c>
      <c r="AM166" s="14" t="s">
        <v>421</v>
      </c>
      <c r="AN166" s="14" t="s">
        <v>243</v>
      </c>
      <c r="AO166" s="14" t="s">
        <v>243</v>
      </c>
      <c r="AP166" s="14" t="s">
        <v>243</v>
      </c>
      <c r="AQ166" s="14" t="s">
        <v>243</v>
      </c>
      <c r="AR166" s="14" t="s">
        <v>437</v>
      </c>
    </row>
    <row r="167" spans="1:44" x14ac:dyDescent="0.2">
      <c r="A167" s="14" t="s">
        <v>147</v>
      </c>
      <c r="B167" s="14" t="s">
        <v>148</v>
      </c>
      <c r="C167" s="14" t="s">
        <v>240</v>
      </c>
      <c r="D167" s="15" t="s">
        <v>241</v>
      </c>
      <c r="E167" s="15" t="s">
        <v>241</v>
      </c>
      <c r="F167" s="15">
        <v>14</v>
      </c>
      <c r="G167" s="15" t="s">
        <v>242</v>
      </c>
      <c r="H167" s="15" t="s">
        <v>255</v>
      </c>
      <c r="I167" s="15">
        <v>0.85</v>
      </c>
      <c r="J167" s="15" t="s">
        <v>258</v>
      </c>
      <c r="K167" s="15" t="s">
        <v>244</v>
      </c>
      <c r="L167" s="15" t="s">
        <v>241</v>
      </c>
      <c r="M167" s="15" t="s">
        <v>241</v>
      </c>
      <c r="N167" s="15">
        <v>3.95</v>
      </c>
      <c r="O167" s="15">
        <v>2.8000000000000001E-2</v>
      </c>
      <c r="P167" s="15" t="s">
        <v>258</v>
      </c>
      <c r="Q167" s="15" t="s">
        <v>245</v>
      </c>
      <c r="R167" s="16">
        <v>0.21453287200000001</v>
      </c>
      <c r="S167" s="16">
        <v>1.140039448</v>
      </c>
      <c r="T167" s="16">
        <v>1.0339892669999999</v>
      </c>
      <c r="U167" s="15">
        <v>900</v>
      </c>
      <c r="V167" s="15" t="s">
        <v>241</v>
      </c>
      <c r="W167" s="15" t="s">
        <v>241</v>
      </c>
      <c r="X167" s="15">
        <v>900</v>
      </c>
      <c r="Y167" s="15" t="s">
        <v>420</v>
      </c>
      <c r="Z167" s="15" t="s">
        <v>241</v>
      </c>
      <c r="AA167" s="15" t="s">
        <v>246</v>
      </c>
      <c r="AB167" s="15">
        <v>4</v>
      </c>
      <c r="AC167" s="14" t="s">
        <v>243</v>
      </c>
      <c r="AD167" s="15" t="s">
        <v>243</v>
      </c>
      <c r="AE167" s="15" t="s">
        <v>243</v>
      </c>
      <c r="AF167" s="15" t="s">
        <v>243</v>
      </c>
      <c r="AG167" s="15" t="s">
        <v>243</v>
      </c>
      <c r="AH167" s="15" t="s">
        <v>243</v>
      </c>
      <c r="AI167" s="15" t="s">
        <v>243</v>
      </c>
      <c r="AJ167" s="15" t="s">
        <v>243</v>
      </c>
      <c r="AK167" s="15">
        <v>8</v>
      </c>
      <c r="AL167" s="14" t="s">
        <v>281</v>
      </c>
      <c r="AM167" s="14" t="s">
        <v>421</v>
      </c>
      <c r="AN167" s="14" t="s">
        <v>243</v>
      </c>
      <c r="AO167" s="14" t="s">
        <v>243</v>
      </c>
      <c r="AP167" s="14" t="s">
        <v>243</v>
      </c>
      <c r="AQ167" s="14" t="s">
        <v>243</v>
      </c>
      <c r="AR167" s="14" t="s">
        <v>437</v>
      </c>
    </row>
    <row r="168" spans="1:44" x14ac:dyDescent="0.2">
      <c r="A168" s="14" t="s">
        <v>147</v>
      </c>
      <c r="B168" s="14" t="s">
        <v>148</v>
      </c>
      <c r="C168" s="14" t="s">
        <v>240</v>
      </c>
      <c r="D168" s="15" t="s">
        <v>241</v>
      </c>
      <c r="E168" s="15" t="s">
        <v>241</v>
      </c>
      <c r="F168" s="15">
        <v>30.48</v>
      </c>
      <c r="G168" s="15" t="s">
        <v>242</v>
      </c>
      <c r="H168" s="15" t="s">
        <v>249</v>
      </c>
      <c r="I168" s="15" t="s">
        <v>241</v>
      </c>
      <c r="J168" s="15" t="s">
        <v>243</v>
      </c>
      <c r="K168" s="15" t="s">
        <v>241</v>
      </c>
      <c r="L168" s="15">
        <v>3.18</v>
      </c>
      <c r="M168" s="15">
        <v>4.8</v>
      </c>
      <c r="N168" s="15" t="s">
        <v>241</v>
      </c>
      <c r="O168" s="15" t="s">
        <v>241</v>
      </c>
      <c r="P168" s="15" t="s">
        <v>241</v>
      </c>
      <c r="Q168" s="15" t="s">
        <v>245</v>
      </c>
      <c r="R168" s="16">
        <v>0.21453287200000001</v>
      </c>
      <c r="S168" s="16">
        <v>1.140039448</v>
      </c>
      <c r="T168" s="16">
        <v>1.0339892669999999</v>
      </c>
      <c r="U168" s="15">
        <v>600</v>
      </c>
      <c r="V168" s="15" t="s">
        <v>538</v>
      </c>
      <c r="W168" s="15" t="s">
        <v>241</v>
      </c>
      <c r="X168" s="15" t="s">
        <v>241</v>
      </c>
      <c r="Y168" s="15" t="s">
        <v>241</v>
      </c>
      <c r="Z168" s="15">
        <v>600</v>
      </c>
      <c r="AA168" s="15" t="s">
        <v>246</v>
      </c>
      <c r="AB168" s="15" t="s">
        <v>241</v>
      </c>
      <c r="AC168" s="14" t="s">
        <v>243</v>
      </c>
      <c r="AD168" s="15" t="s">
        <v>243</v>
      </c>
      <c r="AE168" s="15" t="s">
        <v>243</v>
      </c>
      <c r="AF168" s="15" t="s">
        <v>243</v>
      </c>
      <c r="AG168" s="15" t="s">
        <v>243</v>
      </c>
      <c r="AH168" s="15" t="s">
        <v>243</v>
      </c>
      <c r="AI168" s="15" t="s">
        <v>243</v>
      </c>
      <c r="AJ168" s="15" t="s">
        <v>243</v>
      </c>
      <c r="AK168" s="15">
        <v>282</v>
      </c>
      <c r="AL168" s="14" t="s">
        <v>539</v>
      </c>
      <c r="AM168" s="14" t="s">
        <v>386</v>
      </c>
      <c r="AN168" s="14" t="s">
        <v>243</v>
      </c>
      <c r="AO168" s="14" t="s">
        <v>243</v>
      </c>
      <c r="AP168" s="14" t="s">
        <v>243</v>
      </c>
      <c r="AQ168" s="14" t="s">
        <v>243</v>
      </c>
      <c r="AR168" s="14" t="s">
        <v>540</v>
      </c>
    </row>
    <row r="169" spans="1:44" x14ac:dyDescent="0.2">
      <c r="A169" s="14" t="s">
        <v>149</v>
      </c>
      <c r="B169" s="14" t="s">
        <v>150</v>
      </c>
      <c r="C169" s="14" t="s">
        <v>240</v>
      </c>
      <c r="D169" s="15" t="s">
        <v>241</v>
      </c>
      <c r="E169" s="15" t="s">
        <v>241</v>
      </c>
      <c r="F169" s="15" t="s">
        <v>264</v>
      </c>
      <c r="G169" s="15" t="s">
        <v>242</v>
      </c>
      <c r="H169" s="15" t="s">
        <v>241</v>
      </c>
      <c r="I169" s="15" t="s">
        <v>241</v>
      </c>
      <c r="J169" s="15" t="s">
        <v>243</v>
      </c>
      <c r="K169" s="15" t="s">
        <v>257</v>
      </c>
      <c r="L169" s="15">
        <v>14.5</v>
      </c>
      <c r="M169" s="15">
        <v>50.8</v>
      </c>
      <c r="N169" s="15" t="s">
        <v>241</v>
      </c>
      <c r="O169" s="15" t="s">
        <v>241</v>
      </c>
      <c r="P169" s="15" t="s">
        <v>243</v>
      </c>
      <c r="Q169" s="15" t="s">
        <v>245</v>
      </c>
      <c r="R169" s="16">
        <v>7.1999999999999995E-2</v>
      </c>
      <c r="S169" s="16">
        <v>1.0399334440000001</v>
      </c>
      <c r="T169" s="16">
        <v>1</v>
      </c>
      <c r="U169" s="15">
        <v>1163</v>
      </c>
      <c r="V169" s="15">
        <v>13.5</v>
      </c>
      <c r="W169" s="15">
        <v>1163</v>
      </c>
      <c r="X169" s="15" t="s">
        <v>241</v>
      </c>
      <c r="Y169" s="15" t="s">
        <v>241</v>
      </c>
      <c r="Z169" s="15" t="s">
        <v>541</v>
      </c>
      <c r="AA169" s="15" t="s">
        <v>267</v>
      </c>
      <c r="AB169" s="15">
        <v>5</v>
      </c>
      <c r="AC169" s="14" t="s">
        <v>542</v>
      </c>
      <c r="AD169" s="15" t="s">
        <v>243</v>
      </c>
      <c r="AE169" s="15" t="s">
        <v>243</v>
      </c>
      <c r="AF169" s="15" t="s">
        <v>243</v>
      </c>
      <c r="AG169" s="15">
        <v>2.57</v>
      </c>
      <c r="AH169" s="15">
        <v>0.39</v>
      </c>
      <c r="AI169" s="15">
        <v>0.26</v>
      </c>
      <c r="AJ169" s="15" t="s">
        <v>267</v>
      </c>
      <c r="AK169" s="15">
        <v>20</v>
      </c>
      <c r="AL169" s="14" t="s">
        <v>501</v>
      </c>
      <c r="AM169" s="14" t="s">
        <v>269</v>
      </c>
      <c r="AN169" s="14" t="s">
        <v>543</v>
      </c>
      <c r="AO169" s="14" t="s">
        <v>243</v>
      </c>
      <c r="AP169" s="14" t="s">
        <v>243</v>
      </c>
      <c r="AQ169" s="14" t="s">
        <v>243</v>
      </c>
      <c r="AR169" s="14" t="s">
        <v>243</v>
      </c>
    </row>
    <row r="170" spans="1:44" x14ac:dyDescent="0.2">
      <c r="A170" s="14" t="s">
        <v>149</v>
      </c>
      <c r="B170" s="14" t="s">
        <v>150</v>
      </c>
      <c r="C170" s="14" t="s">
        <v>240</v>
      </c>
      <c r="D170" s="15" t="s">
        <v>241</v>
      </c>
      <c r="E170" s="15" t="s">
        <v>241</v>
      </c>
      <c r="F170" s="15" t="s">
        <v>264</v>
      </c>
      <c r="G170" s="15" t="s">
        <v>242</v>
      </c>
      <c r="H170" s="15" t="s">
        <v>241</v>
      </c>
      <c r="I170" s="15" t="s">
        <v>241</v>
      </c>
      <c r="J170" s="15" t="s">
        <v>243</v>
      </c>
      <c r="K170" s="15" t="s">
        <v>257</v>
      </c>
      <c r="L170" s="15">
        <v>14.5</v>
      </c>
      <c r="M170" s="15">
        <v>50.8</v>
      </c>
      <c r="N170" s="15" t="s">
        <v>241</v>
      </c>
      <c r="O170" s="15" t="s">
        <v>241</v>
      </c>
      <c r="P170" s="15" t="s">
        <v>243</v>
      </c>
      <c r="Q170" s="15" t="s">
        <v>245</v>
      </c>
      <c r="R170" s="16">
        <v>7.1999999999999995E-2</v>
      </c>
      <c r="S170" s="16">
        <v>1.0399334440000001</v>
      </c>
      <c r="T170" s="16">
        <v>1</v>
      </c>
      <c r="U170" s="15">
        <v>1635</v>
      </c>
      <c r="V170" s="15">
        <v>18.899999999999999</v>
      </c>
      <c r="W170" s="15">
        <v>1635</v>
      </c>
      <c r="X170" s="15" t="s">
        <v>241</v>
      </c>
      <c r="Y170" s="15" t="s">
        <v>241</v>
      </c>
      <c r="Z170" s="15" t="s">
        <v>544</v>
      </c>
      <c r="AA170" s="15" t="s">
        <v>267</v>
      </c>
      <c r="AB170" s="15">
        <v>10</v>
      </c>
      <c r="AC170" s="14" t="s">
        <v>545</v>
      </c>
      <c r="AD170" s="15" t="s">
        <v>243</v>
      </c>
      <c r="AE170" s="15" t="s">
        <v>243</v>
      </c>
      <c r="AF170" s="15" t="s">
        <v>243</v>
      </c>
      <c r="AG170" s="15">
        <v>2.57</v>
      </c>
      <c r="AH170" s="15">
        <v>0.36</v>
      </c>
      <c r="AI170" s="15">
        <v>0.26</v>
      </c>
      <c r="AJ170" s="15" t="s">
        <v>267</v>
      </c>
      <c r="AK170" s="15">
        <v>20</v>
      </c>
      <c r="AL170" s="14" t="s">
        <v>501</v>
      </c>
      <c r="AM170" s="14" t="s">
        <v>269</v>
      </c>
      <c r="AN170" s="14" t="s">
        <v>543</v>
      </c>
      <c r="AO170" s="14" t="s">
        <v>243</v>
      </c>
      <c r="AP170" s="14" t="s">
        <v>243</v>
      </c>
      <c r="AQ170" s="14" t="s">
        <v>243</v>
      </c>
      <c r="AR170" s="14" t="s">
        <v>243</v>
      </c>
    </row>
    <row r="171" spans="1:44" x14ac:dyDescent="0.2">
      <c r="A171" s="14" t="s">
        <v>149</v>
      </c>
      <c r="B171" s="14" t="s">
        <v>150</v>
      </c>
      <c r="C171" s="14" t="s">
        <v>240</v>
      </c>
      <c r="D171" s="15" t="s">
        <v>241</v>
      </c>
      <c r="E171" s="15" t="s">
        <v>241</v>
      </c>
      <c r="F171" s="15" t="s">
        <v>264</v>
      </c>
      <c r="G171" s="15" t="s">
        <v>242</v>
      </c>
      <c r="H171" s="15" t="s">
        <v>241</v>
      </c>
      <c r="I171" s="15" t="s">
        <v>241</v>
      </c>
      <c r="J171" s="15" t="s">
        <v>243</v>
      </c>
      <c r="K171" s="15" t="s">
        <v>257</v>
      </c>
      <c r="L171" s="15">
        <v>14.5</v>
      </c>
      <c r="M171" s="15">
        <v>50.8</v>
      </c>
      <c r="N171" s="15" t="s">
        <v>241</v>
      </c>
      <c r="O171" s="15" t="s">
        <v>241</v>
      </c>
      <c r="P171" s="15" t="s">
        <v>243</v>
      </c>
      <c r="Q171" s="15" t="s">
        <v>245</v>
      </c>
      <c r="R171" s="16">
        <v>7.1999999999999995E-2</v>
      </c>
      <c r="S171" s="16">
        <v>1.0399334440000001</v>
      </c>
      <c r="T171" s="16">
        <v>1</v>
      </c>
      <c r="U171" s="15">
        <v>1163</v>
      </c>
      <c r="V171" s="15">
        <v>13.5</v>
      </c>
      <c r="W171" s="15">
        <v>1163</v>
      </c>
      <c r="X171" s="15" t="s">
        <v>241</v>
      </c>
      <c r="Y171" s="15" t="s">
        <v>241</v>
      </c>
      <c r="Z171" s="15" t="s">
        <v>546</v>
      </c>
      <c r="AA171" s="15" t="s">
        <v>267</v>
      </c>
      <c r="AB171" s="15">
        <v>15</v>
      </c>
      <c r="AC171" s="14" t="s">
        <v>547</v>
      </c>
      <c r="AD171" s="15" t="s">
        <v>243</v>
      </c>
      <c r="AE171" s="15" t="s">
        <v>243</v>
      </c>
      <c r="AF171" s="15" t="s">
        <v>243</v>
      </c>
      <c r="AG171" s="15">
        <v>3.09</v>
      </c>
      <c r="AH171" s="15">
        <v>0.39</v>
      </c>
      <c r="AI171" s="15">
        <v>0.26</v>
      </c>
      <c r="AJ171" s="15" t="s">
        <v>267</v>
      </c>
      <c r="AK171" s="15">
        <v>20</v>
      </c>
      <c r="AL171" s="14" t="s">
        <v>501</v>
      </c>
      <c r="AM171" s="14" t="s">
        <v>269</v>
      </c>
      <c r="AN171" s="14" t="s">
        <v>543</v>
      </c>
      <c r="AO171" s="14" t="s">
        <v>243</v>
      </c>
      <c r="AP171" s="14" t="s">
        <v>243</v>
      </c>
      <c r="AQ171" s="14" t="s">
        <v>243</v>
      </c>
      <c r="AR171" s="14" t="s">
        <v>243</v>
      </c>
    </row>
    <row r="172" spans="1:44" x14ac:dyDescent="0.2">
      <c r="A172" s="14" t="s">
        <v>151</v>
      </c>
      <c r="B172" s="14" t="s">
        <v>152</v>
      </c>
      <c r="C172" s="14" t="s">
        <v>240</v>
      </c>
      <c r="D172" s="15" t="s">
        <v>241</v>
      </c>
      <c r="E172" s="15" t="s">
        <v>241</v>
      </c>
      <c r="F172" s="15" t="s">
        <v>264</v>
      </c>
      <c r="G172" s="15" t="s">
        <v>242</v>
      </c>
      <c r="H172" s="15" t="s">
        <v>241</v>
      </c>
      <c r="I172" s="15" t="s">
        <v>241</v>
      </c>
      <c r="J172" s="15" t="s">
        <v>243</v>
      </c>
      <c r="K172" s="15" t="s">
        <v>244</v>
      </c>
      <c r="L172" s="15">
        <v>17</v>
      </c>
      <c r="M172" s="15">
        <v>30</v>
      </c>
      <c r="N172" s="15" t="s">
        <v>241</v>
      </c>
      <c r="O172" s="15" t="s">
        <v>241</v>
      </c>
      <c r="P172" s="15" t="s">
        <v>243</v>
      </c>
      <c r="Q172" s="15" t="s">
        <v>245</v>
      </c>
      <c r="R172" s="16">
        <v>0.14802631599999999</v>
      </c>
      <c r="S172" s="16">
        <v>1.2459016389999999</v>
      </c>
      <c r="T172" s="16">
        <v>1.1301115239999999</v>
      </c>
      <c r="U172" s="15">
        <v>600</v>
      </c>
      <c r="V172" s="15" t="s">
        <v>241</v>
      </c>
      <c r="W172" s="15" t="s">
        <v>241</v>
      </c>
      <c r="X172" s="15">
        <v>600</v>
      </c>
      <c r="Y172" s="15">
        <v>10</v>
      </c>
      <c r="Z172" s="15" t="s">
        <v>241</v>
      </c>
      <c r="AA172" s="15" t="s">
        <v>260</v>
      </c>
      <c r="AB172" s="15" t="s">
        <v>241</v>
      </c>
      <c r="AC172" s="14" t="s">
        <v>548</v>
      </c>
      <c r="AD172" s="15" t="s">
        <v>243</v>
      </c>
      <c r="AE172" s="15" t="s">
        <v>243</v>
      </c>
      <c r="AF172" s="15" t="s">
        <v>243</v>
      </c>
      <c r="AG172" s="15">
        <v>1.405</v>
      </c>
      <c r="AH172" s="15">
        <v>0.67</v>
      </c>
      <c r="AI172" s="15" t="s">
        <v>243</v>
      </c>
      <c r="AJ172" s="15" t="s">
        <v>243</v>
      </c>
      <c r="AK172" s="15">
        <v>28</v>
      </c>
      <c r="AL172" s="14" t="s">
        <v>281</v>
      </c>
      <c r="AM172" s="14" t="s">
        <v>277</v>
      </c>
      <c r="AN172" s="14" t="s">
        <v>243</v>
      </c>
      <c r="AO172" s="14" t="s">
        <v>243</v>
      </c>
      <c r="AP172" s="14" t="s">
        <v>549</v>
      </c>
      <c r="AQ172" s="14" t="s">
        <v>243</v>
      </c>
      <c r="AR172" s="14" t="s">
        <v>243</v>
      </c>
    </row>
    <row r="173" spans="1:44" x14ac:dyDescent="0.2">
      <c r="A173" s="14" t="s">
        <v>151</v>
      </c>
      <c r="B173" s="14" t="s">
        <v>152</v>
      </c>
      <c r="C173" s="14" t="s">
        <v>240</v>
      </c>
      <c r="D173" s="15" t="s">
        <v>241</v>
      </c>
      <c r="E173" s="15" t="s">
        <v>241</v>
      </c>
      <c r="F173" s="15" t="s">
        <v>264</v>
      </c>
      <c r="G173" s="15" t="s">
        <v>242</v>
      </c>
      <c r="H173" s="15" t="s">
        <v>241</v>
      </c>
      <c r="I173" s="15" t="s">
        <v>241</v>
      </c>
      <c r="J173" s="15" t="s">
        <v>243</v>
      </c>
      <c r="K173" s="15" t="s">
        <v>244</v>
      </c>
      <c r="L173" s="15">
        <v>17</v>
      </c>
      <c r="M173" s="15">
        <v>30</v>
      </c>
      <c r="N173" s="15" t="s">
        <v>241</v>
      </c>
      <c r="O173" s="15" t="s">
        <v>241</v>
      </c>
      <c r="P173" s="15" t="s">
        <v>243</v>
      </c>
      <c r="Q173" s="15" t="s">
        <v>245</v>
      </c>
      <c r="R173" s="16">
        <v>0.14802631599999999</v>
      </c>
      <c r="S173" s="16">
        <v>1.2459016389999999</v>
      </c>
      <c r="T173" s="16">
        <v>1.1301115239999999</v>
      </c>
      <c r="U173" s="15">
        <v>600</v>
      </c>
      <c r="V173" s="15" t="s">
        <v>241</v>
      </c>
      <c r="W173" s="15" t="s">
        <v>241</v>
      </c>
      <c r="X173" s="15">
        <v>600</v>
      </c>
      <c r="Y173" s="15">
        <v>10</v>
      </c>
      <c r="Z173" s="15" t="s">
        <v>241</v>
      </c>
      <c r="AA173" s="15" t="s">
        <v>260</v>
      </c>
      <c r="AB173" s="15" t="s">
        <v>241</v>
      </c>
      <c r="AC173" s="14" t="s">
        <v>550</v>
      </c>
      <c r="AD173" s="15" t="s">
        <v>243</v>
      </c>
      <c r="AE173" s="15" t="s">
        <v>243</v>
      </c>
      <c r="AF173" s="15" t="s">
        <v>243</v>
      </c>
      <c r="AG173" s="15">
        <v>2.66</v>
      </c>
      <c r="AH173" s="15">
        <v>0.67</v>
      </c>
      <c r="AI173" s="15">
        <v>0.1</v>
      </c>
      <c r="AJ173" s="15" t="s">
        <v>246</v>
      </c>
      <c r="AK173" s="15">
        <v>28</v>
      </c>
      <c r="AL173" s="14" t="s">
        <v>281</v>
      </c>
      <c r="AM173" s="14" t="s">
        <v>269</v>
      </c>
      <c r="AN173" s="14" t="s">
        <v>277</v>
      </c>
      <c r="AO173" s="14" t="s">
        <v>243</v>
      </c>
      <c r="AP173" s="14" t="s">
        <v>549</v>
      </c>
      <c r="AQ173" s="14" t="s">
        <v>243</v>
      </c>
      <c r="AR173" s="14" t="s">
        <v>243</v>
      </c>
    </row>
    <row r="174" spans="1:44" x14ac:dyDescent="0.2">
      <c r="A174" s="14" t="s">
        <v>153</v>
      </c>
      <c r="B174" s="14" t="s">
        <v>154</v>
      </c>
      <c r="C174" s="14" t="s">
        <v>240</v>
      </c>
      <c r="D174" s="15" t="s">
        <v>241</v>
      </c>
      <c r="E174" s="15" t="s">
        <v>241</v>
      </c>
      <c r="F174" s="15" t="s">
        <v>264</v>
      </c>
      <c r="G174" s="15" t="s">
        <v>242</v>
      </c>
      <c r="H174" s="15" t="s">
        <v>241</v>
      </c>
      <c r="I174" s="15" t="s">
        <v>241</v>
      </c>
      <c r="J174" s="15" t="s">
        <v>243</v>
      </c>
      <c r="K174" s="15" t="s">
        <v>329</v>
      </c>
      <c r="L174" s="15">
        <v>2.2999999999999998</v>
      </c>
      <c r="M174" s="15">
        <v>20.7</v>
      </c>
      <c r="N174" s="15" t="s">
        <v>241</v>
      </c>
      <c r="O174" s="15" t="s">
        <v>241</v>
      </c>
      <c r="P174" s="15" t="s">
        <v>243</v>
      </c>
      <c r="Q174" s="15" t="s">
        <v>245</v>
      </c>
      <c r="R174" s="16">
        <v>0.26500000000000001</v>
      </c>
      <c r="S174" s="16">
        <v>1.282</v>
      </c>
      <c r="T174" s="16">
        <v>1.099</v>
      </c>
      <c r="U174" s="15">
        <v>600</v>
      </c>
      <c r="V174" s="15" t="s">
        <v>241</v>
      </c>
      <c r="W174" s="15" t="s">
        <v>241</v>
      </c>
      <c r="X174" s="15">
        <v>600</v>
      </c>
      <c r="Y174" s="15">
        <v>10</v>
      </c>
      <c r="Z174" s="15" t="s">
        <v>241</v>
      </c>
      <c r="AA174" s="15" t="s">
        <v>260</v>
      </c>
      <c r="AB174" s="15">
        <v>17</v>
      </c>
      <c r="AC174" s="14" t="s">
        <v>551</v>
      </c>
      <c r="AD174" s="15" t="s">
        <v>243</v>
      </c>
      <c r="AE174" s="15" t="s">
        <v>243</v>
      </c>
      <c r="AF174" s="15" t="s">
        <v>243</v>
      </c>
      <c r="AG174" s="15">
        <v>14.441000000000001</v>
      </c>
      <c r="AH174" s="15">
        <v>2.6040000000000001</v>
      </c>
      <c r="AI174" s="15" t="s">
        <v>243</v>
      </c>
      <c r="AJ174" s="15" t="s">
        <v>243</v>
      </c>
      <c r="AK174" s="15">
        <v>43</v>
      </c>
      <c r="AL174" s="14" t="s">
        <v>287</v>
      </c>
      <c r="AM174" s="14" t="s">
        <v>552</v>
      </c>
      <c r="AN174" s="14" t="s">
        <v>243</v>
      </c>
      <c r="AO174" s="14" t="s">
        <v>243</v>
      </c>
      <c r="AP174" s="14" t="s">
        <v>243</v>
      </c>
      <c r="AQ174" s="14" t="s">
        <v>243</v>
      </c>
      <c r="AR174" s="14" t="s">
        <v>332</v>
      </c>
    </row>
    <row r="175" spans="1:44" x14ac:dyDescent="0.2">
      <c r="A175" s="14" t="s">
        <v>155</v>
      </c>
      <c r="B175" s="14" t="s">
        <v>156</v>
      </c>
      <c r="C175" s="14" t="s">
        <v>248</v>
      </c>
      <c r="D175" s="15">
        <v>48.8</v>
      </c>
      <c r="E175" s="15">
        <v>106.7</v>
      </c>
      <c r="F175" s="15">
        <v>82.3</v>
      </c>
      <c r="G175" s="15" t="s">
        <v>242</v>
      </c>
      <c r="H175" s="15" t="s">
        <v>249</v>
      </c>
      <c r="I175" s="15" t="s">
        <v>241</v>
      </c>
      <c r="J175" s="15" t="s">
        <v>243</v>
      </c>
      <c r="K175" s="15" t="s">
        <v>244</v>
      </c>
      <c r="L175" s="15" t="s">
        <v>241</v>
      </c>
      <c r="M175" s="15" t="s">
        <v>241</v>
      </c>
      <c r="N175" s="15">
        <v>30.4</v>
      </c>
      <c r="O175" s="15">
        <v>1.5</v>
      </c>
      <c r="P175" s="15" t="s">
        <v>285</v>
      </c>
      <c r="Q175" s="15" t="s">
        <v>245</v>
      </c>
      <c r="R175" s="16">
        <v>0.18324607300000001</v>
      </c>
      <c r="S175" s="16">
        <v>1.134653465</v>
      </c>
      <c r="T175" s="16">
        <v>1.061111111</v>
      </c>
      <c r="U175" s="15">
        <v>10</v>
      </c>
      <c r="V175" s="15" t="s">
        <v>241</v>
      </c>
      <c r="W175" s="15" t="s">
        <v>241</v>
      </c>
      <c r="X175" s="15" t="s">
        <v>241</v>
      </c>
      <c r="Y175" s="15" t="s">
        <v>241</v>
      </c>
      <c r="Z175" s="15" t="s">
        <v>241</v>
      </c>
      <c r="AA175" s="15" t="s">
        <v>260</v>
      </c>
      <c r="AB175" s="15" t="s">
        <v>241</v>
      </c>
      <c r="AC175" s="14" t="s">
        <v>243</v>
      </c>
      <c r="AD175" s="15" t="s">
        <v>243</v>
      </c>
      <c r="AE175" s="15" t="s">
        <v>243</v>
      </c>
      <c r="AF175" s="15" t="s">
        <v>243</v>
      </c>
      <c r="AG175" s="15" t="s">
        <v>243</v>
      </c>
      <c r="AH175" s="15" t="s">
        <v>243</v>
      </c>
      <c r="AI175" s="15" t="s">
        <v>243</v>
      </c>
      <c r="AJ175" s="15" t="s">
        <v>243</v>
      </c>
      <c r="AK175" s="15" t="s">
        <v>241</v>
      </c>
      <c r="AL175" s="14" t="s">
        <v>272</v>
      </c>
      <c r="AM175" s="14" t="s">
        <v>273</v>
      </c>
      <c r="AN175" s="14" t="s">
        <v>277</v>
      </c>
      <c r="AO175" s="14" t="s">
        <v>243</v>
      </c>
      <c r="AP175" s="14" t="s">
        <v>278</v>
      </c>
      <c r="AQ175" s="14" t="s">
        <v>276</v>
      </c>
      <c r="AR175" s="14" t="s">
        <v>15</v>
      </c>
    </row>
    <row r="176" spans="1:44" x14ac:dyDescent="0.2">
      <c r="A176" s="14" t="s">
        <v>155</v>
      </c>
      <c r="B176" s="14" t="s">
        <v>156</v>
      </c>
      <c r="C176" s="14" t="s">
        <v>240</v>
      </c>
      <c r="D176" s="15" t="s">
        <v>241</v>
      </c>
      <c r="E176" s="15" t="s">
        <v>241</v>
      </c>
      <c r="F176" s="15">
        <v>42.5</v>
      </c>
      <c r="G176" s="15" t="s">
        <v>242</v>
      </c>
      <c r="H176" s="15" t="s">
        <v>255</v>
      </c>
      <c r="I176" s="15">
        <v>6.5</v>
      </c>
      <c r="J176" s="15" t="s">
        <v>285</v>
      </c>
      <c r="K176" s="15" t="s">
        <v>244</v>
      </c>
      <c r="L176" s="15" t="s">
        <v>241</v>
      </c>
      <c r="M176" s="15" t="s">
        <v>241</v>
      </c>
      <c r="N176" s="15">
        <v>30.4</v>
      </c>
      <c r="O176" s="15">
        <v>1.5</v>
      </c>
      <c r="P176" s="15" t="s">
        <v>285</v>
      </c>
      <c r="Q176" s="15" t="s">
        <v>245</v>
      </c>
      <c r="R176" s="16">
        <v>0.18324607300000001</v>
      </c>
      <c r="S176" s="16">
        <v>1.134653465</v>
      </c>
      <c r="T176" s="16">
        <v>1.061111111</v>
      </c>
      <c r="U176" s="15">
        <v>600</v>
      </c>
      <c r="V176" s="15" t="s">
        <v>241</v>
      </c>
      <c r="W176" s="15" t="s">
        <v>241</v>
      </c>
      <c r="X176" s="15">
        <v>600</v>
      </c>
      <c r="Y176" s="15">
        <v>10</v>
      </c>
      <c r="Z176" s="15" t="s">
        <v>241</v>
      </c>
      <c r="AA176" s="15" t="s">
        <v>260</v>
      </c>
      <c r="AB176" s="15" t="s">
        <v>553</v>
      </c>
      <c r="AC176" s="14" t="s">
        <v>243</v>
      </c>
      <c r="AD176" s="15" t="s">
        <v>243</v>
      </c>
      <c r="AE176" s="15" t="s">
        <v>243</v>
      </c>
      <c r="AF176" s="15" t="s">
        <v>243</v>
      </c>
      <c r="AG176" s="15" t="s">
        <v>243</v>
      </c>
      <c r="AH176" s="15" t="s">
        <v>243</v>
      </c>
      <c r="AI176" s="15" t="s">
        <v>243</v>
      </c>
      <c r="AJ176" s="15" t="s">
        <v>243</v>
      </c>
      <c r="AK176" s="15" t="s">
        <v>241</v>
      </c>
      <c r="AL176" s="14" t="s">
        <v>281</v>
      </c>
      <c r="AM176" s="14" t="s">
        <v>277</v>
      </c>
      <c r="AN176" s="14" t="s">
        <v>243</v>
      </c>
      <c r="AO176" s="14" t="s">
        <v>243</v>
      </c>
      <c r="AP176" s="14" t="s">
        <v>243</v>
      </c>
      <c r="AQ176" s="14" t="s">
        <v>243</v>
      </c>
      <c r="AR176" s="14" t="s">
        <v>243</v>
      </c>
    </row>
    <row r="177" spans="1:44" x14ac:dyDescent="0.2">
      <c r="A177" s="14" t="s">
        <v>157</v>
      </c>
      <c r="B177" s="14" t="s">
        <v>158</v>
      </c>
      <c r="C177" s="14" t="s">
        <v>240</v>
      </c>
      <c r="D177" s="15" t="s">
        <v>241</v>
      </c>
      <c r="E177" s="15" t="s">
        <v>241</v>
      </c>
      <c r="F177" s="15">
        <v>49.3</v>
      </c>
      <c r="G177" s="15" t="s">
        <v>242</v>
      </c>
      <c r="H177" s="15" t="s">
        <v>255</v>
      </c>
      <c r="I177" s="15">
        <v>5.3</v>
      </c>
      <c r="J177" s="15" t="s">
        <v>285</v>
      </c>
      <c r="K177" s="15" t="s">
        <v>257</v>
      </c>
      <c r="L177" s="15" t="s">
        <v>241</v>
      </c>
      <c r="M177" s="15" t="s">
        <v>241</v>
      </c>
      <c r="N177" s="15">
        <v>23.7</v>
      </c>
      <c r="O177" s="15">
        <v>0.7</v>
      </c>
      <c r="P177" s="15" t="s">
        <v>285</v>
      </c>
      <c r="Q177" s="15" t="s">
        <v>245</v>
      </c>
      <c r="R177" s="16">
        <v>0.17056856200000001</v>
      </c>
      <c r="S177" s="16">
        <v>1.134724858</v>
      </c>
      <c r="T177" s="16">
        <v>1.0546737209999999</v>
      </c>
      <c r="U177" s="15">
        <v>1800</v>
      </c>
      <c r="V177" s="15" t="s">
        <v>241</v>
      </c>
      <c r="W177" s="15" t="s">
        <v>241</v>
      </c>
      <c r="X177" s="15">
        <v>1800</v>
      </c>
      <c r="Y177" s="15">
        <v>10</v>
      </c>
      <c r="Z177" s="15" t="s">
        <v>241</v>
      </c>
      <c r="AA177" s="15" t="s">
        <v>260</v>
      </c>
      <c r="AB177" s="15" t="s">
        <v>286</v>
      </c>
      <c r="AC177" s="14" t="s">
        <v>243</v>
      </c>
      <c r="AD177" s="15" t="s">
        <v>243</v>
      </c>
      <c r="AE177" s="15" t="s">
        <v>243</v>
      </c>
      <c r="AF177" s="15" t="s">
        <v>243</v>
      </c>
      <c r="AG177" s="15" t="s">
        <v>243</v>
      </c>
      <c r="AH177" s="15" t="s">
        <v>243</v>
      </c>
      <c r="AI177" s="15" t="s">
        <v>243</v>
      </c>
      <c r="AJ177" s="15" t="s">
        <v>243</v>
      </c>
      <c r="AK177" s="15">
        <v>27</v>
      </c>
      <c r="AL177" s="14" t="s">
        <v>287</v>
      </c>
      <c r="AM177" s="14" t="s">
        <v>288</v>
      </c>
      <c r="AN177" s="14" t="s">
        <v>243</v>
      </c>
      <c r="AO177" s="14" t="s">
        <v>243</v>
      </c>
      <c r="AP177" s="14" t="s">
        <v>289</v>
      </c>
      <c r="AQ177" s="14" t="s">
        <v>243</v>
      </c>
      <c r="AR177" s="14" t="s">
        <v>290</v>
      </c>
    </row>
    <row r="178" spans="1:44" x14ac:dyDescent="0.2">
      <c r="A178" s="14" t="s">
        <v>159</v>
      </c>
      <c r="B178" s="14" t="s">
        <v>160</v>
      </c>
      <c r="C178" s="14" t="s">
        <v>240</v>
      </c>
      <c r="D178" s="15" t="s">
        <v>241</v>
      </c>
      <c r="E178" s="15" t="s">
        <v>241</v>
      </c>
      <c r="F178" s="15">
        <v>95</v>
      </c>
      <c r="G178" s="15" t="s">
        <v>242</v>
      </c>
      <c r="H178" s="15" t="s">
        <v>249</v>
      </c>
      <c r="I178" s="15" t="s">
        <v>554</v>
      </c>
      <c r="J178" s="15" t="s">
        <v>316</v>
      </c>
      <c r="K178" s="15" t="s">
        <v>257</v>
      </c>
      <c r="L178" s="15" t="s">
        <v>241</v>
      </c>
      <c r="M178" s="15" t="s">
        <v>241</v>
      </c>
      <c r="N178" s="15">
        <v>41</v>
      </c>
      <c r="O178" s="15">
        <v>3.1</v>
      </c>
      <c r="P178" s="15" t="s">
        <v>258</v>
      </c>
      <c r="Q178" s="15" t="s">
        <v>245</v>
      </c>
      <c r="R178" s="16">
        <v>0.17</v>
      </c>
      <c r="S178" s="16">
        <v>1.149</v>
      </c>
      <c r="T178" s="16">
        <v>1.0680000000000001</v>
      </c>
      <c r="U178" s="15">
        <v>7200</v>
      </c>
      <c r="V178" s="15" t="s">
        <v>241</v>
      </c>
      <c r="W178" s="15" t="s">
        <v>241</v>
      </c>
      <c r="X178" s="15" t="s">
        <v>241</v>
      </c>
      <c r="Y178" s="15" t="s">
        <v>241</v>
      </c>
      <c r="Z178" s="15">
        <v>7200</v>
      </c>
      <c r="AA178" s="15" t="s">
        <v>246</v>
      </c>
      <c r="AB178" s="15">
        <v>14</v>
      </c>
      <c r="AC178" s="14" t="s">
        <v>243</v>
      </c>
      <c r="AD178" s="15" t="s">
        <v>243</v>
      </c>
      <c r="AE178" s="15" t="s">
        <v>243</v>
      </c>
      <c r="AF178" s="15" t="s">
        <v>243</v>
      </c>
      <c r="AG178" s="15" t="s">
        <v>243</v>
      </c>
      <c r="AH178" s="15" t="s">
        <v>243</v>
      </c>
      <c r="AI178" s="15" t="s">
        <v>243</v>
      </c>
      <c r="AJ178" s="15" t="s">
        <v>243</v>
      </c>
      <c r="AK178" s="15">
        <v>19</v>
      </c>
      <c r="AL178" s="14" t="s">
        <v>317</v>
      </c>
      <c r="AM178" s="14" t="s">
        <v>318</v>
      </c>
      <c r="AN178" s="14" t="s">
        <v>243</v>
      </c>
      <c r="AO178" s="14" t="s">
        <v>243</v>
      </c>
      <c r="AP178" s="14" t="s">
        <v>243</v>
      </c>
      <c r="AQ178" s="14" t="s">
        <v>243</v>
      </c>
      <c r="AR178" s="14" t="s">
        <v>243</v>
      </c>
    </row>
    <row r="179" spans="1:44" x14ac:dyDescent="0.2">
      <c r="A179" s="14" t="s">
        <v>159</v>
      </c>
      <c r="B179" s="14" t="s">
        <v>160</v>
      </c>
      <c r="C179" s="14" t="s">
        <v>240</v>
      </c>
      <c r="D179" s="15" t="s">
        <v>241</v>
      </c>
      <c r="E179" s="15" t="s">
        <v>241</v>
      </c>
      <c r="F179" s="15">
        <v>95</v>
      </c>
      <c r="G179" s="15" t="s">
        <v>242</v>
      </c>
      <c r="H179" s="15" t="s">
        <v>249</v>
      </c>
      <c r="I179" s="15" t="s">
        <v>241</v>
      </c>
      <c r="J179" s="15" t="s">
        <v>243</v>
      </c>
      <c r="K179" s="15" t="s">
        <v>257</v>
      </c>
      <c r="L179" s="15" t="s">
        <v>241</v>
      </c>
      <c r="M179" s="15" t="s">
        <v>241</v>
      </c>
      <c r="N179" s="15">
        <v>45.1</v>
      </c>
      <c r="O179" s="15">
        <v>2.8</v>
      </c>
      <c r="P179" s="15" t="s">
        <v>258</v>
      </c>
      <c r="Q179" s="15" t="s">
        <v>245</v>
      </c>
      <c r="R179" s="16">
        <v>0.17</v>
      </c>
      <c r="S179" s="16">
        <v>1.149</v>
      </c>
      <c r="T179" s="16">
        <v>1.0680000000000001</v>
      </c>
      <c r="U179" s="15">
        <v>7200</v>
      </c>
      <c r="V179" s="15" t="s">
        <v>241</v>
      </c>
      <c r="W179" s="15" t="s">
        <v>241</v>
      </c>
      <c r="X179" s="15" t="s">
        <v>241</v>
      </c>
      <c r="Y179" s="15" t="s">
        <v>241</v>
      </c>
      <c r="Z179" s="15">
        <v>7200</v>
      </c>
      <c r="AA179" s="15" t="s">
        <v>246</v>
      </c>
      <c r="AB179" s="15">
        <v>20</v>
      </c>
      <c r="AC179" s="14" t="s">
        <v>243</v>
      </c>
      <c r="AD179" s="15" t="s">
        <v>243</v>
      </c>
      <c r="AE179" s="15" t="s">
        <v>243</v>
      </c>
      <c r="AF179" s="15" t="s">
        <v>243</v>
      </c>
      <c r="AG179" s="15" t="s">
        <v>243</v>
      </c>
      <c r="AH179" s="15" t="s">
        <v>243</v>
      </c>
      <c r="AI179" s="15" t="s">
        <v>243</v>
      </c>
      <c r="AJ179" s="15" t="s">
        <v>243</v>
      </c>
      <c r="AK179" s="15">
        <v>15</v>
      </c>
      <c r="AL179" s="14" t="s">
        <v>317</v>
      </c>
      <c r="AM179" s="14" t="s">
        <v>318</v>
      </c>
      <c r="AN179" s="14" t="s">
        <v>243</v>
      </c>
      <c r="AO179" s="14" t="s">
        <v>243</v>
      </c>
      <c r="AP179" s="14" t="s">
        <v>243</v>
      </c>
      <c r="AQ179" s="14" t="s">
        <v>243</v>
      </c>
      <c r="AR179" s="14" t="s">
        <v>243</v>
      </c>
    </row>
    <row r="180" spans="1:44" x14ac:dyDescent="0.2">
      <c r="A180" s="14" t="s">
        <v>159</v>
      </c>
      <c r="B180" s="14" t="s">
        <v>160</v>
      </c>
      <c r="C180" s="14" t="s">
        <v>240</v>
      </c>
      <c r="D180" s="15" t="s">
        <v>241</v>
      </c>
      <c r="E180" s="15" t="s">
        <v>241</v>
      </c>
      <c r="F180" s="15">
        <v>87</v>
      </c>
      <c r="G180" s="15" t="s">
        <v>242</v>
      </c>
      <c r="H180" s="15" t="s">
        <v>249</v>
      </c>
      <c r="I180" s="15" t="s">
        <v>555</v>
      </c>
      <c r="J180" s="15" t="s">
        <v>316</v>
      </c>
      <c r="K180" s="15" t="s">
        <v>257</v>
      </c>
      <c r="L180" s="15" t="s">
        <v>241</v>
      </c>
      <c r="M180" s="15" t="s">
        <v>241</v>
      </c>
      <c r="N180" s="15">
        <v>43.3</v>
      </c>
      <c r="O180" s="15">
        <v>1.9</v>
      </c>
      <c r="P180" s="15" t="s">
        <v>258</v>
      </c>
      <c r="Q180" s="15" t="s">
        <v>245</v>
      </c>
      <c r="R180" s="16">
        <v>0.17</v>
      </c>
      <c r="S180" s="16">
        <v>1.149</v>
      </c>
      <c r="T180" s="16">
        <v>1.0680000000000001</v>
      </c>
      <c r="U180" s="15">
        <v>7200</v>
      </c>
      <c r="V180" s="15" t="s">
        <v>241</v>
      </c>
      <c r="W180" s="15" t="s">
        <v>241</v>
      </c>
      <c r="X180" s="15" t="s">
        <v>241</v>
      </c>
      <c r="Y180" s="15" t="s">
        <v>241</v>
      </c>
      <c r="Z180" s="15">
        <v>7200</v>
      </c>
      <c r="AA180" s="15" t="s">
        <v>246</v>
      </c>
      <c r="AB180" s="15">
        <v>26</v>
      </c>
      <c r="AC180" s="14" t="s">
        <v>243</v>
      </c>
      <c r="AD180" s="15" t="s">
        <v>243</v>
      </c>
      <c r="AE180" s="15" t="s">
        <v>243</v>
      </c>
      <c r="AF180" s="15" t="s">
        <v>243</v>
      </c>
      <c r="AG180" s="15" t="s">
        <v>243</v>
      </c>
      <c r="AH180" s="15" t="s">
        <v>243</v>
      </c>
      <c r="AI180" s="15" t="s">
        <v>243</v>
      </c>
      <c r="AJ180" s="15" t="s">
        <v>243</v>
      </c>
      <c r="AK180" s="15">
        <v>14</v>
      </c>
      <c r="AL180" s="14" t="s">
        <v>317</v>
      </c>
      <c r="AM180" s="14" t="s">
        <v>318</v>
      </c>
      <c r="AN180" s="14" t="s">
        <v>243</v>
      </c>
      <c r="AO180" s="14" t="s">
        <v>243</v>
      </c>
      <c r="AP180" s="14" t="s">
        <v>243</v>
      </c>
      <c r="AQ180" s="14" t="s">
        <v>243</v>
      </c>
      <c r="AR180" s="14" t="s">
        <v>243</v>
      </c>
    </row>
    <row r="181" spans="1:44" x14ac:dyDescent="0.2">
      <c r="A181" s="14" t="s">
        <v>159</v>
      </c>
      <c r="B181" s="14" t="s">
        <v>160</v>
      </c>
      <c r="C181" s="14" t="s">
        <v>240</v>
      </c>
      <c r="D181" s="15" t="s">
        <v>241</v>
      </c>
      <c r="E181" s="15" t="s">
        <v>241</v>
      </c>
      <c r="F181" s="15">
        <v>107</v>
      </c>
      <c r="G181" s="15" t="s">
        <v>242</v>
      </c>
      <c r="H181" s="15" t="s">
        <v>249</v>
      </c>
      <c r="I181" s="15" t="s">
        <v>556</v>
      </c>
      <c r="J181" s="15" t="s">
        <v>316</v>
      </c>
      <c r="K181" s="15" t="s">
        <v>257</v>
      </c>
      <c r="L181" s="15" t="s">
        <v>241</v>
      </c>
      <c r="M181" s="15" t="s">
        <v>241</v>
      </c>
      <c r="N181" s="15">
        <v>41.1</v>
      </c>
      <c r="O181" s="15">
        <v>3.1</v>
      </c>
      <c r="P181" s="15" t="s">
        <v>258</v>
      </c>
      <c r="Q181" s="15" t="s">
        <v>245</v>
      </c>
      <c r="R181" s="16">
        <v>0.17</v>
      </c>
      <c r="S181" s="16">
        <v>1.149</v>
      </c>
      <c r="T181" s="16">
        <v>1.0680000000000001</v>
      </c>
      <c r="U181" s="15">
        <v>120</v>
      </c>
      <c r="V181" s="15" t="s">
        <v>241</v>
      </c>
      <c r="W181" s="15" t="s">
        <v>241</v>
      </c>
      <c r="X181" s="15" t="s">
        <v>241</v>
      </c>
      <c r="Y181" s="15" t="s">
        <v>241</v>
      </c>
      <c r="Z181" s="15">
        <v>120</v>
      </c>
      <c r="AA181" s="15" t="s">
        <v>246</v>
      </c>
      <c r="AB181" s="15">
        <v>14</v>
      </c>
      <c r="AC181" s="14" t="s">
        <v>243</v>
      </c>
      <c r="AD181" s="15" t="s">
        <v>243</v>
      </c>
      <c r="AE181" s="15" t="s">
        <v>243</v>
      </c>
      <c r="AF181" s="15" t="s">
        <v>243</v>
      </c>
      <c r="AG181" s="15" t="s">
        <v>243</v>
      </c>
      <c r="AH181" s="15" t="s">
        <v>243</v>
      </c>
      <c r="AI181" s="15" t="s">
        <v>243</v>
      </c>
      <c r="AJ181" s="15" t="s">
        <v>243</v>
      </c>
      <c r="AK181" s="15">
        <v>19</v>
      </c>
      <c r="AL181" s="14" t="s">
        <v>317</v>
      </c>
      <c r="AM181" s="14" t="s">
        <v>318</v>
      </c>
      <c r="AN181" s="14" t="s">
        <v>243</v>
      </c>
      <c r="AO181" s="14" t="s">
        <v>243</v>
      </c>
      <c r="AP181" s="14" t="s">
        <v>243</v>
      </c>
      <c r="AQ181" s="14" t="s">
        <v>243</v>
      </c>
      <c r="AR181" s="14" t="s">
        <v>243</v>
      </c>
    </row>
    <row r="182" spans="1:44" x14ac:dyDescent="0.2">
      <c r="A182" s="14" t="s">
        <v>159</v>
      </c>
      <c r="B182" s="14" t="s">
        <v>160</v>
      </c>
      <c r="C182" s="14" t="s">
        <v>240</v>
      </c>
      <c r="D182" s="15" t="s">
        <v>241</v>
      </c>
      <c r="E182" s="15" t="s">
        <v>241</v>
      </c>
      <c r="F182" s="15">
        <v>108</v>
      </c>
      <c r="G182" s="15" t="s">
        <v>242</v>
      </c>
      <c r="H182" s="15" t="s">
        <v>249</v>
      </c>
      <c r="I182" s="15" t="s">
        <v>557</v>
      </c>
      <c r="J182" s="15" t="s">
        <v>316</v>
      </c>
      <c r="K182" s="15" t="s">
        <v>257</v>
      </c>
      <c r="L182" s="15" t="s">
        <v>241</v>
      </c>
      <c r="M182" s="15" t="s">
        <v>241</v>
      </c>
      <c r="N182" s="15">
        <v>45.1</v>
      </c>
      <c r="O182" s="15">
        <v>2.8</v>
      </c>
      <c r="P182" s="15" t="s">
        <v>258</v>
      </c>
      <c r="Q182" s="15" t="s">
        <v>245</v>
      </c>
      <c r="R182" s="16">
        <v>0.17</v>
      </c>
      <c r="S182" s="16">
        <v>1.149</v>
      </c>
      <c r="T182" s="16">
        <v>1.0680000000000001</v>
      </c>
      <c r="U182" s="15">
        <v>120</v>
      </c>
      <c r="V182" s="15" t="s">
        <v>241</v>
      </c>
      <c r="W182" s="15" t="s">
        <v>241</v>
      </c>
      <c r="X182" s="15" t="s">
        <v>241</v>
      </c>
      <c r="Y182" s="15" t="s">
        <v>241</v>
      </c>
      <c r="Z182" s="15">
        <v>120</v>
      </c>
      <c r="AA182" s="15" t="s">
        <v>246</v>
      </c>
      <c r="AB182" s="15">
        <v>20</v>
      </c>
      <c r="AC182" s="14" t="s">
        <v>243</v>
      </c>
      <c r="AD182" s="15" t="s">
        <v>243</v>
      </c>
      <c r="AE182" s="15" t="s">
        <v>243</v>
      </c>
      <c r="AF182" s="15" t="s">
        <v>243</v>
      </c>
      <c r="AG182" s="15" t="s">
        <v>243</v>
      </c>
      <c r="AH182" s="15" t="s">
        <v>243</v>
      </c>
      <c r="AI182" s="15" t="s">
        <v>243</v>
      </c>
      <c r="AJ182" s="15" t="s">
        <v>243</v>
      </c>
      <c r="AK182" s="15">
        <v>15</v>
      </c>
      <c r="AL182" s="14" t="s">
        <v>317</v>
      </c>
      <c r="AM182" s="14" t="s">
        <v>318</v>
      </c>
      <c r="AN182" s="14" t="s">
        <v>243</v>
      </c>
      <c r="AO182" s="14" t="s">
        <v>243</v>
      </c>
      <c r="AP182" s="14" t="s">
        <v>243</v>
      </c>
      <c r="AQ182" s="14" t="s">
        <v>243</v>
      </c>
      <c r="AR182" s="14" t="s">
        <v>243</v>
      </c>
    </row>
    <row r="183" spans="1:44" x14ac:dyDescent="0.2">
      <c r="A183" s="14" t="s">
        <v>159</v>
      </c>
      <c r="B183" s="14" t="s">
        <v>160</v>
      </c>
      <c r="C183" s="14" t="s">
        <v>240</v>
      </c>
      <c r="D183" s="15" t="s">
        <v>241</v>
      </c>
      <c r="E183" s="15" t="s">
        <v>241</v>
      </c>
      <c r="F183" s="15">
        <v>104</v>
      </c>
      <c r="G183" s="15" t="s">
        <v>242</v>
      </c>
      <c r="H183" s="15" t="s">
        <v>249</v>
      </c>
      <c r="I183" s="15" t="s">
        <v>558</v>
      </c>
      <c r="J183" s="15" t="s">
        <v>316</v>
      </c>
      <c r="K183" s="15" t="s">
        <v>257</v>
      </c>
      <c r="L183" s="15" t="s">
        <v>241</v>
      </c>
      <c r="M183" s="15" t="s">
        <v>241</v>
      </c>
      <c r="N183" s="15">
        <v>43.3</v>
      </c>
      <c r="O183" s="15">
        <v>1.9</v>
      </c>
      <c r="P183" s="15" t="s">
        <v>258</v>
      </c>
      <c r="Q183" s="15" t="s">
        <v>245</v>
      </c>
      <c r="R183" s="16">
        <v>0.17</v>
      </c>
      <c r="S183" s="16">
        <v>1.149</v>
      </c>
      <c r="T183" s="16">
        <v>1.0680000000000001</v>
      </c>
      <c r="U183" s="15">
        <v>120</v>
      </c>
      <c r="V183" s="15" t="s">
        <v>241</v>
      </c>
      <c r="W183" s="15" t="s">
        <v>241</v>
      </c>
      <c r="X183" s="15" t="s">
        <v>241</v>
      </c>
      <c r="Y183" s="15" t="s">
        <v>241</v>
      </c>
      <c r="Z183" s="15">
        <v>120</v>
      </c>
      <c r="AA183" s="15" t="s">
        <v>246</v>
      </c>
      <c r="AB183" s="15">
        <v>26</v>
      </c>
      <c r="AC183" s="14" t="s">
        <v>243</v>
      </c>
      <c r="AD183" s="15" t="s">
        <v>243</v>
      </c>
      <c r="AE183" s="15" t="s">
        <v>243</v>
      </c>
      <c r="AF183" s="15" t="s">
        <v>243</v>
      </c>
      <c r="AG183" s="15" t="s">
        <v>243</v>
      </c>
      <c r="AH183" s="15" t="s">
        <v>243</v>
      </c>
      <c r="AI183" s="15" t="s">
        <v>243</v>
      </c>
      <c r="AJ183" s="15" t="s">
        <v>243</v>
      </c>
      <c r="AK183" s="15">
        <v>14</v>
      </c>
      <c r="AL183" s="14" t="s">
        <v>317</v>
      </c>
      <c r="AM183" s="14" t="s">
        <v>318</v>
      </c>
      <c r="AN183" s="14" t="s">
        <v>243</v>
      </c>
      <c r="AO183" s="14" t="s">
        <v>243</v>
      </c>
      <c r="AP183" s="14" t="s">
        <v>243</v>
      </c>
      <c r="AQ183" s="14" t="s">
        <v>243</v>
      </c>
      <c r="AR183" s="14" t="s">
        <v>243</v>
      </c>
    </row>
    <row r="184" spans="1:44" x14ac:dyDescent="0.2">
      <c r="A184" s="14" t="s">
        <v>159</v>
      </c>
      <c r="B184" s="14" t="s">
        <v>160</v>
      </c>
      <c r="C184" s="14" t="s">
        <v>240</v>
      </c>
      <c r="D184" s="15" t="s">
        <v>241</v>
      </c>
      <c r="E184" s="15" t="s">
        <v>241</v>
      </c>
      <c r="F184" s="15">
        <v>35</v>
      </c>
      <c r="G184" s="15" t="s">
        <v>242</v>
      </c>
      <c r="H184" s="15" t="s">
        <v>249</v>
      </c>
      <c r="I184" s="15" t="s">
        <v>559</v>
      </c>
      <c r="J184" s="15" t="s">
        <v>316</v>
      </c>
      <c r="K184" s="15" t="s">
        <v>257</v>
      </c>
      <c r="L184" s="15" t="s">
        <v>241</v>
      </c>
      <c r="M184" s="15" t="s">
        <v>241</v>
      </c>
      <c r="N184" s="15">
        <v>8.8000000000000007</v>
      </c>
      <c r="O184" s="15">
        <v>1</v>
      </c>
      <c r="P184" s="15" t="s">
        <v>258</v>
      </c>
      <c r="Q184" s="15" t="s">
        <v>245</v>
      </c>
      <c r="R184" s="16">
        <v>0.17</v>
      </c>
      <c r="S184" s="16">
        <v>1.149</v>
      </c>
      <c r="T184" s="16">
        <v>1.0680000000000001</v>
      </c>
      <c r="U184" s="15">
        <v>7200</v>
      </c>
      <c r="V184" s="15" t="s">
        <v>241</v>
      </c>
      <c r="W184" s="15" t="s">
        <v>241</v>
      </c>
      <c r="X184" s="15" t="s">
        <v>241</v>
      </c>
      <c r="Y184" s="15" t="s">
        <v>241</v>
      </c>
      <c r="Z184" s="15">
        <v>7200</v>
      </c>
      <c r="AA184" s="15" t="s">
        <v>246</v>
      </c>
      <c r="AB184" s="15">
        <v>14</v>
      </c>
      <c r="AC184" s="14" t="s">
        <v>243</v>
      </c>
      <c r="AD184" s="15" t="s">
        <v>243</v>
      </c>
      <c r="AE184" s="15" t="s">
        <v>243</v>
      </c>
      <c r="AF184" s="15" t="s">
        <v>243</v>
      </c>
      <c r="AG184" s="15" t="s">
        <v>243</v>
      </c>
      <c r="AH184" s="15" t="s">
        <v>243</v>
      </c>
      <c r="AI184" s="15" t="s">
        <v>243</v>
      </c>
      <c r="AJ184" s="15" t="s">
        <v>243</v>
      </c>
      <c r="AK184" s="15">
        <v>76</v>
      </c>
      <c r="AL184" s="14" t="s">
        <v>317</v>
      </c>
      <c r="AM184" s="14" t="s">
        <v>318</v>
      </c>
      <c r="AN184" s="14" t="s">
        <v>243</v>
      </c>
      <c r="AO184" s="14" t="s">
        <v>243</v>
      </c>
      <c r="AP184" s="14" t="s">
        <v>243</v>
      </c>
      <c r="AQ184" s="14" t="s">
        <v>243</v>
      </c>
      <c r="AR184" s="14" t="s">
        <v>243</v>
      </c>
    </row>
    <row r="185" spans="1:44" x14ac:dyDescent="0.2">
      <c r="A185" s="14" t="s">
        <v>159</v>
      </c>
      <c r="B185" s="14" t="s">
        <v>160</v>
      </c>
      <c r="C185" s="14" t="s">
        <v>240</v>
      </c>
      <c r="D185" s="15" t="s">
        <v>241</v>
      </c>
      <c r="E185" s="15" t="s">
        <v>241</v>
      </c>
      <c r="F185" s="15">
        <v>47</v>
      </c>
      <c r="G185" s="15" t="s">
        <v>242</v>
      </c>
      <c r="H185" s="15" t="s">
        <v>249</v>
      </c>
      <c r="I185" s="15" t="s">
        <v>560</v>
      </c>
      <c r="J185" s="15" t="s">
        <v>316</v>
      </c>
      <c r="K185" s="15" t="s">
        <v>257</v>
      </c>
      <c r="L185" s="15" t="s">
        <v>241</v>
      </c>
      <c r="M185" s="15" t="s">
        <v>241</v>
      </c>
      <c r="N185" s="15">
        <v>12.1</v>
      </c>
      <c r="O185" s="15">
        <v>1.7</v>
      </c>
      <c r="P185" s="15" t="s">
        <v>258</v>
      </c>
      <c r="Q185" s="15" t="s">
        <v>245</v>
      </c>
      <c r="R185" s="16">
        <v>0.17</v>
      </c>
      <c r="S185" s="16">
        <v>1.149</v>
      </c>
      <c r="T185" s="16">
        <v>1.0680000000000001</v>
      </c>
      <c r="U185" s="15">
        <v>7200</v>
      </c>
      <c r="V185" s="15" t="s">
        <v>241</v>
      </c>
      <c r="W185" s="15" t="s">
        <v>241</v>
      </c>
      <c r="X185" s="15" t="s">
        <v>241</v>
      </c>
      <c r="Y185" s="15" t="s">
        <v>241</v>
      </c>
      <c r="Z185" s="15">
        <v>7200</v>
      </c>
      <c r="AA185" s="15" t="s">
        <v>246</v>
      </c>
      <c r="AB185" s="15">
        <v>20</v>
      </c>
      <c r="AC185" s="14" t="s">
        <v>243</v>
      </c>
      <c r="AD185" s="15" t="s">
        <v>243</v>
      </c>
      <c r="AE185" s="15" t="s">
        <v>243</v>
      </c>
      <c r="AF185" s="15" t="s">
        <v>243</v>
      </c>
      <c r="AG185" s="15" t="s">
        <v>243</v>
      </c>
      <c r="AH185" s="15" t="s">
        <v>243</v>
      </c>
      <c r="AI185" s="15" t="s">
        <v>243</v>
      </c>
      <c r="AJ185" s="15" t="s">
        <v>243</v>
      </c>
      <c r="AK185" s="15">
        <v>60</v>
      </c>
      <c r="AL185" s="14" t="s">
        <v>317</v>
      </c>
      <c r="AM185" s="14" t="s">
        <v>318</v>
      </c>
      <c r="AN185" s="14" t="s">
        <v>243</v>
      </c>
      <c r="AO185" s="14" t="s">
        <v>243</v>
      </c>
      <c r="AP185" s="14" t="s">
        <v>243</v>
      </c>
      <c r="AQ185" s="14" t="s">
        <v>243</v>
      </c>
      <c r="AR185" s="14" t="s">
        <v>243</v>
      </c>
    </row>
    <row r="186" spans="1:44" x14ac:dyDescent="0.2">
      <c r="A186" s="14" t="s">
        <v>159</v>
      </c>
      <c r="B186" s="14" t="s">
        <v>160</v>
      </c>
      <c r="C186" s="14" t="s">
        <v>240</v>
      </c>
      <c r="D186" s="15" t="s">
        <v>241</v>
      </c>
      <c r="E186" s="15" t="s">
        <v>241</v>
      </c>
      <c r="F186" s="15">
        <v>47</v>
      </c>
      <c r="G186" s="15" t="s">
        <v>242</v>
      </c>
      <c r="H186" s="15" t="s">
        <v>249</v>
      </c>
      <c r="I186" s="15" t="s">
        <v>561</v>
      </c>
      <c r="J186" s="15" t="s">
        <v>316</v>
      </c>
      <c r="K186" s="15" t="s">
        <v>257</v>
      </c>
      <c r="L186" s="15" t="s">
        <v>241</v>
      </c>
      <c r="M186" s="15" t="s">
        <v>241</v>
      </c>
      <c r="N186" s="15">
        <v>10.4</v>
      </c>
      <c r="O186" s="15">
        <v>1.3</v>
      </c>
      <c r="P186" s="15" t="s">
        <v>258</v>
      </c>
      <c r="Q186" s="15" t="s">
        <v>245</v>
      </c>
      <c r="R186" s="16">
        <v>0.17</v>
      </c>
      <c r="S186" s="16">
        <v>1.149</v>
      </c>
      <c r="T186" s="16">
        <v>1.0680000000000001</v>
      </c>
      <c r="U186" s="15">
        <v>7200</v>
      </c>
      <c r="V186" s="15" t="s">
        <v>241</v>
      </c>
      <c r="W186" s="15" t="s">
        <v>241</v>
      </c>
      <c r="X186" s="15" t="s">
        <v>241</v>
      </c>
      <c r="Y186" s="15" t="s">
        <v>241</v>
      </c>
      <c r="Z186" s="15">
        <v>7200</v>
      </c>
      <c r="AA186" s="15" t="s">
        <v>246</v>
      </c>
      <c r="AB186" s="15">
        <v>26</v>
      </c>
      <c r="AC186" s="14" t="s">
        <v>243</v>
      </c>
      <c r="AD186" s="15" t="s">
        <v>243</v>
      </c>
      <c r="AE186" s="15" t="s">
        <v>243</v>
      </c>
      <c r="AF186" s="15" t="s">
        <v>243</v>
      </c>
      <c r="AG186" s="15" t="s">
        <v>243</v>
      </c>
      <c r="AH186" s="15" t="s">
        <v>243</v>
      </c>
      <c r="AI186" s="15" t="s">
        <v>243</v>
      </c>
      <c r="AJ186" s="15" t="s">
        <v>243</v>
      </c>
      <c r="AK186" s="15">
        <v>67</v>
      </c>
      <c r="AL186" s="14" t="s">
        <v>317</v>
      </c>
      <c r="AM186" s="14" t="s">
        <v>318</v>
      </c>
      <c r="AN186" s="14" t="s">
        <v>243</v>
      </c>
      <c r="AO186" s="14" t="s">
        <v>243</v>
      </c>
      <c r="AP186" s="14" t="s">
        <v>243</v>
      </c>
      <c r="AQ186" s="14" t="s">
        <v>243</v>
      </c>
      <c r="AR186" s="14" t="s">
        <v>243</v>
      </c>
    </row>
    <row r="187" spans="1:44" x14ac:dyDescent="0.2">
      <c r="A187" s="14" t="s">
        <v>159</v>
      </c>
      <c r="B187" s="14" t="s">
        <v>160</v>
      </c>
      <c r="C187" s="14" t="s">
        <v>240</v>
      </c>
      <c r="D187" s="15" t="s">
        <v>241</v>
      </c>
      <c r="E187" s="15" t="s">
        <v>241</v>
      </c>
      <c r="F187" s="15">
        <v>39</v>
      </c>
      <c r="G187" s="15" t="s">
        <v>242</v>
      </c>
      <c r="H187" s="15" t="s">
        <v>249</v>
      </c>
      <c r="I187" s="15" t="s">
        <v>562</v>
      </c>
      <c r="J187" s="15" t="s">
        <v>316</v>
      </c>
      <c r="K187" s="15" t="s">
        <v>257</v>
      </c>
      <c r="L187" s="15" t="s">
        <v>241</v>
      </c>
      <c r="M187" s="15" t="s">
        <v>241</v>
      </c>
      <c r="N187" s="15">
        <v>8.8000000000000007</v>
      </c>
      <c r="O187" s="15">
        <v>1</v>
      </c>
      <c r="P187" s="15" t="s">
        <v>258</v>
      </c>
      <c r="Q187" s="15" t="s">
        <v>245</v>
      </c>
      <c r="R187" s="16">
        <v>0.17</v>
      </c>
      <c r="S187" s="16">
        <v>1.149</v>
      </c>
      <c r="T187" s="16">
        <v>1.0680000000000001</v>
      </c>
      <c r="U187" s="15">
        <v>120</v>
      </c>
      <c r="V187" s="15" t="s">
        <v>241</v>
      </c>
      <c r="W187" s="15" t="s">
        <v>241</v>
      </c>
      <c r="X187" s="15" t="s">
        <v>241</v>
      </c>
      <c r="Y187" s="15" t="s">
        <v>241</v>
      </c>
      <c r="Z187" s="15">
        <v>120</v>
      </c>
      <c r="AA187" s="15" t="s">
        <v>246</v>
      </c>
      <c r="AB187" s="15">
        <v>14</v>
      </c>
      <c r="AC187" s="14" t="s">
        <v>243</v>
      </c>
      <c r="AD187" s="15" t="s">
        <v>243</v>
      </c>
      <c r="AE187" s="15" t="s">
        <v>243</v>
      </c>
      <c r="AF187" s="15" t="s">
        <v>243</v>
      </c>
      <c r="AG187" s="15" t="s">
        <v>243</v>
      </c>
      <c r="AH187" s="15" t="s">
        <v>243</v>
      </c>
      <c r="AI187" s="15" t="s">
        <v>243</v>
      </c>
      <c r="AJ187" s="15" t="s">
        <v>243</v>
      </c>
      <c r="AK187" s="15">
        <v>76</v>
      </c>
      <c r="AL187" s="14" t="s">
        <v>317</v>
      </c>
      <c r="AM187" s="14" t="s">
        <v>318</v>
      </c>
      <c r="AN187" s="14" t="s">
        <v>243</v>
      </c>
      <c r="AO187" s="14" t="s">
        <v>243</v>
      </c>
      <c r="AP187" s="14" t="s">
        <v>243</v>
      </c>
      <c r="AQ187" s="14" t="s">
        <v>243</v>
      </c>
      <c r="AR187" s="14" t="s">
        <v>243</v>
      </c>
    </row>
    <row r="188" spans="1:44" x14ac:dyDescent="0.2">
      <c r="A188" s="14" t="s">
        <v>159</v>
      </c>
      <c r="B188" s="14" t="s">
        <v>160</v>
      </c>
      <c r="C188" s="14" t="s">
        <v>240</v>
      </c>
      <c r="D188" s="15" t="s">
        <v>241</v>
      </c>
      <c r="E188" s="15" t="s">
        <v>241</v>
      </c>
      <c r="F188" s="15">
        <v>50</v>
      </c>
      <c r="G188" s="15" t="s">
        <v>242</v>
      </c>
      <c r="H188" s="15" t="s">
        <v>249</v>
      </c>
      <c r="I188" s="15" t="s">
        <v>563</v>
      </c>
      <c r="J188" s="15" t="s">
        <v>316</v>
      </c>
      <c r="K188" s="15" t="s">
        <v>257</v>
      </c>
      <c r="L188" s="15" t="s">
        <v>241</v>
      </c>
      <c r="M188" s="15" t="s">
        <v>241</v>
      </c>
      <c r="N188" s="15">
        <v>12.1</v>
      </c>
      <c r="O188" s="15">
        <v>1.7</v>
      </c>
      <c r="P188" s="15" t="s">
        <v>258</v>
      </c>
      <c r="Q188" s="15" t="s">
        <v>245</v>
      </c>
      <c r="R188" s="16">
        <v>0.17</v>
      </c>
      <c r="S188" s="16">
        <v>1.149</v>
      </c>
      <c r="T188" s="16">
        <v>1.0680000000000001</v>
      </c>
      <c r="U188" s="15">
        <v>120</v>
      </c>
      <c r="V188" s="15" t="s">
        <v>241</v>
      </c>
      <c r="W188" s="15" t="s">
        <v>241</v>
      </c>
      <c r="X188" s="15" t="s">
        <v>241</v>
      </c>
      <c r="Y188" s="15" t="s">
        <v>241</v>
      </c>
      <c r="Z188" s="15">
        <v>120</v>
      </c>
      <c r="AA188" s="15" t="s">
        <v>246</v>
      </c>
      <c r="AB188" s="15">
        <v>20</v>
      </c>
      <c r="AC188" s="14" t="s">
        <v>243</v>
      </c>
      <c r="AD188" s="15" t="s">
        <v>243</v>
      </c>
      <c r="AE188" s="15" t="s">
        <v>243</v>
      </c>
      <c r="AF188" s="15" t="s">
        <v>243</v>
      </c>
      <c r="AG188" s="15" t="s">
        <v>243</v>
      </c>
      <c r="AH188" s="15" t="s">
        <v>243</v>
      </c>
      <c r="AI188" s="15" t="s">
        <v>243</v>
      </c>
      <c r="AJ188" s="15" t="s">
        <v>243</v>
      </c>
      <c r="AK188" s="15">
        <v>60</v>
      </c>
      <c r="AL188" s="14" t="s">
        <v>317</v>
      </c>
      <c r="AM188" s="14" t="s">
        <v>318</v>
      </c>
      <c r="AN188" s="14" t="s">
        <v>243</v>
      </c>
      <c r="AO188" s="14" t="s">
        <v>243</v>
      </c>
      <c r="AP188" s="14" t="s">
        <v>243</v>
      </c>
      <c r="AQ188" s="14" t="s">
        <v>243</v>
      </c>
      <c r="AR188" s="14" t="s">
        <v>243</v>
      </c>
    </row>
    <row r="189" spans="1:44" x14ac:dyDescent="0.2">
      <c r="A189" s="14" t="s">
        <v>159</v>
      </c>
      <c r="B189" s="14" t="s">
        <v>160</v>
      </c>
      <c r="C189" s="14" t="s">
        <v>240</v>
      </c>
      <c r="D189" s="15" t="s">
        <v>241</v>
      </c>
      <c r="E189" s="15" t="s">
        <v>241</v>
      </c>
      <c r="F189" s="15">
        <v>52</v>
      </c>
      <c r="G189" s="15" t="s">
        <v>242</v>
      </c>
      <c r="H189" s="15" t="s">
        <v>249</v>
      </c>
      <c r="I189" s="15" t="s">
        <v>564</v>
      </c>
      <c r="J189" s="15" t="s">
        <v>316</v>
      </c>
      <c r="K189" s="15" t="s">
        <v>257</v>
      </c>
      <c r="L189" s="15" t="s">
        <v>241</v>
      </c>
      <c r="M189" s="15" t="s">
        <v>241</v>
      </c>
      <c r="N189" s="15">
        <v>10.4</v>
      </c>
      <c r="O189" s="15">
        <v>1.3</v>
      </c>
      <c r="P189" s="15" t="s">
        <v>258</v>
      </c>
      <c r="Q189" s="15" t="s">
        <v>245</v>
      </c>
      <c r="R189" s="16">
        <v>0.17</v>
      </c>
      <c r="S189" s="16">
        <v>1.149</v>
      </c>
      <c r="T189" s="16">
        <v>1.0680000000000001</v>
      </c>
      <c r="U189" s="15">
        <v>120</v>
      </c>
      <c r="V189" s="15" t="s">
        <v>241</v>
      </c>
      <c r="W189" s="15" t="s">
        <v>241</v>
      </c>
      <c r="X189" s="15" t="s">
        <v>241</v>
      </c>
      <c r="Y189" s="15" t="s">
        <v>241</v>
      </c>
      <c r="Z189" s="15">
        <v>120</v>
      </c>
      <c r="AA189" s="15" t="s">
        <v>246</v>
      </c>
      <c r="AB189" s="15">
        <v>26</v>
      </c>
      <c r="AC189" s="14" t="s">
        <v>243</v>
      </c>
      <c r="AD189" s="15" t="s">
        <v>243</v>
      </c>
      <c r="AE189" s="15" t="s">
        <v>243</v>
      </c>
      <c r="AF189" s="15" t="s">
        <v>243</v>
      </c>
      <c r="AG189" s="15" t="s">
        <v>243</v>
      </c>
      <c r="AH189" s="15" t="s">
        <v>243</v>
      </c>
      <c r="AI189" s="15" t="s">
        <v>243</v>
      </c>
      <c r="AJ189" s="15" t="s">
        <v>243</v>
      </c>
      <c r="AK189" s="15">
        <v>67</v>
      </c>
      <c r="AL189" s="14" t="s">
        <v>317</v>
      </c>
      <c r="AM189" s="14" t="s">
        <v>318</v>
      </c>
      <c r="AN189" s="14" t="s">
        <v>243</v>
      </c>
      <c r="AO189" s="14" t="s">
        <v>243</v>
      </c>
      <c r="AP189" s="14" t="s">
        <v>243</v>
      </c>
      <c r="AQ189" s="14" t="s">
        <v>243</v>
      </c>
      <c r="AR189" s="14" t="s">
        <v>243</v>
      </c>
    </row>
    <row r="190" spans="1:44" x14ac:dyDescent="0.2">
      <c r="A190" s="14" t="s">
        <v>161</v>
      </c>
      <c r="B190" s="14" t="s">
        <v>162</v>
      </c>
      <c r="C190" s="14" t="s">
        <v>240</v>
      </c>
      <c r="D190" s="15">
        <v>100</v>
      </c>
      <c r="E190" s="15">
        <v>115</v>
      </c>
      <c r="F190" s="15">
        <v>107</v>
      </c>
      <c r="G190" s="15" t="s">
        <v>242</v>
      </c>
      <c r="H190" s="15" t="s">
        <v>255</v>
      </c>
      <c r="I190" s="15" t="s">
        <v>241</v>
      </c>
      <c r="J190" s="15" t="s">
        <v>243</v>
      </c>
      <c r="K190" s="15" t="s">
        <v>244</v>
      </c>
      <c r="L190" s="15">
        <v>30</v>
      </c>
      <c r="M190" s="15">
        <v>49</v>
      </c>
      <c r="N190" s="15" t="s">
        <v>241</v>
      </c>
      <c r="O190" s="15" t="s">
        <v>241</v>
      </c>
      <c r="P190" s="15" t="s">
        <v>243</v>
      </c>
      <c r="Q190" s="15" t="s">
        <v>245</v>
      </c>
      <c r="R190" s="16">
        <v>0.23318385699999999</v>
      </c>
      <c r="S190" s="16">
        <v>1.1234256929999999</v>
      </c>
      <c r="T190" s="16">
        <v>1.0518867919999999</v>
      </c>
      <c r="U190" s="15">
        <v>1260</v>
      </c>
      <c r="V190" s="15" t="s">
        <v>241</v>
      </c>
      <c r="W190" s="15" t="s">
        <v>241</v>
      </c>
      <c r="X190" s="15" t="s">
        <v>241</v>
      </c>
      <c r="Y190" s="15" t="s">
        <v>241</v>
      </c>
      <c r="Z190" s="15" t="s">
        <v>241</v>
      </c>
      <c r="AA190" s="15" t="s">
        <v>260</v>
      </c>
      <c r="AB190" s="15" t="s">
        <v>565</v>
      </c>
      <c r="AC190" s="14" t="s">
        <v>243</v>
      </c>
      <c r="AD190" s="15" t="s">
        <v>243</v>
      </c>
      <c r="AE190" s="15" t="s">
        <v>243</v>
      </c>
      <c r="AF190" s="15" t="s">
        <v>243</v>
      </c>
      <c r="AG190" s="15" t="s">
        <v>243</v>
      </c>
      <c r="AH190" s="15" t="s">
        <v>243</v>
      </c>
      <c r="AI190" s="15" t="s">
        <v>243</v>
      </c>
      <c r="AJ190" s="15" t="s">
        <v>243</v>
      </c>
      <c r="AK190" s="15">
        <v>59</v>
      </c>
      <c r="AL190" s="14" t="s">
        <v>566</v>
      </c>
      <c r="AM190" s="14" t="s">
        <v>567</v>
      </c>
      <c r="AN190" s="14" t="s">
        <v>243</v>
      </c>
      <c r="AO190" s="14" t="s">
        <v>243</v>
      </c>
      <c r="AP190" s="14" t="s">
        <v>568</v>
      </c>
      <c r="AQ190" s="14" t="s">
        <v>243</v>
      </c>
      <c r="AR190" s="14" t="s">
        <v>243</v>
      </c>
    </row>
    <row r="191" spans="1:44" s="25" customFormat="1" x14ac:dyDescent="0.2">
      <c r="A191" s="22" t="s">
        <v>163</v>
      </c>
      <c r="B191" s="22" t="s">
        <v>164</v>
      </c>
      <c r="C191" s="22" t="s">
        <v>240</v>
      </c>
      <c r="D191" s="23">
        <v>30.87</v>
      </c>
      <c r="E191" s="23">
        <v>46.12</v>
      </c>
      <c r="F191" s="23">
        <v>38.4</v>
      </c>
      <c r="G191" s="23" t="s">
        <v>242</v>
      </c>
      <c r="H191" s="23" t="s">
        <v>255</v>
      </c>
      <c r="I191" s="23">
        <v>6.4</v>
      </c>
      <c r="J191" s="23" t="s">
        <v>285</v>
      </c>
      <c r="K191" s="23" t="s">
        <v>329</v>
      </c>
      <c r="L191" s="23">
        <v>4.07</v>
      </c>
      <c r="M191" s="23">
        <v>4.41</v>
      </c>
      <c r="N191" s="23">
        <v>4.25</v>
      </c>
      <c r="O191" s="23">
        <v>0.11</v>
      </c>
      <c r="P191" s="23" t="s">
        <v>285</v>
      </c>
      <c r="Q191" s="23" t="s">
        <v>245</v>
      </c>
      <c r="R191" s="24">
        <v>0.17599999999999999</v>
      </c>
      <c r="S191" s="24">
        <v>1.1861999999999999</v>
      </c>
      <c r="T191" s="24">
        <v>1.0629999999999999</v>
      </c>
      <c r="U191" s="23">
        <v>300</v>
      </c>
      <c r="V191" s="23" t="s">
        <v>241</v>
      </c>
      <c r="W191" s="23" t="s">
        <v>241</v>
      </c>
      <c r="X191" s="23">
        <v>300</v>
      </c>
      <c r="Y191" s="23">
        <v>5</v>
      </c>
      <c r="Z191" s="23" t="s">
        <v>241</v>
      </c>
      <c r="AA191" s="23" t="s">
        <v>260</v>
      </c>
      <c r="AB191" s="23">
        <v>24</v>
      </c>
      <c r="AC191" s="22" t="s">
        <v>243</v>
      </c>
      <c r="AD191" s="23" t="s">
        <v>243</v>
      </c>
      <c r="AE191" s="23" t="s">
        <v>243</v>
      </c>
      <c r="AF191" s="23" t="s">
        <v>243</v>
      </c>
      <c r="AG191" s="23" t="s">
        <v>243</v>
      </c>
      <c r="AH191" s="23" t="s">
        <v>243</v>
      </c>
      <c r="AI191" s="23" t="s">
        <v>243</v>
      </c>
      <c r="AJ191" s="23" t="s">
        <v>243</v>
      </c>
      <c r="AK191" s="23">
        <v>32</v>
      </c>
      <c r="AL191" s="22" t="s">
        <v>287</v>
      </c>
      <c r="AM191" s="22" t="s">
        <v>569</v>
      </c>
      <c r="AN191" s="22" t="s">
        <v>243</v>
      </c>
      <c r="AO191" s="22" t="s">
        <v>243</v>
      </c>
      <c r="AP191" s="22" t="s">
        <v>570</v>
      </c>
      <c r="AQ191" s="22" t="s">
        <v>571</v>
      </c>
      <c r="AR191" s="22" t="s">
        <v>572</v>
      </c>
    </row>
    <row r="192" spans="1:44" x14ac:dyDescent="0.2">
      <c r="A192" s="14" t="s">
        <v>165</v>
      </c>
      <c r="B192" s="14" t="s">
        <v>166</v>
      </c>
      <c r="C192" s="14" t="s">
        <v>248</v>
      </c>
      <c r="D192" s="15" t="s">
        <v>241</v>
      </c>
      <c r="E192" s="15" t="s">
        <v>241</v>
      </c>
      <c r="F192" s="15" t="s">
        <v>264</v>
      </c>
      <c r="G192" s="15" t="s">
        <v>242</v>
      </c>
      <c r="H192" s="15" t="s">
        <v>241</v>
      </c>
      <c r="I192" s="15" t="s">
        <v>241</v>
      </c>
      <c r="J192" s="15" t="s">
        <v>243</v>
      </c>
      <c r="K192" s="15" t="s">
        <v>257</v>
      </c>
      <c r="L192" s="15">
        <v>35</v>
      </c>
      <c r="M192" s="15">
        <v>91.4</v>
      </c>
      <c r="N192" s="15" t="s">
        <v>241</v>
      </c>
      <c r="O192" s="15" t="s">
        <v>241</v>
      </c>
      <c r="P192" s="15" t="s">
        <v>243</v>
      </c>
      <c r="Q192" s="15" t="s">
        <v>245</v>
      </c>
      <c r="R192" s="16">
        <v>0.18578352200000001</v>
      </c>
      <c r="S192" s="16">
        <v>1.105357143</v>
      </c>
      <c r="T192" s="16">
        <v>1.0456081079999999</v>
      </c>
      <c r="U192" s="15">
        <v>10</v>
      </c>
      <c r="V192" s="15" t="s">
        <v>241</v>
      </c>
      <c r="W192" s="15" t="s">
        <v>241</v>
      </c>
      <c r="X192" s="15" t="s">
        <v>241</v>
      </c>
      <c r="Y192" s="15" t="s">
        <v>241</v>
      </c>
      <c r="Z192" s="15" t="s">
        <v>241</v>
      </c>
      <c r="AA192" s="15" t="s">
        <v>246</v>
      </c>
      <c r="AB192" s="15" t="s">
        <v>241</v>
      </c>
      <c r="AC192" s="14" t="s">
        <v>573</v>
      </c>
      <c r="AD192" s="15">
        <v>11.34</v>
      </c>
      <c r="AE192" s="15">
        <v>0.88</v>
      </c>
      <c r="AF192" s="15">
        <v>0.5</v>
      </c>
      <c r="AG192" s="15" t="s">
        <v>243</v>
      </c>
      <c r="AH192" s="15" t="s">
        <v>243</v>
      </c>
      <c r="AI192" s="15" t="s">
        <v>243</v>
      </c>
      <c r="AJ192" s="15" t="s">
        <v>246</v>
      </c>
      <c r="AK192" s="15" t="s">
        <v>241</v>
      </c>
      <c r="AL192" s="14" t="s">
        <v>574</v>
      </c>
      <c r="AM192" s="14" t="s">
        <v>575</v>
      </c>
      <c r="AN192" s="14" t="s">
        <v>576</v>
      </c>
      <c r="AO192" s="14" t="s">
        <v>577</v>
      </c>
      <c r="AP192" s="14" t="s">
        <v>578</v>
      </c>
      <c r="AQ192" s="14" t="s">
        <v>579</v>
      </c>
      <c r="AR192" s="14" t="s">
        <v>243</v>
      </c>
    </row>
    <row r="193" spans="1:44" x14ac:dyDescent="0.2">
      <c r="A193" s="14" t="s">
        <v>165</v>
      </c>
      <c r="B193" s="14" t="s">
        <v>166</v>
      </c>
      <c r="C193" s="14" t="s">
        <v>240</v>
      </c>
      <c r="D193" s="15" t="s">
        <v>241</v>
      </c>
      <c r="E193" s="15" t="s">
        <v>241</v>
      </c>
      <c r="F193" s="15" t="s">
        <v>264</v>
      </c>
      <c r="G193" s="15" t="s">
        <v>242</v>
      </c>
      <c r="H193" s="15" t="s">
        <v>241</v>
      </c>
      <c r="I193" s="15" t="s">
        <v>241</v>
      </c>
      <c r="J193" s="15" t="s">
        <v>243</v>
      </c>
      <c r="K193" s="15" t="s">
        <v>244</v>
      </c>
      <c r="L193" s="15">
        <v>3</v>
      </c>
      <c r="M193" s="15">
        <v>5.2</v>
      </c>
      <c r="N193" s="15" t="s">
        <v>241</v>
      </c>
      <c r="O193" s="15" t="s">
        <v>241</v>
      </c>
      <c r="P193" s="15" t="s">
        <v>243</v>
      </c>
      <c r="Q193" s="15" t="s">
        <v>245</v>
      </c>
      <c r="R193" s="16">
        <v>0.18578352200000001</v>
      </c>
      <c r="S193" s="16">
        <v>1.105357143</v>
      </c>
      <c r="T193" s="16">
        <v>1.0456081079999999</v>
      </c>
      <c r="U193" s="15">
        <v>1800</v>
      </c>
      <c r="V193" s="15" t="s">
        <v>241</v>
      </c>
      <c r="W193" s="15" t="s">
        <v>241</v>
      </c>
      <c r="X193" s="15" t="s">
        <v>241</v>
      </c>
      <c r="Y193" s="15" t="s">
        <v>241</v>
      </c>
      <c r="Z193" s="15" t="s">
        <v>241</v>
      </c>
      <c r="AA193" s="15" t="s">
        <v>246</v>
      </c>
      <c r="AB193" s="15" t="s">
        <v>241</v>
      </c>
      <c r="AC193" s="14" t="s">
        <v>580</v>
      </c>
      <c r="AD193" s="15" t="s">
        <v>243</v>
      </c>
      <c r="AE193" s="15" t="s">
        <v>243</v>
      </c>
      <c r="AF193" s="15" t="s">
        <v>243</v>
      </c>
      <c r="AG193" s="15">
        <v>36.31</v>
      </c>
      <c r="AH193" s="15">
        <v>1.72</v>
      </c>
      <c r="AI193" s="15" t="s">
        <v>243</v>
      </c>
      <c r="AJ193" s="15" t="s">
        <v>267</v>
      </c>
      <c r="AK193" s="15" t="s">
        <v>241</v>
      </c>
      <c r="AL193" s="14" t="s">
        <v>581</v>
      </c>
      <c r="AM193" s="14" t="s">
        <v>575</v>
      </c>
      <c r="AN193" s="14" t="s">
        <v>582</v>
      </c>
      <c r="AO193" s="14" t="s">
        <v>428</v>
      </c>
      <c r="AP193" s="14" t="s">
        <v>583</v>
      </c>
      <c r="AQ193" s="14" t="s">
        <v>243</v>
      </c>
      <c r="AR193" s="14" t="s">
        <v>243</v>
      </c>
    </row>
    <row r="194" spans="1:44" x14ac:dyDescent="0.2">
      <c r="A194" s="14" t="s">
        <v>167</v>
      </c>
      <c r="B194" s="14" t="s">
        <v>168</v>
      </c>
      <c r="C194" s="14" t="s">
        <v>248</v>
      </c>
      <c r="D194" s="15" t="s">
        <v>241</v>
      </c>
      <c r="E194" s="15" t="s">
        <v>241</v>
      </c>
      <c r="F194" s="15" t="s">
        <v>264</v>
      </c>
      <c r="G194" s="15" t="s">
        <v>242</v>
      </c>
      <c r="H194" s="15" t="s">
        <v>241</v>
      </c>
      <c r="I194" s="15" t="s">
        <v>241</v>
      </c>
      <c r="J194" s="15" t="s">
        <v>243</v>
      </c>
      <c r="K194" s="15" t="s">
        <v>257</v>
      </c>
      <c r="L194" s="15">
        <v>12.8</v>
      </c>
      <c r="M194" s="15">
        <v>37.299999999999997</v>
      </c>
      <c r="N194" s="15" t="s">
        <v>241</v>
      </c>
      <c r="O194" s="15" t="s">
        <v>241</v>
      </c>
      <c r="P194" s="15" t="s">
        <v>243</v>
      </c>
      <c r="Q194" s="15" t="s">
        <v>245</v>
      </c>
      <c r="R194" s="16">
        <v>0.21346469600000001</v>
      </c>
      <c r="S194" s="16">
        <v>1.138317757</v>
      </c>
      <c r="T194" s="16">
        <v>1.0374787050000001</v>
      </c>
      <c r="U194" s="15">
        <v>2</v>
      </c>
      <c r="V194" s="15" t="s">
        <v>241</v>
      </c>
      <c r="W194" s="15" t="s">
        <v>241</v>
      </c>
      <c r="X194" s="15" t="s">
        <v>241</v>
      </c>
      <c r="Y194" s="15" t="s">
        <v>241</v>
      </c>
      <c r="Z194" s="15" t="s">
        <v>241</v>
      </c>
      <c r="AA194" s="15" t="s">
        <v>246</v>
      </c>
      <c r="AB194" s="15" t="s">
        <v>504</v>
      </c>
      <c r="AC194" s="14" t="s">
        <v>584</v>
      </c>
      <c r="AD194" s="15">
        <v>8.74</v>
      </c>
      <c r="AE194" s="15">
        <v>0.68</v>
      </c>
      <c r="AF194" s="15">
        <v>0.5</v>
      </c>
      <c r="AG194" s="15" t="s">
        <v>243</v>
      </c>
      <c r="AH194" s="15" t="s">
        <v>243</v>
      </c>
      <c r="AI194" s="15" t="s">
        <v>243</v>
      </c>
      <c r="AJ194" s="15" t="s">
        <v>246</v>
      </c>
      <c r="AK194" s="15" t="s">
        <v>241</v>
      </c>
      <c r="AL194" s="14" t="s">
        <v>585</v>
      </c>
      <c r="AM194" s="14" t="s">
        <v>269</v>
      </c>
      <c r="AN194" s="14" t="s">
        <v>586</v>
      </c>
      <c r="AO194" s="14" t="s">
        <v>243</v>
      </c>
      <c r="AP194" s="14" t="s">
        <v>305</v>
      </c>
      <c r="AQ194" s="14" t="s">
        <v>243</v>
      </c>
      <c r="AR194" s="14" t="s">
        <v>243</v>
      </c>
    </row>
    <row r="195" spans="1:44" x14ac:dyDescent="0.2">
      <c r="A195" s="14" t="s">
        <v>167</v>
      </c>
      <c r="B195" s="14" t="s">
        <v>168</v>
      </c>
      <c r="C195" s="14" t="s">
        <v>240</v>
      </c>
      <c r="D195" s="15" t="s">
        <v>241</v>
      </c>
      <c r="E195" s="15" t="s">
        <v>241</v>
      </c>
      <c r="F195" s="15">
        <v>92</v>
      </c>
      <c r="G195" s="15" t="s">
        <v>242</v>
      </c>
      <c r="H195" s="15" t="s">
        <v>249</v>
      </c>
      <c r="I195" s="15" t="s">
        <v>241</v>
      </c>
      <c r="J195" s="15" t="s">
        <v>243</v>
      </c>
      <c r="K195" s="15" t="s">
        <v>257</v>
      </c>
      <c r="L195" s="15" t="s">
        <v>241</v>
      </c>
      <c r="M195" s="15" t="s">
        <v>241</v>
      </c>
      <c r="N195" s="15">
        <v>34</v>
      </c>
      <c r="O195" s="15" t="s">
        <v>241</v>
      </c>
      <c r="P195" s="15" t="s">
        <v>243</v>
      </c>
      <c r="Q195" s="15" t="s">
        <v>245</v>
      </c>
      <c r="R195" s="16">
        <v>0.21346469600000001</v>
      </c>
      <c r="S195" s="16">
        <v>1.138317757</v>
      </c>
      <c r="T195" s="16">
        <v>1.0374787050000001</v>
      </c>
      <c r="U195" s="15">
        <v>1800</v>
      </c>
      <c r="V195" s="15" t="s">
        <v>241</v>
      </c>
      <c r="W195" s="15" t="s">
        <v>241</v>
      </c>
      <c r="X195" s="15" t="s">
        <v>241</v>
      </c>
      <c r="Y195" s="15" t="s">
        <v>241</v>
      </c>
      <c r="Z195" s="15" t="s">
        <v>241</v>
      </c>
      <c r="AA195" s="15" t="s">
        <v>246</v>
      </c>
      <c r="AB195" s="15" t="s">
        <v>241</v>
      </c>
      <c r="AC195" s="14" t="s">
        <v>243</v>
      </c>
      <c r="AD195" s="15" t="s">
        <v>243</v>
      </c>
      <c r="AE195" s="15" t="s">
        <v>243</v>
      </c>
      <c r="AF195" s="15" t="s">
        <v>243</v>
      </c>
      <c r="AG195" s="15" t="s">
        <v>243</v>
      </c>
      <c r="AH195" s="15" t="s">
        <v>243</v>
      </c>
      <c r="AI195" s="15" t="s">
        <v>243</v>
      </c>
      <c r="AJ195" s="15" t="s">
        <v>243</v>
      </c>
      <c r="AK195" s="15" t="s">
        <v>241</v>
      </c>
      <c r="AL195" s="14" t="s">
        <v>587</v>
      </c>
      <c r="AM195" s="14" t="s">
        <v>356</v>
      </c>
      <c r="AN195" s="14" t="s">
        <v>588</v>
      </c>
      <c r="AO195" s="14" t="s">
        <v>243</v>
      </c>
      <c r="AP195" s="14" t="s">
        <v>589</v>
      </c>
      <c r="AQ195" s="14" t="s">
        <v>243</v>
      </c>
      <c r="AR195" s="14" t="s">
        <v>243</v>
      </c>
    </row>
    <row r="196" spans="1:44" x14ac:dyDescent="0.2">
      <c r="A196" s="14" t="s">
        <v>167</v>
      </c>
      <c r="B196" s="14" t="s">
        <v>168</v>
      </c>
      <c r="C196" s="14" t="s">
        <v>240</v>
      </c>
      <c r="D196" s="15" t="s">
        <v>241</v>
      </c>
      <c r="E196" s="15" t="s">
        <v>241</v>
      </c>
      <c r="F196" s="15" t="s">
        <v>264</v>
      </c>
      <c r="G196" s="15" t="s">
        <v>242</v>
      </c>
      <c r="H196" s="15" t="s">
        <v>241</v>
      </c>
      <c r="I196" s="15" t="s">
        <v>241</v>
      </c>
      <c r="J196" s="15" t="s">
        <v>243</v>
      </c>
      <c r="K196" s="15" t="s">
        <v>244</v>
      </c>
      <c r="L196" s="15">
        <v>5.0999999999999996</v>
      </c>
      <c r="M196" s="15">
        <v>26</v>
      </c>
      <c r="N196" s="15" t="s">
        <v>241</v>
      </c>
      <c r="O196" s="15" t="s">
        <v>241</v>
      </c>
      <c r="P196" s="15" t="s">
        <v>243</v>
      </c>
      <c r="Q196" s="15" t="s">
        <v>245</v>
      </c>
      <c r="R196" s="16">
        <v>0.21346469600000001</v>
      </c>
      <c r="S196" s="16">
        <v>1.138317757</v>
      </c>
      <c r="T196" s="16">
        <v>1.0374787050000001</v>
      </c>
      <c r="U196" s="15">
        <v>1800</v>
      </c>
      <c r="V196" s="15">
        <v>0.6</v>
      </c>
      <c r="W196" s="15">
        <v>6600</v>
      </c>
      <c r="X196" s="15" t="s">
        <v>241</v>
      </c>
      <c r="Y196" s="15" t="s">
        <v>241</v>
      </c>
      <c r="Z196" s="15" t="s">
        <v>241</v>
      </c>
      <c r="AA196" s="15" t="s">
        <v>246</v>
      </c>
      <c r="AB196" s="15" t="s">
        <v>590</v>
      </c>
      <c r="AC196" s="14" t="s">
        <v>591</v>
      </c>
      <c r="AD196" s="15" t="s">
        <v>243</v>
      </c>
      <c r="AE196" s="15" t="s">
        <v>243</v>
      </c>
      <c r="AF196" s="15" t="s">
        <v>243</v>
      </c>
      <c r="AG196" s="15">
        <v>0.30499999999999999</v>
      </c>
      <c r="AH196" s="15">
        <v>6.0999999999999999E-2</v>
      </c>
      <c r="AI196" s="15">
        <v>0.17399999999999999</v>
      </c>
      <c r="AJ196" s="15" t="s">
        <v>243</v>
      </c>
      <c r="AK196" s="15" t="s">
        <v>241</v>
      </c>
      <c r="AL196" s="14" t="s">
        <v>592</v>
      </c>
      <c r="AM196" s="14" t="s">
        <v>593</v>
      </c>
      <c r="AN196" s="14" t="s">
        <v>243</v>
      </c>
      <c r="AO196" s="14" t="s">
        <v>243</v>
      </c>
      <c r="AP196" s="14" t="s">
        <v>243</v>
      </c>
      <c r="AQ196" s="14" t="s">
        <v>243</v>
      </c>
      <c r="AR196" s="14" t="s">
        <v>243</v>
      </c>
    </row>
    <row r="197" spans="1:44" x14ac:dyDescent="0.2">
      <c r="A197" s="14" t="s">
        <v>169</v>
      </c>
      <c r="B197" s="14" t="s">
        <v>170</v>
      </c>
      <c r="C197" s="14" t="s">
        <v>248</v>
      </c>
      <c r="D197" s="15" t="s">
        <v>241</v>
      </c>
      <c r="E197" s="15" t="s">
        <v>241</v>
      </c>
      <c r="F197" s="15">
        <v>133</v>
      </c>
      <c r="G197" s="15" t="s">
        <v>242</v>
      </c>
      <c r="H197" s="15" t="s">
        <v>341</v>
      </c>
      <c r="I197" s="15" t="s">
        <v>241</v>
      </c>
      <c r="J197" s="15" t="s">
        <v>243</v>
      </c>
      <c r="K197" s="15" t="s">
        <v>257</v>
      </c>
      <c r="L197" s="15" t="s">
        <v>241</v>
      </c>
      <c r="M197" s="15" t="s">
        <v>241</v>
      </c>
      <c r="N197" s="15">
        <v>34</v>
      </c>
      <c r="O197" s="15" t="s">
        <v>241</v>
      </c>
      <c r="P197" s="15" t="s">
        <v>243</v>
      </c>
      <c r="Q197" s="15" t="s">
        <v>245</v>
      </c>
      <c r="R197" s="16">
        <v>0.19551745500000001</v>
      </c>
      <c r="S197" s="16">
        <v>0.89100000000000001</v>
      </c>
      <c r="T197" s="16">
        <v>1.0459053650000001</v>
      </c>
      <c r="U197" s="15">
        <v>12</v>
      </c>
      <c r="V197" s="15">
        <v>12</v>
      </c>
      <c r="W197" s="15">
        <v>12</v>
      </c>
      <c r="X197" s="15" t="s">
        <v>241</v>
      </c>
      <c r="Y197" s="15" t="s">
        <v>241</v>
      </c>
      <c r="Z197" s="15" t="s">
        <v>241</v>
      </c>
      <c r="AA197" s="15" t="s">
        <v>260</v>
      </c>
      <c r="AB197" s="15">
        <v>12</v>
      </c>
      <c r="AC197" s="14" t="s">
        <v>243</v>
      </c>
      <c r="AD197" s="15" t="s">
        <v>243</v>
      </c>
      <c r="AE197" s="15" t="s">
        <v>243</v>
      </c>
      <c r="AF197" s="15" t="s">
        <v>243</v>
      </c>
      <c r="AG197" s="15" t="s">
        <v>243</v>
      </c>
      <c r="AH197" s="15" t="s">
        <v>243</v>
      </c>
      <c r="AI197" s="15" t="s">
        <v>243</v>
      </c>
      <c r="AJ197" s="15" t="s">
        <v>243</v>
      </c>
      <c r="AK197" s="15" t="s">
        <v>594</v>
      </c>
      <c r="AL197" s="14" t="s">
        <v>595</v>
      </c>
      <c r="AM197" s="14" t="s">
        <v>596</v>
      </c>
      <c r="AN197" s="14" t="s">
        <v>243</v>
      </c>
      <c r="AO197" s="14" t="s">
        <v>243</v>
      </c>
      <c r="AP197" s="14" t="s">
        <v>243</v>
      </c>
      <c r="AQ197" s="14" t="s">
        <v>243</v>
      </c>
      <c r="AR197" s="14" t="s">
        <v>243</v>
      </c>
    </row>
    <row r="198" spans="1:44" x14ac:dyDescent="0.2">
      <c r="A198" s="14" t="s">
        <v>169</v>
      </c>
      <c r="B198" s="14" t="s">
        <v>170</v>
      </c>
      <c r="C198" s="14" t="s">
        <v>248</v>
      </c>
      <c r="D198" s="15" t="s">
        <v>241</v>
      </c>
      <c r="E198" s="15" t="s">
        <v>241</v>
      </c>
      <c r="F198" s="15">
        <v>109</v>
      </c>
      <c r="G198" s="15" t="s">
        <v>242</v>
      </c>
      <c r="H198" s="15" t="s">
        <v>341</v>
      </c>
      <c r="I198" s="15" t="s">
        <v>241</v>
      </c>
      <c r="J198" s="15" t="s">
        <v>243</v>
      </c>
      <c r="K198" s="15" t="s">
        <v>257</v>
      </c>
      <c r="L198" s="15" t="s">
        <v>241</v>
      </c>
      <c r="M198" s="15" t="s">
        <v>241</v>
      </c>
      <c r="N198" s="15">
        <v>34</v>
      </c>
      <c r="O198" s="15" t="s">
        <v>241</v>
      </c>
      <c r="P198" s="15" t="s">
        <v>243</v>
      </c>
      <c r="Q198" s="15" t="s">
        <v>245</v>
      </c>
      <c r="R198" s="16">
        <v>0.19551745500000001</v>
      </c>
      <c r="S198" s="16">
        <v>0.89100000000000001</v>
      </c>
      <c r="T198" s="16">
        <v>1.0459053650000001</v>
      </c>
      <c r="U198" s="15">
        <v>18</v>
      </c>
      <c r="V198" s="15">
        <v>18</v>
      </c>
      <c r="W198" s="15">
        <v>18</v>
      </c>
      <c r="X198" s="15" t="s">
        <v>241</v>
      </c>
      <c r="Y198" s="15" t="s">
        <v>241</v>
      </c>
      <c r="Z198" s="15" t="s">
        <v>241</v>
      </c>
      <c r="AA198" s="15" t="s">
        <v>260</v>
      </c>
      <c r="AB198" s="15">
        <v>10</v>
      </c>
      <c r="AC198" s="14" t="s">
        <v>243</v>
      </c>
      <c r="AD198" s="15" t="s">
        <v>243</v>
      </c>
      <c r="AE198" s="15" t="s">
        <v>243</v>
      </c>
      <c r="AF198" s="15" t="s">
        <v>243</v>
      </c>
      <c r="AG198" s="15" t="s">
        <v>243</v>
      </c>
      <c r="AH198" s="15" t="s">
        <v>243</v>
      </c>
      <c r="AI198" s="15" t="s">
        <v>243</v>
      </c>
      <c r="AJ198" s="15" t="s">
        <v>243</v>
      </c>
      <c r="AK198" s="15" t="s">
        <v>594</v>
      </c>
      <c r="AL198" s="14" t="s">
        <v>597</v>
      </c>
      <c r="AM198" s="14" t="s">
        <v>596</v>
      </c>
      <c r="AN198" s="14" t="s">
        <v>243</v>
      </c>
      <c r="AO198" s="14" t="s">
        <v>243</v>
      </c>
      <c r="AP198" s="14" t="s">
        <v>243</v>
      </c>
      <c r="AQ198" s="14" t="s">
        <v>243</v>
      </c>
      <c r="AR198" s="14" t="s">
        <v>243</v>
      </c>
    </row>
    <row r="199" spans="1:44" x14ac:dyDescent="0.2">
      <c r="A199" s="14" t="s">
        <v>169</v>
      </c>
      <c r="B199" s="14" t="s">
        <v>170</v>
      </c>
      <c r="C199" s="14" t="s">
        <v>240</v>
      </c>
      <c r="D199" s="15" t="s">
        <v>241</v>
      </c>
      <c r="E199" s="15" t="s">
        <v>241</v>
      </c>
      <c r="F199" s="15" t="s">
        <v>264</v>
      </c>
      <c r="G199" s="15" t="s">
        <v>242</v>
      </c>
      <c r="H199" s="15" t="s">
        <v>241</v>
      </c>
      <c r="I199" s="15" t="s">
        <v>241</v>
      </c>
      <c r="J199" s="15" t="s">
        <v>243</v>
      </c>
      <c r="K199" s="15" t="s">
        <v>257</v>
      </c>
      <c r="L199" s="15">
        <v>7</v>
      </c>
      <c r="M199" s="15">
        <v>42</v>
      </c>
      <c r="N199" s="15" t="s">
        <v>241</v>
      </c>
      <c r="O199" s="15" t="s">
        <v>241</v>
      </c>
      <c r="P199" s="15" t="s">
        <v>243</v>
      </c>
      <c r="Q199" s="15" t="s">
        <v>245</v>
      </c>
      <c r="R199" s="16">
        <v>0.19551745500000001</v>
      </c>
      <c r="S199" s="16">
        <v>0.89100000000000001</v>
      </c>
      <c r="T199" s="16">
        <v>1.0459053650000001</v>
      </c>
      <c r="U199" s="15">
        <v>1800</v>
      </c>
      <c r="V199" s="15">
        <v>16</v>
      </c>
      <c r="W199" s="15">
        <v>12000</v>
      </c>
      <c r="X199" s="15">
        <v>600</v>
      </c>
      <c r="Y199" s="15" t="s">
        <v>504</v>
      </c>
      <c r="Z199" s="15" t="s">
        <v>241</v>
      </c>
      <c r="AA199" s="15" t="s">
        <v>260</v>
      </c>
      <c r="AB199" s="15" t="s">
        <v>598</v>
      </c>
      <c r="AC199" s="14" t="s">
        <v>599</v>
      </c>
      <c r="AD199" s="15" t="s">
        <v>243</v>
      </c>
      <c r="AE199" s="15" t="s">
        <v>243</v>
      </c>
      <c r="AF199" s="15" t="s">
        <v>243</v>
      </c>
      <c r="AG199" s="15">
        <v>2.69</v>
      </c>
      <c r="AH199" s="15">
        <v>0.60599999999999998</v>
      </c>
      <c r="AI199" s="15">
        <v>0.08</v>
      </c>
      <c r="AJ199" s="15" t="s">
        <v>267</v>
      </c>
      <c r="AK199" s="15" t="s">
        <v>600</v>
      </c>
      <c r="AL199" s="14" t="s">
        <v>601</v>
      </c>
      <c r="AM199" s="14" t="s">
        <v>575</v>
      </c>
      <c r="AN199" s="14" t="s">
        <v>602</v>
      </c>
      <c r="AO199" s="14" t="s">
        <v>243</v>
      </c>
      <c r="AP199" s="14" t="s">
        <v>243</v>
      </c>
      <c r="AQ199" s="14" t="s">
        <v>243</v>
      </c>
      <c r="AR199" s="14" t="s">
        <v>243</v>
      </c>
    </row>
    <row r="200" spans="1:44" x14ac:dyDescent="0.2">
      <c r="A200" s="14" t="s">
        <v>169</v>
      </c>
      <c r="B200" s="14" t="s">
        <v>170</v>
      </c>
      <c r="C200" s="14" t="s">
        <v>240</v>
      </c>
      <c r="D200" s="15" t="s">
        <v>241</v>
      </c>
      <c r="E200" s="15" t="s">
        <v>241</v>
      </c>
      <c r="F200" s="15">
        <v>100.2</v>
      </c>
      <c r="G200" s="15" t="s">
        <v>242</v>
      </c>
      <c r="H200" s="15" t="s">
        <v>255</v>
      </c>
      <c r="I200" s="15">
        <v>3</v>
      </c>
      <c r="J200" s="15" t="s">
        <v>285</v>
      </c>
      <c r="K200" s="15" t="s">
        <v>244</v>
      </c>
      <c r="L200" s="15" t="s">
        <v>241</v>
      </c>
      <c r="M200" s="15" t="s">
        <v>241</v>
      </c>
      <c r="N200" s="15">
        <v>35.5</v>
      </c>
      <c r="O200" s="15">
        <v>1.2</v>
      </c>
      <c r="P200" s="15" t="s">
        <v>285</v>
      </c>
      <c r="Q200" s="15" t="s">
        <v>245</v>
      </c>
      <c r="R200" s="16">
        <v>0.19551745500000001</v>
      </c>
      <c r="S200" s="16">
        <v>0.89100000000000001</v>
      </c>
      <c r="T200" s="16">
        <v>1.0459053650000001</v>
      </c>
      <c r="U200" s="15">
        <v>600</v>
      </c>
      <c r="V200" s="15" t="s">
        <v>241</v>
      </c>
      <c r="W200" s="15" t="s">
        <v>241</v>
      </c>
      <c r="X200" s="15">
        <v>600</v>
      </c>
      <c r="Y200" s="15">
        <v>10</v>
      </c>
      <c r="Z200" s="15" t="s">
        <v>241</v>
      </c>
      <c r="AA200" s="15" t="s">
        <v>260</v>
      </c>
      <c r="AB200" s="15">
        <v>12</v>
      </c>
      <c r="AC200" s="14" t="s">
        <v>243</v>
      </c>
      <c r="AD200" s="15" t="s">
        <v>243</v>
      </c>
      <c r="AE200" s="15" t="s">
        <v>243</v>
      </c>
      <c r="AF200" s="15" t="s">
        <v>243</v>
      </c>
      <c r="AG200" s="15" t="s">
        <v>243</v>
      </c>
      <c r="AH200" s="15" t="s">
        <v>243</v>
      </c>
      <c r="AI200" s="15" t="s">
        <v>243</v>
      </c>
      <c r="AJ200" s="15" t="s">
        <v>243</v>
      </c>
      <c r="AK200" s="15">
        <v>11</v>
      </c>
      <c r="AL200" s="14" t="s">
        <v>281</v>
      </c>
      <c r="AM200" s="14" t="s">
        <v>603</v>
      </c>
      <c r="AN200" s="14" t="s">
        <v>243</v>
      </c>
      <c r="AO200" s="14" t="s">
        <v>243</v>
      </c>
      <c r="AP200" s="14" t="s">
        <v>243</v>
      </c>
      <c r="AQ200" s="14" t="s">
        <v>243</v>
      </c>
      <c r="AR200" s="14" t="s">
        <v>243</v>
      </c>
    </row>
    <row r="201" spans="1:44" x14ac:dyDescent="0.2">
      <c r="A201" s="14" t="s">
        <v>169</v>
      </c>
      <c r="B201" s="14" t="s">
        <v>170</v>
      </c>
      <c r="C201" s="14" t="s">
        <v>240</v>
      </c>
      <c r="D201" s="15" t="s">
        <v>241</v>
      </c>
      <c r="E201" s="15" t="s">
        <v>241</v>
      </c>
      <c r="F201" s="15">
        <v>81</v>
      </c>
      <c r="G201" s="15" t="s">
        <v>242</v>
      </c>
      <c r="H201" s="15" t="s">
        <v>249</v>
      </c>
      <c r="I201" s="15" t="s">
        <v>241</v>
      </c>
      <c r="J201" s="15" t="s">
        <v>243</v>
      </c>
      <c r="K201" s="15" t="s">
        <v>257</v>
      </c>
      <c r="L201" s="15" t="s">
        <v>241</v>
      </c>
      <c r="M201" s="15" t="s">
        <v>241</v>
      </c>
      <c r="N201" s="15">
        <v>34</v>
      </c>
      <c r="O201" s="15" t="s">
        <v>241</v>
      </c>
      <c r="P201" s="15" t="s">
        <v>243</v>
      </c>
      <c r="Q201" s="15" t="s">
        <v>245</v>
      </c>
      <c r="R201" s="16">
        <v>0.19551745500000001</v>
      </c>
      <c r="S201" s="16">
        <v>0.89100000000000001</v>
      </c>
      <c r="T201" s="16">
        <v>1.0459053650000001</v>
      </c>
      <c r="U201" s="15">
        <v>1200</v>
      </c>
      <c r="V201" s="15" t="s">
        <v>241</v>
      </c>
      <c r="W201" s="15" t="s">
        <v>241</v>
      </c>
      <c r="X201" s="15" t="s">
        <v>241</v>
      </c>
      <c r="Y201" s="15" t="s">
        <v>241</v>
      </c>
      <c r="Z201" s="15" t="s">
        <v>241</v>
      </c>
      <c r="AA201" s="15" t="s">
        <v>260</v>
      </c>
      <c r="AB201" s="15">
        <v>10</v>
      </c>
      <c r="AC201" s="14" t="s">
        <v>243</v>
      </c>
      <c r="AD201" s="15" t="s">
        <v>243</v>
      </c>
      <c r="AE201" s="15" t="s">
        <v>243</v>
      </c>
      <c r="AF201" s="15" t="s">
        <v>243</v>
      </c>
      <c r="AG201" s="15" t="s">
        <v>243</v>
      </c>
      <c r="AH201" s="15" t="s">
        <v>243</v>
      </c>
      <c r="AI201" s="15" t="s">
        <v>243</v>
      </c>
      <c r="AJ201" s="15" t="s">
        <v>243</v>
      </c>
      <c r="AK201" s="15" t="s">
        <v>594</v>
      </c>
      <c r="AL201" s="14" t="s">
        <v>595</v>
      </c>
      <c r="AM201" s="14" t="s">
        <v>596</v>
      </c>
      <c r="AN201" s="14" t="s">
        <v>243</v>
      </c>
      <c r="AO201" s="14" t="s">
        <v>243</v>
      </c>
      <c r="AP201" s="14" t="s">
        <v>243</v>
      </c>
      <c r="AQ201" s="14" t="s">
        <v>243</v>
      </c>
      <c r="AR201" s="14" t="s">
        <v>243</v>
      </c>
    </row>
    <row r="202" spans="1:44" x14ac:dyDescent="0.2">
      <c r="A202" s="14" t="s">
        <v>169</v>
      </c>
      <c r="B202" s="14" t="s">
        <v>170</v>
      </c>
      <c r="C202" s="14" t="s">
        <v>240</v>
      </c>
      <c r="D202" s="15" t="s">
        <v>241</v>
      </c>
      <c r="E202" s="15" t="s">
        <v>241</v>
      </c>
      <c r="F202" s="15">
        <v>67</v>
      </c>
      <c r="G202" s="15" t="s">
        <v>242</v>
      </c>
      <c r="H202" s="15" t="s">
        <v>341</v>
      </c>
      <c r="I202" s="15" t="s">
        <v>241</v>
      </c>
      <c r="J202" s="15" t="s">
        <v>243</v>
      </c>
      <c r="K202" s="15" t="s">
        <v>257</v>
      </c>
      <c r="L202" s="15" t="s">
        <v>241</v>
      </c>
      <c r="M202" s="15" t="s">
        <v>241</v>
      </c>
      <c r="N202" s="15">
        <v>31.6</v>
      </c>
      <c r="O202" s="15" t="s">
        <v>241</v>
      </c>
      <c r="P202" s="15" t="s">
        <v>243</v>
      </c>
      <c r="Q202" s="15" t="s">
        <v>245</v>
      </c>
      <c r="R202" s="16">
        <v>0.19551745500000001</v>
      </c>
      <c r="S202" s="16">
        <v>0.89100000000000001</v>
      </c>
      <c r="T202" s="16">
        <v>1.0459053650000001</v>
      </c>
      <c r="U202" s="15">
        <v>4500</v>
      </c>
      <c r="V202" s="15" t="s">
        <v>241</v>
      </c>
      <c r="W202" s="15" t="s">
        <v>241</v>
      </c>
      <c r="X202" s="15">
        <v>4500</v>
      </c>
      <c r="Y202" s="15">
        <v>5</v>
      </c>
      <c r="Z202" s="15" t="s">
        <v>241</v>
      </c>
      <c r="AA202" s="15" t="s">
        <v>260</v>
      </c>
      <c r="AB202" s="15">
        <v>5</v>
      </c>
      <c r="AC202" s="14" t="s">
        <v>243</v>
      </c>
      <c r="AD202" s="15" t="s">
        <v>243</v>
      </c>
      <c r="AE202" s="15" t="s">
        <v>243</v>
      </c>
      <c r="AF202" s="15" t="s">
        <v>243</v>
      </c>
      <c r="AG202" s="15" t="s">
        <v>243</v>
      </c>
      <c r="AH202" s="15" t="s">
        <v>243</v>
      </c>
      <c r="AI202" s="15" t="s">
        <v>243</v>
      </c>
      <c r="AJ202" s="15" t="s">
        <v>243</v>
      </c>
      <c r="AK202" s="15">
        <v>8</v>
      </c>
      <c r="AL202" s="14" t="s">
        <v>595</v>
      </c>
      <c r="AM202" s="14" t="s">
        <v>596</v>
      </c>
      <c r="AN202" s="14" t="s">
        <v>243</v>
      </c>
      <c r="AO202" s="14" t="s">
        <v>243</v>
      </c>
      <c r="AP202" s="14" t="s">
        <v>243</v>
      </c>
      <c r="AQ202" s="14" t="s">
        <v>243</v>
      </c>
      <c r="AR202" s="14" t="s">
        <v>243</v>
      </c>
    </row>
    <row r="203" spans="1:44" x14ac:dyDescent="0.2">
      <c r="A203" s="14" t="s">
        <v>169</v>
      </c>
      <c r="B203" s="14" t="s">
        <v>170</v>
      </c>
      <c r="C203" s="14" t="s">
        <v>240</v>
      </c>
      <c r="D203" s="15" t="s">
        <v>241</v>
      </c>
      <c r="E203" s="15" t="s">
        <v>241</v>
      </c>
      <c r="F203" s="15">
        <v>61</v>
      </c>
      <c r="G203" s="15" t="s">
        <v>242</v>
      </c>
      <c r="H203" s="15" t="s">
        <v>249</v>
      </c>
      <c r="I203" s="15" t="s">
        <v>241</v>
      </c>
      <c r="J203" s="15" t="s">
        <v>243</v>
      </c>
      <c r="K203" s="15" t="s">
        <v>257</v>
      </c>
      <c r="L203" s="15" t="s">
        <v>241</v>
      </c>
      <c r="M203" s="15" t="s">
        <v>241</v>
      </c>
      <c r="N203" s="15">
        <v>34</v>
      </c>
      <c r="O203" s="15" t="s">
        <v>241</v>
      </c>
      <c r="P203" s="15" t="s">
        <v>243</v>
      </c>
      <c r="Q203" s="15" t="s">
        <v>245</v>
      </c>
      <c r="R203" s="16">
        <v>0.19551745500000001</v>
      </c>
      <c r="S203" s="16">
        <v>0.89100000000000001</v>
      </c>
      <c r="T203" s="16">
        <v>1.0459053650000001</v>
      </c>
      <c r="U203" s="15">
        <v>12000</v>
      </c>
      <c r="V203" s="15" t="s">
        <v>241</v>
      </c>
      <c r="W203" s="15" t="s">
        <v>241</v>
      </c>
      <c r="X203" s="15" t="s">
        <v>241</v>
      </c>
      <c r="Y203" s="15" t="s">
        <v>241</v>
      </c>
      <c r="Z203" s="15" t="s">
        <v>241</v>
      </c>
      <c r="AA203" s="15" t="s">
        <v>260</v>
      </c>
      <c r="AB203" s="15">
        <v>10</v>
      </c>
      <c r="AC203" s="14" t="s">
        <v>243</v>
      </c>
      <c r="AD203" s="15" t="s">
        <v>243</v>
      </c>
      <c r="AE203" s="15" t="s">
        <v>243</v>
      </c>
      <c r="AF203" s="15" t="s">
        <v>243</v>
      </c>
      <c r="AG203" s="15" t="s">
        <v>243</v>
      </c>
      <c r="AH203" s="15" t="s">
        <v>243</v>
      </c>
      <c r="AI203" s="15" t="s">
        <v>243</v>
      </c>
      <c r="AJ203" s="15" t="s">
        <v>243</v>
      </c>
      <c r="AK203" s="15" t="s">
        <v>594</v>
      </c>
      <c r="AL203" s="14" t="s">
        <v>595</v>
      </c>
      <c r="AM203" s="14" t="s">
        <v>596</v>
      </c>
      <c r="AN203" s="14" t="s">
        <v>243</v>
      </c>
      <c r="AO203" s="14" t="s">
        <v>243</v>
      </c>
      <c r="AP203" s="14" t="s">
        <v>243</v>
      </c>
      <c r="AQ203" s="14" t="s">
        <v>243</v>
      </c>
      <c r="AR203" s="14" t="s">
        <v>243</v>
      </c>
    </row>
    <row r="204" spans="1:44" x14ac:dyDescent="0.2">
      <c r="A204" s="14" t="s">
        <v>171</v>
      </c>
      <c r="B204" s="14" t="s">
        <v>172</v>
      </c>
      <c r="C204" s="14" t="s">
        <v>240</v>
      </c>
      <c r="D204" s="15">
        <v>27.23</v>
      </c>
      <c r="E204" s="15">
        <v>60.07</v>
      </c>
      <c r="F204" s="15">
        <v>48.24</v>
      </c>
      <c r="G204" s="15" t="s">
        <v>242</v>
      </c>
      <c r="H204" s="15" t="s">
        <v>255</v>
      </c>
      <c r="I204" s="15">
        <v>13.65</v>
      </c>
      <c r="J204" s="15" t="s">
        <v>258</v>
      </c>
      <c r="K204" s="15" t="s">
        <v>244</v>
      </c>
      <c r="L204" s="15">
        <v>11</v>
      </c>
      <c r="M204" s="15">
        <v>19</v>
      </c>
      <c r="N204" s="15">
        <v>14.8</v>
      </c>
      <c r="O204" s="15">
        <v>3.3</v>
      </c>
      <c r="P204" s="15" t="s">
        <v>258</v>
      </c>
      <c r="Q204" s="15" t="s">
        <v>245</v>
      </c>
      <c r="R204" s="16">
        <v>0.156308851</v>
      </c>
      <c r="S204" s="16">
        <v>1.10625</v>
      </c>
      <c r="T204" s="16">
        <v>1.0250965249999999</v>
      </c>
      <c r="U204" s="15">
        <v>1800</v>
      </c>
      <c r="V204" s="15" t="s">
        <v>241</v>
      </c>
      <c r="W204" s="15" t="s">
        <v>241</v>
      </c>
      <c r="X204" s="15">
        <v>1800</v>
      </c>
      <c r="Y204" s="15">
        <v>10</v>
      </c>
      <c r="Z204" s="15" t="s">
        <v>241</v>
      </c>
      <c r="AA204" s="15" t="s">
        <v>246</v>
      </c>
      <c r="AB204" s="15">
        <v>11</v>
      </c>
      <c r="AC204" s="14" t="s">
        <v>243</v>
      </c>
      <c r="AD204" s="15" t="s">
        <v>243</v>
      </c>
      <c r="AE204" s="15" t="s">
        <v>243</v>
      </c>
      <c r="AF204" s="15" t="s">
        <v>243</v>
      </c>
      <c r="AG204" s="15" t="s">
        <v>243</v>
      </c>
      <c r="AH204" s="15" t="s">
        <v>243</v>
      </c>
      <c r="AI204" s="15" t="s">
        <v>243</v>
      </c>
      <c r="AJ204" s="15" t="s">
        <v>243</v>
      </c>
      <c r="AK204" s="15">
        <v>5</v>
      </c>
      <c r="AL204" s="14" t="s">
        <v>281</v>
      </c>
      <c r="AM204" s="14" t="s">
        <v>604</v>
      </c>
      <c r="AN204" s="14" t="s">
        <v>243</v>
      </c>
      <c r="AO204" s="14" t="s">
        <v>243</v>
      </c>
      <c r="AP204" s="14" t="s">
        <v>605</v>
      </c>
      <c r="AQ204" s="14" t="s">
        <v>243</v>
      </c>
      <c r="AR204" s="14" t="s">
        <v>243</v>
      </c>
    </row>
    <row r="205" spans="1:44" x14ac:dyDescent="0.2">
      <c r="A205" s="14" t="s">
        <v>171</v>
      </c>
      <c r="B205" s="14" t="s">
        <v>172</v>
      </c>
      <c r="C205" s="14" t="s">
        <v>240</v>
      </c>
      <c r="D205" s="15">
        <v>68.97</v>
      </c>
      <c r="E205" s="15">
        <v>79.930000000000007</v>
      </c>
      <c r="F205" s="15">
        <v>73.989999999999995</v>
      </c>
      <c r="G205" s="15" t="s">
        <v>242</v>
      </c>
      <c r="H205" s="15" t="s">
        <v>255</v>
      </c>
      <c r="I205" s="15">
        <v>4.0999999999999996</v>
      </c>
      <c r="J205" s="15" t="s">
        <v>258</v>
      </c>
      <c r="K205" s="15" t="s">
        <v>244</v>
      </c>
      <c r="L205" s="15">
        <v>32</v>
      </c>
      <c r="M205" s="15">
        <v>42</v>
      </c>
      <c r="N205" s="15">
        <v>36.200000000000003</v>
      </c>
      <c r="O205" s="15">
        <v>3.7</v>
      </c>
      <c r="P205" s="15" t="s">
        <v>258</v>
      </c>
      <c r="Q205" s="15" t="s">
        <v>245</v>
      </c>
      <c r="R205" s="16">
        <v>0.156308851</v>
      </c>
      <c r="S205" s="16">
        <v>1.10625</v>
      </c>
      <c r="T205" s="16">
        <v>1.0250965249999999</v>
      </c>
      <c r="U205" s="15">
        <v>1800</v>
      </c>
      <c r="V205" s="15" t="s">
        <v>241</v>
      </c>
      <c r="W205" s="15" t="s">
        <v>241</v>
      </c>
      <c r="X205" s="15">
        <v>1800</v>
      </c>
      <c r="Y205" s="15">
        <v>10</v>
      </c>
      <c r="Z205" s="15" t="s">
        <v>241</v>
      </c>
      <c r="AA205" s="15" t="s">
        <v>246</v>
      </c>
      <c r="AB205" s="15">
        <v>11</v>
      </c>
      <c r="AC205" s="14" t="s">
        <v>243</v>
      </c>
      <c r="AD205" s="15" t="s">
        <v>243</v>
      </c>
      <c r="AE205" s="15" t="s">
        <v>243</v>
      </c>
      <c r="AF205" s="15" t="s">
        <v>243</v>
      </c>
      <c r="AG205" s="15" t="s">
        <v>243</v>
      </c>
      <c r="AH205" s="15" t="s">
        <v>243</v>
      </c>
      <c r="AI205" s="15" t="s">
        <v>243</v>
      </c>
      <c r="AJ205" s="15" t="s">
        <v>243</v>
      </c>
      <c r="AK205" s="15">
        <v>6</v>
      </c>
      <c r="AL205" s="14" t="s">
        <v>281</v>
      </c>
      <c r="AM205" s="14" t="s">
        <v>604</v>
      </c>
      <c r="AN205" s="14" t="s">
        <v>243</v>
      </c>
      <c r="AO205" s="14" t="s">
        <v>243</v>
      </c>
      <c r="AP205" s="14" t="s">
        <v>243</v>
      </c>
      <c r="AQ205" s="14" t="s">
        <v>243</v>
      </c>
      <c r="AR205" s="14" t="s">
        <v>243</v>
      </c>
    </row>
    <row r="206" spans="1:44" x14ac:dyDescent="0.2">
      <c r="A206" s="14" t="s">
        <v>171</v>
      </c>
      <c r="B206" s="14" t="s">
        <v>172</v>
      </c>
      <c r="C206" s="14" t="s">
        <v>240</v>
      </c>
      <c r="D206" s="15">
        <v>53.4</v>
      </c>
      <c r="E206" s="15">
        <v>75.3</v>
      </c>
      <c r="F206" s="15">
        <v>54.66</v>
      </c>
      <c r="G206" s="15" t="s">
        <v>242</v>
      </c>
      <c r="H206" s="15" t="s">
        <v>255</v>
      </c>
      <c r="I206" s="15">
        <v>5.27</v>
      </c>
      <c r="J206" s="15" t="s">
        <v>258</v>
      </c>
      <c r="K206" s="15" t="s">
        <v>244</v>
      </c>
      <c r="L206" s="15">
        <v>14</v>
      </c>
      <c r="M206" s="15">
        <v>23</v>
      </c>
      <c r="N206" s="15">
        <v>19.3</v>
      </c>
      <c r="O206" s="15">
        <v>3.4</v>
      </c>
      <c r="P206" s="15" t="s">
        <v>258</v>
      </c>
      <c r="Q206" s="15" t="s">
        <v>245</v>
      </c>
      <c r="R206" s="16">
        <v>0.156308851</v>
      </c>
      <c r="S206" s="16">
        <v>1.10625</v>
      </c>
      <c r="T206" s="16">
        <v>1.0250965249999999</v>
      </c>
      <c r="U206" s="15">
        <v>1800</v>
      </c>
      <c r="V206" s="15" t="s">
        <v>241</v>
      </c>
      <c r="W206" s="15" t="s">
        <v>241</v>
      </c>
      <c r="X206" s="15">
        <v>1800</v>
      </c>
      <c r="Y206" s="15">
        <v>10</v>
      </c>
      <c r="Z206" s="15" t="s">
        <v>241</v>
      </c>
      <c r="AA206" s="15" t="s">
        <v>246</v>
      </c>
      <c r="AB206" s="15">
        <v>15</v>
      </c>
      <c r="AC206" s="14" t="s">
        <v>243</v>
      </c>
      <c r="AD206" s="15" t="s">
        <v>243</v>
      </c>
      <c r="AE206" s="15" t="s">
        <v>243</v>
      </c>
      <c r="AF206" s="15" t="s">
        <v>243</v>
      </c>
      <c r="AG206" s="15" t="s">
        <v>243</v>
      </c>
      <c r="AH206" s="15" t="s">
        <v>243</v>
      </c>
      <c r="AI206" s="15" t="s">
        <v>243</v>
      </c>
      <c r="AJ206" s="15" t="s">
        <v>243</v>
      </c>
      <c r="AK206" s="15">
        <v>5</v>
      </c>
      <c r="AL206" s="14" t="s">
        <v>281</v>
      </c>
      <c r="AM206" s="14" t="s">
        <v>604</v>
      </c>
      <c r="AN206" s="14" t="s">
        <v>243</v>
      </c>
      <c r="AO206" s="14" t="s">
        <v>243</v>
      </c>
      <c r="AP206" s="14" t="s">
        <v>243</v>
      </c>
      <c r="AQ206" s="14" t="s">
        <v>243</v>
      </c>
      <c r="AR206" s="14" t="s">
        <v>243</v>
      </c>
    </row>
    <row r="207" spans="1:44" x14ac:dyDescent="0.2">
      <c r="A207" s="14" t="s">
        <v>171</v>
      </c>
      <c r="B207" s="14" t="s">
        <v>172</v>
      </c>
      <c r="C207" s="14" t="s">
        <v>240</v>
      </c>
      <c r="D207" s="15" t="s">
        <v>241</v>
      </c>
      <c r="E207" s="15" t="s">
        <v>241</v>
      </c>
      <c r="F207" s="15" t="s">
        <v>264</v>
      </c>
      <c r="G207" s="15" t="s">
        <v>242</v>
      </c>
      <c r="H207" s="15" t="s">
        <v>241</v>
      </c>
      <c r="I207" s="15" t="s">
        <v>241</v>
      </c>
      <c r="J207" s="15" t="s">
        <v>243</v>
      </c>
      <c r="K207" s="15" t="s">
        <v>244</v>
      </c>
      <c r="L207" s="15">
        <v>11</v>
      </c>
      <c r="M207" s="15">
        <v>42</v>
      </c>
      <c r="N207" s="15" t="s">
        <v>241</v>
      </c>
      <c r="O207" s="15" t="s">
        <v>241</v>
      </c>
      <c r="P207" s="15" t="s">
        <v>243</v>
      </c>
      <c r="Q207" s="15" t="s">
        <v>245</v>
      </c>
      <c r="R207" s="16">
        <v>0.156308851</v>
      </c>
      <c r="S207" s="16">
        <v>1.10625</v>
      </c>
      <c r="T207" s="16">
        <v>1.0250965249999999</v>
      </c>
      <c r="U207" s="15">
        <v>1800</v>
      </c>
      <c r="V207" s="15" t="s">
        <v>241</v>
      </c>
      <c r="W207" s="15" t="s">
        <v>241</v>
      </c>
      <c r="X207" s="15">
        <v>1800</v>
      </c>
      <c r="Y207" s="15">
        <v>10</v>
      </c>
      <c r="Z207" s="15" t="s">
        <v>241</v>
      </c>
      <c r="AA207" s="15" t="s">
        <v>246</v>
      </c>
      <c r="AB207" s="15" t="s">
        <v>606</v>
      </c>
      <c r="AC207" s="14" t="s">
        <v>607</v>
      </c>
      <c r="AD207" s="15" t="s">
        <v>243</v>
      </c>
      <c r="AE207" s="15" t="s">
        <v>243</v>
      </c>
      <c r="AF207" s="15" t="s">
        <v>243</v>
      </c>
      <c r="AG207" s="15">
        <v>30.01</v>
      </c>
      <c r="AH207" s="15">
        <v>1.23</v>
      </c>
      <c r="AI207" s="15" t="s">
        <v>243</v>
      </c>
      <c r="AJ207" s="15" t="s">
        <v>243</v>
      </c>
      <c r="AK207" s="15">
        <v>16</v>
      </c>
      <c r="AL207" s="14" t="s">
        <v>281</v>
      </c>
      <c r="AM207" s="14" t="s">
        <v>604</v>
      </c>
      <c r="AN207" s="14" t="s">
        <v>243</v>
      </c>
      <c r="AO207" s="14" t="s">
        <v>243</v>
      </c>
      <c r="AP207" s="14" t="s">
        <v>243</v>
      </c>
      <c r="AQ207" s="14" t="s">
        <v>243</v>
      </c>
      <c r="AR207" s="14" t="s">
        <v>243</v>
      </c>
    </row>
    <row r="208" spans="1:44" s="25" customFormat="1" x14ac:dyDescent="0.2">
      <c r="A208" s="22" t="s">
        <v>51</v>
      </c>
      <c r="B208" s="22" t="s">
        <v>173</v>
      </c>
      <c r="C208" s="22" t="s">
        <v>248</v>
      </c>
      <c r="D208" s="23" t="s">
        <v>241</v>
      </c>
      <c r="E208" s="23" t="s">
        <v>241</v>
      </c>
      <c r="F208" s="23">
        <v>93</v>
      </c>
      <c r="G208" s="23" t="s">
        <v>242</v>
      </c>
      <c r="H208" s="23" t="s">
        <v>249</v>
      </c>
      <c r="I208" s="23" t="s">
        <v>241</v>
      </c>
      <c r="J208" s="23" t="s">
        <v>243</v>
      </c>
      <c r="K208" s="23" t="s">
        <v>329</v>
      </c>
      <c r="L208" s="23" t="s">
        <v>241</v>
      </c>
      <c r="M208" s="23" t="s">
        <v>241</v>
      </c>
      <c r="N208" s="23">
        <v>11.2</v>
      </c>
      <c r="O208" s="23" t="s">
        <v>241</v>
      </c>
      <c r="P208" s="23" t="s">
        <v>243</v>
      </c>
      <c r="Q208" s="23" t="s">
        <v>245</v>
      </c>
      <c r="R208" s="24">
        <v>0.26402640300000002</v>
      </c>
      <c r="S208" s="24">
        <v>1.1018181819999999</v>
      </c>
      <c r="T208" s="24">
        <v>1.011686144</v>
      </c>
      <c r="U208" s="23">
        <v>10</v>
      </c>
      <c r="V208" s="23" t="s">
        <v>241</v>
      </c>
      <c r="W208" s="23" t="s">
        <v>241</v>
      </c>
      <c r="X208" s="23">
        <v>10</v>
      </c>
      <c r="Y208" s="23">
        <v>3</v>
      </c>
      <c r="Z208" s="23" t="s">
        <v>241</v>
      </c>
      <c r="AA208" s="23" t="s">
        <v>246</v>
      </c>
      <c r="AB208" s="23">
        <v>15</v>
      </c>
      <c r="AC208" s="22" t="s">
        <v>243</v>
      </c>
      <c r="AD208" s="23" t="s">
        <v>243</v>
      </c>
      <c r="AE208" s="23" t="s">
        <v>243</v>
      </c>
      <c r="AF208" s="23" t="s">
        <v>243</v>
      </c>
      <c r="AG208" s="23" t="s">
        <v>243</v>
      </c>
      <c r="AH208" s="23" t="s">
        <v>243</v>
      </c>
      <c r="AI208" s="23" t="s">
        <v>243</v>
      </c>
      <c r="AJ208" s="23" t="s">
        <v>243</v>
      </c>
      <c r="AK208" s="23">
        <v>1</v>
      </c>
      <c r="AL208" s="22" t="s">
        <v>281</v>
      </c>
      <c r="AM208" s="22" t="s">
        <v>608</v>
      </c>
      <c r="AN208" s="22" t="s">
        <v>243</v>
      </c>
      <c r="AO208" s="22" t="s">
        <v>243</v>
      </c>
      <c r="AP208" s="22" t="s">
        <v>609</v>
      </c>
      <c r="AQ208" s="22" t="s">
        <v>243</v>
      </c>
      <c r="AR208" s="22" t="s">
        <v>243</v>
      </c>
    </row>
    <row r="209" spans="1:44" s="25" customFormat="1" x14ac:dyDescent="0.2">
      <c r="A209" s="22" t="s">
        <v>51</v>
      </c>
      <c r="B209" s="22" t="s">
        <v>173</v>
      </c>
      <c r="C209" s="22" t="s">
        <v>240</v>
      </c>
      <c r="D209" s="23" t="s">
        <v>241</v>
      </c>
      <c r="E209" s="23" t="s">
        <v>241</v>
      </c>
      <c r="F209" s="23" t="s">
        <v>264</v>
      </c>
      <c r="G209" s="23" t="s">
        <v>242</v>
      </c>
      <c r="H209" s="23" t="s">
        <v>241</v>
      </c>
      <c r="I209" s="23" t="s">
        <v>241</v>
      </c>
      <c r="J209" s="23" t="s">
        <v>243</v>
      </c>
      <c r="K209" s="23" t="s">
        <v>257</v>
      </c>
      <c r="L209" s="23">
        <v>4.2</v>
      </c>
      <c r="M209" s="23">
        <v>26</v>
      </c>
      <c r="N209" s="23" t="s">
        <v>241</v>
      </c>
      <c r="O209" s="23" t="s">
        <v>241</v>
      </c>
      <c r="P209" s="23" t="s">
        <v>243</v>
      </c>
      <c r="Q209" s="23" t="s">
        <v>245</v>
      </c>
      <c r="R209" s="24">
        <v>0.26402640300000002</v>
      </c>
      <c r="S209" s="24">
        <v>1.1018181819999999</v>
      </c>
      <c r="T209" s="24">
        <v>1.011686144</v>
      </c>
      <c r="U209" s="23">
        <v>3600</v>
      </c>
      <c r="V209" s="23" t="s">
        <v>241</v>
      </c>
      <c r="W209" s="23" t="s">
        <v>241</v>
      </c>
      <c r="X209" s="23">
        <v>3600</v>
      </c>
      <c r="Y209" s="23" t="s">
        <v>610</v>
      </c>
      <c r="Z209" s="23" t="s">
        <v>241</v>
      </c>
      <c r="AA209" s="23" t="s">
        <v>246</v>
      </c>
      <c r="AB209" s="23">
        <v>15</v>
      </c>
      <c r="AC209" s="22" t="s">
        <v>611</v>
      </c>
      <c r="AD209" s="23" t="s">
        <v>243</v>
      </c>
      <c r="AE209" s="23" t="s">
        <v>243</v>
      </c>
      <c r="AF209" s="23" t="s">
        <v>243</v>
      </c>
      <c r="AG209" s="23">
        <v>2.71</v>
      </c>
      <c r="AH209" s="23">
        <v>0.52</v>
      </c>
      <c r="AI209" s="23">
        <v>0.1</v>
      </c>
      <c r="AJ209" s="23" t="s">
        <v>246</v>
      </c>
      <c r="AK209" s="23">
        <v>32</v>
      </c>
      <c r="AL209" s="22" t="s">
        <v>281</v>
      </c>
      <c r="AM209" s="22" t="s">
        <v>269</v>
      </c>
      <c r="AN209" s="22" t="s">
        <v>612</v>
      </c>
      <c r="AO209" s="22" t="s">
        <v>612</v>
      </c>
      <c r="AP209" s="22" t="s">
        <v>613</v>
      </c>
      <c r="AQ209" s="22" t="s">
        <v>243</v>
      </c>
      <c r="AR209" s="22" t="s">
        <v>243</v>
      </c>
    </row>
    <row r="210" spans="1:44" s="25" customFormat="1" x14ac:dyDescent="0.2">
      <c r="A210" s="22" t="s">
        <v>51</v>
      </c>
      <c r="B210" s="22" t="s">
        <v>173</v>
      </c>
      <c r="C210" s="22" t="s">
        <v>240</v>
      </c>
      <c r="D210" s="23" t="s">
        <v>241</v>
      </c>
      <c r="E210" s="23" t="s">
        <v>241</v>
      </c>
      <c r="F210" s="23" t="s">
        <v>264</v>
      </c>
      <c r="G210" s="23" t="s">
        <v>242</v>
      </c>
      <c r="H210" s="23" t="s">
        <v>241</v>
      </c>
      <c r="I210" s="23" t="s">
        <v>241</v>
      </c>
      <c r="J210" s="23" t="s">
        <v>243</v>
      </c>
      <c r="K210" s="23" t="s">
        <v>257</v>
      </c>
      <c r="L210" s="23">
        <v>4</v>
      </c>
      <c r="M210" s="23">
        <v>27</v>
      </c>
      <c r="N210" s="23" t="s">
        <v>241</v>
      </c>
      <c r="O210" s="23" t="s">
        <v>241</v>
      </c>
      <c r="P210" s="23" t="s">
        <v>243</v>
      </c>
      <c r="Q210" s="23" t="s">
        <v>245</v>
      </c>
      <c r="R210" s="24">
        <v>0.26402640300000002</v>
      </c>
      <c r="S210" s="24">
        <v>1.1018181819999999</v>
      </c>
      <c r="T210" s="24">
        <v>1.011686144</v>
      </c>
      <c r="U210" s="23">
        <v>4500</v>
      </c>
      <c r="V210" s="23" t="s">
        <v>241</v>
      </c>
      <c r="W210" s="23" t="s">
        <v>241</v>
      </c>
      <c r="X210" s="23">
        <v>4500</v>
      </c>
      <c r="Y210" s="23">
        <v>5</v>
      </c>
      <c r="Z210" s="23" t="s">
        <v>241</v>
      </c>
      <c r="AA210" s="23" t="s">
        <v>246</v>
      </c>
      <c r="AB210" s="23">
        <v>15</v>
      </c>
      <c r="AC210" s="22" t="s">
        <v>614</v>
      </c>
      <c r="AD210" s="23" t="s">
        <v>243</v>
      </c>
      <c r="AE210" s="23" t="s">
        <v>243</v>
      </c>
      <c r="AF210" s="23" t="s">
        <v>243</v>
      </c>
      <c r="AG210" s="23">
        <v>1.99</v>
      </c>
      <c r="AH210" s="23">
        <v>0.43</v>
      </c>
      <c r="AI210" s="23">
        <v>0.1</v>
      </c>
      <c r="AJ210" s="23" t="s">
        <v>246</v>
      </c>
      <c r="AK210" s="23">
        <v>16</v>
      </c>
      <c r="AL210" s="22" t="s">
        <v>281</v>
      </c>
      <c r="AM210" s="22" t="s">
        <v>269</v>
      </c>
      <c r="AN210" s="22" t="s">
        <v>615</v>
      </c>
      <c r="AO210" s="22" t="s">
        <v>612</v>
      </c>
      <c r="AP210" s="22" t="s">
        <v>616</v>
      </c>
      <c r="AQ210" s="22" t="s">
        <v>243</v>
      </c>
      <c r="AR210" s="22" t="s">
        <v>243</v>
      </c>
    </row>
    <row r="211" spans="1:44" s="25" customFormat="1" x14ac:dyDescent="0.2">
      <c r="A211" s="22" t="s">
        <v>51</v>
      </c>
      <c r="B211" s="22" t="s">
        <v>173</v>
      </c>
      <c r="C211" s="22" t="s">
        <v>240</v>
      </c>
      <c r="D211" s="23" t="s">
        <v>241</v>
      </c>
      <c r="E211" s="23" t="s">
        <v>241</v>
      </c>
      <c r="F211" s="23" t="s">
        <v>264</v>
      </c>
      <c r="G211" s="23" t="s">
        <v>242</v>
      </c>
      <c r="H211" s="23" t="s">
        <v>241</v>
      </c>
      <c r="I211" s="23" t="s">
        <v>241</v>
      </c>
      <c r="J211" s="23" t="s">
        <v>243</v>
      </c>
      <c r="K211" s="23" t="s">
        <v>244</v>
      </c>
      <c r="L211" s="23">
        <v>7.1</v>
      </c>
      <c r="M211" s="23">
        <v>40.5</v>
      </c>
      <c r="N211" s="23" t="s">
        <v>241</v>
      </c>
      <c r="O211" s="23" t="s">
        <v>241</v>
      </c>
      <c r="P211" s="23" t="s">
        <v>243</v>
      </c>
      <c r="Q211" s="23" t="s">
        <v>245</v>
      </c>
      <c r="R211" s="24">
        <v>0.26402640300000002</v>
      </c>
      <c r="S211" s="24">
        <v>1.1018181819999999</v>
      </c>
      <c r="T211" s="24">
        <v>1.011686144</v>
      </c>
      <c r="U211" s="23">
        <v>600</v>
      </c>
      <c r="V211" s="23">
        <v>120</v>
      </c>
      <c r="W211" s="23">
        <v>600</v>
      </c>
      <c r="X211" s="23">
        <v>600</v>
      </c>
      <c r="Y211" s="23" t="s">
        <v>617</v>
      </c>
      <c r="Z211" s="23" t="s">
        <v>241</v>
      </c>
      <c r="AA211" s="23" t="s">
        <v>246</v>
      </c>
      <c r="AB211" s="23" t="s">
        <v>590</v>
      </c>
      <c r="AC211" s="22" t="s">
        <v>618</v>
      </c>
      <c r="AD211" s="23" t="s">
        <v>243</v>
      </c>
      <c r="AE211" s="23" t="s">
        <v>243</v>
      </c>
      <c r="AF211" s="23" t="s">
        <v>243</v>
      </c>
      <c r="AG211" s="23">
        <v>0.151</v>
      </c>
      <c r="AH211" s="23">
        <v>4.4999999999999998E-2</v>
      </c>
      <c r="AI211" s="23">
        <v>1E-3</v>
      </c>
      <c r="AJ211" s="23" t="s">
        <v>243</v>
      </c>
      <c r="AK211" s="23">
        <v>120</v>
      </c>
      <c r="AL211" s="22" t="s">
        <v>281</v>
      </c>
      <c r="AM211" s="22" t="s">
        <v>593</v>
      </c>
      <c r="AN211" s="22" t="s">
        <v>243</v>
      </c>
      <c r="AO211" s="22" t="s">
        <v>243</v>
      </c>
      <c r="AP211" s="22" t="s">
        <v>619</v>
      </c>
      <c r="AQ211" s="22" t="s">
        <v>620</v>
      </c>
      <c r="AR211" s="22" t="s">
        <v>482</v>
      </c>
    </row>
    <row r="212" spans="1:44" x14ac:dyDescent="0.2">
      <c r="A212" s="14" t="s">
        <v>174</v>
      </c>
      <c r="B212" s="14" t="s">
        <v>175</v>
      </c>
      <c r="C212" s="14" t="s">
        <v>240</v>
      </c>
      <c r="D212" s="15" t="s">
        <v>241</v>
      </c>
      <c r="E212" s="15" t="s">
        <v>241</v>
      </c>
      <c r="F212" s="15">
        <v>76.099999999999994</v>
      </c>
      <c r="G212" s="15" t="s">
        <v>242</v>
      </c>
      <c r="H212" s="15" t="s">
        <v>255</v>
      </c>
      <c r="I212" s="15">
        <v>5.5</v>
      </c>
      <c r="J212" s="15" t="s">
        <v>258</v>
      </c>
      <c r="K212" s="15" t="s">
        <v>257</v>
      </c>
      <c r="L212" s="15">
        <v>53</v>
      </c>
      <c r="M212" s="15">
        <v>73</v>
      </c>
      <c r="N212" s="15">
        <v>61.9</v>
      </c>
      <c r="O212" s="15">
        <v>6.4</v>
      </c>
      <c r="P212" s="15" t="s">
        <v>258</v>
      </c>
      <c r="Q212" s="15" t="s">
        <v>245</v>
      </c>
      <c r="R212" s="16">
        <v>0.185</v>
      </c>
      <c r="S212" s="16">
        <v>1.1559999999999999</v>
      </c>
      <c r="T212" s="16">
        <v>1.0429999999999999</v>
      </c>
      <c r="U212" s="15">
        <v>600</v>
      </c>
      <c r="V212" s="15" t="s">
        <v>241</v>
      </c>
      <c r="W212" s="15" t="s">
        <v>241</v>
      </c>
      <c r="X212" s="15">
        <v>600</v>
      </c>
      <c r="Y212" s="15">
        <v>10</v>
      </c>
      <c r="Z212" s="15" t="s">
        <v>241</v>
      </c>
      <c r="AA212" s="15" t="s">
        <v>260</v>
      </c>
      <c r="AB212" s="15" t="s">
        <v>621</v>
      </c>
      <c r="AC212" s="14" t="s">
        <v>243</v>
      </c>
      <c r="AD212" s="15" t="s">
        <v>243</v>
      </c>
      <c r="AE212" s="15" t="s">
        <v>243</v>
      </c>
      <c r="AF212" s="15" t="s">
        <v>243</v>
      </c>
      <c r="AG212" s="15" t="s">
        <v>243</v>
      </c>
      <c r="AH212" s="15" t="s">
        <v>243</v>
      </c>
      <c r="AI212" s="15" t="s">
        <v>243</v>
      </c>
      <c r="AJ212" s="15" t="s">
        <v>243</v>
      </c>
      <c r="AK212" s="15">
        <v>11</v>
      </c>
      <c r="AL212" s="14" t="s">
        <v>287</v>
      </c>
      <c r="AM212" s="14" t="s">
        <v>622</v>
      </c>
      <c r="AN212" s="14" t="s">
        <v>243</v>
      </c>
      <c r="AO212" s="14" t="s">
        <v>243</v>
      </c>
      <c r="AP212" s="14" t="s">
        <v>243</v>
      </c>
      <c r="AQ212" s="14" t="s">
        <v>243</v>
      </c>
      <c r="AR212" s="14" t="s">
        <v>623</v>
      </c>
    </row>
    <row r="213" spans="1:44" x14ac:dyDescent="0.2">
      <c r="A213" s="14" t="s">
        <v>176</v>
      </c>
      <c r="B213" s="14" t="s">
        <v>177</v>
      </c>
      <c r="C213" s="14" t="s">
        <v>248</v>
      </c>
      <c r="D213" s="15">
        <v>160</v>
      </c>
      <c r="E213" s="15">
        <v>260</v>
      </c>
      <c r="F213" s="15" t="s">
        <v>264</v>
      </c>
      <c r="G213" s="15" t="s">
        <v>242</v>
      </c>
      <c r="H213" s="15" t="s">
        <v>241</v>
      </c>
      <c r="I213" s="15" t="s">
        <v>241</v>
      </c>
      <c r="J213" s="15" t="s">
        <v>243</v>
      </c>
      <c r="K213" s="15" t="s">
        <v>244</v>
      </c>
      <c r="L213" s="15">
        <v>16</v>
      </c>
      <c r="M213" s="15">
        <v>57</v>
      </c>
      <c r="N213" s="15" t="s">
        <v>241</v>
      </c>
      <c r="O213" s="15" t="s">
        <v>241</v>
      </c>
      <c r="P213" s="15" t="s">
        <v>243</v>
      </c>
      <c r="Q213" s="15" t="s">
        <v>245</v>
      </c>
      <c r="R213" s="16">
        <v>0.156</v>
      </c>
      <c r="S213" s="16">
        <v>1.101</v>
      </c>
      <c r="T213" s="16">
        <v>1.046</v>
      </c>
      <c r="U213" s="15">
        <v>20</v>
      </c>
      <c r="V213" s="15" t="s">
        <v>241</v>
      </c>
      <c r="W213" s="15" t="s">
        <v>241</v>
      </c>
      <c r="X213" s="15" t="s">
        <v>241</v>
      </c>
      <c r="Y213" s="15" t="s">
        <v>241</v>
      </c>
      <c r="Z213" s="15" t="s">
        <v>624</v>
      </c>
      <c r="AA213" s="15" t="s">
        <v>267</v>
      </c>
      <c r="AB213" s="15" t="s">
        <v>625</v>
      </c>
      <c r="AC213" s="14" t="s">
        <v>626</v>
      </c>
      <c r="AD213" s="15">
        <v>1.53</v>
      </c>
      <c r="AE213" s="15">
        <v>1.9</v>
      </c>
      <c r="AF213" s="15" t="s">
        <v>243</v>
      </c>
      <c r="AG213" s="15" t="s">
        <v>243</v>
      </c>
      <c r="AH213" s="15" t="s">
        <v>243</v>
      </c>
      <c r="AI213" s="15" t="s">
        <v>243</v>
      </c>
      <c r="AJ213" s="15" t="s">
        <v>243</v>
      </c>
      <c r="AK213" s="15">
        <v>30</v>
      </c>
      <c r="AL213" s="14" t="s">
        <v>338</v>
      </c>
      <c r="AM213" s="14" t="s">
        <v>627</v>
      </c>
      <c r="AN213" s="14" t="s">
        <v>243</v>
      </c>
      <c r="AO213" s="14" t="s">
        <v>243</v>
      </c>
      <c r="AP213" s="14" t="s">
        <v>628</v>
      </c>
      <c r="AQ213" s="14" t="s">
        <v>243</v>
      </c>
      <c r="AR213" s="14" t="s">
        <v>243</v>
      </c>
    </row>
    <row r="214" spans="1:44" x14ac:dyDescent="0.2">
      <c r="A214" s="14" t="s">
        <v>176</v>
      </c>
      <c r="B214" s="14" t="s">
        <v>177</v>
      </c>
      <c r="C214" s="14" t="s">
        <v>240</v>
      </c>
      <c r="D214" s="15" t="s">
        <v>241</v>
      </c>
      <c r="E214" s="15" t="s">
        <v>241</v>
      </c>
      <c r="F214" s="15" t="s">
        <v>264</v>
      </c>
      <c r="G214" s="15" t="s">
        <v>242</v>
      </c>
      <c r="H214" s="15" t="s">
        <v>241</v>
      </c>
      <c r="I214" s="15" t="s">
        <v>241</v>
      </c>
      <c r="J214" s="15" t="s">
        <v>243</v>
      </c>
      <c r="K214" s="15" t="s">
        <v>244</v>
      </c>
      <c r="L214" s="15">
        <v>8</v>
      </c>
      <c r="M214" s="15">
        <v>38</v>
      </c>
      <c r="N214" s="15" t="s">
        <v>241</v>
      </c>
      <c r="O214" s="15" t="s">
        <v>241</v>
      </c>
      <c r="P214" s="15" t="s">
        <v>243</v>
      </c>
      <c r="Q214" s="15" t="s">
        <v>245</v>
      </c>
      <c r="R214" s="16">
        <v>0.156</v>
      </c>
      <c r="S214" s="16">
        <v>1.101</v>
      </c>
      <c r="T214" s="16">
        <v>1.046</v>
      </c>
      <c r="U214" s="15">
        <v>600</v>
      </c>
      <c r="V214" s="15" t="s">
        <v>241</v>
      </c>
      <c r="W214" s="15" t="s">
        <v>241</v>
      </c>
      <c r="X214" s="15">
        <v>600</v>
      </c>
      <c r="Y214" s="15">
        <v>10</v>
      </c>
      <c r="Z214" s="15" t="s">
        <v>241</v>
      </c>
      <c r="AA214" s="15" t="s">
        <v>267</v>
      </c>
      <c r="AB214" s="15" t="s">
        <v>460</v>
      </c>
      <c r="AC214" s="14" t="s">
        <v>629</v>
      </c>
      <c r="AD214" s="15" t="s">
        <v>243</v>
      </c>
      <c r="AE214" s="15" t="s">
        <v>243</v>
      </c>
      <c r="AF214" s="15" t="s">
        <v>243</v>
      </c>
      <c r="AG214" s="15">
        <v>2.6</v>
      </c>
      <c r="AH214" s="15">
        <v>0.51</v>
      </c>
      <c r="AI214" s="15">
        <v>0.1</v>
      </c>
      <c r="AJ214" s="15" t="s">
        <v>246</v>
      </c>
      <c r="AK214" s="15">
        <v>54</v>
      </c>
      <c r="AL214" s="14" t="s">
        <v>281</v>
      </c>
      <c r="AM214" s="14" t="s">
        <v>269</v>
      </c>
      <c r="AN214" s="14" t="s">
        <v>277</v>
      </c>
      <c r="AO214" s="14" t="s">
        <v>243</v>
      </c>
      <c r="AP214" s="14" t="s">
        <v>630</v>
      </c>
      <c r="AQ214" s="14" t="s">
        <v>243</v>
      </c>
      <c r="AR214" s="14" t="s">
        <v>243</v>
      </c>
    </row>
    <row r="215" spans="1:44" x14ac:dyDescent="0.2">
      <c r="A215" s="14" t="s">
        <v>176</v>
      </c>
      <c r="B215" s="14" t="s">
        <v>177</v>
      </c>
      <c r="C215" s="14" t="s">
        <v>240</v>
      </c>
      <c r="D215" s="15" t="s">
        <v>241</v>
      </c>
      <c r="E215" s="15" t="s">
        <v>241</v>
      </c>
      <c r="F215" s="15" t="s">
        <v>264</v>
      </c>
      <c r="G215" s="15" t="s">
        <v>242</v>
      </c>
      <c r="H215" s="15" t="s">
        <v>241</v>
      </c>
      <c r="I215" s="15" t="s">
        <v>241</v>
      </c>
      <c r="J215" s="15" t="s">
        <v>243</v>
      </c>
      <c r="K215" s="15" t="s">
        <v>244</v>
      </c>
      <c r="L215" s="15">
        <v>8</v>
      </c>
      <c r="M215" s="15">
        <v>38</v>
      </c>
      <c r="N215" s="15" t="s">
        <v>241</v>
      </c>
      <c r="O215" s="15" t="s">
        <v>241</v>
      </c>
      <c r="P215" s="15" t="s">
        <v>243</v>
      </c>
      <c r="Q215" s="15" t="s">
        <v>245</v>
      </c>
      <c r="R215" s="16">
        <v>0.156</v>
      </c>
      <c r="S215" s="16">
        <v>1.101</v>
      </c>
      <c r="T215" s="16">
        <v>1.046</v>
      </c>
      <c r="U215" s="15">
        <v>600</v>
      </c>
      <c r="V215" s="15" t="s">
        <v>241</v>
      </c>
      <c r="W215" s="15" t="s">
        <v>241</v>
      </c>
      <c r="X215" s="15">
        <v>600</v>
      </c>
      <c r="Y215" s="15">
        <v>10</v>
      </c>
      <c r="Z215" s="15" t="s">
        <v>241</v>
      </c>
      <c r="AA215" s="15" t="s">
        <v>267</v>
      </c>
      <c r="AB215" s="15" t="s">
        <v>460</v>
      </c>
      <c r="AC215" s="14" t="s">
        <v>631</v>
      </c>
      <c r="AD215" s="15" t="s">
        <v>243</v>
      </c>
      <c r="AE215" s="15" t="s">
        <v>243</v>
      </c>
      <c r="AF215" s="15" t="s">
        <v>243</v>
      </c>
      <c r="AG215" s="15">
        <v>13.07</v>
      </c>
      <c r="AH215" s="15">
        <v>0.51</v>
      </c>
      <c r="AI215" s="15" t="s">
        <v>243</v>
      </c>
      <c r="AJ215" s="15" t="s">
        <v>243</v>
      </c>
      <c r="AK215" s="15">
        <v>54</v>
      </c>
      <c r="AL215" s="14" t="s">
        <v>281</v>
      </c>
      <c r="AM215" s="14" t="s">
        <v>277</v>
      </c>
      <c r="AN215" s="14" t="s">
        <v>243</v>
      </c>
      <c r="AO215" s="14" t="s">
        <v>243</v>
      </c>
      <c r="AP215" s="14" t="s">
        <v>632</v>
      </c>
      <c r="AQ215" s="14" t="s">
        <v>243</v>
      </c>
      <c r="AR215" s="14" t="s">
        <v>243</v>
      </c>
    </row>
    <row r="216" spans="1:44" x14ac:dyDescent="0.2">
      <c r="A216" s="14" t="s">
        <v>176</v>
      </c>
      <c r="B216" s="14" t="s">
        <v>177</v>
      </c>
      <c r="C216" s="14" t="s">
        <v>240</v>
      </c>
      <c r="D216" s="15">
        <v>30</v>
      </c>
      <c r="E216" s="15">
        <v>67</v>
      </c>
      <c r="F216" s="15">
        <v>48.5</v>
      </c>
      <c r="G216" s="15" t="s">
        <v>242</v>
      </c>
      <c r="H216" s="15" t="s">
        <v>241</v>
      </c>
      <c r="I216" s="15" t="s">
        <v>241</v>
      </c>
      <c r="J216" s="15" t="s">
        <v>243</v>
      </c>
      <c r="K216" s="15" t="s">
        <v>244</v>
      </c>
      <c r="L216" s="15">
        <v>18</v>
      </c>
      <c r="M216" s="15">
        <v>67</v>
      </c>
      <c r="N216" s="15" t="s">
        <v>241</v>
      </c>
      <c r="O216" s="15" t="s">
        <v>241</v>
      </c>
      <c r="P216" s="15" t="s">
        <v>243</v>
      </c>
      <c r="Q216" s="15" t="s">
        <v>245</v>
      </c>
      <c r="R216" s="16">
        <v>0.156</v>
      </c>
      <c r="S216" s="16">
        <v>1.101</v>
      </c>
      <c r="T216" s="16">
        <v>1.046</v>
      </c>
      <c r="U216" s="15">
        <v>3600</v>
      </c>
      <c r="V216" s="15" t="s">
        <v>241</v>
      </c>
      <c r="W216" s="15" t="s">
        <v>241</v>
      </c>
      <c r="X216" s="15">
        <v>3600</v>
      </c>
      <c r="Y216" s="15">
        <v>10</v>
      </c>
      <c r="Z216" s="15" t="s">
        <v>241</v>
      </c>
      <c r="AA216" s="15" t="s">
        <v>267</v>
      </c>
      <c r="AB216" s="15" t="s">
        <v>625</v>
      </c>
      <c r="AC216" s="14" t="s">
        <v>633</v>
      </c>
      <c r="AD216" s="15" t="s">
        <v>243</v>
      </c>
      <c r="AE216" s="15" t="s">
        <v>243</v>
      </c>
      <c r="AF216" s="15" t="s">
        <v>243</v>
      </c>
      <c r="AG216" s="15" t="s">
        <v>634</v>
      </c>
      <c r="AH216" s="15">
        <v>0.68</v>
      </c>
      <c r="AI216" s="15">
        <v>5.1999999999999998E-3</v>
      </c>
      <c r="AJ216" s="15" t="s">
        <v>243</v>
      </c>
      <c r="AK216" s="15">
        <v>44</v>
      </c>
      <c r="AL216" s="14" t="s">
        <v>281</v>
      </c>
      <c r="AM216" s="14" t="s">
        <v>627</v>
      </c>
      <c r="AN216" s="14" t="s">
        <v>243</v>
      </c>
      <c r="AO216" s="14" t="s">
        <v>243</v>
      </c>
      <c r="AP216" s="14" t="s">
        <v>635</v>
      </c>
      <c r="AQ216" s="14" t="s">
        <v>636</v>
      </c>
      <c r="AR216" s="14" t="s">
        <v>243</v>
      </c>
    </row>
    <row r="217" spans="1:44" x14ac:dyDescent="0.2">
      <c r="A217" s="14" t="s">
        <v>176</v>
      </c>
      <c r="B217" s="14" t="s">
        <v>177</v>
      </c>
      <c r="C217" s="14" t="s">
        <v>240</v>
      </c>
      <c r="D217" s="15">
        <v>43</v>
      </c>
      <c r="E217" s="15">
        <v>114</v>
      </c>
      <c r="F217" s="15">
        <v>78.5</v>
      </c>
      <c r="G217" s="15" t="s">
        <v>242</v>
      </c>
      <c r="H217" s="15" t="s">
        <v>241</v>
      </c>
      <c r="I217" s="15" t="s">
        <v>241</v>
      </c>
      <c r="J217" s="15" t="s">
        <v>243</v>
      </c>
      <c r="K217" s="15" t="s">
        <v>244</v>
      </c>
      <c r="L217" s="15">
        <v>18</v>
      </c>
      <c r="M217" s="15">
        <v>67</v>
      </c>
      <c r="N217" s="15" t="s">
        <v>241</v>
      </c>
      <c r="O217" s="15" t="s">
        <v>241</v>
      </c>
      <c r="P217" s="15" t="s">
        <v>243</v>
      </c>
      <c r="Q217" s="15" t="s">
        <v>245</v>
      </c>
      <c r="R217" s="16">
        <v>0.156</v>
      </c>
      <c r="S217" s="16">
        <v>1.101</v>
      </c>
      <c r="T217" s="16">
        <v>1.046</v>
      </c>
      <c r="U217" s="15">
        <v>600</v>
      </c>
      <c r="V217" s="15" t="s">
        <v>241</v>
      </c>
      <c r="W217" s="15" t="s">
        <v>241</v>
      </c>
      <c r="X217" s="15">
        <v>600</v>
      </c>
      <c r="Y217" s="15">
        <v>10</v>
      </c>
      <c r="Z217" s="15" t="s">
        <v>241</v>
      </c>
      <c r="AA217" s="15" t="s">
        <v>267</v>
      </c>
      <c r="AB217" s="15" t="s">
        <v>625</v>
      </c>
      <c r="AC217" s="14" t="s">
        <v>637</v>
      </c>
      <c r="AD217" s="15" t="s">
        <v>243</v>
      </c>
      <c r="AE217" s="15" t="s">
        <v>243</v>
      </c>
      <c r="AF217" s="15" t="s">
        <v>243</v>
      </c>
      <c r="AG217" s="15">
        <v>0.26300000000000001</v>
      </c>
      <c r="AH217" s="15">
        <v>0.72</v>
      </c>
      <c r="AI217" s="15">
        <v>1.2E-2</v>
      </c>
      <c r="AJ217" s="15" t="s">
        <v>243</v>
      </c>
      <c r="AK217" s="15">
        <v>61</v>
      </c>
      <c r="AL217" s="14" t="s">
        <v>281</v>
      </c>
      <c r="AM217" s="14" t="s">
        <v>627</v>
      </c>
      <c r="AN217" s="14" t="s">
        <v>243</v>
      </c>
      <c r="AO217" s="14" t="s">
        <v>243</v>
      </c>
      <c r="AP217" s="14" t="s">
        <v>635</v>
      </c>
      <c r="AQ217" s="14" t="s">
        <v>243</v>
      </c>
      <c r="AR217" s="14" t="s">
        <v>243</v>
      </c>
    </row>
    <row r="218" spans="1:44" x14ac:dyDescent="0.2">
      <c r="A218" s="14" t="s">
        <v>176</v>
      </c>
      <c r="B218" s="14" t="s">
        <v>177</v>
      </c>
      <c r="C218" s="14" t="s">
        <v>240</v>
      </c>
      <c r="D218" s="15" t="s">
        <v>241</v>
      </c>
      <c r="E218" s="15" t="s">
        <v>241</v>
      </c>
      <c r="F218" s="15">
        <v>1.3</v>
      </c>
      <c r="G218" s="15" t="s">
        <v>242</v>
      </c>
      <c r="H218" s="15" t="s">
        <v>341</v>
      </c>
      <c r="I218" s="15" t="s">
        <v>241</v>
      </c>
      <c r="J218" s="15" t="s">
        <v>243</v>
      </c>
      <c r="K218" s="15" t="s">
        <v>257</v>
      </c>
      <c r="L218" s="15">
        <v>0.8</v>
      </c>
      <c r="M218" s="15">
        <v>0.89900000000000002</v>
      </c>
      <c r="N218" s="15" t="s">
        <v>241</v>
      </c>
      <c r="O218" s="15" t="s">
        <v>241</v>
      </c>
      <c r="P218" s="15" t="s">
        <v>243</v>
      </c>
      <c r="Q218" s="15" t="s">
        <v>245</v>
      </c>
      <c r="R218" s="16">
        <v>0.156</v>
      </c>
      <c r="S218" s="16">
        <v>1.101</v>
      </c>
      <c r="T218" s="16">
        <v>1.046</v>
      </c>
      <c r="U218" s="15">
        <v>3600</v>
      </c>
      <c r="V218" s="15" t="s">
        <v>241</v>
      </c>
      <c r="W218" s="15" t="s">
        <v>241</v>
      </c>
      <c r="X218" s="15" t="s">
        <v>241</v>
      </c>
      <c r="Y218" s="15" t="s">
        <v>241</v>
      </c>
      <c r="Z218" s="15">
        <v>3600</v>
      </c>
      <c r="AA218" s="15" t="s">
        <v>267</v>
      </c>
      <c r="AB218" s="15" t="s">
        <v>638</v>
      </c>
      <c r="AC218" s="14" t="s">
        <v>243</v>
      </c>
      <c r="AD218" s="15" t="s">
        <v>243</v>
      </c>
      <c r="AE218" s="15" t="s">
        <v>243</v>
      </c>
      <c r="AF218" s="15" t="s">
        <v>243</v>
      </c>
      <c r="AG218" s="15" t="s">
        <v>243</v>
      </c>
      <c r="AH218" s="15" t="s">
        <v>243</v>
      </c>
      <c r="AI218" s="15" t="s">
        <v>243</v>
      </c>
      <c r="AJ218" s="15" t="s">
        <v>243</v>
      </c>
      <c r="AK218" s="15">
        <v>181</v>
      </c>
      <c r="AL218" s="14" t="s">
        <v>639</v>
      </c>
      <c r="AM218" s="14" t="s">
        <v>640</v>
      </c>
      <c r="AN218" s="14" t="s">
        <v>243</v>
      </c>
      <c r="AO218" s="14" t="s">
        <v>243</v>
      </c>
      <c r="AP218" s="14" t="s">
        <v>641</v>
      </c>
      <c r="AQ218" s="14" t="s">
        <v>243</v>
      </c>
      <c r="AR218" s="14" t="s">
        <v>243</v>
      </c>
    </row>
    <row r="219" spans="1:44" x14ac:dyDescent="0.2">
      <c r="A219" s="14" t="s">
        <v>176</v>
      </c>
      <c r="B219" s="14" t="s">
        <v>177</v>
      </c>
      <c r="C219" s="14" t="s">
        <v>240</v>
      </c>
      <c r="D219" s="15" t="s">
        <v>241</v>
      </c>
      <c r="E219" s="15" t="s">
        <v>241</v>
      </c>
      <c r="F219" s="15">
        <v>3.2</v>
      </c>
      <c r="G219" s="15" t="s">
        <v>242</v>
      </c>
      <c r="H219" s="15" t="s">
        <v>341</v>
      </c>
      <c r="I219" s="15" t="s">
        <v>241</v>
      </c>
      <c r="J219" s="15" t="s">
        <v>243</v>
      </c>
      <c r="K219" s="15" t="s">
        <v>257</v>
      </c>
      <c r="L219" s="15">
        <v>1</v>
      </c>
      <c r="M219" s="15">
        <v>1.099</v>
      </c>
      <c r="N219" s="15" t="s">
        <v>241</v>
      </c>
      <c r="O219" s="15" t="s">
        <v>241</v>
      </c>
      <c r="P219" s="15" t="s">
        <v>243</v>
      </c>
      <c r="Q219" s="15" t="s">
        <v>245</v>
      </c>
      <c r="R219" s="16">
        <v>0.156</v>
      </c>
      <c r="S219" s="16">
        <v>1.101</v>
      </c>
      <c r="T219" s="16">
        <v>1.046</v>
      </c>
      <c r="U219" s="15">
        <v>3600</v>
      </c>
      <c r="V219" s="15" t="s">
        <v>241</v>
      </c>
      <c r="W219" s="15" t="s">
        <v>241</v>
      </c>
      <c r="X219" s="15" t="s">
        <v>241</v>
      </c>
      <c r="Y219" s="15" t="s">
        <v>241</v>
      </c>
      <c r="Z219" s="15">
        <v>3600</v>
      </c>
      <c r="AA219" s="15" t="s">
        <v>267</v>
      </c>
      <c r="AB219" s="15" t="s">
        <v>638</v>
      </c>
      <c r="AC219" s="14" t="s">
        <v>243</v>
      </c>
      <c r="AD219" s="15" t="s">
        <v>243</v>
      </c>
      <c r="AE219" s="15" t="s">
        <v>243</v>
      </c>
      <c r="AF219" s="15" t="s">
        <v>243</v>
      </c>
      <c r="AG219" s="15" t="s">
        <v>243</v>
      </c>
      <c r="AH219" s="15" t="s">
        <v>243</v>
      </c>
      <c r="AI219" s="15" t="s">
        <v>243</v>
      </c>
      <c r="AJ219" s="15" t="s">
        <v>243</v>
      </c>
      <c r="AK219" s="15">
        <v>181</v>
      </c>
      <c r="AL219" s="14" t="s">
        <v>639</v>
      </c>
      <c r="AM219" s="14" t="s">
        <v>640</v>
      </c>
      <c r="AN219" s="14" t="s">
        <v>243</v>
      </c>
      <c r="AO219" s="14" t="s">
        <v>243</v>
      </c>
      <c r="AP219" s="14" t="s">
        <v>630</v>
      </c>
      <c r="AQ219" s="14" t="s">
        <v>243</v>
      </c>
      <c r="AR219" s="14" t="s">
        <v>243</v>
      </c>
    </row>
    <row r="220" spans="1:44" x14ac:dyDescent="0.2">
      <c r="A220" s="14" t="s">
        <v>176</v>
      </c>
      <c r="B220" s="14" t="s">
        <v>177</v>
      </c>
      <c r="C220" s="14" t="s">
        <v>240</v>
      </c>
      <c r="D220" s="15" t="s">
        <v>241</v>
      </c>
      <c r="E220" s="15" t="s">
        <v>241</v>
      </c>
      <c r="F220" s="15">
        <v>4.2</v>
      </c>
      <c r="G220" s="15" t="s">
        <v>242</v>
      </c>
      <c r="H220" s="15" t="s">
        <v>341</v>
      </c>
      <c r="I220" s="15" t="s">
        <v>241</v>
      </c>
      <c r="J220" s="15" t="s">
        <v>243</v>
      </c>
      <c r="K220" s="15" t="s">
        <v>257</v>
      </c>
      <c r="L220" s="15">
        <v>1.3</v>
      </c>
      <c r="M220" s="15">
        <v>1.399</v>
      </c>
      <c r="N220" s="15" t="s">
        <v>241</v>
      </c>
      <c r="O220" s="15" t="s">
        <v>241</v>
      </c>
      <c r="P220" s="15" t="s">
        <v>243</v>
      </c>
      <c r="Q220" s="15" t="s">
        <v>245</v>
      </c>
      <c r="R220" s="16">
        <v>0.156</v>
      </c>
      <c r="S220" s="16">
        <v>1.101</v>
      </c>
      <c r="T220" s="16">
        <v>1.046</v>
      </c>
      <c r="U220" s="15">
        <v>3600</v>
      </c>
      <c r="V220" s="15" t="s">
        <v>241</v>
      </c>
      <c r="W220" s="15" t="s">
        <v>241</v>
      </c>
      <c r="X220" s="15" t="s">
        <v>241</v>
      </c>
      <c r="Y220" s="15" t="s">
        <v>241</v>
      </c>
      <c r="Z220" s="15">
        <v>3600</v>
      </c>
      <c r="AA220" s="15" t="s">
        <v>267</v>
      </c>
      <c r="AB220" s="15" t="s">
        <v>638</v>
      </c>
      <c r="AC220" s="14" t="s">
        <v>243</v>
      </c>
      <c r="AD220" s="15" t="s">
        <v>243</v>
      </c>
      <c r="AE220" s="15" t="s">
        <v>243</v>
      </c>
      <c r="AF220" s="15" t="s">
        <v>243</v>
      </c>
      <c r="AG220" s="15" t="s">
        <v>243</v>
      </c>
      <c r="AH220" s="15" t="s">
        <v>243</v>
      </c>
      <c r="AI220" s="15" t="s">
        <v>243</v>
      </c>
      <c r="AJ220" s="15" t="s">
        <v>243</v>
      </c>
      <c r="AK220" s="15">
        <v>181</v>
      </c>
      <c r="AL220" s="14" t="s">
        <v>639</v>
      </c>
      <c r="AM220" s="14" t="s">
        <v>640</v>
      </c>
      <c r="AN220" s="14" t="s">
        <v>243</v>
      </c>
      <c r="AO220" s="14" t="s">
        <v>243</v>
      </c>
      <c r="AP220" s="14" t="s">
        <v>630</v>
      </c>
      <c r="AQ220" s="14" t="s">
        <v>243</v>
      </c>
      <c r="AR220" s="14" t="s">
        <v>243</v>
      </c>
    </row>
    <row r="221" spans="1:44" x14ac:dyDescent="0.2">
      <c r="A221" s="14" t="s">
        <v>176</v>
      </c>
      <c r="B221" s="14" t="s">
        <v>177</v>
      </c>
      <c r="C221" s="14" t="s">
        <v>240</v>
      </c>
      <c r="D221" s="15" t="s">
        <v>241</v>
      </c>
      <c r="E221" s="15" t="s">
        <v>241</v>
      </c>
      <c r="F221" s="15">
        <v>5</v>
      </c>
      <c r="G221" s="15" t="s">
        <v>242</v>
      </c>
      <c r="H221" s="15" t="s">
        <v>341</v>
      </c>
      <c r="I221" s="15" t="s">
        <v>241</v>
      </c>
      <c r="J221" s="15" t="s">
        <v>243</v>
      </c>
      <c r="K221" s="15" t="s">
        <v>257</v>
      </c>
      <c r="L221" s="15">
        <v>1.5</v>
      </c>
      <c r="M221" s="15">
        <v>1.599</v>
      </c>
      <c r="N221" s="15" t="s">
        <v>241</v>
      </c>
      <c r="O221" s="15" t="s">
        <v>241</v>
      </c>
      <c r="P221" s="15" t="s">
        <v>243</v>
      </c>
      <c r="Q221" s="15" t="s">
        <v>245</v>
      </c>
      <c r="R221" s="16">
        <v>0.156</v>
      </c>
      <c r="S221" s="16">
        <v>1.101</v>
      </c>
      <c r="T221" s="16">
        <v>1.046</v>
      </c>
      <c r="U221" s="15">
        <v>3600</v>
      </c>
      <c r="V221" s="15" t="s">
        <v>241</v>
      </c>
      <c r="W221" s="15" t="s">
        <v>241</v>
      </c>
      <c r="X221" s="15" t="s">
        <v>241</v>
      </c>
      <c r="Y221" s="15" t="s">
        <v>241</v>
      </c>
      <c r="Z221" s="15">
        <v>3600</v>
      </c>
      <c r="AA221" s="15" t="s">
        <v>267</v>
      </c>
      <c r="AB221" s="15" t="s">
        <v>638</v>
      </c>
      <c r="AC221" s="14" t="s">
        <v>243</v>
      </c>
      <c r="AD221" s="15" t="s">
        <v>243</v>
      </c>
      <c r="AE221" s="15" t="s">
        <v>243</v>
      </c>
      <c r="AF221" s="15" t="s">
        <v>243</v>
      </c>
      <c r="AG221" s="15" t="s">
        <v>243</v>
      </c>
      <c r="AH221" s="15" t="s">
        <v>243</v>
      </c>
      <c r="AI221" s="15" t="s">
        <v>243</v>
      </c>
      <c r="AJ221" s="15" t="s">
        <v>243</v>
      </c>
      <c r="AK221" s="15">
        <v>181</v>
      </c>
      <c r="AL221" s="14" t="s">
        <v>639</v>
      </c>
      <c r="AM221" s="14" t="s">
        <v>640</v>
      </c>
      <c r="AN221" s="14" t="s">
        <v>243</v>
      </c>
      <c r="AO221" s="14" t="s">
        <v>243</v>
      </c>
      <c r="AP221" s="14" t="s">
        <v>630</v>
      </c>
      <c r="AQ221" s="14" t="s">
        <v>243</v>
      </c>
      <c r="AR221" s="14" t="s">
        <v>243</v>
      </c>
    </row>
    <row r="222" spans="1:44" x14ac:dyDescent="0.2">
      <c r="A222" s="14" t="s">
        <v>178</v>
      </c>
      <c r="B222" s="14" t="s">
        <v>179</v>
      </c>
      <c r="C222" s="14" t="s">
        <v>240</v>
      </c>
      <c r="D222" s="15" t="s">
        <v>241</v>
      </c>
      <c r="E222" s="15" t="s">
        <v>241</v>
      </c>
      <c r="F222" s="15">
        <v>35.93</v>
      </c>
      <c r="G222" s="15" t="s">
        <v>242</v>
      </c>
      <c r="H222" s="15" t="s">
        <v>255</v>
      </c>
      <c r="I222" s="15">
        <v>3.29</v>
      </c>
      <c r="J222" s="15" t="s">
        <v>258</v>
      </c>
      <c r="K222" s="15" t="s">
        <v>244</v>
      </c>
      <c r="L222" s="15" t="s">
        <v>241</v>
      </c>
      <c r="M222" s="15" t="s">
        <v>241</v>
      </c>
      <c r="N222" s="15">
        <v>19.59</v>
      </c>
      <c r="O222" s="15">
        <v>1.05</v>
      </c>
      <c r="P222" s="15" t="s">
        <v>258</v>
      </c>
      <c r="Q222" s="15" t="s">
        <v>245</v>
      </c>
      <c r="R222" s="16">
        <v>0.123</v>
      </c>
      <c r="S222" s="16">
        <v>1.242</v>
      </c>
      <c r="T222" s="16">
        <v>1.105</v>
      </c>
      <c r="U222" s="15">
        <v>1800</v>
      </c>
      <c r="V222" s="15" t="s">
        <v>241</v>
      </c>
      <c r="W222" s="15" t="s">
        <v>241</v>
      </c>
      <c r="X222" s="15">
        <v>1800</v>
      </c>
      <c r="Y222" s="15">
        <v>5</v>
      </c>
      <c r="Z222" s="15" t="s">
        <v>241</v>
      </c>
      <c r="AA222" s="15" t="s">
        <v>267</v>
      </c>
      <c r="AB222" s="15">
        <v>20</v>
      </c>
      <c r="AC222" s="14" t="s">
        <v>243</v>
      </c>
      <c r="AD222" s="15" t="s">
        <v>243</v>
      </c>
      <c r="AE222" s="15" t="s">
        <v>243</v>
      </c>
      <c r="AF222" s="15" t="s">
        <v>243</v>
      </c>
      <c r="AG222" s="15" t="s">
        <v>243</v>
      </c>
      <c r="AH222" s="15" t="s">
        <v>243</v>
      </c>
      <c r="AI222" s="15" t="s">
        <v>243</v>
      </c>
      <c r="AJ222" s="15" t="s">
        <v>243</v>
      </c>
      <c r="AK222" s="15">
        <v>8</v>
      </c>
      <c r="AL222" s="14" t="s">
        <v>281</v>
      </c>
      <c r="AM222" s="14" t="s">
        <v>642</v>
      </c>
      <c r="AN222" s="14" t="s">
        <v>243</v>
      </c>
      <c r="AO222" s="14" t="s">
        <v>243</v>
      </c>
      <c r="AP222" s="14" t="s">
        <v>243</v>
      </c>
      <c r="AQ222" s="14" t="s">
        <v>243</v>
      </c>
      <c r="AR222" s="14" t="s">
        <v>243</v>
      </c>
    </row>
    <row r="223" spans="1:44" x14ac:dyDescent="0.2">
      <c r="A223" s="14" t="s">
        <v>178</v>
      </c>
      <c r="B223" s="14" t="s">
        <v>179</v>
      </c>
      <c r="C223" s="14" t="s">
        <v>240</v>
      </c>
      <c r="D223" s="15" t="s">
        <v>241</v>
      </c>
      <c r="E223" s="15" t="s">
        <v>241</v>
      </c>
      <c r="F223" s="15">
        <v>15.05</v>
      </c>
      <c r="G223" s="15" t="s">
        <v>242</v>
      </c>
      <c r="H223" s="15" t="s">
        <v>255</v>
      </c>
      <c r="I223" s="15" t="s">
        <v>643</v>
      </c>
      <c r="J223" s="15" t="s">
        <v>258</v>
      </c>
      <c r="K223" s="15" t="s">
        <v>244</v>
      </c>
      <c r="L223" s="15" t="s">
        <v>241</v>
      </c>
      <c r="M223" s="15" t="s">
        <v>241</v>
      </c>
      <c r="N223" s="15">
        <v>21.13</v>
      </c>
      <c r="O223" s="15">
        <v>1.59</v>
      </c>
      <c r="P223" s="15" t="s">
        <v>258</v>
      </c>
      <c r="Q223" s="15" t="s">
        <v>245</v>
      </c>
      <c r="R223" s="16">
        <v>0.123</v>
      </c>
      <c r="S223" s="16">
        <v>1.242</v>
      </c>
      <c r="T223" s="16">
        <v>1.105</v>
      </c>
      <c r="U223" s="15">
        <v>1800</v>
      </c>
      <c r="V223" s="15" t="s">
        <v>241</v>
      </c>
      <c r="W223" s="15" t="s">
        <v>241</v>
      </c>
      <c r="X223" s="15">
        <v>1800</v>
      </c>
      <c r="Y223" s="15">
        <v>5</v>
      </c>
      <c r="Z223" s="15" t="s">
        <v>241</v>
      </c>
      <c r="AA223" s="15" t="s">
        <v>267</v>
      </c>
      <c r="AB223" s="15">
        <v>10</v>
      </c>
      <c r="AC223" s="14" t="s">
        <v>243</v>
      </c>
      <c r="AD223" s="15" t="s">
        <v>243</v>
      </c>
      <c r="AE223" s="15" t="s">
        <v>243</v>
      </c>
      <c r="AF223" s="15" t="s">
        <v>243</v>
      </c>
      <c r="AG223" s="15" t="s">
        <v>243</v>
      </c>
      <c r="AH223" s="15" t="s">
        <v>243</v>
      </c>
      <c r="AI223" s="15" t="s">
        <v>243</v>
      </c>
      <c r="AJ223" s="15" t="s">
        <v>243</v>
      </c>
      <c r="AK223" s="15">
        <v>6</v>
      </c>
      <c r="AL223" s="14" t="s">
        <v>281</v>
      </c>
      <c r="AM223" s="14" t="s">
        <v>642</v>
      </c>
      <c r="AN223" s="14" t="s">
        <v>243</v>
      </c>
      <c r="AO223" s="14" t="s">
        <v>243</v>
      </c>
      <c r="AP223" s="14" t="s">
        <v>243</v>
      </c>
      <c r="AQ223" s="14" t="s">
        <v>243</v>
      </c>
      <c r="AR223" s="14" t="s">
        <v>243</v>
      </c>
    </row>
    <row r="224" spans="1:44" x14ac:dyDescent="0.2">
      <c r="A224" s="14" t="s">
        <v>180</v>
      </c>
      <c r="B224" s="14" t="s">
        <v>181</v>
      </c>
      <c r="C224" s="14" t="s">
        <v>240</v>
      </c>
      <c r="D224" s="15" t="s">
        <v>241</v>
      </c>
      <c r="E224" s="15" t="s">
        <v>241</v>
      </c>
      <c r="F224" s="15">
        <v>36.979999999999997</v>
      </c>
      <c r="G224" s="15" t="s">
        <v>242</v>
      </c>
      <c r="H224" s="15" t="s">
        <v>255</v>
      </c>
      <c r="I224" s="15" t="s">
        <v>644</v>
      </c>
      <c r="J224" s="15" t="s">
        <v>258</v>
      </c>
      <c r="K224" s="15" t="s">
        <v>244</v>
      </c>
      <c r="L224" s="15" t="s">
        <v>241</v>
      </c>
      <c r="M224" s="15" t="s">
        <v>241</v>
      </c>
      <c r="N224" s="15">
        <v>19.47</v>
      </c>
      <c r="O224" s="15">
        <v>0.73</v>
      </c>
      <c r="P224" s="15" t="s">
        <v>258</v>
      </c>
      <c r="Q224" s="15" t="s">
        <v>245</v>
      </c>
      <c r="R224" s="16">
        <v>7.9000000000000001E-2</v>
      </c>
      <c r="S224" s="16">
        <v>1.456</v>
      </c>
      <c r="T224" s="16">
        <v>1.359</v>
      </c>
      <c r="U224" s="15">
        <v>1800</v>
      </c>
      <c r="V224" s="15" t="s">
        <v>241</v>
      </c>
      <c r="W224" s="15" t="s">
        <v>241</v>
      </c>
      <c r="X224" s="15">
        <v>1800</v>
      </c>
      <c r="Y224" s="15">
        <v>5</v>
      </c>
      <c r="Z224" s="15" t="s">
        <v>241</v>
      </c>
      <c r="AA224" s="15" t="s">
        <v>267</v>
      </c>
      <c r="AB224" s="15">
        <v>20</v>
      </c>
      <c r="AC224" s="14" t="s">
        <v>243</v>
      </c>
      <c r="AD224" s="15" t="s">
        <v>243</v>
      </c>
      <c r="AE224" s="15" t="s">
        <v>243</v>
      </c>
      <c r="AF224" s="15" t="s">
        <v>243</v>
      </c>
      <c r="AG224" s="15" t="s">
        <v>243</v>
      </c>
      <c r="AH224" s="15" t="s">
        <v>243</v>
      </c>
      <c r="AI224" s="15" t="s">
        <v>243</v>
      </c>
      <c r="AJ224" s="15" t="s">
        <v>243</v>
      </c>
      <c r="AK224" s="15">
        <v>6</v>
      </c>
      <c r="AL224" s="14" t="s">
        <v>281</v>
      </c>
      <c r="AM224" s="14" t="s">
        <v>642</v>
      </c>
      <c r="AN224" s="14" t="s">
        <v>243</v>
      </c>
      <c r="AO224" s="14" t="s">
        <v>243</v>
      </c>
      <c r="AP224" s="14" t="s">
        <v>243</v>
      </c>
      <c r="AQ224" s="14" t="s">
        <v>243</v>
      </c>
      <c r="AR224" s="14" t="s">
        <v>243</v>
      </c>
    </row>
    <row r="225" spans="1:44" x14ac:dyDescent="0.2">
      <c r="A225" s="14" t="s">
        <v>180</v>
      </c>
      <c r="B225" s="14" t="s">
        <v>181</v>
      </c>
      <c r="C225" s="14" t="s">
        <v>240</v>
      </c>
      <c r="D225" s="15" t="s">
        <v>241</v>
      </c>
      <c r="E225" s="15" t="s">
        <v>241</v>
      </c>
      <c r="F225" s="15">
        <v>19.48</v>
      </c>
      <c r="G225" s="15" t="s">
        <v>242</v>
      </c>
      <c r="H225" s="15" t="s">
        <v>255</v>
      </c>
      <c r="I225" s="15" t="s">
        <v>645</v>
      </c>
      <c r="J225" s="15" t="s">
        <v>258</v>
      </c>
      <c r="K225" s="15" t="s">
        <v>244</v>
      </c>
      <c r="L225" s="15" t="s">
        <v>241</v>
      </c>
      <c r="M225" s="15" t="s">
        <v>241</v>
      </c>
      <c r="N225" s="15">
        <v>20.9</v>
      </c>
      <c r="O225" s="15">
        <v>1.29</v>
      </c>
      <c r="P225" s="15" t="s">
        <v>258</v>
      </c>
      <c r="Q225" s="15" t="s">
        <v>245</v>
      </c>
      <c r="R225" s="16">
        <v>7.9000000000000001E-2</v>
      </c>
      <c r="S225" s="16">
        <v>1.456</v>
      </c>
      <c r="T225" s="16">
        <v>1.359</v>
      </c>
      <c r="U225" s="15">
        <v>1800</v>
      </c>
      <c r="V225" s="15" t="s">
        <v>241</v>
      </c>
      <c r="W225" s="15" t="s">
        <v>241</v>
      </c>
      <c r="X225" s="15">
        <v>1800</v>
      </c>
      <c r="Y225" s="15">
        <v>5</v>
      </c>
      <c r="Z225" s="15" t="s">
        <v>241</v>
      </c>
      <c r="AA225" s="15" t="s">
        <v>267</v>
      </c>
      <c r="AB225" s="15">
        <v>10</v>
      </c>
      <c r="AC225" s="14" t="s">
        <v>243</v>
      </c>
      <c r="AD225" s="15" t="s">
        <v>243</v>
      </c>
      <c r="AE225" s="15" t="s">
        <v>243</v>
      </c>
      <c r="AF225" s="15" t="s">
        <v>243</v>
      </c>
      <c r="AG225" s="15" t="s">
        <v>243</v>
      </c>
      <c r="AH225" s="15" t="s">
        <v>243</v>
      </c>
      <c r="AI225" s="15" t="s">
        <v>243</v>
      </c>
      <c r="AJ225" s="15" t="s">
        <v>243</v>
      </c>
      <c r="AK225" s="15">
        <v>4</v>
      </c>
      <c r="AL225" s="14" t="s">
        <v>281</v>
      </c>
      <c r="AM225" s="14" t="s">
        <v>642</v>
      </c>
      <c r="AN225" s="14" t="s">
        <v>243</v>
      </c>
      <c r="AO225" s="14" t="s">
        <v>243</v>
      </c>
      <c r="AP225" s="14" t="s">
        <v>243</v>
      </c>
      <c r="AQ225" s="14" t="s">
        <v>243</v>
      </c>
      <c r="AR225" s="14" t="s">
        <v>243</v>
      </c>
    </row>
    <row r="226" spans="1:44" x14ac:dyDescent="0.2">
      <c r="A226" s="14" t="s">
        <v>182</v>
      </c>
      <c r="B226" s="14" t="s">
        <v>183</v>
      </c>
      <c r="C226" s="14" t="s">
        <v>240</v>
      </c>
      <c r="D226" s="15" t="s">
        <v>241</v>
      </c>
      <c r="E226" s="15" t="s">
        <v>241</v>
      </c>
      <c r="F226" s="15">
        <v>0.9</v>
      </c>
      <c r="G226" s="15" t="s">
        <v>242</v>
      </c>
      <c r="H226" s="15" t="s">
        <v>249</v>
      </c>
      <c r="I226" s="15" t="s">
        <v>241</v>
      </c>
      <c r="J226" s="15" t="s">
        <v>243</v>
      </c>
      <c r="K226" s="15" t="s">
        <v>241</v>
      </c>
      <c r="L226" s="15" t="s">
        <v>241</v>
      </c>
      <c r="M226" s="15" t="s">
        <v>241</v>
      </c>
      <c r="N226" s="15">
        <v>10.199999999999999</v>
      </c>
      <c r="O226" s="15" t="s">
        <v>241</v>
      </c>
      <c r="P226" s="15" t="s">
        <v>243</v>
      </c>
      <c r="Q226" s="15" t="s">
        <v>245</v>
      </c>
      <c r="R226" s="16">
        <v>8.0279232000000006E-2</v>
      </c>
      <c r="S226" s="16">
        <v>1.083175803</v>
      </c>
      <c r="T226" s="16">
        <v>1</v>
      </c>
      <c r="U226" s="15">
        <v>1800</v>
      </c>
      <c r="V226" s="15" t="s">
        <v>241</v>
      </c>
      <c r="W226" s="15" t="s">
        <v>241</v>
      </c>
      <c r="X226" s="15" t="s">
        <v>241</v>
      </c>
      <c r="Y226" s="15" t="s">
        <v>241</v>
      </c>
      <c r="Z226" s="15" t="s">
        <v>241</v>
      </c>
      <c r="AA226" s="15" t="s">
        <v>260</v>
      </c>
      <c r="AB226" s="15" t="s">
        <v>241</v>
      </c>
      <c r="AC226" s="14" t="s">
        <v>243</v>
      </c>
      <c r="AD226" s="15" t="s">
        <v>243</v>
      </c>
      <c r="AE226" s="15" t="s">
        <v>243</v>
      </c>
      <c r="AF226" s="15" t="s">
        <v>243</v>
      </c>
      <c r="AG226" s="15" t="s">
        <v>243</v>
      </c>
      <c r="AH226" s="15" t="s">
        <v>243</v>
      </c>
      <c r="AI226" s="15" t="s">
        <v>243</v>
      </c>
      <c r="AJ226" s="15" t="s">
        <v>243</v>
      </c>
      <c r="AK226" s="15" t="s">
        <v>241</v>
      </c>
      <c r="AL226" s="14" t="s">
        <v>272</v>
      </c>
      <c r="AM226" s="14" t="s">
        <v>273</v>
      </c>
      <c r="AN226" s="14" t="s">
        <v>243</v>
      </c>
      <c r="AO226" s="14" t="s">
        <v>243</v>
      </c>
      <c r="AP226" s="14" t="s">
        <v>276</v>
      </c>
      <c r="AQ226" s="14" t="s">
        <v>243</v>
      </c>
      <c r="AR226" s="14" t="s">
        <v>243</v>
      </c>
    </row>
    <row r="227" spans="1:44" x14ac:dyDescent="0.2">
      <c r="A227" s="14" t="s">
        <v>184</v>
      </c>
      <c r="B227" s="14" t="s">
        <v>185</v>
      </c>
      <c r="C227" s="14" t="s">
        <v>240</v>
      </c>
      <c r="D227" s="15" t="s">
        <v>241</v>
      </c>
      <c r="E227" s="15" t="s">
        <v>241</v>
      </c>
      <c r="F227" s="15" t="s">
        <v>264</v>
      </c>
      <c r="G227" s="15" t="s">
        <v>242</v>
      </c>
      <c r="H227" s="15" t="s">
        <v>241</v>
      </c>
      <c r="I227" s="15" t="s">
        <v>241</v>
      </c>
      <c r="J227" s="15" t="s">
        <v>243</v>
      </c>
      <c r="K227" s="15" t="s">
        <v>244</v>
      </c>
      <c r="L227" s="15">
        <v>8</v>
      </c>
      <c r="M227" s="15">
        <v>41</v>
      </c>
      <c r="N227" s="15" t="s">
        <v>241</v>
      </c>
      <c r="O227" s="15" t="s">
        <v>241</v>
      </c>
      <c r="P227" s="15" t="s">
        <v>243</v>
      </c>
      <c r="Q227" s="15" t="s">
        <v>245</v>
      </c>
      <c r="R227" s="16">
        <v>0.17406749599999999</v>
      </c>
      <c r="S227" s="16">
        <v>1.1466395110000001</v>
      </c>
      <c r="T227" s="16">
        <v>1.0806142030000001</v>
      </c>
      <c r="U227" s="15">
        <v>600</v>
      </c>
      <c r="V227" s="15" t="s">
        <v>241</v>
      </c>
      <c r="W227" s="15" t="s">
        <v>241</v>
      </c>
      <c r="X227" s="15">
        <v>600</v>
      </c>
      <c r="Y227" s="15">
        <v>10</v>
      </c>
      <c r="Z227" s="15" t="s">
        <v>241</v>
      </c>
      <c r="AA227" s="15" t="s">
        <v>260</v>
      </c>
      <c r="AB227" s="15" t="s">
        <v>646</v>
      </c>
      <c r="AC227" s="14" t="s">
        <v>647</v>
      </c>
      <c r="AD227" s="15" t="s">
        <v>243</v>
      </c>
      <c r="AE227" s="15" t="s">
        <v>243</v>
      </c>
      <c r="AF227" s="15" t="s">
        <v>243</v>
      </c>
      <c r="AG227" s="15">
        <v>30.3</v>
      </c>
      <c r="AH227" s="15">
        <v>0.75</v>
      </c>
      <c r="AI227" s="15" t="s">
        <v>243</v>
      </c>
      <c r="AJ227" s="15" t="s">
        <v>243</v>
      </c>
      <c r="AK227" s="15">
        <v>22</v>
      </c>
      <c r="AL227" s="14" t="s">
        <v>281</v>
      </c>
      <c r="AM227" s="14" t="s">
        <v>277</v>
      </c>
      <c r="AN227" s="14" t="s">
        <v>243</v>
      </c>
      <c r="AO227" s="14" t="s">
        <v>243</v>
      </c>
      <c r="AP227" s="14" t="s">
        <v>648</v>
      </c>
      <c r="AQ227" s="14" t="s">
        <v>649</v>
      </c>
      <c r="AR227" s="14" t="s">
        <v>243</v>
      </c>
    </row>
    <row r="228" spans="1:44" x14ac:dyDescent="0.2">
      <c r="A228" s="14" t="s">
        <v>184</v>
      </c>
      <c r="B228" s="14" t="s">
        <v>185</v>
      </c>
      <c r="C228" s="14" t="s">
        <v>240</v>
      </c>
      <c r="D228" s="15" t="s">
        <v>241</v>
      </c>
      <c r="E228" s="15" t="s">
        <v>241</v>
      </c>
      <c r="F228" s="15" t="s">
        <v>264</v>
      </c>
      <c r="G228" s="15" t="s">
        <v>242</v>
      </c>
      <c r="H228" s="15" t="s">
        <v>241</v>
      </c>
      <c r="I228" s="15" t="s">
        <v>241</v>
      </c>
      <c r="J228" s="15" t="s">
        <v>243</v>
      </c>
      <c r="K228" s="15" t="s">
        <v>244</v>
      </c>
      <c r="L228" s="15">
        <v>8</v>
      </c>
      <c r="M228" s="15">
        <v>41</v>
      </c>
      <c r="N228" s="15" t="s">
        <v>241</v>
      </c>
      <c r="O228" s="15" t="s">
        <v>241</v>
      </c>
      <c r="P228" s="15" t="s">
        <v>243</v>
      </c>
      <c r="Q228" s="15" t="s">
        <v>245</v>
      </c>
      <c r="R228" s="16">
        <v>0.17406749599999999</v>
      </c>
      <c r="S228" s="16">
        <v>1.1466395110000001</v>
      </c>
      <c r="T228" s="16">
        <v>1.0806142030000001</v>
      </c>
      <c r="U228" s="15">
        <v>600</v>
      </c>
      <c r="V228" s="15" t="s">
        <v>241</v>
      </c>
      <c r="W228" s="15" t="s">
        <v>241</v>
      </c>
      <c r="X228" s="15">
        <v>600</v>
      </c>
      <c r="Y228" s="15">
        <v>10</v>
      </c>
      <c r="Z228" s="15" t="s">
        <v>241</v>
      </c>
      <c r="AA228" s="15" t="s">
        <v>260</v>
      </c>
      <c r="AB228" s="15" t="s">
        <v>646</v>
      </c>
      <c r="AC228" s="14" t="s">
        <v>650</v>
      </c>
      <c r="AD228" s="15" t="s">
        <v>243</v>
      </c>
      <c r="AE228" s="15" t="s">
        <v>243</v>
      </c>
      <c r="AF228" s="15" t="s">
        <v>243</v>
      </c>
      <c r="AG228" s="15">
        <v>18.16</v>
      </c>
      <c r="AH228" s="15">
        <v>0.75</v>
      </c>
      <c r="AI228" s="15">
        <v>0.1</v>
      </c>
      <c r="AJ228" s="15" t="s">
        <v>246</v>
      </c>
      <c r="AK228" s="15">
        <v>22</v>
      </c>
      <c r="AL228" s="14" t="s">
        <v>281</v>
      </c>
      <c r="AM228" s="14" t="s">
        <v>269</v>
      </c>
      <c r="AN228" s="14" t="s">
        <v>277</v>
      </c>
      <c r="AO228" s="14" t="s">
        <v>243</v>
      </c>
      <c r="AP228" s="14" t="s">
        <v>648</v>
      </c>
      <c r="AQ228" s="14" t="s">
        <v>649</v>
      </c>
      <c r="AR228" s="14" t="s">
        <v>243</v>
      </c>
    </row>
    <row r="229" spans="1:44" x14ac:dyDescent="0.2">
      <c r="A229" s="14" t="s">
        <v>186</v>
      </c>
      <c r="B229" s="14" t="s">
        <v>187</v>
      </c>
      <c r="C229" s="14" t="s">
        <v>248</v>
      </c>
      <c r="D229" s="15">
        <v>213</v>
      </c>
      <c r="E229" s="15">
        <v>426</v>
      </c>
      <c r="F229" s="15">
        <v>320</v>
      </c>
      <c r="G229" s="15" t="s">
        <v>242</v>
      </c>
      <c r="H229" s="15" t="s">
        <v>249</v>
      </c>
      <c r="I229" s="15" t="s">
        <v>241</v>
      </c>
      <c r="J229" s="15" t="s">
        <v>243</v>
      </c>
      <c r="K229" s="15" t="s">
        <v>244</v>
      </c>
      <c r="L229" s="15">
        <v>20.3</v>
      </c>
      <c r="M229" s="15">
        <v>30.5</v>
      </c>
      <c r="N229" s="15" t="s">
        <v>241</v>
      </c>
      <c r="O229" s="15" t="s">
        <v>241</v>
      </c>
      <c r="P229" s="15" t="s">
        <v>243</v>
      </c>
      <c r="Q229" s="15" t="s">
        <v>245</v>
      </c>
      <c r="R229" s="16">
        <v>0.23560209400000001</v>
      </c>
      <c r="S229" s="16">
        <v>1.1257367389999999</v>
      </c>
      <c r="T229" s="16">
        <v>1.063079777</v>
      </c>
      <c r="U229" s="15">
        <v>1</v>
      </c>
      <c r="V229" s="15">
        <v>1</v>
      </c>
      <c r="W229" s="15">
        <v>1</v>
      </c>
      <c r="X229" s="15" t="s">
        <v>241</v>
      </c>
      <c r="Y229" s="15" t="s">
        <v>241</v>
      </c>
      <c r="Z229" s="15" t="s">
        <v>241</v>
      </c>
      <c r="AA229" s="15" t="s">
        <v>246</v>
      </c>
      <c r="AB229" s="15" t="s">
        <v>241</v>
      </c>
      <c r="AC229" s="14" t="s">
        <v>243</v>
      </c>
      <c r="AD229" s="15" t="s">
        <v>243</v>
      </c>
      <c r="AE229" s="15" t="s">
        <v>243</v>
      </c>
      <c r="AF229" s="15" t="s">
        <v>243</v>
      </c>
      <c r="AG229" s="15" t="s">
        <v>243</v>
      </c>
      <c r="AH229" s="15" t="s">
        <v>243</v>
      </c>
      <c r="AI229" s="15" t="s">
        <v>243</v>
      </c>
      <c r="AJ229" s="15" t="s">
        <v>243</v>
      </c>
      <c r="AK229" s="15" t="s">
        <v>241</v>
      </c>
      <c r="AL229" s="14" t="s">
        <v>251</v>
      </c>
      <c r="AM229" s="14" t="s">
        <v>651</v>
      </c>
      <c r="AN229" s="14" t="s">
        <v>243</v>
      </c>
      <c r="AO229" s="14" t="s">
        <v>652</v>
      </c>
      <c r="AP229" s="14" t="s">
        <v>254</v>
      </c>
      <c r="AQ229" s="14" t="s">
        <v>243</v>
      </c>
      <c r="AR229" s="14" t="s">
        <v>15</v>
      </c>
    </row>
    <row r="230" spans="1:44" x14ac:dyDescent="0.2">
      <c r="A230" s="14" t="s">
        <v>186</v>
      </c>
      <c r="B230" s="14" t="s">
        <v>187</v>
      </c>
      <c r="C230" s="14" t="s">
        <v>240</v>
      </c>
      <c r="D230" s="15" t="s">
        <v>241</v>
      </c>
      <c r="E230" s="15" t="s">
        <v>241</v>
      </c>
      <c r="F230" s="15" t="s">
        <v>264</v>
      </c>
      <c r="G230" s="15" t="s">
        <v>242</v>
      </c>
      <c r="H230" s="15" t="s">
        <v>241</v>
      </c>
      <c r="I230" s="15" t="s">
        <v>241</v>
      </c>
      <c r="J230" s="15" t="s">
        <v>243</v>
      </c>
      <c r="K230" s="15" t="s">
        <v>244</v>
      </c>
      <c r="L230" s="15">
        <v>7</v>
      </c>
      <c r="M230" s="15">
        <v>37</v>
      </c>
      <c r="N230" s="15" t="s">
        <v>241</v>
      </c>
      <c r="O230" s="15" t="s">
        <v>241</v>
      </c>
      <c r="P230" s="15" t="s">
        <v>243</v>
      </c>
      <c r="Q230" s="15" t="s">
        <v>245</v>
      </c>
      <c r="R230" s="16">
        <v>0.23560209400000001</v>
      </c>
      <c r="S230" s="16">
        <v>1.1257367389999999</v>
      </c>
      <c r="T230" s="16">
        <v>1.063079777</v>
      </c>
      <c r="U230" s="15">
        <v>600</v>
      </c>
      <c r="V230" s="15" t="s">
        <v>241</v>
      </c>
      <c r="W230" s="15" t="s">
        <v>241</v>
      </c>
      <c r="X230" s="15">
        <v>600</v>
      </c>
      <c r="Y230" s="15">
        <v>10</v>
      </c>
      <c r="Z230" s="15" t="s">
        <v>241</v>
      </c>
      <c r="AA230" s="15" t="s">
        <v>246</v>
      </c>
      <c r="AB230" s="15" t="s">
        <v>299</v>
      </c>
      <c r="AC230" s="14" t="s">
        <v>653</v>
      </c>
      <c r="AD230" s="15" t="s">
        <v>243</v>
      </c>
      <c r="AE230" s="15" t="s">
        <v>243</v>
      </c>
      <c r="AF230" s="15" t="s">
        <v>243</v>
      </c>
      <c r="AG230" s="15">
        <v>36.229999999999997</v>
      </c>
      <c r="AH230" s="15">
        <v>0.19</v>
      </c>
      <c r="AI230" s="15" t="s">
        <v>243</v>
      </c>
      <c r="AJ230" s="15" t="s">
        <v>243</v>
      </c>
      <c r="AK230" s="15">
        <v>105</v>
      </c>
      <c r="AL230" s="14" t="s">
        <v>281</v>
      </c>
      <c r="AM230" s="14" t="s">
        <v>277</v>
      </c>
      <c r="AN230" s="14" t="s">
        <v>277</v>
      </c>
      <c r="AO230" s="14" t="s">
        <v>243</v>
      </c>
      <c r="AP230" s="14" t="s">
        <v>654</v>
      </c>
      <c r="AQ230" s="14" t="s">
        <v>655</v>
      </c>
      <c r="AR230" s="14" t="s">
        <v>243</v>
      </c>
    </row>
    <row r="231" spans="1:44" x14ac:dyDescent="0.2">
      <c r="A231" s="14" t="s">
        <v>186</v>
      </c>
      <c r="B231" s="14" t="s">
        <v>187</v>
      </c>
      <c r="C231" s="14" t="s">
        <v>240</v>
      </c>
      <c r="D231" s="15" t="s">
        <v>241</v>
      </c>
      <c r="E231" s="15" t="s">
        <v>241</v>
      </c>
      <c r="F231" s="15" t="s">
        <v>264</v>
      </c>
      <c r="G231" s="15" t="s">
        <v>242</v>
      </c>
      <c r="H231" s="15" t="s">
        <v>241</v>
      </c>
      <c r="I231" s="15" t="s">
        <v>241</v>
      </c>
      <c r="J231" s="15" t="s">
        <v>243</v>
      </c>
      <c r="K231" s="15" t="s">
        <v>244</v>
      </c>
      <c r="L231" s="15">
        <v>7</v>
      </c>
      <c r="M231" s="15">
        <v>37</v>
      </c>
      <c r="N231" s="15" t="s">
        <v>241</v>
      </c>
      <c r="O231" s="15" t="s">
        <v>241</v>
      </c>
      <c r="P231" s="15" t="s">
        <v>243</v>
      </c>
      <c r="Q231" s="15" t="s">
        <v>245</v>
      </c>
      <c r="R231" s="16">
        <v>0.23560209400000001</v>
      </c>
      <c r="S231" s="16">
        <v>1.1257367389999999</v>
      </c>
      <c r="T231" s="16">
        <v>1.063079777</v>
      </c>
      <c r="U231" s="15">
        <v>600</v>
      </c>
      <c r="V231" s="15" t="s">
        <v>241</v>
      </c>
      <c r="W231" s="15" t="s">
        <v>241</v>
      </c>
      <c r="X231" s="15">
        <v>600</v>
      </c>
      <c r="Y231" s="15">
        <v>10</v>
      </c>
      <c r="Z231" s="15" t="s">
        <v>241</v>
      </c>
      <c r="AA231" s="15" t="s">
        <v>246</v>
      </c>
      <c r="AB231" s="15" t="s">
        <v>299</v>
      </c>
      <c r="AC231" s="14" t="s">
        <v>656</v>
      </c>
      <c r="AD231" s="15" t="s">
        <v>243</v>
      </c>
      <c r="AE231" s="15" t="s">
        <v>243</v>
      </c>
      <c r="AF231" s="15" t="s">
        <v>243</v>
      </c>
      <c r="AG231" s="15">
        <v>1.67</v>
      </c>
      <c r="AH231" s="15">
        <v>0.193</v>
      </c>
      <c r="AI231" s="15">
        <v>0.1</v>
      </c>
      <c r="AJ231" s="15" t="s">
        <v>246</v>
      </c>
      <c r="AK231" s="15">
        <v>105</v>
      </c>
      <c r="AL231" s="14" t="s">
        <v>281</v>
      </c>
      <c r="AM231" s="14" t="s">
        <v>575</v>
      </c>
      <c r="AN231" s="14" t="s">
        <v>277</v>
      </c>
      <c r="AO231" s="14" t="s">
        <v>243</v>
      </c>
      <c r="AP231" s="14" t="s">
        <v>654</v>
      </c>
      <c r="AQ231" s="14" t="s">
        <v>655</v>
      </c>
      <c r="AR231" s="14" t="s">
        <v>243</v>
      </c>
    </row>
    <row r="232" spans="1:44" x14ac:dyDescent="0.2">
      <c r="A232" s="14"/>
      <c r="B232" s="14"/>
      <c r="C232" s="14"/>
      <c r="H232" s="14" t="s">
        <v>657</v>
      </c>
      <c r="J232" s="14" t="s">
        <v>658</v>
      </c>
      <c r="K232" s="14" t="s">
        <v>191</v>
      </c>
      <c r="P232" s="14" t="s">
        <v>658</v>
      </c>
      <c r="R232" s="18" t="s">
        <v>188</v>
      </c>
      <c r="S232" s="18" t="s">
        <v>189</v>
      </c>
      <c r="T232" s="18" t="s">
        <v>189</v>
      </c>
      <c r="AC232" s="14" t="s">
        <v>659</v>
      </c>
      <c r="AL232" s="14"/>
      <c r="AM232" s="14" t="s">
        <v>243</v>
      </c>
      <c r="AN232" s="14" t="s">
        <v>243</v>
      </c>
      <c r="AO232" s="14" t="s">
        <v>243</v>
      </c>
      <c r="AP232" s="14" t="s">
        <v>243</v>
      </c>
      <c r="AQ232" s="14" t="s">
        <v>243</v>
      </c>
      <c r="AR232" s="14" t="s">
        <v>243</v>
      </c>
    </row>
    <row r="233" spans="1:44" x14ac:dyDescent="0.2">
      <c r="A233" s="14"/>
      <c r="B233" s="14"/>
      <c r="C233" s="14"/>
      <c r="H233" s="14" t="s">
        <v>660</v>
      </c>
      <c r="J233" s="14" t="s">
        <v>661</v>
      </c>
      <c r="K233" s="14" t="s">
        <v>189</v>
      </c>
      <c r="P233" s="14" t="s">
        <v>661</v>
      </c>
      <c r="R233" s="18" t="s">
        <v>189</v>
      </c>
      <c r="S233" s="18" t="s">
        <v>190</v>
      </c>
      <c r="T233" s="18" t="s">
        <v>191</v>
      </c>
      <c r="AC233" s="14"/>
      <c r="AL233" s="14"/>
      <c r="AM233" s="14" t="s">
        <v>243</v>
      </c>
      <c r="AN233" s="14" t="s">
        <v>243</v>
      </c>
      <c r="AO233" s="14" t="s">
        <v>243</v>
      </c>
      <c r="AP233" s="14" t="s">
        <v>243</v>
      </c>
      <c r="AQ233" s="14" t="s">
        <v>243</v>
      </c>
      <c r="AR233" s="14" t="s">
        <v>243</v>
      </c>
    </row>
    <row r="234" spans="1:44" x14ac:dyDescent="0.2">
      <c r="A234" s="14"/>
      <c r="B234" s="14"/>
      <c r="C234" s="14"/>
      <c r="H234" s="14" t="s">
        <v>662</v>
      </c>
      <c r="J234" s="14" t="s">
        <v>663</v>
      </c>
      <c r="K234" s="14" t="s">
        <v>190</v>
      </c>
      <c r="P234" s="14" t="s">
        <v>663</v>
      </c>
      <c r="R234" s="16"/>
      <c r="S234" s="16"/>
      <c r="T234" s="16"/>
      <c r="AC234" s="14"/>
      <c r="AL234" s="14"/>
      <c r="AM234" s="14" t="s">
        <v>243</v>
      </c>
      <c r="AN234" s="14" t="s">
        <v>243</v>
      </c>
      <c r="AO234" s="14" t="s">
        <v>243</v>
      </c>
      <c r="AP234" s="14" t="s">
        <v>243</v>
      </c>
      <c r="AQ234" s="14" t="s">
        <v>243</v>
      </c>
      <c r="AR234" s="14" t="s">
        <v>243</v>
      </c>
    </row>
    <row r="235" spans="1:44" x14ac:dyDescent="0.2">
      <c r="A235" s="14"/>
      <c r="B235" s="14"/>
      <c r="C235" s="14"/>
      <c r="R235" s="16"/>
      <c r="S235" s="16"/>
      <c r="T235" s="16"/>
      <c r="AC235" s="14"/>
      <c r="AL235" s="14"/>
      <c r="AM235" s="14"/>
      <c r="AN235" s="14"/>
      <c r="AO235" s="14"/>
      <c r="AP235" s="14"/>
      <c r="AQ235" s="14"/>
      <c r="AR235" s="14"/>
    </row>
    <row r="236" spans="1:44" ht="15" x14ac:dyDescent="0.25">
      <c r="A236" s="14"/>
      <c r="B236" s="14"/>
      <c r="C236" s="14"/>
      <c r="K236"/>
      <c r="R236" s="16"/>
      <c r="S236" s="16"/>
      <c r="T236" s="16"/>
      <c r="AC236" s="14"/>
      <c r="AL236" s="14"/>
      <c r="AM236" s="14"/>
      <c r="AN236" s="14"/>
      <c r="AO236" s="14"/>
      <c r="AP236" s="14"/>
      <c r="AQ236" s="14"/>
      <c r="AR236" s="14"/>
    </row>
    <row r="237" spans="1:44" x14ac:dyDescent="0.2">
      <c r="A237" s="14"/>
      <c r="B237" s="14"/>
      <c r="C237" s="14"/>
      <c r="R237" s="16"/>
      <c r="S237" s="16"/>
      <c r="T237" s="16"/>
      <c r="AC237" s="14"/>
      <c r="AL237" s="14"/>
      <c r="AM237" s="14"/>
      <c r="AN237" s="14"/>
      <c r="AO237" s="14"/>
      <c r="AP237" s="14"/>
      <c r="AQ237" s="14"/>
      <c r="AR237" s="14"/>
    </row>
    <row r="238" spans="1:44" x14ac:dyDescent="0.2">
      <c r="A238" s="14"/>
      <c r="B238" s="14"/>
      <c r="C238" s="14"/>
      <c r="R238" s="16"/>
      <c r="S238" s="16"/>
      <c r="T238" s="16"/>
      <c r="AC238" s="14"/>
      <c r="AL238" s="14"/>
      <c r="AM238" s="14"/>
      <c r="AN238" s="14"/>
      <c r="AO238" s="14"/>
      <c r="AP238" s="14"/>
      <c r="AQ238" s="14"/>
      <c r="AR238" s="14"/>
    </row>
    <row r="239" spans="1:44" x14ac:dyDescent="0.2">
      <c r="A239" s="14"/>
      <c r="B239" s="14"/>
      <c r="C239" s="14"/>
      <c r="R239" s="16"/>
      <c r="S239" s="16"/>
      <c r="T239" s="16"/>
      <c r="AC239" s="14"/>
      <c r="AL239" s="14"/>
      <c r="AM239" s="14"/>
      <c r="AN239" s="14"/>
      <c r="AO239" s="14"/>
      <c r="AP239" s="14"/>
      <c r="AQ239" s="14"/>
      <c r="AR239" s="14"/>
    </row>
    <row r="240" spans="1:44" x14ac:dyDescent="0.2">
      <c r="A240" s="14"/>
      <c r="B240" s="14"/>
      <c r="C240" s="14"/>
      <c r="R240" s="16"/>
      <c r="S240" s="16"/>
      <c r="T240" s="16"/>
      <c r="AC240" s="14"/>
      <c r="AL240" s="14"/>
      <c r="AM240" s="14"/>
      <c r="AN240" s="14"/>
      <c r="AO240" s="14"/>
      <c r="AP240" s="14"/>
      <c r="AQ240" s="14"/>
      <c r="AR240" s="14"/>
    </row>
    <row r="241" spans="1:44" x14ac:dyDescent="0.2">
      <c r="A241" s="14"/>
      <c r="B241" s="14"/>
      <c r="C241" s="14"/>
      <c r="R241" s="16"/>
      <c r="S241" s="16"/>
      <c r="T241" s="16"/>
      <c r="AC241" s="14"/>
      <c r="AL241" s="14"/>
      <c r="AM241" s="14"/>
      <c r="AN241" s="14"/>
      <c r="AO241" s="14"/>
      <c r="AP241" s="14"/>
      <c r="AQ241" s="14"/>
      <c r="AR241" s="14"/>
    </row>
    <row r="242" spans="1:44" x14ac:dyDescent="0.2">
      <c r="A242" s="14"/>
      <c r="B242" s="14"/>
      <c r="C242" s="14"/>
      <c r="R242" s="16"/>
      <c r="S242" s="16"/>
      <c r="T242" s="16"/>
      <c r="AC242" s="14"/>
      <c r="AL242" s="14"/>
      <c r="AM242" s="14"/>
      <c r="AN242" s="14"/>
      <c r="AO242" s="14"/>
      <c r="AP242" s="14"/>
      <c r="AQ242" s="14"/>
      <c r="AR242" s="14"/>
    </row>
    <row r="243" spans="1:44" x14ac:dyDescent="0.2">
      <c r="A243" s="14"/>
      <c r="B243" s="14"/>
      <c r="C243" s="14"/>
      <c r="R243" s="16"/>
      <c r="S243" s="16"/>
      <c r="T243" s="16"/>
      <c r="AC243" s="14"/>
      <c r="AL243" s="14"/>
      <c r="AM243" s="14"/>
      <c r="AN243" s="14"/>
      <c r="AO243" s="14"/>
      <c r="AP243" s="14"/>
      <c r="AQ243" s="14"/>
      <c r="AR243" s="14"/>
    </row>
    <row r="244" spans="1:44" x14ac:dyDescent="0.2">
      <c r="A244" s="14"/>
      <c r="B244" s="14"/>
      <c r="C244" s="14"/>
      <c r="R244" s="16"/>
      <c r="S244" s="16"/>
      <c r="T244" s="16"/>
      <c r="AC244" s="14"/>
      <c r="AL244" s="14"/>
      <c r="AM244" s="14"/>
      <c r="AN244" s="14"/>
      <c r="AO244" s="14"/>
      <c r="AP244" s="14"/>
      <c r="AQ244" s="14"/>
      <c r="AR244" s="14"/>
    </row>
    <row r="245" spans="1:44" x14ac:dyDescent="0.2">
      <c r="A245" s="14"/>
      <c r="B245" s="14"/>
      <c r="C245" s="14"/>
      <c r="R245" s="16"/>
      <c r="S245" s="16"/>
      <c r="T245" s="16"/>
      <c r="AC245" s="14"/>
      <c r="AL245" s="14"/>
      <c r="AM245" s="14"/>
      <c r="AN245" s="14"/>
      <c r="AO245" s="14"/>
      <c r="AP245" s="14"/>
      <c r="AQ245" s="14"/>
      <c r="AR245" s="14"/>
    </row>
    <row r="246" spans="1:44" x14ac:dyDescent="0.2">
      <c r="A246" s="14"/>
      <c r="B246" s="14"/>
      <c r="C246" s="14"/>
      <c r="R246" s="16"/>
      <c r="S246" s="16"/>
      <c r="T246" s="16"/>
      <c r="AC246" s="14"/>
      <c r="AL246" s="14"/>
      <c r="AM246" s="14"/>
      <c r="AN246" s="14"/>
      <c r="AO246" s="14"/>
      <c r="AP246" s="14"/>
      <c r="AQ246" s="14"/>
      <c r="AR246" s="14"/>
    </row>
    <row r="247" spans="1:44" x14ac:dyDescent="0.2">
      <c r="A247" s="14"/>
      <c r="B247" s="14"/>
      <c r="C247" s="14"/>
      <c r="R247" s="16"/>
      <c r="S247" s="16"/>
      <c r="T247" s="16"/>
      <c r="AC247" s="14"/>
      <c r="AL247" s="14"/>
      <c r="AM247" s="14"/>
      <c r="AN247" s="14"/>
      <c r="AO247" s="14"/>
      <c r="AP247" s="14"/>
      <c r="AQ247" s="14"/>
      <c r="AR247" s="14"/>
    </row>
    <row r="248" spans="1:44" x14ac:dyDescent="0.2">
      <c r="A248" s="14"/>
      <c r="B248" s="14"/>
      <c r="C248" s="14"/>
      <c r="R248" s="16"/>
      <c r="S248" s="16"/>
      <c r="T248" s="16"/>
      <c r="AC248" s="14"/>
      <c r="AL248" s="14"/>
      <c r="AM248" s="14"/>
      <c r="AN248" s="14"/>
      <c r="AO248" s="14"/>
      <c r="AP248" s="14"/>
      <c r="AQ248" s="14"/>
      <c r="AR248" s="14"/>
    </row>
    <row r="249" spans="1:44" x14ac:dyDescent="0.2">
      <c r="A249" s="14"/>
      <c r="B249" s="14"/>
      <c r="C249" s="14"/>
      <c r="R249" s="16"/>
      <c r="S249" s="16"/>
      <c r="T249" s="16"/>
      <c r="AC249" s="14"/>
      <c r="AL249" s="14"/>
      <c r="AM249" s="14"/>
      <c r="AN249" s="14"/>
      <c r="AO249" s="14"/>
      <c r="AP249" s="14"/>
      <c r="AQ249" s="14"/>
      <c r="AR249" s="14"/>
    </row>
    <row r="250" spans="1:44" x14ac:dyDescent="0.2">
      <c r="A250" s="14"/>
      <c r="B250" s="14"/>
      <c r="C250" s="14"/>
      <c r="R250" s="16"/>
      <c r="S250" s="16"/>
      <c r="T250" s="16"/>
      <c r="AC250" s="14"/>
      <c r="AL250" s="14"/>
      <c r="AM250" s="14"/>
      <c r="AN250" s="14"/>
      <c r="AO250" s="14"/>
      <c r="AP250" s="14"/>
      <c r="AQ250" s="14"/>
      <c r="AR250" s="14"/>
    </row>
    <row r="251" spans="1:44" x14ac:dyDescent="0.2">
      <c r="A251" s="14"/>
      <c r="B251" s="14"/>
      <c r="C251" s="14"/>
      <c r="R251" s="16"/>
      <c r="S251" s="16"/>
      <c r="T251" s="16"/>
      <c r="AC251" s="14"/>
      <c r="AL251" s="14"/>
      <c r="AM251" s="14"/>
      <c r="AN251" s="14"/>
      <c r="AO251" s="14"/>
      <c r="AP251" s="14"/>
      <c r="AQ251" s="14"/>
      <c r="AR251" s="14"/>
    </row>
    <row r="252" spans="1:44" x14ac:dyDescent="0.2">
      <c r="A252" s="14"/>
      <c r="B252" s="14"/>
      <c r="C252" s="14"/>
      <c r="R252" s="16"/>
      <c r="S252" s="16"/>
      <c r="T252" s="16"/>
      <c r="AC252" s="14"/>
      <c r="AL252" s="14"/>
      <c r="AM252" s="14"/>
      <c r="AN252" s="14"/>
      <c r="AO252" s="14"/>
      <c r="AP252" s="14"/>
      <c r="AQ252" s="14"/>
      <c r="AR252" s="14"/>
    </row>
    <row r="253" spans="1:44" x14ac:dyDescent="0.2">
      <c r="A253" s="14"/>
      <c r="B253" s="14"/>
      <c r="C253" s="14"/>
      <c r="R253" s="16"/>
      <c r="S253" s="16"/>
      <c r="T253" s="16"/>
      <c r="AC253" s="14"/>
      <c r="AL253" s="14"/>
      <c r="AM253" s="14"/>
      <c r="AN253" s="14"/>
      <c r="AO253" s="14"/>
      <c r="AP253" s="14"/>
      <c r="AQ253" s="14"/>
      <c r="AR253" s="14"/>
    </row>
    <row r="254" spans="1:44" x14ac:dyDescent="0.2">
      <c r="A254" s="14"/>
      <c r="B254" s="14"/>
      <c r="C254" s="14"/>
      <c r="R254" s="16"/>
      <c r="S254" s="16"/>
      <c r="T254" s="16"/>
      <c r="AC254" s="14"/>
      <c r="AL254" s="14"/>
      <c r="AM254" s="14"/>
      <c r="AN254" s="14"/>
      <c r="AO254" s="14"/>
      <c r="AP254" s="14"/>
      <c r="AQ254" s="14"/>
      <c r="AR254" s="14"/>
    </row>
    <row r="255" spans="1:44" x14ac:dyDescent="0.2">
      <c r="A255" s="14"/>
      <c r="B255" s="14"/>
      <c r="C255" s="14"/>
      <c r="R255" s="16"/>
      <c r="S255" s="16"/>
      <c r="T255" s="16"/>
      <c r="AC255" s="14"/>
      <c r="AL255" s="14"/>
      <c r="AM255" s="14"/>
      <c r="AN255" s="14"/>
      <c r="AO255" s="14"/>
      <c r="AP255" s="14"/>
      <c r="AQ255" s="14"/>
      <c r="AR255" s="14"/>
    </row>
    <row r="256" spans="1:44" x14ac:dyDescent="0.2">
      <c r="A256" s="14"/>
      <c r="B256" s="14"/>
      <c r="C256" s="14"/>
      <c r="R256" s="16"/>
      <c r="S256" s="16"/>
      <c r="T256" s="16"/>
      <c r="AC256" s="14"/>
      <c r="AL256" s="14"/>
      <c r="AM256" s="14"/>
      <c r="AN256" s="14"/>
      <c r="AO256" s="14"/>
      <c r="AP256" s="14"/>
      <c r="AQ256" s="14"/>
      <c r="AR256" s="14"/>
    </row>
    <row r="257" spans="1:44" x14ac:dyDescent="0.2">
      <c r="A257" s="14"/>
      <c r="B257" s="14"/>
      <c r="C257" s="14"/>
      <c r="R257" s="16"/>
      <c r="S257" s="16"/>
      <c r="T257" s="16"/>
      <c r="AC257" s="14"/>
      <c r="AL257" s="14"/>
      <c r="AM257" s="14"/>
      <c r="AN257" s="14"/>
      <c r="AO257" s="14"/>
      <c r="AP257" s="14"/>
      <c r="AQ257" s="14"/>
      <c r="AR257" s="14"/>
    </row>
    <row r="258" spans="1:44" x14ac:dyDescent="0.2">
      <c r="A258" s="14"/>
      <c r="B258" s="14"/>
      <c r="C258" s="14"/>
      <c r="R258" s="16"/>
      <c r="S258" s="16"/>
      <c r="T258" s="16"/>
      <c r="AC258" s="14"/>
      <c r="AL258" s="14"/>
      <c r="AM258" s="14"/>
      <c r="AN258" s="14"/>
      <c r="AO258" s="14"/>
      <c r="AP258" s="14"/>
      <c r="AQ258" s="14"/>
      <c r="AR258" s="14"/>
    </row>
    <row r="259" spans="1:44" x14ac:dyDescent="0.2">
      <c r="A259" s="14"/>
      <c r="B259" s="14"/>
      <c r="C259" s="14"/>
      <c r="R259" s="16"/>
      <c r="S259" s="16"/>
      <c r="T259" s="16"/>
      <c r="AC259" s="14"/>
      <c r="AL259" s="14"/>
      <c r="AM259" s="14"/>
      <c r="AN259" s="14"/>
      <c r="AO259" s="14"/>
      <c r="AP259" s="14"/>
      <c r="AQ259" s="14"/>
      <c r="AR259" s="14"/>
    </row>
    <row r="260" spans="1:44" x14ac:dyDescent="0.2">
      <c r="A260" s="14"/>
      <c r="B260" s="14"/>
      <c r="C260" s="14"/>
      <c r="R260" s="16"/>
      <c r="S260" s="16"/>
      <c r="T260" s="16"/>
      <c r="AC260" s="14"/>
      <c r="AL260" s="14"/>
      <c r="AM260" s="14"/>
      <c r="AN260" s="14"/>
      <c r="AO260" s="14"/>
      <c r="AP260" s="14"/>
      <c r="AQ260" s="14"/>
      <c r="AR260" s="14"/>
    </row>
    <row r="261" spans="1:44" x14ac:dyDescent="0.2">
      <c r="A261" s="14"/>
      <c r="B261" s="14"/>
      <c r="C261" s="14"/>
      <c r="R261" s="16"/>
      <c r="S261" s="16"/>
      <c r="T261" s="16"/>
      <c r="AC261" s="14"/>
      <c r="AL261" s="14"/>
      <c r="AM261" s="14"/>
      <c r="AN261" s="14"/>
      <c r="AO261" s="14"/>
      <c r="AP261" s="14"/>
      <c r="AQ261" s="14"/>
      <c r="AR261" s="14"/>
    </row>
    <row r="262" spans="1:44" x14ac:dyDescent="0.2">
      <c r="A262" s="14"/>
      <c r="B262" s="14"/>
      <c r="C262" s="14"/>
      <c r="R262" s="16"/>
      <c r="S262" s="16"/>
      <c r="T262" s="16"/>
      <c r="AC262" s="14"/>
      <c r="AL262" s="14"/>
      <c r="AM262" s="14"/>
      <c r="AN262" s="14"/>
      <c r="AO262" s="14"/>
      <c r="AP262" s="14"/>
      <c r="AQ262" s="14"/>
      <c r="AR262" s="14"/>
    </row>
    <row r="263" spans="1:44" x14ac:dyDescent="0.2">
      <c r="A263" s="14"/>
      <c r="B263" s="14"/>
      <c r="C263" s="14"/>
      <c r="R263" s="16"/>
      <c r="S263" s="16"/>
      <c r="T263" s="16"/>
      <c r="AC263" s="14"/>
      <c r="AL263" s="14"/>
      <c r="AM263" s="14"/>
      <c r="AN263" s="14"/>
      <c r="AO263" s="14"/>
      <c r="AP263" s="14"/>
      <c r="AQ263" s="14"/>
      <c r="AR263" s="14"/>
    </row>
    <row r="264" spans="1:44" x14ac:dyDescent="0.2">
      <c r="A264" s="14"/>
      <c r="B264" s="14"/>
      <c r="C264" s="14"/>
      <c r="R264" s="16"/>
      <c r="S264" s="16"/>
      <c r="T264" s="16"/>
      <c r="AC264" s="14"/>
      <c r="AL264" s="14"/>
      <c r="AM264" s="14"/>
      <c r="AN264" s="14"/>
      <c r="AO264" s="14"/>
      <c r="AP264" s="14"/>
      <c r="AQ264" s="14"/>
      <c r="AR264" s="14"/>
    </row>
    <row r="265" spans="1:44" x14ac:dyDescent="0.2">
      <c r="A265" s="14"/>
      <c r="B265" s="14"/>
      <c r="C265" s="14"/>
      <c r="R265" s="16"/>
      <c r="S265" s="16"/>
      <c r="T265" s="16"/>
      <c r="AC265" s="14"/>
      <c r="AL265" s="14"/>
      <c r="AM265" s="14"/>
      <c r="AN265" s="14"/>
      <c r="AO265" s="14"/>
      <c r="AP265" s="14"/>
      <c r="AQ265" s="14"/>
      <c r="AR265" s="14"/>
    </row>
    <row r="266" spans="1:44" x14ac:dyDescent="0.2">
      <c r="A266" s="14"/>
      <c r="B266" s="14"/>
      <c r="C266" s="14"/>
      <c r="R266" s="16"/>
      <c r="S266" s="16"/>
      <c r="T266" s="16"/>
      <c r="AC266" s="14"/>
      <c r="AL266" s="14"/>
      <c r="AM266" s="14"/>
      <c r="AN266" s="14"/>
      <c r="AO266" s="14"/>
      <c r="AP266" s="14"/>
      <c r="AQ266" s="14"/>
      <c r="AR266" s="14"/>
    </row>
    <row r="267" spans="1:44" x14ac:dyDescent="0.2">
      <c r="A267" s="14"/>
      <c r="B267" s="14"/>
      <c r="C267" s="14"/>
      <c r="R267" s="16"/>
      <c r="S267" s="16"/>
      <c r="T267" s="16"/>
      <c r="AC267" s="14"/>
      <c r="AL267" s="14"/>
      <c r="AM267" s="14"/>
      <c r="AN267" s="14"/>
      <c r="AO267" s="14"/>
      <c r="AP267" s="14"/>
      <c r="AQ267" s="14"/>
      <c r="AR267" s="14"/>
    </row>
    <row r="268" spans="1:44" x14ac:dyDescent="0.2">
      <c r="A268" s="14"/>
      <c r="B268" s="14"/>
      <c r="C268" s="14"/>
      <c r="R268" s="16"/>
      <c r="S268" s="16"/>
      <c r="T268" s="16"/>
      <c r="AC268" s="14"/>
      <c r="AL268" s="14"/>
      <c r="AM268" s="14"/>
      <c r="AN268" s="14"/>
      <c r="AO268" s="14"/>
      <c r="AP268" s="14"/>
      <c r="AQ268" s="14"/>
      <c r="AR268" s="14"/>
    </row>
    <row r="269" spans="1:44" x14ac:dyDescent="0.2">
      <c r="A269" s="14"/>
      <c r="B269" s="14"/>
      <c r="C269" s="14"/>
      <c r="R269" s="16"/>
      <c r="S269" s="16"/>
      <c r="T269" s="16"/>
      <c r="AC269" s="14"/>
      <c r="AL269" s="14"/>
      <c r="AM269" s="14"/>
      <c r="AN269" s="14"/>
      <c r="AO269" s="14"/>
      <c r="AP269" s="14"/>
      <c r="AQ269" s="14"/>
      <c r="AR269" s="14"/>
    </row>
    <row r="270" spans="1:44" x14ac:dyDescent="0.2">
      <c r="A270" s="14"/>
      <c r="B270" s="14"/>
      <c r="C270" s="14"/>
      <c r="R270" s="16"/>
      <c r="S270" s="16"/>
      <c r="T270" s="16"/>
      <c r="AC270" s="14"/>
      <c r="AL270" s="14"/>
      <c r="AM270" s="14"/>
      <c r="AN270" s="14"/>
      <c r="AO270" s="14"/>
      <c r="AP270" s="14"/>
      <c r="AQ270" s="14"/>
      <c r="AR270" s="14"/>
    </row>
    <row r="271" spans="1:44" x14ac:dyDescent="0.2">
      <c r="A271" s="14"/>
      <c r="B271" s="14"/>
      <c r="C271" s="14"/>
      <c r="R271" s="16"/>
      <c r="S271" s="16"/>
      <c r="T271" s="16"/>
      <c r="AC271" s="14"/>
      <c r="AL271" s="14"/>
      <c r="AM271" s="14"/>
      <c r="AN271" s="14"/>
      <c r="AO271" s="14"/>
      <c r="AP271" s="14"/>
      <c r="AQ271" s="14"/>
      <c r="AR271" s="14"/>
    </row>
    <row r="272" spans="1:44" x14ac:dyDescent="0.2">
      <c r="A272" s="14"/>
      <c r="B272" s="14"/>
      <c r="C272" s="14"/>
      <c r="R272" s="16"/>
      <c r="S272" s="16"/>
      <c r="T272" s="16"/>
      <c r="AC272" s="14"/>
      <c r="AL272" s="14"/>
      <c r="AM272" s="14"/>
      <c r="AN272" s="14"/>
      <c r="AO272" s="14"/>
      <c r="AP272" s="14"/>
      <c r="AQ272" s="14"/>
      <c r="AR272" s="14"/>
    </row>
    <row r="273" spans="1:44" x14ac:dyDescent="0.2">
      <c r="A273" s="14"/>
      <c r="B273" s="14"/>
      <c r="C273" s="14"/>
      <c r="R273" s="16"/>
      <c r="S273" s="16"/>
      <c r="T273" s="16"/>
      <c r="AC273" s="14"/>
      <c r="AL273" s="14"/>
      <c r="AM273" s="14"/>
      <c r="AN273" s="14"/>
      <c r="AO273" s="14"/>
      <c r="AP273" s="14"/>
      <c r="AQ273" s="14"/>
      <c r="AR273" s="14"/>
    </row>
    <row r="274" spans="1:44" x14ac:dyDescent="0.2">
      <c r="A274" s="14"/>
      <c r="B274" s="14"/>
      <c r="C274" s="14"/>
      <c r="R274" s="16"/>
      <c r="S274" s="16"/>
      <c r="T274" s="16"/>
      <c r="AC274" s="14"/>
      <c r="AL274" s="14"/>
      <c r="AM274" s="14"/>
      <c r="AN274" s="14"/>
      <c r="AO274" s="14"/>
      <c r="AP274" s="14"/>
      <c r="AQ274" s="14"/>
      <c r="AR274" s="14"/>
    </row>
    <row r="275" spans="1:44" x14ac:dyDescent="0.2">
      <c r="A275" s="14"/>
      <c r="B275" s="14"/>
      <c r="C275" s="14"/>
      <c r="R275" s="16"/>
      <c r="S275" s="16"/>
      <c r="T275" s="16"/>
      <c r="AC275" s="14"/>
      <c r="AL275" s="14"/>
      <c r="AM275" s="14"/>
      <c r="AN275" s="14"/>
      <c r="AO275" s="14"/>
      <c r="AP275" s="14"/>
      <c r="AQ275" s="14"/>
      <c r="AR275" s="14"/>
    </row>
    <row r="276" spans="1:44" x14ac:dyDescent="0.2">
      <c r="A276" s="14"/>
      <c r="B276" s="14"/>
      <c r="C276" s="14"/>
      <c r="R276" s="16"/>
      <c r="S276" s="16"/>
      <c r="T276" s="16"/>
      <c r="AC276" s="14"/>
      <c r="AL276" s="14"/>
      <c r="AM276" s="14"/>
      <c r="AN276" s="14"/>
      <c r="AO276" s="14"/>
      <c r="AP276" s="14"/>
      <c r="AQ276" s="14"/>
      <c r="AR276" s="14"/>
    </row>
    <row r="277" spans="1:44" x14ac:dyDescent="0.2">
      <c r="A277" s="14"/>
      <c r="B277" s="14"/>
      <c r="C277" s="14"/>
      <c r="R277" s="16"/>
      <c r="S277" s="16"/>
      <c r="T277" s="16"/>
      <c r="AC277" s="14"/>
      <c r="AL277" s="14"/>
      <c r="AM277" s="14"/>
      <c r="AN277" s="14"/>
      <c r="AO277" s="14"/>
      <c r="AP277" s="14"/>
      <c r="AQ277" s="14"/>
      <c r="AR277" s="14"/>
    </row>
    <row r="278" spans="1:44" x14ac:dyDescent="0.2">
      <c r="A278" s="14"/>
      <c r="B278" s="14"/>
      <c r="C278" s="14"/>
      <c r="R278" s="16"/>
      <c r="S278" s="16"/>
      <c r="T278" s="16"/>
      <c r="AC278" s="14"/>
      <c r="AL278" s="14"/>
      <c r="AM278" s="14"/>
      <c r="AN278" s="14"/>
      <c r="AO278" s="14"/>
      <c r="AP278" s="14"/>
      <c r="AQ278" s="14"/>
      <c r="AR278" s="14"/>
    </row>
    <row r="279" spans="1:44" x14ac:dyDescent="0.2">
      <c r="A279" s="14"/>
      <c r="B279" s="14"/>
      <c r="C279" s="14"/>
      <c r="R279" s="16"/>
      <c r="S279" s="16"/>
      <c r="T279" s="16"/>
      <c r="AC279" s="14"/>
      <c r="AL279" s="14"/>
      <c r="AM279" s="14"/>
      <c r="AN279" s="14"/>
      <c r="AO279" s="14"/>
      <c r="AP279" s="14"/>
      <c r="AQ279" s="14"/>
      <c r="AR279" s="14"/>
    </row>
    <row r="280" spans="1:44" x14ac:dyDescent="0.2">
      <c r="A280" s="14"/>
      <c r="B280" s="14"/>
      <c r="C280" s="14"/>
      <c r="R280" s="16"/>
      <c r="S280" s="16"/>
      <c r="T280" s="16"/>
      <c r="AC280" s="14"/>
      <c r="AL280" s="14"/>
      <c r="AM280" s="14"/>
      <c r="AN280" s="14"/>
      <c r="AO280" s="14"/>
      <c r="AP280" s="14"/>
      <c r="AQ280" s="14"/>
      <c r="AR280" s="14"/>
    </row>
    <row r="281" spans="1:44" x14ac:dyDescent="0.2">
      <c r="A281" s="14"/>
      <c r="B281" s="14"/>
      <c r="C281" s="14"/>
      <c r="R281" s="16"/>
      <c r="S281" s="16"/>
      <c r="T281" s="16"/>
      <c r="AC281" s="14"/>
      <c r="AL281" s="14"/>
      <c r="AM281" s="14"/>
      <c r="AN281" s="14"/>
      <c r="AO281" s="14"/>
      <c r="AP281" s="14"/>
      <c r="AQ281" s="14"/>
      <c r="AR281" s="14"/>
    </row>
    <row r="282" spans="1:44" x14ac:dyDescent="0.2">
      <c r="A282" s="14"/>
      <c r="B282" s="14"/>
      <c r="C282" s="14"/>
      <c r="R282" s="16"/>
      <c r="S282" s="16"/>
      <c r="T282" s="16"/>
      <c r="AC282" s="14"/>
      <c r="AL282" s="14"/>
      <c r="AM282" s="14"/>
      <c r="AN282" s="14"/>
      <c r="AO282" s="14"/>
      <c r="AP282" s="14"/>
      <c r="AQ282" s="14"/>
      <c r="AR282" s="14"/>
    </row>
    <row r="283" spans="1:44" x14ac:dyDescent="0.2">
      <c r="A283" s="14"/>
      <c r="B283" s="14"/>
      <c r="C283" s="14"/>
      <c r="R283" s="16"/>
      <c r="S283" s="16"/>
      <c r="T283" s="16"/>
      <c r="AC283" s="14"/>
      <c r="AL283" s="14"/>
      <c r="AM283" s="14"/>
      <c r="AN283" s="14"/>
      <c r="AO283" s="14"/>
      <c r="AP283" s="14"/>
      <c r="AQ283" s="14"/>
      <c r="AR283" s="14"/>
    </row>
    <row r="284" spans="1:44" x14ac:dyDescent="0.2">
      <c r="A284" s="14"/>
      <c r="B284" s="14"/>
      <c r="C284" s="14"/>
      <c r="R284" s="16"/>
      <c r="S284" s="16"/>
      <c r="T284" s="16"/>
      <c r="AC284" s="14"/>
      <c r="AL284" s="14"/>
      <c r="AM284" s="14"/>
      <c r="AN284" s="14"/>
      <c r="AO284" s="14"/>
      <c r="AP284" s="14"/>
      <c r="AQ284" s="14"/>
      <c r="AR284" s="14"/>
    </row>
    <row r="285" spans="1:44" x14ac:dyDescent="0.2">
      <c r="A285" s="14"/>
      <c r="B285" s="14"/>
      <c r="C285" s="14"/>
      <c r="R285" s="16"/>
      <c r="S285" s="16"/>
      <c r="T285" s="16"/>
      <c r="AC285" s="14"/>
      <c r="AL285" s="14"/>
      <c r="AM285" s="14"/>
      <c r="AN285" s="14"/>
      <c r="AO285" s="14"/>
      <c r="AP285" s="14"/>
      <c r="AQ285" s="14"/>
      <c r="AR285" s="14"/>
    </row>
    <row r="286" spans="1:44" x14ac:dyDescent="0.2">
      <c r="A286" s="14"/>
      <c r="B286" s="14"/>
      <c r="C286" s="14"/>
      <c r="R286" s="16"/>
      <c r="S286" s="16"/>
      <c r="T286" s="16"/>
      <c r="AC286" s="14"/>
      <c r="AL286" s="14"/>
      <c r="AM286" s="14"/>
      <c r="AN286" s="14"/>
      <c r="AO286" s="14"/>
      <c r="AP286" s="14"/>
      <c r="AQ286" s="14"/>
      <c r="AR286" s="14"/>
    </row>
    <row r="287" spans="1:44" x14ac:dyDescent="0.2">
      <c r="A287" s="14"/>
      <c r="B287" s="14"/>
      <c r="C287" s="14"/>
      <c r="R287" s="16"/>
      <c r="S287" s="16"/>
      <c r="T287" s="16"/>
      <c r="AC287" s="14"/>
      <c r="AL287" s="14"/>
      <c r="AM287" s="14"/>
      <c r="AN287" s="14"/>
      <c r="AO287" s="14"/>
      <c r="AP287" s="14"/>
      <c r="AQ287" s="14"/>
      <c r="AR287" s="14"/>
    </row>
    <row r="288" spans="1:44" x14ac:dyDescent="0.2">
      <c r="A288" s="14"/>
      <c r="B288" s="14"/>
      <c r="C288" s="14"/>
      <c r="R288" s="16"/>
      <c r="S288" s="16"/>
      <c r="T288" s="16"/>
      <c r="AC288" s="14"/>
      <c r="AL288" s="14"/>
      <c r="AM288" s="14"/>
      <c r="AN288" s="14"/>
      <c r="AO288" s="14"/>
      <c r="AP288" s="14"/>
      <c r="AQ288" s="14"/>
      <c r="AR288" s="14"/>
    </row>
    <row r="289" spans="1:44" x14ac:dyDescent="0.2">
      <c r="A289" s="14"/>
      <c r="B289" s="14"/>
      <c r="C289" s="14"/>
      <c r="R289" s="16"/>
      <c r="S289" s="16"/>
      <c r="T289" s="16"/>
      <c r="AC289" s="14"/>
      <c r="AL289" s="14"/>
      <c r="AM289" s="14"/>
      <c r="AN289" s="14"/>
      <c r="AO289" s="14"/>
      <c r="AP289" s="14"/>
      <c r="AQ289" s="14"/>
      <c r="AR289" s="14"/>
    </row>
    <row r="290" spans="1:44" x14ac:dyDescent="0.2">
      <c r="A290" s="14"/>
      <c r="B290" s="14"/>
      <c r="C290" s="14"/>
      <c r="R290" s="16"/>
      <c r="S290" s="16"/>
      <c r="T290" s="16"/>
      <c r="AC290" s="14"/>
      <c r="AL290" s="14"/>
      <c r="AM290" s="14"/>
      <c r="AN290" s="14"/>
      <c r="AO290" s="14"/>
      <c r="AP290" s="14"/>
      <c r="AQ290" s="14"/>
      <c r="AR290" s="14"/>
    </row>
    <row r="291" spans="1:44" x14ac:dyDescent="0.2">
      <c r="A291" s="14"/>
      <c r="B291" s="14"/>
      <c r="C291" s="14"/>
      <c r="R291" s="16"/>
      <c r="S291" s="16"/>
      <c r="T291" s="16"/>
      <c r="AC291" s="14"/>
      <c r="AL291" s="14"/>
      <c r="AM291" s="14"/>
      <c r="AN291" s="14"/>
      <c r="AO291" s="14"/>
      <c r="AP291" s="14"/>
      <c r="AQ291" s="14"/>
      <c r="AR291" s="14"/>
    </row>
    <row r="292" spans="1:44" x14ac:dyDescent="0.2">
      <c r="A292" s="14"/>
      <c r="B292" s="14"/>
      <c r="C292" s="14"/>
      <c r="R292" s="16"/>
      <c r="S292" s="16"/>
      <c r="T292" s="16"/>
      <c r="AC292" s="14"/>
      <c r="AL292" s="14"/>
      <c r="AM292" s="14"/>
      <c r="AN292" s="14"/>
      <c r="AO292" s="14"/>
      <c r="AP292" s="14"/>
      <c r="AQ292" s="14"/>
      <c r="AR292" s="14"/>
    </row>
    <row r="293" spans="1:44" x14ac:dyDescent="0.2">
      <c r="A293" s="14"/>
      <c r="B293" s="14"/>
      <c r="C293" s="14"/>
      <c r="R293" s="16"/>
      <c r="S293" s="16"/>
      <c r="T293" s="16"/>
      <c r="AC293" s="14"/>
      <c r="AL293" s="14"/>
      <c r="AM293" s="14"/>
      <c r="AN293" s="14"/>
      <c r="AO293" s="14"/>
      <c r="AP293" s="14"/>
      <c r="AQ293" s="14"/>
      <c r="AR293" s="14"/>
    </row>
    <row r="294" spans="1:44" x14ac:dyDescent="0.2">
      <c r="A294" s="14"/>
      <c r="B294" s="14"/>
      <c r="C294" s="14"/>
      <c r="R294" s="16"/>
      <c r="S294" s="16"/>
      <c r="T294" s="16"/>
      <c r="AC294" s="14"/>
      <c r="AL294" s="14"/>
      <c r="AM294" s="14"/>
      <c r="AN294" s="14"/>
      <c r="AO294" s="14"/>
      <c r="AP294" s="14"/>
      <c r="AQ294" s="14"/>
      <c r="AR294" s="14"/>
    </row>
    <row r="295" spans="1:44" x14ac:dyDescent="0.2">
      <c r="A295" s="14"/>
      <c r="B295" s="14"/>
      <c r="C295" s="14"/>
      <c r="R295" s="16"/>
      <c r="S295" s="16"/>
      <c r="T295" s="16"/>
      <c r="AC295" s="14"/>
      <c r="AL295" s="14"/>
      <c r="AM295" s="14"/>
      <c r="AN295" s="14"/>
      <c r="AO295" s="14"/>
      <c r="AP295" s="14"/>
      <c r="AQ295" s="14"/>
      <c r="AR295" s="14"/>
    </row>
    <row r="296" spans="1:44" x14ac:dyDescent="0.2">
      <c r="A296" s="14"/>
      <c r="B296" s="14"/>
      <c r="C296" s="14"/>
      <c r="R296" s="16"/>
      <c r="S296" s="16"/>
      <c r="T296" s="16"/>
      <c r="AC296" s="14"/>
      <c r="AL296" s="14"/>
      <c r="AM296" s="14"/>
      <c r="AN296" s="14"/>
      <c r="AO296" s="14"/>
      <c r="AP296" s="14"/>
      <c r="AQ296" s="14"/>
      <c r="AR296" s="14"/>
    </row>
    <row r="297" spans="1:44" x14ac:dyDescent="0.2">
      <c r="A297" s="14"/>
      <c r="B297" s="14"/>
      <c r="C297" s="14"/>
      <c r="R297" s="16"/>
      <c r="S297" s="16"/>
      <c r="T297" s="16"/>
      <c r="AC297" s="14"/>
      <c r="AL297" s="14"/>
      <c r="AM297" s="14"/>
      <c r="AN297" s="14"/>
      <c r="AO297" s="14"/>
      <c r="AP297" s="14"/>
      <c r="AQ297" s="14"/>
      <c r="AR297" s="14"/>
    </row>
    <row r="298" spans="1:44" x14ac:dyDescent="0.2">
      <c r="A298" s="14"/>
      <c r="B298" s="14"/>
      <c r="C298" s="14"/>
      <c r="R298" s="16"/>
      <c r="S298" s="16"/>
      <c r="T298" s="16"/>
      <c r="AC298" s="14"/>
      <c r="AL298" s="14"/>
      <c r="AM298" s="14"/>
      <c r="AN298" s="14"/>
      <c r="AO298" s="14"/>
      <c r="AP298" s="14"/>
      <c r="AQ298" s="14"/>
      <c r="AR298" s="14"/>
    </row>
    <row r="299" spans="1:44" x14ac:dyDescent="0.2">
      <c r="A299" s="14"/>
      <c r="B299" s="14"/>
      <c r="C299" s="14"/>
      <c r="R299" s="16"/>
      <c r="S299" s="16"/>
      <c r="T299" s="16"/>
      <c r="AC299" s="14"/>
      <c r="AL299" s="14"/>
      <c r="AM299" s="14"/>
      <c r="AN299" s="14"/>
      <c r="AO299" s="14"/>
      <c r="AP299" s="14"/>
      <c r="AQ299" s="14"/>
      <c r="AR299" s="14"/>
    </row>
    <row r="300" spans="1:44" x14ac:dyDescent="0.2">
      <c r="A300" s="14"/>
      <c r="B300" s="14"/>
      <c r="C300" s="14"/>
      <c r="R300" s="16"/>
      <c r="S300" s="16"/>
      <c r="T300" s="16"/>
      <c r="AC300" s="14"/>
      <c r="AL300" s="14"/>
      <c r="AM300" s="14"/>
      <c r="AN300" s="14"/>
      <c r="AO300" s="14"/>
      <c r="AP300" s="14"/>
      <c r="AQ300" s="14"/>
      <c r="AR300" s="14"/>
    </row>
    <row r="301" spans="1:44" x14ac:dyDescent="0.2">
      <c r="A301" s="14"/>
      <c r="B301" s="14"/>
      <c r="C301" s="14"/>
      <c r="R301" s="16"/>
      <c r="S301" s="16"/>
      <c r="T301" s="16"/>
      <c r="AC301" s="14"/>
      <c r="AL301" s="14"/>
      <c r="AM301" s="14"/>
      <c r="AN301" s="14"/>
      <c r="AO301" s="14"/>
      <c r="AP301" s="14"/>
      <c r="AQ301" s="14"/>
      <c r="AR301" s="14"/>
    </row>
    <row r="302" spans="1:44" x14ac:dyDescent="0.2">
      <c r="A302" s="14"/>
      <c r="B302" s="14"/>
      <c r="C302" s="14"/>
      <c r="R302" s="16"/>
      <c r="S302" s="16"/>
      <c r="T302" s="16"/>
      <c r="AC302" s="14"/>
      <c r="AL302" s="14"/>
      <c r="AM302" s="14"/>
      <c r="AN302" s="14"/>
      <c r="AO302" s="14"/>
      <c r="AP302" s="14"/>
      <c r="AQ302" s="14"/>
      <c r="AR302" s="14"/>
    </row>
    <row r="303" spans="1:44" x14ac:dyDescent="0.2">
      <c r="A303" s="14"/>
      <c r="B303" s="14"/>
      <c r="C303" s="14"/>
      <c r="R303" s="16"/>
      <c r="S303" s="16"/>
      <c r="T303" s="16"/>
      <c r="AC303" s="14"/>
      <c r="AL303" s="14"/>
      <c r="AM303" s="14"/>
      <c r="AN303" s="14"/>
      <c r="AO303" s="14"/>
      <c r="AP303" s="14"/>
      <c r="AQ303" s="14"/>
      <c r="AR303" s="14"/>
    </row>
    <row r="304" spans="1:44" x14ac:dyDescent="0.2">
      <c r="A304" s="14"/>
      <c r="B304" s="14"/>
      <c r="C304" s="14"/>
      <c r="R304" s="16"/>
      <c r="S304" s="16"/>
      <c r="T304" s="16"/>
      <c r="AC304" s="14"/>
      <c r="AL304" s="14"/>
      <c r="AM304" s="14"/>
      <c r="AN304" s="14"/>
      <c r="AO304" s="14"/>
      <c r="AP304" s="14"/>
      <c r="AQ304" s="14"/>
      <c r="AR304" s="14"/>
    </row>
    <row r="305" spans="1:44" x14ac:dyDescent="0.2">
      <c r="A305" s="14"/>
      <c r="B305" s="14"/>
      <c r="C305" s="14"/>
      <c r="R305" s="16"/>
      <c r="S305" s="16"/>
      <c r="T305" s="16"/>
      <c r="AC305" s="14"/>
      <c r="AL305" s="14"/>
      <c r="AM305" s="14"/>
      <c r="AN305" s="14"/>
      <c r="AO305" s="14"/>
      <c r="AP305" s="14"/>
      <c r="AQ305" s="14"/>
      <c r="AR305" s="14"/>
    </row>
    <row r="306" spans="1:44" x14ac:dyDescent="0.2">
      <c r="A306" s="14"/>
      <c r="B306" s="14"/>
      <c r="C306" s="14"/>
      <c r="R306" s="16"/>
      <c r="S306" s="16"/>
      <c r="T306" s="16"/>
      <c r="AC306" s="14"/>
      <c r="AL306" s="14"/>
      <c r="AM306" s="14"/>
      <c r="AN306" s="14"/>
      <c r="AO306" s="14"/>
      <c r="AP306" s="14"/>
      <c r="AQ306" s="14"/>
      <c r="AR306" s="14"/>
    </row>
    <row r="307" spans="1:44" x14ac:dyDescent="0.2">
      <c r="A307" s="14"/>
      <c r="B307" s="14"/>
      <c r="C307" s="14"/>
      <c r="R307" s="16"/>
      <c r="S307" s="16"/>
      <c r="T307" s="16"/>
      <c r="AC307" s="14"/>
      <c r="AL307" s="14"/>
      <c r="AM307" s="14"/>
      <c r="AN307" s="14"/>
      <c r="AO307" s="14"/>
      <c r="AP307" s="14"/>
      <c r="AQ307" s="14"/>
      <c r="AR307" s="14"/>
    </row>
    <row r="308" spans="1:44" x14ac:dyDescent="0.2">
      <c r="A308" s="14"/>
      <c r="B308" s="14"/>
      <c r="C308" s="14"/>
      <c r="R308" s="16"/>
      <c r="S308" s="16"/>
      <c r="T308" s="16"/>
      <c r="AC308" s="14"/>
      <c r="AL308" s="14"/>
      <c r="AM308" s="14"/>
      <c r="AN308" s="14"/>
      <c r="AO308" s="14"/>
      <c r="AP308" s="14"/>
      <c r="AQ308" s="14"/>
      <c r="AR308" s="14"/>
    </row>
    <row r="309" spans="1:44" x14ac:dyDescent="0.2">
      <c r="A309" s="14"/>
      <c r="B309" s="14"/>
      <c r="C309" s="14"/>
      <c r="R309" s="16"/>
      <c r="S309" s="16"/>
      <c r="T309" s="16"/>
      <c r="AC309" s="14"/>
      <c r="AL309" s="14"/>
      <c r="AM309" s="14"/>
      <c r="AN309" s="14"/>
      <c r="AO309" s="14"/>
      <c r="AP309" s="14"/>
      <c r="AQ309" s="14"/>
      <c r="AR309" s="14"/>
    </row>
    <row r="310" spans="1:44" x14ac:dyDescent="0.2">
      <c r="A310" s="14"/>
      <c r="B310" s="14"/>
      <c r="C310" s="14"/>
      <c r="R310" s="16"/>
      <c r="S310" s="16"/>
      <c r="T310" s="16"/>
      <c r="AC310" s="14"/>
      <c r="AL310" s="14"/>
      <c r="AM310" s="14"/>
      <c r="AN310" s="14"/>
      <c r="AO310" s="14"/>
      <c r="AP310" s="14"/>
      <c r="AQ310" s="14"/>
      <c r="AR310" s="14"/>
    </row>
    <row r="311" spans="1:44" x14ac:dyDescent="0.2">
      <c r="A311" s="14"/>
      <c r="B311" s="14"/>
      <c r="C311" s="14"/>
      <c r="R311" s="16"/>
      <c r="S311" s="16"/>
      <c r="T311" s="16"/>
      <c r="AC311" s="14"/>
      <c r="AL311" s="14"/>
      <c r="AM311" s="14"/>
      <c r="AN311" s="14"/>
      <c r="AO311" s="14"/>
      <c r="AP311" s="14"/>
      <c r="AQ311" s="14"/>
      <c r="AR311" s="14"/>
    </row>
    <row r="312" spans="1:44" x14ac:dyDescent="0.2">
      <c r="A312" s="14"/>
      <c r="B312" s="14"/>
      <c r="C312" s="14"/>
      <c r="R312" s="16"/>
      <c r="S312" s="16"/>
      <c r="T312" s="16"/>
      <c r="AC312" s="14"/>
      <c r="AL312" s="14"/>
      <c r="AM312" s="14"/>
      <c r="AN312" s="14"/>
      <c r="AO312" s="14"/>
      <c r="AP312" s="14"/>
      <c r="AQ312" s="14"/>
      <c r="AR312" s="14"/>
    </row>
    <row r="313" spans="1:44" x14ac:dyDescent="0.2">
      <c r="A313" s="14"/>
      <c r="B313" s="14"/>
      <c r="C313" s="14"/>
      <c r="R313" s="16"/>
      <c r="S313" s="16"/>
      <c r="T313" s="16"/>
      <c r="AC313" s="14"/>
      <c r="AL313" s="14"/>
      <c r="AM313" s="14"/>
      <c r="AN313" s="14"/>
      <c r="AO313" s="14"/>
      <c r="AP313" s="14"/>
      <c r="AQ313" s="14"/>
      <c r="AR313" s="14"/>
    </row>
    <row r="314" spans="1:44" x14ac:dyDescent="0.2">
      <c r="A314" s="14"/>
      <c r="B314" s="14"/>
      <c r="C314" s="14"/>
      <c r="R314" s="16"/>
      <c r="S314" s="16"/>
      <c r="T314" s="16"/>
      <c r="AC314" s="14"/>
      <c r="AL314" s="14"/>
      <c r="AM314" s="14"/>
      <c r="AN314" s="14"/>
      <c r="AO314" s="14"/>
      <c r="AP314" s="14"/>
      <c r="AQ314" s="14"/>
      <c r="AR314" s="14"/>
    </row>
    <row r="315" spans="1:44" x14ac:dyDescent="0.2">
      <c r="A315" s="14"/>
      <c r="B315" s="14"/>
      <c r="C315" s="14"/>
      <c r="R315" s="16"/>
      <c r="S315" s="16"/>
      <c r="T315" s="16"/>
      <c r="AC315" s="14"/>
      <c r="AL315" s="14"/>
      <c r="AM315" s="14"/>
      <c r="AN315" s="14"/>
      <c r="AO315" s="14"/>
      <c r="AP315" s="14"/>
      <c r="AQ315" s="14"/>
      <c r="AR315" s="14"/>
    </row>
    <row r="316" spans="1:44" x14ac:dyDescent="0.2">
      <c r="A316" s="14"/>
      <c r="B316" s="14"/>
      <c r="C316" s="14"/>
      <c r="R316" s="16"/>
      <c r="S316" s="16"/>
      <c r="T316" s="16"/>
      <c r="AC316" s="14"/>
      <c r="AL316" s="14"/>
      <c r="AM316" s="14"/>
      <c r="AN316" s="14"/>
      <c r="AO316" s="14"/>
      <c r="AP316" s="14"/>
      <c r="AQ316" s="14"/>
      <c r="AR316" s="14"/>
    </row>
    <row r="317" spans="1:44" x14ac:dyDescent="0.2">
      <c r="A317" s="14"/>
      <c r="B317" s="14"/>
      <c r="C317" s="14"/>
      <c r="R317" s="16"/>
      <c r="S317" s="16"/>
      <c r="T317" s="16"/>
      <c r="AC317" s="14"/>
      <c r="AL317" s="14"/>
      <c r="AM317" s="14"/>
      <c r="AN317" s="14"/>
      <c r="AO317" s="14"/>
      <c r="AP317" s="14"/>
      <c r="AQ317" s="14"/>
      <c r="AR317" s="14"/>
    </row>
    <row r="318" spans="1:44" x14ac:dyDescent="0.2">
      <c r="A318" s="14"/>
      <c r="B318" s="14"/>
      <c r="C318" s="14"/>
      <c r="R318" s="16"/>
      <c r="S318" s="16"/>
      <c r="T318" s="16"/>
      <c r="AC318" s="14"/>
      <c r="AL318" s="14"/>
      <c r="AM318" s="14"/>
      <c r="AN318" s="14"/>
      <c r="AO318" s="14"/>
      <c r="AP318" s="14"/>
      <c r="AQ318" s="14"/>
      <c r="AR318" s="14"/>
    </row>
    <row r="319" spans="1:44" x14ac:dyDescent="0.2">
      <c r="A319" s="14"/>
      <c r="B319" s="14"/>
      <c r="C319" s="14"/>
      <c r="R319" s="16"/>
      <c r="S319" s="16"/>
      <c r="T319" s="16"/>
      <c r="AC319" s="14"/>
      <c r="AL319" s="14"/>
      <c r="AM319" s="14"/>
      <c r="AN319" s="14"/>
      <c r="AO319" s="14"/>
      <c r="AP319" s="14"/>
      <c r="AQ319" s="14"/>
      <c r="AR319" s="14"/>
    </row>
    <row r="320" spans="1:44" x14ac:dyDescent="0.2">
      <c r="A320" s="14"/>
      <c r="B320" s="14"/>
      <c r="C320" s="14"/>
      <c r="R320" s="16"/>
      <c r="S320" s="16"/>
      <c r="T320" s="16"/>
      <c r="AC320" s="14"/>
      <c r="AL320" s="14"/>
      <c r="AM320" s="14"/>
      <c r="AN320" s="14"/>
      <c r="AO320" s="14"/>
      <c r="AP320" s="14"/>
      <c r="AQ320" s="14"/>
      <c r="AR320" s="14"/>
    </row>
    <row r="321" spans="1:44" x14ac:dyDescent="0.2">
      <c r="A321" s="14"/>
      <c r="B321" s="14"/>
      <c r="C321" s="14"/>
      <c r="R321" s="16"/>
      <c r="S321" s="16"/>
      <c r="T321" s="16"/>
      <c r="AC321" s="14"/>
      <c r="AL321" s="14"/>
      <c r="AM321" s="14"/>
      <c r="AN321" s="14"/>
      <c r="AO321" s="14"/>
      <c r="AP321" s="14"/>
      <c r="AQ321" s="14"/>
      <c r="AR321" s="14"/>
    </row>
    <row r="322" spans="1:44" x14ac:dyDescent="0.2">
      <c r="A322" s="14"/>
      <c r="B322" s="14"/>
      <c r="C322" s="14"/>
      <c r="R322" s="16"/>
      <c r="S322" s="16"/>
      <c r="T322" s="16"/>
      <c r="AC322" s="14"/>
      <c r="AL322" s="14"/>
      <c r="AM322" s="14"/>
      <c r="AN322" s="14"/>
      <c r="AO322" s="14"/>
      <c r="AP322" s="14"/>
      <c r="AQ322" s="14"/>
      <c r="AR322" s="14"/>
    </row>
    <row r="323" spans="1:44" x14ac:dyDescent="0.2">
      <c r="A323" s="14"/>
      <c r="B323" s="14"/>
      <c r="C323" s="14"/>
      <c r="R323" s="16"/>
      <c r="S323" s="16"/>
      <c r="T323" s="16"/>
      <c r="AC323" s="14"/>
      <c r="AL323" s="14"/>
      <c r="AM323" s="14"/>
      <c r="AN323" s="14"/>
      <c r="AO323" s="14"/>
      <c r="AP323" s="14"/>
      <c r="AQ323" s="14"/>
      <c r="AR323" s="14"/>
    </row>
    <row r="324" spans="1:44" x14ac:dyDescent="0.2">
      <c r="A324" s="14"/>
      <c r="B324" s="14"/>
      <c r="C324" s="14"/>
      <c r="R324" s="16"/>
      <c r="S324" s="16"/>
      <c r="T324" s="16"/>
      <c r="AC324" s="14"/>
      <c r="AL324" s="14"/>
      <c r="AM324" s="14"/>
      <c r="AN324" s="14"/>
      <c r="AO324" s="14"/>
      <c r="AP324" s="14"/>
      <c r="AQ324" s="14"/>
      <c r="AR324" s="14"/>
    </row>
    <row r="325" spans="1:44" x14ac:dyDescent="0.2">
      <c r="A325" s="14"/>
      <c r="B325" s="14"/>
      <c r="C325" s="14"/>
      <c r="R325" s="16"/>
      <c r="S325" s="16"/>
      <c r="T325" s="16"/>
      <c r="AC325" s="14"/>
      <c r="AL325" s="14"/>
      <c r="AM325" s="14"/>
      <c r="AN325" s="14"/>
      <c r="AO325" s="14"/>
      <c r="AP325" s="14"/>
      <c r="AQ325" s="14"/>
      <c r="AR325" s="14"/>
    </row>
    <row r="326" spans="1:44" x14ac:dyDescent="0.2">
      <c r="A326" s="14"/>
      <c r="B326" s="14"/>
      <c r="C326" s="14"/>
      <c r="R326" s="16"/>
      <c r="S326" s="16"/>
      <c r="T326" s="16"/>
      <c r="AC326" s="14"/>
      <c r="AL326" s="14"/>
      <c r="AM326" s="14"/>
      <c r="AN326" s="14"/>
      <c r="AO326" s="14"/>
      <c r="AP326" s="14"/>
      <c r="AQ326" s="14"/>
      <c r="AR326" s="14"/>
    </row>
    <row r="327" spans="1:44" x14ac:dyDescent="0.2">
      <c r="A327" s="14"/>
      <c r="B327" s="14"/>
      <c r="C327" s="14"/>
      <c r="R327" s="16"/>
      <c r="S327" s="16"/>
      <c r="T327" s="16"/>
      <c r="AC327" s="14"/>
      <c r="AL327" s="14"/>
      <c r="AM327" s="14"/>
      <c r="AN327" s="14"/>
      <c r="AO327" s="14"/>
      <c r="AP327" s="14"/>
      <c r="AQ327" s="14"/>
      <c r="AR327" s="14"/>
    </row>
    <row r="328" spans="1:44" x14ac:dyDescent="0.2">
      <c r="A328" s="14"/>
      <c r="B328" s="14"/>
      <c r="C328" s="14"/>
      <c r="R328" s="16"/>
      <c r="S328" s="16"/>
      <c r="T328" s="16"/>
      <c r="AC328" s="14"/>
      <c r="AL328" s="14"/>
      <c r="AM328" s="14"/>
      <c r="AN328" s="14"/>
      <c r="AO328" s="14"/>
      <c r="AP328" s="14"/>
      <c r="AQ328" s="14"/>
      <c r="AR328" s="14"/>
    </row>
    <row r="329" spans="1:44" x14ac:dyDescent="0.2">
      <c r="A329" s="14"/>
      <c r="B329" s="14"/>
      <c r="C329" s="14"/>
      <c r="R329" s="16"/>
      <c r="S329" s="16"/>
      <c r="T329" s="16"/>
      <c r="AC329" s="14"/>
      <c r="AL329" s="14"/>
      <c r="AM329" s="14"/>
      <c r="AN329" s="14"/>
      <c r="AO329" s="14"/>
      <c r="AP329" s="14"/>
      <c r="AQ329" s="14"/>
      <c r="AR329" s="14"/>
    </row>
    <row r="330" spans="1:44" x14ac:dyDescent="0.2">
      <c r="A330" s="14"/>
      <c r="B330" s="14"/>
      <c r="C330" s="14"/>
      <c r="R330" s="16"/>
      <c r="S330" s="16"/>
      <c r="T330" s="16"/>
      <c r="AC330" s="14"/>
      <c r="AL330" s="14"/>
      <c r="AM330" s="14"/>
      <c r="AN330" s="14"/>
      <c r="AO330" s="14"/>
      <c r="AP330" s="14"/>
      <c r="AQ330" s="14"/>
      <c r="AR330" s="14"/>
    </row>
    <row r="331" spans="1:44" x14ac:dyDescent="0.2">
      <c r="A331" s="14"/>
      <c r="B331" s="14"/>
      <c r="C331" s="14"/>
      <c r="R331" s="16"/>
      <c r="S331" s="16"/>
      <c r="T331" s="16"/>
      <c r="AC331" s="14"/>
      <c r="AL331" s="14"/>
      <c r="AM331" s="14"/>
      <c r="AN331" s="14"/>
      <c r="AO331" s="14"/>
      <c r="AP331" s="14"/>
      <c r="AQ331" s="14"/>
      <c r="AR331" s="14"/>
    </row>
    <row r="332" spans="1:44" x14ac:dyDescent="0.2">
      <c r="A332" s="14"/>
      <c r="B332" s="14"/>
      <c r="C332" s="14"/>
      <c r="R332" s="16"/>
      <c r="S332" s="16"/>
      <c r="T332" s="16"/>
      <c r="AC332" s="14"/>
      <c r="AL332" s="14"/>
      <c r="AM332" s="14"/>
      <c r="AN332" s="14"/>
      <c r="AO332" s="14"/>
      <c r="AP332" s="14"/>
      <c r="AQ332" s="14"/>
      <c r="AR332" s="14"/>
    </row>
    <row r="333" spans="1:44" x14ac:dyDescent="0.2">
      <c r="A333" s="14"/>
      <c r="B333" s="14"/>
      <c r="C333" s="14"/>
      <c r="R333" s="16"/>
      <c r="S333" s="16"/>
      <c r="T333" s="16"/>
      <c r="AC333" s="14"/>
      <c r="AL333" s="14"/>
      <c r="AM333" s="14"/>
      <c r="AN333" s="14"/>
      <c r="AO333" s="14"/>
      <c r="AP333" s="14"/>
      <c r="AQ333" s="14"/>
      <c r="AR333" s="14"/>
    </row>
    <row r="334" spans="1:44" x14ac:dyDescent="0.2">
      <c r="A334" s="14"/>
      <c r="B334" s="14"/>
      <c r="C334" s="14"/>
      <c r="R334" s="16"/>
      <c r="S334" s="16"/>
      <c r="T334" s="16"/>
      <c r="AC334" s="14"/>
      <c r="AL334" s="14"/>
      <c r="AM334" s="14"/>
      <c r="AN334" s="14"/>
      <c r="AO334" s="14"/>
      <c r="AP334" s="14"/>
      <c r="AQ334" s="14"/>
      <c r="AR334" s="14"/>
    </row>
    <row r="335" spans="1:44" x14ac:dyDescent="0.2">
      <c r="A335" s="14"/>
      <c r="B335" s="14"/>
      <c r="C335" s="14"/>
      <c r="R335" s="16"/>
      <c r="S335" s="16"/>
      <c r="T335" s="16"/>
      <c r="AC335" s="14"/>
      <c r="AL335" s="14"/>
      <c r="AM335" s="14"/>
      <c r="AN335" s="14"/>
      <c r="AO335" s="14"/>
      <c r="AP335" s="14"/>
      <c r="AQ335" s="14"/>
      <c r="AR335" s="14"/>
    </row>
    <row r="336" spans="1:44" x14ac:dyDescent="0.2">
      <c r="A336" s="14"/>
      <c r="B336" s="14"/>
      <c r="C336" s="14"/>
      <c r="R336" s="16"/>
      <c r="S336" s="16"/>
      <c r="T336" s="16"/>
      <c r="AC336" s="14"/>
      <c r="AL336" s="14"/>
      <c r="AM336" s="14"/>
      <c r="AN336" s="14"/>
      <c r="AO336" s="14"/>
      <c r="AP336" s="14"/>
      <c r="AQ336" s="14"/>
      <c r="AR336" s="14"/>
    </row>
    <row r="337" spans="1:44" x14ac:dyDescent="0.2">
      <c r="A337" s="14"/>
      <c r="B337" s="14"/>
      <c r="C337" s="14"/>
      <c r="R337" s="16"/>
      <c r="S337" s="16"/>
      <c r="T337" s="16"/>
      <c r="AC337" s="14"/>
      <c r="AL337" s="14"/>
      <c r="AM337" s="14"/>
      <c r="AN337" s="14"/>
      <c r="AO337" s="14"/>
      <c r="AP337" s="14"/>
      <c r="AQ337" s="14"/>
      <c r="AR337" s="14"/>
    </row>
    <row r="338" spans="1:44" x14ac:dyDescent="0.2">
      <c r="A338" s="14"/>
      <c r="B338" s="14"/>
      <c r="C338" s="14"/>
      <c r="R338" s="16"/>
      <c r="S338" s="16"/>
      <c r="T338" s="16"/>
      <c r="AC338" s="14"/>
      <c r="AL338" s="14"/>
      <c r="AM338" s="14"/>
      <c r="AN338" s="14"/>
      <c r="AO338" s="14"/>
      <c r="AP338" s="14"/>
      <c r="AQ338" s="14"/>
      <c r="AR338" s="14"/>
    </row>
    <row r="339" spans="1:44" x14ac:dyDescent="0.2">
      <c r="A339" s="14"/>
      <c r="B339" s="14"/>
      <c r="C339" s="14"/>
      <c r="R339" s="16"/>
      <c r="S339" s="16"/>
      <c r="T339" s="16"/>
      <c r="AC339" s="14"/>
      <c r="AL339" s="14"/>
      <c r="AM339" s="14"/>
      <c r="AN339" s="14"/>
      <c r="AO339" s="14"/>
      <c r="AP339" s="14"/>
      <c r="AQ339" s="14"/>
      <c r="AR339" s="14"/>
    </row>
    <row r="340" spans="1:44" x14ac:dyDescent="0.2">
      <c r="A340" s="14"/>
      <c r="B340" s="14"/>
      <c r="C340" s="14"/>
      <c r="R340" s="16"/>
      <c r="S340" s="16"/>
      <c r="T340" s="16"/>
      <c r="AC340" s="14"/>
      <c r="AL340" s="14"/>
      <c r="AM340" s="14"/>
      <c r="AN340" s="14"/>
      <c r="AO340" s="14"/>
      <c r="AP340" s="14"/>
      <c r="AQ340" s="14"/>
      <c r="AR340" s="14"/>
    </row>
    <row r="341" spans="1:44" x14ac:dyDescent="0.2">
      <c r="A341" s="14"/>
      <c r="B341" s="14"/>
      <c r="C341" s="14"/>
      <c r="R341" s="16"/>
      <c r="S341" s="16"/>
      <c r="T341" s="16"/>
      <c r="AC341" s="14"/>
      <c r="AL341" s="14"/>
      <c r="AM341" s="14"/>
      <c r="AN341" s="14"/>
      <c r="AO341" s="14"/>
      <c r="AP341" s="14"/>
      <c r="AQ341" s="14"/>
      <c r="AR341" s="14"/>
    </row>
    <row r="342" spans="1:44" x14ac:dyDescent="0.2">
      <c r="A342" s="14"/>
      <c r="B342" s="14"/>
      <c r="C342" s="14"/>
      <c r="R342" s="16"/>
      <c r="S342" s="16"/>
      <c r="T342" s="16"/>
      <c r="AC342" s="14"/>
      <c r="AL342" s="14"/>
      <c r="AM342" s="14"/>
      <c r="AN342" s="14"/>
      <c r="AO342" s="14"/>
      <c r="AP342" s="14"/>
      <c r="AQ342" s="14"/>
      <c r="AR342" s="14"/>
    </row>
    <row r="343" spans="1:44" x14ac:dyDescent="0.2">
      <c r="A343" s="14"/>
      <c r="B343" s="14"/>
      <c r="C343" s="14"/>
      <c r="R343" s="16"/>
      <c r="S343" s="16"/>
      <c r="T343" s="16"/>
      <c r="AC343" s="14"/>
      <c r="AL343" s="14"/>
      <c r="AM343" s="14"/>
      <c r="AN343" s="14"/>
      <c r="AO343" s="14"/>
      <c r="AP343" s="14"/>
      <c r="AQ343" s="14"/>
      <c r="AR343" s="14"/>
    </row>
    <row r="344" spans="1:44" x14ac:dyDescent="0.2">
      <c r="A344" s="14"/>
      <c r="B344" s="14"/>
      <c r="C344" s="14"/>
      <c r="R344" s="16"/>
      <c r="S344" s="16"/>
      <c r="T344" s="16"/>
      <c r="AC344" s="14"/>
      <c r="AL344" s="14"/>
      <c r="AM344" s="14"/>
      <c r="AN344" s="14"/>
      <c r="AO344" s="14"/>
      <c r="AP344" s="14"/>
      <c r="AQ344" s="14"/>
      <c r="AR344" s="14"/>
    </row>
    <row r="345" spans="1:44" x14ac:dyDescent="0.2">
      <c r="A345" s="14"/>
      <c r="B345" s="14"/>
      <c r="C345" s="14"/>
      <c r="R345" s="16"/>
      <c r="S345" s="16"/>
      <c r="T345" s="16"/>
      <c r="AC345" s="14"/>
      <c r="AL345" s="14"/>
      <c r="AM345" s="14"/>
      <c r="AN345" s="14"/>
      <c r="AO345" s="14"/>
      <c r="AP345" s="14"/>
      <c r="AQ345" s="14"/>
      <c r="AR345" s="14"/>
    </row>
    <row r="346" spans="1:44" x14ac:dyDescent="0.2">
      <c r="A346" s="14"/>
      <c r="B346" s="14"/>
      <c r="C346" s="14"/>
      <c r="R346" s="16"/>
      <c r="S346" s="16"/>
      <c r="T346" s="16"/>
      <c r="AC346" s="14"/>
      <c r="AL346" s="14"/>
      <c r="AM346" s="14"/>
      <c r="AN346" s="14"/>
      <c r="AO346" s="14"/>
      <c r="AP346" s="14"/>
      <c r="AQ346" s="14"/>
      <c r="AR346" s="14"/>
    </row>
    <row r="347" spans="1:44" x14ac:dyDescent="0.2">
      <c r="A347" s="14"/>
      <c r="B347" s="14"/>
      <c r="C347" s="14"/>
      <c r="R347" s="16"/>
      <c r="S347" s="16"/>
      <c r="T347" s="16"/>
      <c r="AC347" s="14"/>
      <c r="AL347" s="14"/>
      <c r="AM347" s="14"/>
      <c r="AN347" s="14"/>
      <c r="AO347" s="14"/>
      <c r="AP347" s="14"/>
      <c r="AQ347" s="14"/>
      <c r="AR347" s="14"/>
    </row>
    <row r="348" spans="1:44" x14ac:dyDescent="0.2">
      <c r="A348" s="14"/>
      <c r="B348" s="14"/>
      <c r="C348" s="14"/>
      <c r="R348" s="16"/>
      <c r="S348" s="16"/>
      <c r="T348" s="16"/>
      <c r="AC348" s="14"/>
      <c r="AL348" s="14"/>
      <c r="AM348" s="14"/>
      <c r="AN348" s="14"/>
      <c r="AO348" s="14"/>
      <c r="AP348" s="14"/>
      <c r="AQ348" s="14"/>
      <c r="AR348" s="14"/>
    </row>
    <row r="349" spans="1:44" x14ac:dyDescent="0.2">
      <c r="A349" s="14"/>
      <c r="B349" s="14"/>
      <c r="C349" s="14"/>
      <c r="R349" s="16"/>
      <c r="S349" s="16"/>
      <c r="T349" s="16"/>
      <c r="AC349" s="14"/>
      <c r="AL349" s="14"/>
      <c r="AM349" s="14"/>
      <c r="AN349" s="14"/>
      <c r="AO349" s="14"/>
      <c r="AP349" s="14"/>
      <c r="AQ349" s="14"/>
      <c r="AR349" s="14"/>
    </row>
    <row r="350" spans="1:44" x14ac:dyDescent="0.2">
      <c r="A350" s="14"/>
      <c r="B350" s="14"/>
      <c r="C350" s="14"/>
      <c r="R350" s="16"/>
      <c r="S350" s="16"/>
      <c r="T350" s="16"/>
      <c r="AC350" s="14"/>
      <c r="AL350" s="14"/>
      <c r="AM350" s="14"/>
      <c r="AN350" s="14"/>
      <c r="AO350" s="14"/>
      <c r="AP350" s="14"/>
      <c r="AQ350" s="14"/>
      <c r="AR350" s="14"/>
    </row>
    <row r="351" spans="1:44" x14ac:dyDescent="0.2">
      <c r="A351" s="14"/>
      <c r="B351" s="14"/>
      <c r="C351" s="14"/>
      <c r="R351" s="16"/>
      <c r="S351" s="16"/>
      <c r="T351" s="16"/>
      <c r="AC351" s="14"/>
      <c r="AL351" s="14"/>
      <c r="AM351" s="14"/>
      <c r="AN351" s="14"/>
      <c r="AO351" s="14"/>
      <c r="AP351" s="14"/>
      <c r="AQ351" s="14"/>
      <c r="AR351" s="14"/>
    </row>
    <row r="352" spans="1:44" x14ac:dyDescent="0.2">
      <c r="A352" s="14"/>
      <c r="B352" s="14"/>
      <c r="C352" s="14"/>
      <c r="R352" s="16"/>
      <c r="S352" s="16"/>
      <c r="T352" s="16"/>
      <c r="AC352" s="14"/>
      <c r="AL352" s="14"/>
      <c r="AM352" s="14"/>
      <c r="AN352" s="14"/>
      <c r="AO352" s="14"/>
      <c r="AP352" s="14"/>
      <c r="AQ352" s="14"/>
      <c r="AR352" s="14"/>
    </row>
    <row r="353" spans="1:44" x14ac:dyDescent="0.2">
      <c r="A353" s="14"/>
      <c r="B353" s="14"/>
      <c r="C353" s="14"/>
      <c r="R353" s="16"/>
      <c r="S353" s="16"/>
      <c r="T353" s="16"/>
      <c r="AC353" s="14"/>
      <c r="AL353" s="14"/>
      <c r="AM353" s="14"/>
      <c r="AN353" s="14"/>
      <c r="AO353" s="14"/>
      <c r="AP353" s="14"/>
      <c r="AQ353" s="14"/>
      <c r="AR353" s="14"/>
    </row>
    <row r="354" spans="1:44" x14ac:dyDescent="0.2">
      <c r="A354" s="14"/>
      <c r="B354" s="14"/>
      <c r="C354" s="14"/>
      <c r="R354" s="16"/>
      <c r="S354" s="16"/>
      <c r="T354" s="16"/>
      <c r="AC354" s="14"/>
      <c r="AL354" s="14"/>
      <c r="AM354" s="14"/>
      <c r="AN354" s="14"/>
      <c r="AO354" s="14"/>
      <c r="AP354" s="14"/>
      <c r="AQ354" s="14"/>
      <c r="AR354" s="14"/>
    </row>
    <row r="355" spans="1:44" x14ac:dyDescent="0.2">
      <c r="A355" s="14"/>
      <c r="B355" s="14"/>
      <c r="C355" s="14"/>
      <c r="R355" s="16"/>
      <c r="S355" s="16"/>
      <c r="T355" s="16"/>
      <c r="AC355" s="14"/>
      <c r="AL355" s="14"/>
      <c r="AM355" s="14"/>
      <c r="AN355" s="14"/>
      <c r="AO355" s="14"/>
      <c r="AP355" s="14"/>
      <c r="AQ355" s="14"/>
      <c r="AR355" s="14"/>
    </row>
    <row r="356" spans="1:44" x14ac:dyDescent="0.2">
      <c r="A356" s="14"/>
      <c r="B356" s="14"/>
      <c r="C356" s="14"/>
      <c r="R356" s="16"/>
      <c r="S356" s="16"/>
      <c r="T356" s="16"/>
      <c r="AC356" s="14"/>
      <c r="AL356" s="14"/>
      <c r="AM356" s="14"/>
      <c r="AN356" s="14"/>
      <c r="AO356" s="14"/>
      <c r="AP356" s="14"/>
      <c r="AQ356" s="14"/>
      <c r="AR356" s="14"/>
    </row>
    <row r="357" spans="1:44" x14ac:dyDescent="0.2">
      <c r="A357" s="14"/>
      <c r="B357" s="14"/>
      <c r="C357" s="14"/>
      <c r="R357" s="16"/>
      <c r="S357" s="16"/>
      <c r="T357" s="16"/>
      <c r="AC357" s="14"/>
      <c r="AL357" s="14"/>
      <c r="AM357" s="14"/>
      <c r="AN357" s="14"/>
      <c r="AO357" s="14"/>
      <c r="AP357" s="14"/>
      <c r="AQ357" s="14"/>
      <c r="AR357" s="14"/>
    </row>
    <row r="358" spans="1:44" x14ac:dyDescent="0.2">
      <c r="A358" s="14"/>
      <c r="B358" s="14"/>
      <c r="C358" s="14"/>
      <c r="R358" s="16"/>
      <c r="S358" s="16"/>
      <c r="T358" s="16"/>
      <c r="AC358" s="14"/>
      <c r="AL358" s="14"/>
      <c r="AM358" s="14"/>
      <c r="AN358" s="14"/>
      <c r="AO358" s="14"/>
      <c r="AP358" s="14"/>
      <c r="AQ358" s="14"/>
      <c r="AR358" s="14"/>
    </row>
    <row r="359" spans="1:44" x14ac:dyDescent="0.2">
      <c r="A359" s="14"/>
      <c r="B359" s="14"/>
      <c r="C359" s="14"/>
      <c r="R359" s="16"/>
      <c r="S359" s="16"/>
      <c r="T359" s="16"/>
      <c r="AC359" s="14"/>
      <c r="AL359" s="14"/>
      <c r="AM359" s="14"/>
      <c r="AN359" s="14"/>
      <c r="AO359" s="14"/>
      <c r="AP359" s="14"/>
      <c r="AQ359" s="14"/>
      <c r="AR359" s="14"/>
    </row>
    <row r="360" spans="1:44" x14ac:dyDescent="0.2">
      <c r="A360" s="14"/>
      <c r="B360" s="14"/>
      <c r="C360" s="14"/>
      <c r="R360" s="16"/>
      <c r="S360" s="16"/>
      <c r="T360" s="16"/>
      <c r="AC360" s="14"/>
      <c r="AL360" s="14"/>
      <c r="AM360" s="14"/>
      <c r="AN360" s="14"/>
      <c r="AO360" s="14"/>
      <c r="AP360" s="14"/>
      <c r="AQ360" s="14"/>
      <c r="AR360" s="14"/>
    </row>
    <row r="361" spans="1:44" x14ac:dyDescent="0.2">
      <c r="A361" s="14"/>
      <c r="B361" s="14"/>
      <c r="C361" s="14"/>
      <c r="R361" s="16"/>
      <c r="S361" s="16"/>
      <c r="T361" s="16"/>
      <c r="AC361" s="14"/>
      <c r="AL361" s="14"/>
      <c r="AM361" s="14"/>
      <c r="AN361" s="14"/>
      <c r="AO361" s="14"/>
      <c r="AP361" s="14"/>
      <c r="AQ361" s="14"/>
      <c r="AR361" s="14"/>
    </row>
    <row r="362" spans="1:44" x14ac:dyDescent="0.2">
      <c r="A362" s="14"/>
      <c r="B362" s="14"/>
      <c r="C362" s="14"/>
      <c r="R362" s="16"/>
      <c r="S362" s="16"/>
      <c r="T362" s="16"/>
      <c r="AC362" s="14"/>
      <c r="AL362" s="14"/>
      <c r="AM362" s="14"/>
      <c r="AN362" s="14"/>
      <c r="AO362" s="14"/>
      <c r="AP362" s="14"/>
      <c r="AQ362" s="14"/>
      <c r="AR362" s="14"/>
    </row>
    <row r="363" spans="1:44" x14ac:dyDescent="0.2">
      <c r="A363" s="14"/>
      <c r="B363" s="14"/>
      <c r="C363" s="14"/>
      <c r="R363" s="16"/>
      <c r="S363" s="16"/>
      <c r="T363" s="16"/>
      <c r="AC363" s="14"/>
      <c r="AL363" s="14"/>
      <c r="AM363" s="14"/>
      <c r="AN363" s="14"/>
      <c r="AO363" s="14"/>
      <c r="AP363" s="14"/>
      <c r="AQ363" s="14"/>
      <c r="AR363" s="14"/>
    </row>
    <row r="364" spans="1:44" x14ac:dyDescent="0.2">
      <c r="A364" s="14"/>
      <c r="B364" s="14"/>
      <c r="C364" s="14"/>
      <c r="R364" s="16"/>
      <c r="S364" s="16"/>
      <c r="T364" s="16"/>
      <c r="AC364" s="14"/>
      <c r="AL364" s="14"/>
      <c r="AM364" s="14"/>
      <c r="AN364" s="14"/>
      <c r="AO364" s="14"/>
      <c r="AP364" s="14"/>
      <c r="AQ364" s="14"/>
      <c r="AR364" s="14"/>
    </row>
    <row r="365" spans="1:44" x14ac:dyDescent="0.2">
      <c r="A365" s="14"/>
      <c r="B365" s="14"/>
      <c r="C365" s="14"/>
      <c r="R365" s="16"/>
      <c r="S365" s="16"/>
      <c r="T365" s="16"/>
      <c r="AC365" s="14"/>
      <c r="AL365" s="14"/>
      <c r="AM365" s="14"/>
      <c r="AN365" s="14"/>
      <c r="AO365" s="14"/>
      <c r="AP365" s="14"/>
      <c r="AQ365" s="14"/>
      <c r="AR365" s="14"/>
    </row>
    <row r="366" spans="1:44" x14ac:dyDescent="0.2">
      <c r="A366" s="14"/>
      <c r="B366" s="14"/>
      <c r="C366" s="14"/>
      <c r="R366" s="16"/>
      <c r="S366" s="16"/>
      <c r="T366" s="16"/>
      <c r="AC366" s="14"/>
      <c r="AL366" s="14"/>
      <c r="AM366" s="14"/>
      <c r="AN366" s="14"/>
      <c r="AO366" s="14"/>
      <c r="AP366" s="14"/>
      <c r="AQ366" s="14"/>
      <c r="AR366" s="14"/>
    </row>
    <row r="367" spans="1:44" x14ac:dyDescent="0.2">
      <c r="A367" s="14"/>
      <c r="B367" s="14"/>
      <c r="C367" s="14"/>
      <c r="R367" s="16"/>
      <c r="S367" s="16"/>
      <c r="T367" s="16"/>
      <c r="AC367" s="14"/>
      <c r="AL367" s="14"/>
      <c r="AM367" s="14"/>
      <c r="AN367" s="14"/>
      <c r="AO367" s="14"/>
      <c r="AP367" s="14"/>
      <c r="AQ367" s="14"/>
      <c r="AR367" s="14"/>
    </row>
    <row r="368" spans="1:44" x14ac:dyDescent="0.2">
      <c r="A368" s="14"/>
      <c r="B368" s="14"/>
      <c r="C368" s="14"/>
      <c r="R368" s="16"/>
      <c r="S368" s="16"/>
      <c r="T368" s="16"/>
      <c r="AC368" s="14"/>
      <c r="AL368" s="14"/>
      <c r="AM368" s="14"/>
      <c r="AN368" s="14"/>
      <c r="AO368" s="14"/>
      <c r="AP368" s="14"/>
      <c r="AQ368" s="14"/>
      <c r="AR368" s="14"/>
    </row>
    <row r="369" spans="1:44" x14ac:dyDescent="0.2">
      <c r="A369" s="14"/>
      <c r="B369" s="14"/>
      <c r="C369" s="14"/>
      <c r="R369" s="16"/>
      <c r="S369" s="16"/>
      <c r="T369" s="16"/>
      <c r="AC369" s="14"/>
      <c r="AL369" s="14"/>
      <c r="AM369" s="14"/>
      <c r="AN369" s="14"/>
      <c r="AO369" s="14"/>
      <c r="AP369" s="14"/>
      <c r="AQ369" s="14"/>
      <c r="AR369" s="14"/>
    </row>
    <row r="370" spans="1:44" x14ac:dyDescent="0.2">
      <c r="A370" s="14"/>
      <c r="B370" s="14"/>
      <c r="C370" s="14"/>
      <c r="R370" s="16"/>
      <c r="S370" s="16"/>
      <c r="T370" s="16"/>
      <c r="AC370" s="14"/>
      <c r="AL370" s="14"/>
      <c r="AM370" s="14"/>
      <c r="AN370" s="14"/>
      <c r="AO370" s="14"/>
      <c r="AP370" s="14"/>
      <c r="AQ370" s="14"/>
      <c r="AR370" s="14"/>
    </row>
    <row r="371" spans="1:44" x14ac:dyDescent="0.2">
      <c r="A371" s="14"/>
      <c r="B371" s="14"/>
      <c r="C371" s="14"/>
      <c r="R371" s="16"/>
      <c r="S371" s="16"/>
      <c r="T371" s="16"/>
      <c r="AC371" s="14"/>
      <c r="AL371" s="14"/>
      <c r="AM371" s="14"/>
      <c r="AN371" s="14"/>
      <c r="AO371" s="14"/>
      <c r="AP371" s="14"/>
      <c r="AQ371" s="14"/>
      <c r="AR371" s="14"/>
    </row>
    <row r="372" spans="1:44" x14ac:dyDescent="0.2">
      <c r="A372" s="14"/>
      <c r="B372" s="14"/>
      <c r="C372" s="14"/>
      <c r="R372" s="16"/>
      <c r="S372" s="16"/>
      <c r="T372" s="16"/>
      <c r="AC372" s="14"/>
      <c r="AL372" s="14"/>
      <c r="AM372" s="14"/>
      <c r="AN372" s="14"/>
      <c r="AO372" s="14"/>
      <c r="AP372" s="14"/>
      <c r="AQ372" s="14"/>
      <c r="AR372" s="14"/>
    </row>
    <row r="373" spans="1:44" x14ac:dyDescent="0.2">
      <c r="A373" s="14"/>
      <c r="B373" s="14"/>
      <c r="C373" s="14"/>
      <c r="R373" s="16"/>
      <c r="S373" s="16"/>
      <c r="T373" s="16"/>
      <c r="AC373" s="14"/>
      <c r="AL373" s="14"/>
      <c r="AM373" s="14"/>
      <c r="AN373" s="14"/>
      <c r="AO373" s="14"/>
      <c r="AP373" s="14"/>
      <c r="AQ373" s="14"/>
      <c r="AR373" s="14"/>
    </row>
    <row r="374" spans="1:44" x14ac:dyDescent="0.2">
      <c r="A374" s="14"/>
      <c r="B374" s="14"/>
      <c r="C374" s="14"/>
      <c r="R374" s="16"/>
      <c r="S374" s="16"/>
      <c r="T374" s="16"/>
      <c r="AC374" s="14"/>
      <c r="AL374" s="14"/>
      <c r="AM374" s="14"/>
      <c r="AN374" s="14"/>
      <c r="AO374" s="14"/>
      <c r="AP374" s="14"/>
      <c r="AQ374" s="14"/>
      <c r="AR374" s="14"/>
    </row>
    <row r="375" spans="1:44" x14ac:dyDescent="0.2">
      <c r="A375" s="14"/>
      <c r="B375" s="14"/>
      <c r="C375" s="14"/>
      <c r="R375" s="16"/>
      <c r="S375" s="16"/>
      <c r="T375" s="16"/>
      <c r="AC375" s="14"/>
      <c r="AL375" s="14"/>
      <c r="AM375" s="14"/>
      <c r="AN375" s="14"/>
      <c r="AO375" s="14"/>
      <c r="AP375" s="14"/>
      <c r="AQ375" s="14"/>
      <c r="AR375" s="14"/>
    </row>
    <row r="376" spans="1:44" x14ac:dyDescent="0.2">
      <c r="A376" s="14"/>
      <c r="B376" s="14"/>
      <c r="C376" s="14"/>
      <c r="R376" s="16"/>
      <c r="S376" s="16"/>
      <c r="T376" s="16"/>
      <c r="AC376" s="14"/>
      <c r="AL376" s="14"/>
      <c r="AM376" s="14"/>
      <c r="AN376" s="14"/>
      <c r="AO376" s="14"/>
      <c r="AP376" s="14"/>
      <c r="AQ376" s="14"/>
      <c r="AR376" s="14"/>
    </row>
    <row r="377" spans="1:44" x14ac:dyDescent="0.2">
      <c r="A377" s="14"/>
      <c r="B377" s="14"/>
      <c r="C377" s="14"/>
      <c r="R377" s="16"/>
      <c r="S377" s="16"/>
      <c r="T377" s="16"/>
      <c r="AC377" s="14"/>
      <c r="AL377" s="14"/>
      <c r="AM377" s="14"/>
      <c r="AN377" s="14"/>
      <c r="AO377" s="14"/>
      <c r="AP377" s="14"/>
      <c r="AQ377" s="14"/>
      <c r="AR377" s="14"/>
    </row>
    <row r="378" spans="1:44" x14ac:dyDescent="0.2">
      <c r="A378" s="14"/>
      <c r="B378" s="14"/>
      <c r="C378" s="14"/>
      <c r="R378" s="16"/>
      <c r="S378" s="16"/>
      <c r="T378" s="16"/>
      <c r="AC378" s="14"/>
      <c r="AL378" s="14"/>
      <c r="AM378" s="14"/>
      <c r="AN378" s="14"/>
      <c r="AO378" s="14"/>
      <c r="AP378" s="14"/>
      <c r="AQ378" s="14"/>
      <c r="AR378" s="14"/>
    </row>
    <row r="379" spans="1:44" x14ac:dyDescent="0.2">
      <c r="A379" s="14"/>
      <c r="B379" s="14"/>
      <c r="C379" s="14"/>
      <c r="R379" s="16"/>
      <c r="S379" s="16"/>
      <c r="T379" s="16"/>
      <c r="AC379" s="14"/>
      <c r="AL379" s="14"/>
      <c r="AM379" s="14"/>
      <c r="AN379" s="14"/>
      <c r="AO379" s="14"/>
      <c r="AP379" s="14"/>
      <c r="AQ379" s="14"/>
      <c r="AR379" s="14"/>
    </row>
    <row r="380" spans="1:44" x14ac:dyDescent="0.2">
      <c r="A380" s="14"/>
      <c r="B380" s="14"/>
      <c r="C380" s="14"/>
      <c r="R380" s="16"/>
      <c r="S380" s="16"/>
      <c r="T380" s="16"/>
      <c r="AC380" s="14"/>
      <c r="AL380" s="14"/>
      <c r="AM380" s="14"/>
      <c r="AN380" s="14"/>
      <c r="AO380" s="14"/>
      <c r="AP380" s="14"/>
      <c r="AQ380" s="14"/>
      <c r="AR380" s="14"/>
    </row>
    <row r="381" spans="1:44" x14ac:dyDescent="0.2">
      <c r="A381" s="14"/>
      <c r="B381" s="14"/>
      <c r="C381" s="14"/>
      <c r="R381" s="16"/>
      <c r="S381" s="16"/>
      <c r="T381" s="16"/>
      <c r="AC381" s="14"/>
      <c r="AL381" s="14"/>
      <c r="AM381" s="14"/>
      <c r="AN381" s="14"/>
      <c r="AO381" s="14"/>
      <c r="AP381" s="14"/>
      <c r="AQ381" s="14"/>
      <c r="AR381" s="14"/>
    </row>
    <row r="382" spans="1:44" x14ac:dyDescent="0.2">
      <c r="A382" s="14"/>
      <c r="B382" s="14"/>
      <c r="C382" s="14"/>
      <c r="R382" s="16"/>
      <c r="S382" s="16"/>
      <c r="T382" s="16"/>
      <c r="AC382" s="14"/>
      <c r="AL382" s="14"/>
      <c r="AM382" s="14"/>
      <c r="AN382" s="14"/>
      <c r="AO382" s="14"/>
      <c r="AP382" s="14"/>
      <c r="AQ382" s="14"/>
      <c r="AR382" s="14"/>
    </row>
    <row r="383" spans="1:44" x14ac:dyDescent="0.2">
      <c r="A383" s="14"/>
      <c r="B383" s="14"/>
      <c r="C383" s="14"/>
      <c r="R383" s="16"/>
      <c r="S383" s="16"/>
      <c r="T383" s="16"/>
      <c r="AC383" s="14"/>
      <c r="AL383" s="14"/>
      <c r="AM383" s="14"/>
      <c r="AN383" s="14"/>
      <c r="AO383" s="14"/>
      <c r="AP383" s="14"/>
      <c r="AQ383" s="14"/>
      <c r="AR383" s="14"/>
    </row>
    <row r="384" spans="1:44" x14ac:dyDescent="0.2">
      <c r="A384" s="14"/>
      <c r="B384" s="14"/>
      <c r="C384" s="14"/>
      <c r="R384" s="16"/>
      <c r="S384" s="16"/>
      <c r="T384" s="16"/>
      <c r="AC384" s="14"/>
      <c r="AL384" s="14"/>
      <c r="AM384" s="14"/>
      <c r="AN384" s="14"/>
      <c r="AO384" s="14"/>
      <c r="AP384" s="14"/>
      <c r="AQ384" s="14"/>
      <c r="AR384" s="14"/>
    </row>
    <row r="385" spans="1:44" x14ac:dyDescent="0.2">
      <c r="A385" s="14"/>
      <c r="B385" s="14"/>
      <c r="C385" s="14"/>
      <c r="R385" s="16"/>
      <c r="S385" s="16"/>
      <c r="T385" s="16"/>
      <c r="AC385" s="14"/>
      <c r="AL385" s="14"/>
      <c r="AM385" s="14"/>
      <c r="AN385" s="14"/>
      <c r="AO385" s="14"/>
      <c r="AP385" s="14"/>
      <c r="AQ385" s="14"/>
      <c r="AR385" s="14"/>
    </row>
    <row r="386" spans="1:44" x14ac:dyDescent="0.2">
      <c r="A386" s="14"/>
      <c r="B386" s="14"/>
      <c r="C386" s="14"/>
      <c r="R386" s="16"/>
      <c r="S386" s="16"/>
      <c r="T386" s="16"/>
      <c r="AC386" s="14"/>
      <c r="AL386" s="14"/>
      <c r="AM386" s="14"/>
      <c r="AN386" s="14"/>
      <c r="AO386" s="14"/>
      <c r="AP386" s="14"/>
      <c r="AQ386" s="14"/>
      <c r="AR386" s="14"/>
    </row>
    <row r="387" spans="1:44" x14ac:dyDescent="0.2">
      <c r="A387" s="14"/>
      <c r="B387" s="14"/>
      <c r="C387" s="14"/>
      <c r="R387" s="16"/>
      <c r="S387" s="16"/>
      <c r="T387" s="16"/>
      <c r="AC387" s="14"/>
      <c r="AL387" s="14"/>
      <c r="AM387" s="14"/>
      <c r="AN387" s="14"/>
      <c r="AO387" s="14"/>
      <c r="AP387" s="14"/>
      <c r="AQ387" s="14"/>
      <c r="AR387" s="14"/>
    </row>
    <row r="388" spans="1:44" x14ac:dyDescent="0.2">
      <c r="A388" s="14"/>
      <c r="B388" s="14"/>
      <c r="C388" s="14"/>
      <c r="R388" s="16"/>
      <c r="S388" s="16"/>
      <c r="T388" s="16"/>
      <c r="AC388" s="14"/>
      <c r="AL388" s="14"/>
      <c r="AM388" s="14"/>
      <c r="AN388" s="14"/>
      <c r="AO388" s="14"/>
      <c r="AP388" s="14"/>
      <c r="AQ388" s="14"/>
      <c r="AR388" s="14"/>
    </row>
    <row r="389" spans="1:44" x14ac:dyDescent="0.2">
      <c r="A389" s="14"/>
      <c r="B389" s="14"/>
      <c r="C389" s="14"/>
      <c r="R389" s="16"/>
      <c r="S389" s="16"/>
      <c r="T389" s="16"/>
      <c r="AC389" s="14"/>
      <c r="AL389" s="14"/>
      <c r="AM389" s="14"/>
      <c r="AN389" s="14"/>
      <c r="AO389" s="14"/>
      <c r="AP389" s="14"/>
      <c r="AQ389" s="14"/>
      <c r="AR389" s="14"/>
    </row>
    <row r="390" spans="1:44" x14ac:dyDescent="0.2">
      <c r="A390" s="14"/>
      <c r="B390" s="14"/>
      <c r="C390" s="14"/>
      <c r="R390" s="16"/>
      <c r="S390" s="16"/>
      <c r="T390" s="16"/>
      <c r="AC390" s="14"/>
      <c r="AL390" s="14"/>
      <c r="AM390" s="14"/>
      <c r="AN390" s="14"/>
      <c r="AO390" s="14"/>
      <c r="AP390" s="14"/>
      <c r="AQ390" s="14"/>
      <c r="AR390" s="14"/>
    </row>
    <row r="391" spans="1:44" x14ac:dyDescent="0.2">
      <c r="A391" s="14"/>
      <c r="B391" s="14"/>
      <c r="C391" s="14"/>
      <c r="R391" s="16"/>
      <c r="S391" s="16"/>
      <c r="T391" s="16"/>
      <c r="AC391" s="14"/>
      <c r="AL391" s="14"/>
      <c r="AM391" s="14"/>
      <c r="AN391" s="14"/>
      <c r="AO391" s="14"/>
      <c r="AP391" s="14"/>
      <c r="AQ391" s="14"/>
      <c r="AR391" s="14"/>
    </row>
    <row r="392" spans="1:44" x14ac:dyDescent="0.2">
      <c r="A392" s="14"/>
      <c r="B392" s="14"/>
      <c r="C392" s="14"/>
      <c r="R392" s="16"/>
      <c r="S392" s="16"/>
      <c r="T392" s="16"/>
      <c r="AC392" s="14"/>
      <c r="AL392" s="14"/>
      <c r="AM392" s="14"/>
      <c r="AN392" s="14"/>
      <c r="AO392" s="14"/>
      <c r="AP392" s="14"/>
      <c r="AQ392" s="14"/>
      <c r="AR392" s="14"/>
    </row>
    <row r="393" spans="1:44" x14ac:dyDescent="0.2">
      <c r="A393" s="14"/>
      <c r="B393" s="14"/>
      <c r="C393" s="14"/>
      <c r="R393" s="16"/>
      <c r="S393" s="16"/>
      <c r="T393" s="16"/>
      <c r="AC393" s="14"/>
      <c r="AL393" s="14"/>
      <c r="AM393" s="14"/>
      <c r="AN393" s="14"/>
      <c r="AO393" s="14"/>
      <c r="AP393" s="14"/>
      <c r="AQ393" s="14"/>
      <c r="AR393" s="14"/>
    </row>
    <row r="394" spans="1:44" x14ac:dyDescent="0.2">
      <c r="A394" s="14"/>
      <c r="B394" s="14"/>
      <c r="C394" s="14"/>
      <c r="R394" s="16"/>
      <c r="S394" s="16"/>
      <c r="T394" s="16"/>
      <c r="AC394" s="14"/>
      <c r="AL394" s="14"/>
      <c r="AM394" s="14"/>
      <c r="AN394" s="14"/>
      <c r="AO394" s="14"/>
      <c r="AP394" s="14"/>
      <c r="AQ394" s="14"/>
      <c r="AR394" s="14"/>
    </row>
    <row r="395" spans="1:44" x14ac:dyDescent="0.2">
      <c r="A395" s="14"/>
      <c r="B395" s="14"/>
      <c r="C395" s="14"/>
      <c r="R395" s="16"/>
      <c r="S395" s="16"/>
      <c r="T395" s="16"/>
      <c r="AC395" s="14"/>
      <c r="AL395" s="14"/>
      <c r="AM395" s="14"/>
      <c r="AN395" s="14"/>
      <c r="AO395" s="14"/>
      <c r="AP395" s="14"/>
      <c r="AQ395" s="14"/>
      <c r="AR395" s="14"/>
    </row>
    <row r="396" spans="1:44" x14ac:dyDescent="0.2">
      <c r="A396" s="14"/>
      <c r="B396" s="14"/>
      <c r="C396" s="14"/>
      <c r="R396" s="16"/>
      <c r="S396" s="16"/>
      <c r="T396" s="16"/>
      <c r="AC396" s="14"/>
      <c r="AL396" s="14"/>
      <c r="AM396" s="14"/>
      <c r="AN396" s="14"/>
      <c r="AO396" s="14"/>
      <c r="AP396" s="14"/>
      <c r="AQ396" s="14"/>
      <c r="AR396" s="14"/>
    </row>
    <row r="397" spans="1:44" x14ac:dyDescent="0.2">
      <c r="A397" s="14"/>
      <c r="B397" s="14"/>
      <c r="C397" s="14"/>
      <c r="R397" s="16"/>
      <c r="S397" s="16"/>
      <c r="T397" s="16"/>
      <c r="AC397" s="14"/>
      <c r="AL397" s="14"/>
      <c r="AM397" s="14"/>
      <c r="AN397" s="14"/>
      <c r="AO397" s="14"/>
      <c r="AP397" s="14"/>
      <c r="AQ397" s="14"/>
      <c r="AR397" s="14"/>
    </row>
    <row r="398" spans="1:44" x14ac:dyDescent="0.2">
      <c r="A398" s="14"/>
      <c r="B398" s="14"/>
      <c r="C398" s="14"/>
      <c r="R398" s="16"/>
      <c r="S398" s="16"/>
      <c r="T398" s="16"/>
      <c r="AC398" s="14"/>
      <c r="AL398" s="14"/>
      <c r="AM398" s="14"/>
      <c r="AN398" s="14"/>
      <c r="AO398" s="14"/>
      <c r="AP398" s="14"/>
      <c r="AQ398" s="14"/>
      <c r="AR398" s="14"/>
    </row>
    <row r="399" spans="1:44" x14ac:dyDescent="0.2">
      <c r="A399" s="14"/>
      <c r="B399" s="14"/>
      <c r="C399" s="14"/>
      <c r="R399" s="16"/>
      <c r="S399" s="16"/>
      <c r="T399" s="16"/>
      <c r="AC399" s="14"/>
      <c r="AL399" s="14"/>
      <c r="AM399" s="14"/>
      <c r="AN399" s="14"/>
      <c r="AO399" s="14"/>
      <c r="AP399" s="14"/>
      <c r="AQ399" s="14"/>
      <c r="AR399" s="14"/>
    </row>
    <row r="400" spans="1:44" x14ac:dyDescent="0.2">
      <c r="A400" s="14"/>
      <c r="B400" s="14"/>
      <c r="C400" s="14"/>
      <c r="R400" s="16"/>
      <c r="S400" s="16"/>
      <c r="T400" s="16"/>
      <c r="AC400" s="14"/>
      <c r="AL400" s="14"/>
      <c r="AM400" s="14"/>
      <c r="AN400" s="14"/>
      <c r="AO400" s="14"/>
      <c r="AP400" s="14"/>
      <c r="AQ400" s="14"/>
      <c r="AR400" s="14"/>
    </row>
    <row r="401" spans="1:44" x14ac:dyDescent="0.2">
      <c r="A401" s="14"/>
      <c r="B401" s="14"/>
      <c r="C401" s="14"/>
      <c r="R401" s="16"/>
      <c r="S401" s="16"/>
      <c r="T401" s="16"/>
      <c r="AC401" s="14"/>
      <c r="AL401" s="14"/>
      <c r="AM401" s="14"/>
      <c r="AN401" s="14"/>
      <c r="AO401" s="14"/>
      <c r="AP401" s="14"/>
      <c r="AQ401" s="14"/>
      <c r="AR401" s="14"/>
    </row>
    <row r="402" spans="1:44" x14ac:dyDescent="0.2">
      <c r="A402" s="14"/>
      <c r="B402" s="14"/>
      <c r="C402" s="14"/>
      <c r="R402" s="16"/>
      <c r="S402" s="16"/>
      <c r="T402" s="16"/>
      <c r="AC402" s="14"/>
      <c r="AL402" s="14"/>
      <c r="AM402" s="14"/>
      <c r="AN402" s="14"/>
      <c r="AO402" s="14"/>
      <c r="AP402" s="14"/>
      <c r="AQ402" s="14"/>
      <c r="AR402" s="14"/>
    </row>
    <row r="403" spans="1:44" x14ac:dyDescent="0.2">
      <c r="A403" s="14"/>
      <c r="B403" s="14"/>
      <c r="C403" s="14"/>
      <c r="R403" s="16"/>
      <c r="S403" s="16"/>
      <c r="T403" s="16"/>
      <c r="AC403" s="14"/>
      <c r="AL403" s="14"/>
      <c r="AM403" s="14"/>
      <c r="AN403" s="14"/>
      <c r="AO403" s="14"/>
      <c r="AP403" s="14"/>
      <c r="AQ403" s="14"/>
      <c r="AR403" s="14"/>
    </row>
    <row r="404" spans="1:44" x14ac:dyDescent="0.2">
      <c r="A404" s="14"/>
      <c r="B404" s="14"/>
      <c r="C404" s="14"/>
      <c r="R404" s="16"/>
      <c r="S404" s="16"/>
      <c r="T404" s="16"/>
      <c r="AC404" s="14"/>
      <c r="AL404" s="14"/>
      <c r="AM404" s="14"/>
      <c r="AN404" s="14"/>
      <c r="AO404" s="14"/>
      <c r="AP404" s="14"/>
      <c r="AQ404" s="14"/>
      <c r="AR404" s="14"/>
    </row>
    <row r="405" spans="1:44" x14ac:dyDescent="0.2">
      <c r="A405" s="14"/>
      <c r="B405" s="14"/>
      <c r="C405" s="14"/>
      <c r="R405" s="16"/>
      <c r="S405" s="16"/>
      <c r="T405" s="16"/>
      <c r="AC405" s="14"/>
      <c r="AL405" s="14"/>
      <c r="AM405" s="14"/>
      <c r="AN405" s="14"/>
      <c r="AO405" s="14"/>
      <c r="AP405" s="14"/>
      <c r="AQ405" s="14"/>
      <c r="AR405" s="14"/>
    </row>
    <row r="406" spans="1:44" x14ac:dyDescent="0.2">
      <c r="A406" s="14"/>
      <c r="B406" s="14"/>
      <c r="C406" s="14"/>
      <c r="R406" s="16"/>
      <c r="S406" s="16"/>
      <c r="T406" s="16"/>
      <c r="AC406" s="14"/>
      <c r="AL406" s="14"/>
      <c r="AM406" s="14"/>
      <c r="AN406" s="14"/>
      <c r="AO406" s="14"/>
      <c r="AP406" s="14"/>
      <c r="AQ406" s="14"/>
      <c r="AR406" s="14"/>
    </row>
    <row r="407" spans="1:44" x14ac:dyDescent="0.2">
      <c r="A407" s="14"/>
      <c r="B407" s="14"/>
      <c r="C407" s="14"/>
      <c r="R407" s="16"/>
      <c r="S407" s="16"/>
      <c r="T407" s="16"/>
      <c r="AC407" s="14"/>
      <c r="AL407" s="14"/>
      <c r="AM407" s="14"/>
      <c r="AN407" s="14"/>
      <c r="AO407" s="14"/>
      <c r="AP407" s="14"/>
      <c r="AQ407" s="14"/>
      <c r="AR407" s="14"/>
    </row>
    <row r="408" spans="1:44" x14ac:dyDescent="0.2">
      <c r="A408" s="14"/>
      <c r="B408" s="14"/>
      <c r="C408" s="14"/>
      <c r="R408" s="16"/>
      <c r="S408" s="16"/>
      <c r="T408" s="16"/>
      <c r="AC408" s="14"/>
      <c r="AL408" s="14"/>
      <c r="AM408" s="14"/>
      <c r="AN408" s="14"/>
      <c r="AO408" s="14"/>
      <c r="AP408" s="14"/>
      <c r="AQ408" s="14"/>
      <c r="AR408" s="14"/>
    </row>
    <row r="409" spans="1:44" x14ac:dyDescent="0.2">
      <c r="A409" s="14"/>
      <c r="B409" s="14"/>
      <c r="C409" s="14"/>
      <c r="R409" s="16"/>
      <c r="S409" s="16"/>
      <c r="T409" s="16"/>
      <c r="AC409" s="14"/>
      <c r="AL409" s="14"/>
      <c r="AM409" s="14"/>
      <c r="AN409" s="14"/>
      <c r="AO409" s="14"/>
      <c r="AP409" s="14"/>
      <c r="AQ409" s="14"/>
      <c r="AR409" s="14"/>
    </row>
    <row r="410" spans="1:44" x14ac:dyDescent="0.2">
      <c r="A410" s="14"/>
      <c r="B410" s="14"/>
      <c r="C410" s="14"/>
      <c r="R410" s="16"/>
      <c r="S410" s="16"/>
      <c r="T410" s="16"/>
      <c r="AC410" s="14"/>
      <c r="AL410" s="14"/>
      <c r="AM410" s="14"/>
      <c r="AN410" s="14"/>
      <c r="AO410" s="14"/>
      <c r="AP410" s="14"/>
      <c r="AQ410" s="14"/>
      <c r="AR410" s="14"/>
    </row>
    <row r="411" spans="1:44" x14ac:dyDescent="0.2">
      <c r="A411" s="14"/>
      <c r="B411" s="14"/>
      <c r="C411" s="14"/>
      <c r="R411" s="16"/>
      <c r="S411" s="16"/>
      <c r="T411" s="16"/>
      <c r="AC411" s="14"/>
      <c r="AL411" s="14"/>
      <c r="AM411" s="14"/>
      <c r="AN411" s="14"/>
      <c r="AO411" s="14"/>
      <c r="AP411" s="14"/>
      <c r="AQ411" s="14"/>
      <c r="AR411" s="14"/>
    </row>
    <row r="412" spans="1:44" x14ac:dyDescent="0.2">
      <c r="A412" s="14"/>
      <c r="B412" s="14"/>
      <c r="C412" s="14"/>
      <c r="R412" s="16"/>
      <c r="S412" s="16"/>
      <c r="T412" s="16"/>
      <c r="AC412" s="14"/>
      <c r="AL412" s="14"/>
      <c r="AM412" s="14"/>
      <c r="AN412" s="14"/>
      <c r="AO412" s="14"/>
      <c r="AP412" s="14"/>
      <c r="AQ412" s="14"/>
      <c r="AR412" s="14"/>
    </row>
    <row r="413" spans="1:44" x14ac:dyDescent="0.2">
      <c r="A413" s="14"/>
      <c r="B413" s="14"/>
      <c r="C413" s="14"/>
      <c r="R413" s="16"/>
      <c r="S413" s="16"/>
      <c r="T413" s="16"/>
      <c r="AC413" s="14"/>
      <c r="AL413" s="14"/>
      <c r="AM413" s="14"/>
      <c r="AN413" s="14"/>
      <c r="AO413" s="14"/>
      <c r="AP413" s="14"/>
      <c r="AQ413" s="14"/>
      <c r="AR413" s="14"/>
    </row>
    <row r="414" spans="1:44" x14ac:dyDescent="0.2">
      <c r="A414" s="14"/>
      <c r="B414" s="14"/>
      <c r="C414" s="14"/>
      <c r="R414" s="16"/>
      <c r="S414" s="16"/>
      <c r="T414" s="16"/>
      <c r="AC414" s="14"/>
      <c r="AL414" s="14"/>
      <c r="AM414" s="14"/>
      <c r="AN414" s="14"/>
      <c r="AO414" s="14"/>
      <c r="AP414" s="14"/>
      <c r="AQ414" s="14"/>
      <c r="AR414" s="14"/>
    </row>
    <row r="415" spans="1:44" x14ac:dyDescent="0.2">
      <c r="A415" s="14"/>
      <c r="B415" s="14"/>
      <c r="C415" s="14"/>
      <c r="R415" s="16"/>
      <c r="S415" s="16"/>
      <c r="T415" s="16"/>
      <c r="AC415" s="14"/>
      <c r="AL415" s="14"/>
      <c r="AM415" s="14"/>
      <c r="AN415" s="14"/>
      <c r="AO415" s="14"/>
      <c r="AP415" s="14"/>
      <c r="AQ415" s="14"/>
      <c r="AR415" s="14"/>
    </row>
    <row r="416" spans="1:44" x14ac:dyDescent="0.2">
      <c r="A416" s="14"/>
      <c r="B416" s="14"/>
      <c r="C416" s="14"/>
      <c r="R416" s="16"/>
      <c r="S416" s="16"/>
      <c r="T416" s="16"/>
      <c r="AC416" s="14"/>
      <c r="AL416" s="14"/>
      <c r="AM416" s="14"/>
      <c r="AN416" s="14"/>
      <c r="AO416" s="14"/>
      <c r="AP416" s="14"/>
      <c r="AQ416" s="14"/>
      <c r="AR416" s="14"/>
    </row>
    <row r="417" spans="1:44" x14ac:dyDescent="0.2">
      <c r="A417" s="14"/>
      <c r="B417" s="14"/>
      <c r="C417" s="14"/>
      <c r="R417" s="16"/>
      <c r="S417" s="16"/>
      <c r="T417" s="16"/>
      <c r="AC417" s="14"/>
      <c r="AL417" s="14"/>
      <c r="AM417" s="14"/>
      <c r="AN417" s="14"/>
      <c r="AO417" s="14"/>
      <c r="AP417" s="14"/>
      <c r="AQ417" s="14"/>
      <c r="AR417" s="14"/>
    </row>
    <row r="418" spans="1:44" x14ac:dyDescent="0.2">
      <c r="A418" s="14"/>
      <c r="B418" s="14"/>
      <c r="C418" s="14"/>
      <c r="R418" s="16"/>
      <c r="S418" s="16"/>
      <c r="T418" s="16"/>
      <c r="AC418" s="14"/>
      <c r="AL418" s="14"/>
      <c r="AM418" s="14"/>
      <c r="AN418" s="14"/>
      <c r="AO418" s="14"/>
      <c r="AP418" s="14"/>
      <c r="AQ418" s="14"/>
      <c r="AR418" s="14"/>
    </row>
    <row r="419" spans="1:44" x14ac:dyDescent="0.2">
      <c r="A419" s="14"/>
      <c r="B419" s="14"/>
      <c r="C419" s="14"/>
      <c r="R419" s="16"/>
      <c r="S419" s="16"/>
      <c r="T419" s="16"/>
      <c r="AC419" s="14"/>
      <c r="AL419" s="14"/>
      <c r="AM419" s="14"/>
      <c r="AN419" s="14"/>
      <c r="AO419" s="14"/>
      <c r="AP419" s="14"/>
      <c r="AQ419" s="14"/>
      <c r="AR419" s="14"/>
    </row>
    <row r="420" spans="1:44" x14ac:dyDescent="0.2">
      <c r="A420" s="14"/>
      <c r="B420" s="14"/>
      <c r="C420" s="14"/>
      <c r="R420" s="16"/>
      <c r="S420" s="16"/>
      <c r="T420" s="16"/>
      <c r="AC420" s="14"/>
      <c r="AL420" s="14"/>
      <c r="AM420" s="14"/>
      <c r="AN420" s="14"/>
      <c r="AO420" s="14"/>
      <c r="AP420" s="14"/>
      <c r="AQ420" s="14"/>
      <c r="AR420" s="14"/>
    </row>
    <row r="421" spans="1:44" x14ac:dyDescent="0.2">
      <c r="A421" s="14"/>
      <c r="B421" s="14"/>
      <c r="C421" s="14"/>
      <c r="R421" s="16"/>
      <c r="S421" s="16"/>
      <c r="T421" s="16"/>
      <c r="AC421" s="14"/>
      <c r="AL421" s="14"/>
      <c r="AM421" s="14"/>
      <c r="AN421" s="14"/>
      <c r="AO421" s="14"/>
      <c r="AP421" s="14"/>
      <c r="AQ421" s="14"/>
      <c r="AR421" s="14"/>
    </row>
    <row r="422" spans="1:44" x14ac:dyDescent="0.2">
      <c r="A422" s="14"/>
      <c r="B422" s="14"/>
      <c r="C422" s="14"/>
      <c r="R422" s="16"/>
      <c r="S422" s="16"/>
      <c r="T422" s="16"/>
      <c r="AC422" s="14"/>
      <c r="AL422" s="14"/>
      <c r="AM422" s="14"/>
      <c r="AN422" s="14"/>
      <c r="AO422" s="14"/>
      <c r="AP422" s="14"/>
      <c r="AQ422" s="14"/>
      <c r="AR422" s="14"/>
    </row>
    <row r="423" spans="1:44" x14ac:dyDescent="0.2">
      <c r="A423" s="14"/>
      <c r="B423" s="14"/>
      <c r="C423" s="14"/>
      <c r="R423" s="16"/>
      <c r="S423" s="16"/>
      <c r="T423" s="16"/>
      <c r="AC423" s="14"/>
      <c r="AL423" s="14"/>
      <c r="AM423" s="14"/>
      <c r="AN423" s="14"/>
      <c r="AO423" s="14"/>
      <c r="AP423" s="14"/>
      <c r="AQ423" s="14"/>
      <c r="AR423" s="14"/>
    </row>
    <row r="424" spans="1:44" x14ac:dyDescent="0.2">
      <c r="A424" s="14"/>
      <c r="B424" s="14"/>
      <c r="C424" s="14"/>
      <c r="R424" s="16"/>
      <c r="S424" s="16"/>
      <c r="T424" s="16"/>
      <c r="AC424" s="14"/>
      <c r="AL424" s="14"/>
      <c r="AM424" s="14"/>
      <c r="AN424" s="14"/>
      <c r="AO424" s="14"/>
      <c r="AP424" s="14"/>
      <c r="AQ424" s="14"/>
      <c r="AR424" s="14"/>
    </row>
    <row r="425" spans="1:44" x14ac:dyDescent="0.2">
      <c r="A425" s="14"/>
      <c r="B425" s="14"/>
      <c r="C425" s="14"/>
      <c r="R425" s="16"/>
      <c r="S425" s="16"/>
      <c r="T425" s="16"/>
      <c r="AC425" s="14"/>
      <c r="AL425" s="14"/>
      <c r="AM425" s="14"/>
      <c r="AN425" s="14"/>
      <c r="AO425" s="14"/>
      <c r="AP425" s="14"/>
      <c r="AQ425" s="14"/>
      <c r="AR425" s="14"/>
    </row>
    <row r="426" spans="1:44" x14ac:dyDescent="0.2">
      <c r="A426" s="14"/>
      <c r="B426" s="14"/>
      <c r="C426" s="14"/>
      <c r="R426" s="16"/>
      <c r="S426" s="16"/>
      <c r="T426" s="16"/>
      <c r="AC426" s="14"/>
      <c r="AL426" s="14"/>
      <c r="AM426" s="14"/>
      <c r="AN426" s="14"/>
      <c r="AO426" s="14"/>
      <c r="AP426" s="14"/>
      <c r="AQ426" s="14"/>
      <c r="AR426" s="14"/>
    </row>
    <row r="427" spans="1:44" x14ac:dyDescent="0.2">
      <c r="A427" s="14"/>
      <c r="B427" s="14"/>
      <c r="C427" s="14"/>
      <c r="R427" s="16"/>
      <c r="S427" s="16"/>
      <c r="T427" s="16"/>
      <c r="AC427" s="14"/>
      <c r="AL427" s="14"/>
      <c r="AM427" s="14"/>
      <c r="AN427" s="14"/>
      <c r="AO427" s="14"/>
      <c r="AP427" s="14"/>
      <c r="AQ427" s="14"/>
      <c r="AR427" s="14"/>
    </row>
    <row r="428" spans="1:44" x14ac:dyDescent="0.2">
      <c r="A428" s="14"/>
      <c r="B428" s="14"/>
      <c r="C428" s="14"/>
      <c r="R428" s="16"/>
      <c r="S428" s="16"/>
      <c r="T428" s="16"/>
      <c r="AC428" s="14"/>
      <c r="AL428" s="14"/>
      <c r="AM428" s="14"/>
      <c r="AN428" s="14"/>
      <c r="AO428" s="14"/>
      <c r="AP428" s="14"/>
      <c r="AQ428" s="14"/>
      <c r="AR428" s="14"/>
    </row>
    <row r="429" spans="1:44" x14ac:dyDescent="0.2">
      <c r="A429" s="14"/>
      <c r="B429" s="14"/>
      <c r="C429" s="14"/>
      <c r="R429" s="16"/>
      <c r="S429" s="16"/>
      <c r="T429" s="16"/>
      <c r="AC429" s="14"/>
      <c r="AL429" s="14"/>
      <c r="AM429" s="14"/>
      <c r="AN429" s="14"/>
      <c r="AO429" s="14"/>
      <c r="AP429" s="14"/>
      <c r="AQ429" s="14"/>
      <c r="AR429" s="14"/>
    </row>
    <row r="430" spans="1:44" x14ac:dyDescent="0.2">
      <c r="A430" s="14"/>
      <c r="B430" s="14"/>
      <c r="C430" s="14"/>
      <c r="R430" s="16"/>
      <c r="S430" s="16"/>
      <c r="T430" s="16"/>
      <c r="AC430" s="14"/>
      <c r="AL430" s="14"/>
      <c r="AM430" s="14"/>
      <c r="AN430" s="14"/>
      <c r="AO430" s="14"/>
      <c r="AP430" s="14"/>
      <c r="AQ430" s="14"/>
      <c r="AR430" s="14"/>
    </row>
    <row r="431" spans="1:44" x14ac:dyDescent="0.2">
      <c r="A431" s="14"/>
      <c r="B431" s="14"/>
      <c r="C431" s="14"/>
      <c r="R431" s="16"/>
      <c r="S431" s="16"/>
      <c r="T431" s="16"/>
      <c r="AC431" s="14"/>
      <c r="AL431" s="14"/>
      <c r="AM431" s="14"/>
      <c r="AN431" s="14"/>
      <c r="AO431" s="14"/>
      <c r="AP431" s="14"/>
      <c r="AQ431" s="14"/>
      <c r="AR431" s="14"/>
    </row>
  </sheetData>
  <sheetProtection algorithmName="SHA-512" hashValue="7sx80XlDzBRbITrasj92ESj9yvfooifdVvETRIwjqAKqOAWTJF3vN2TPH/IzHPv+tCMjt/RtTntItub6/9MGxA==" saltValue="4Mj3Fbi/WcJ7Mode6unJ+g==" spinCount="100000" sheet="1" objects="1" scenarios="1"/>
  <mergeCells count="1">
    <mergeCell ref="R2:T2"/>
  </mergeCell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E024-25BC-4B06-B0CC-6F4FF1E5E62A}">
  <dimension ref="A1:A6"/>
  <sheetViews>
    <sheetView workbookViewId="0">
      <selection activeCell="H5" sqref="H5"/>
    </sheetView>
  </sheetViews>
  <sheetFormatPr defaultRowHeight="15" x14ac:dyDescent="0.25"/>
  <sheetData>
    <row r="1" spans="1:1" x14ac:dyDescent="0.25">
      <c r="A1" t="s">
        <v>667</v>
      </c>
    </row>
    <row r="2" spans="1:1" x14ac:dyDescent="0.25">
      <c r="A2" t="s">
        <v>668</v>
      </c>
    </row>
    <row r="5" spans="1:1" x14ac:dyDescent="0.25">
      <c r="A5" t="s">
        <v>669</v>
      </c>
    </row>
    <row r="6" spans="1:1" x14ac:dyDescent="0.25">
      <c r="A6" t="s">
        <v>670</v>
      </c>
    </row>
  </sheetData>
  <sheetProtection algorithmName="SHA-512" hashValue="0MhZdTdZv9Wuo+iQ2sUdkKoWXeLw/32+b8nPLOyVozWq1U7Jfo1sGqVqwlapUA6hOo/CNg6KO/RJug/O+verbQ==" saltValue="EN555D8TN5jnz5j9Iqdbx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f38a72-af96-48ce-9470-92802fd139e6" xsi:nil="true"/>
    <lcf76f155ced4ddcb4097134ff3c332f xmlns="6d902c47-ba4f-446b-9973-ec5bb61e2e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E7B4F75536A040946E85A087CEBC73" ma:contentTypeVersion="19" ma:contentTypeDescription="Create a new document." ma:contentTypeScope="" ma:versionID="c6f9d356e0145379413ad6b6c5fd624e">
  <xsd:schema xmlns:xsd="http://www.w3.org/2001/XMLSchema" xmlns:xs="http://www.w3.org/2001/XMLSchema" xmlns:p="http://schemas.microsoft.com/office/2006/metadata/properties" xmlns:ns2="6d902c47-ba4f-446b-9973-ec5bb61e2e1a" xmlns:ns3="86f38a72-af96-48ce-9470-92802fd139e6" targetNamespace="http://schemas.microsoft.com/office/2006/metadata/properties" ma:root="true" ma:fieldsID="46f1db4402d26c0488ecf103c63ac7dc" ns2:_="" ns3:_="">
    <xsd:import namespace="6d902c47-ba4f-446b-9973-ec5bb61e2e1a"/>
    <xsd:import namespace="86f38a72-af96-48ce-9470-92802fd139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02c47-ba4f-446b-9973-ec5bb61e2e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ec6819c-d561-498f-ad6b-029f1b52bec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f38a72-af96-48ce-9470-92802fd139e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e203923-b178-4b82-bc65-b9548873b275}" ma:internalName="TaxCatchAll" ma:showField="CatchAllData" ma:web="86f38a72-af96-48ce-9470-92802fd139e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179985BF-80B1-47BB-A613-14D759496433}">
  <ds:schemaRefs>
    <ds:schemaRef ds:uri="http://purl.org/dc/dcmitype/"/>
    <ds:schemaRef ds:uri="http://schemas.microsoft.com/office/2006/documentManagement/types"/>
    <ds:schemaRef ds:uri="http://purl.org/dc/elements/1.1/"/>
    <ds:schemaRef ds:uri="http://schemas.openxmlformats.org/package/2006/metadata/core-properties"/>
    <ds:schemaRef ds:uri="6d902c47-ba4f-446b-9973-ec5bb61e2e1a"/>
    <ds:schemaRef ds:uri="http://purl.org/dc/terms/"/>
    <ds:schemaRef ds:uri="http://schemas.microsoft.com/office/infopath/2007/PartnerControls"/>
    <ds:schemaRef ds:uri="86f38a72-af96-48ce-9470-92802fd139e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3DF5279-E2D0-4EBB-8822-5E271478E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02c47-ba4f-446b-9973-ec5bb61e2e1a"/>
    <ds:schemaRef ds:uri="86f38a72-af96-48ce-9470-92802fd139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5119A7-270D-4F20-86BA-D0495326390D}">
  <ds:schemaRefs>
    <ds:schemaRef ds:uri="http://schemas.microsoft.com/sharepoint/v3/contenttype/forms"/>
  </ds:schemaRefs>
</ds:datastoreItem>
</file>

<file path=docMetadata/LabelInfo.xml><?xml version="1.0" encoding="utf-8"?>
<clbl:labelList xmlns:clbl="http://schemas.microsoft.com/office/2020/mipLabelMetadata">
  <clbl:label id="{f345bebf-0d71-4337-9281-24b941616c36}" enabled="0" method="" siteId="{f345bebf-0d71-4337-9281-24b941616c36}"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Summary Table</vt:lpstr>
      <vt:lpstr>Drainages and EcoRegions</vt:lpstr>
      <vt:lpstr>Fish Xing Data</vt:lpstr>
      <vt:lpstr>Minimum Water Depth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F Fish Passage Data</dc:title>
  <dc:creator>Hannah Riether;TDEC</dc:creator>
  <cp:lastModifiedBy>Hannah Riether</cp:lastModifiedBy>
  <dcterms:created xsi:type="dcterms:W3CDTF">2026-01-12T15:35:09Z</dcterms:created>
  <dcterms:modified xsi:type="dcterms:W3CDTF">2026-03-16T19:56:47Z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0x0101009AE7B4F75536A040946E85A087CEBC73</vt:lpwstr>
  </property>
  <property fmtid="{D5CDD505-2E9C-101B-9397-08002B2CF9AE}" pid="3" name="MediaServiceImageTags">
    <vt:lpwstr/>
  </property>
</Properties>
</file>