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A18428\Desktop\Rachel\Significant Disprop\Updates\"/>
    </mc:Choice>
  </mc:AlternateContent>
  <workbookProtection workbookAlgorithmName="SHA-512" workbookHashValue="FZvNY7CVNvMJPdLMHWPZwl5e5owstLdcJJX2D3qmjFAOMwwL/Et+RW32WYCbm5R63JsK4AruhRIRrASI2+X8Pg==" workbookSaltValue="QfDHYL5ewUxdojZDS1SaFg==" workbookSpinCount="100000" lockStructure="1"/>
  <bookViews>
    <workbookView xWindow="0" yWindow="0" windowWidth="28800" windowHeight="12435" tabRatio="921"/>
  </bookViews>
  <sheets>
    <sheet name="How to Use" sheetId="39" r:id="rId1"/>
    <sheet name="Data Entry" sheetId="37" r:id="rId2"/>
    <sheet name="Risk Ratios" sheetId="40" r:id="rId3"/>
    <sheet name="Results" sheetId="38" r:id="rId4"/>
    <sheet name="All SWDs" sheetId="1" state="hidden" r:id="rId5"/>
    <sheet name="AUT" sheetId="21" state="hidden" r:id="rId6"/>
    <sheet name="EMD" sheetId="22" state="hidden" r:id="rId7"/>
    <sheet name="ID" sheetId="23" state="hidden" r:id="rId8"/>
    <sheet name="OHI" sheetId="24" state="hidden" r:id="rId9"/>
    <sheet name="SLD" sheetId="25" state="hidden" r:id="rId10"/>
    <sheet name="SLI" sheetId="26" state="hidden" r:id="rId11"/>
    <sheet name="Dis Out Sch S_E 10 or Less" sheetId="27" state="hidden" r:id="rId12"/>
    <sheet name="Dis Out Sch S_E &gt;10" sheetId="28" state="hidden" r:id="rId13"/>
    <sheet name="Dis In Sch S_E 10 or Less" sheetId="29" state="hidden" r:id="rId14"/>
    <sheet name="Dis In Sch S_E &gt;10" sheetId="30" state="hidden" r:id="rId15"/>
    <sheet name="Dis Total Incidents" sheetId="32" state="hidden" r:id="rId16"/>
    <sheet name="Environment &lt;40%" sheetId="34" state="hidden" r:id="rId17"/>
    <sheet name="Environment SS and RF" sheetId="35" state="hidden" r:id="rId18"/>
  </sheets>
  <definedNames>
    <definedName name="_xlnm._FilterDatabase" localSheetId="15" hidden="1">'Dis Total Incidents'!$A$1:$HK$5</definedName>
    <definedName name="_xlnm._FilterDatabase" localSheetId="16" hidden="1">'Environment &lt;40%'!$A$1:$HK$5</definedName>
    <definedName name="_xlnm._FilterDatabase" localSheetId="17" hidden="1">'Environment SS and RF'!$A$1:$HK$5</definedName>
    <definedName name="_xlnm._FilterDatabase" localSheetId="8" hidden="1">OHI!$A$1:$HK$5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4" i="35" l="1"/>
  <c r="EW4" i="35"/>
  <c r="EV4" i="35"/>
  <c r="EU4" i="35"/>
  <c r="ET4" i="35"/>
  <c r="ES4" i="35"/>
  <c r="ER4" i="35"/>
  <c r="CD4" i="35"/>
  <c r="CC4" i="35"/>
  <c r="CB4" i="35"/>
  <c r="CA4" i="35"/>
  <c r="BZ4" i="35"/>
  <c r="BY4" i="35"/>
  <c r="BX4" i="35"/>
  <c r="J4" i="35"/>
  <c r="I4" i="35"/>
  <c r="H4" i="35"/>
  <c r="G4" i="35"/>
  <c r="F4" i="35"/>
  <c r="E4" i="35"/>
  <c r="D4" i="35"/>
  <c r="EX4" i="34"/>
  <c r="EW4" i="34"/>
  <c r="EV4" i="34"/>
  <c r="EU4" i="34"/>
  <c r="ET4" i="34"/>
  <c r="ES4" i="34"/>
  <c r="ER4" i="34"/>
  <c r="CD4" i="34"/>
  <c r="CC4" i="34"/>
  <c r="CB4" i="34"/>
  <c r="CA4" i="34"/>
  <c r="BZ4" i="34"/>
  <c r="BY4" i="34"/>
  <c r="BX4" i="34"/>
  <c r="J4" i="34"/>
  <c r="I4" i="34"/>
  <c r="H4" i="34"/>
  <c r="G4" i="34"/>
  <c r="F4" i="34"/>
  <c r="E4" i="34"/>
  <c r="D4" i="34"/>
  <c r="CE4" i="34" l="1"/>
  <c r="FU5" i="35"/>
  <c r="FT5" i="35"/>
  <c r="FS5" i="35"/>
  <c r="FR5" i="35"/>
  <c r="FQ5" i="35"/>
  <c r="FP5" i="35"/>
  <c r="FO5" i="35"/>
  <c r="FN5" i="35"/>
  <c r="FM5" i="35"/>
  <c r="FL5" i="35"/>
  <c r="FK5" i="35"/>
  <c r="FJ5" i="35"/>
  <c r="FI5" i="35"/>
  <c r="FH5" i="35"/>
  <c r="DA5" i="35"/>
  <c r="CZ5" i="35"/>
  <c r="CY5" i="35"/>
  <c r="CX5" i="35"/>
  <c r="CW5" i="35"/>
  <c r="CV5" i="35"/>
  <c r="CU5" i="35"/>
  <c r="CT5" i="35"/>
  <c r="CS5" i="35"/>
  <c r="CR5" i="35"/>
  <c r="CQ5" i="35"/>
  <c r="CP5" i="35"/>
  <c r="CO5" i="35"/>
  <c r="CN5" i="35"/>
  <c r="AG5" i="35"/>
  <c r="AF5" i="35"/>
  <c r="AE5" i="35"/>
  <c r="AD5" i="35"/>
  <c r="AC5" i="35"/>
  <c r="AB5" i="35"/>
  <c r="AA5" i="35"/>
  <c r="Z5" i="35"/>
  <c r="Y5" i="35"/>
  <c r="X5" i="35"/>
  <c r="W5" i="35"/>
  <c r="V5" i="35"/>
  <c r="U5" i="35"/>
  <c r="T5" i="35"/>
  <c r="DA5" i="34"/>
  <c r="CZ5" i="34"/>
  <c r="CY5" i="34"/>
  <c r="CX5" i="34"/>
  <c r="CW5" i="34"/>
  <c r="CV5" i="34"/>
  <c r="CU5" i="34"/>
  <c r="CT5" i="34"/>
  <c r="CS5" i="34"/>
  <c r="CR5" i="34"/>
  <c r="CQ5" i="34"/>
  <c r="CP5" i="34"/>
  <c r="CO5" i="34"/>
  <c r="CN5" i="34"/>
  <c r="AG5" i="34"/>
  <c r="AF5" i="34"/>
  <c r="AE5" i="34"/>
  <c r="AD5" i="34"/>
  <c r="AC5" i="34"/>
  <c r="AB5" i="34"/>
  <c r="AA5" i="34"/>
  <c r="Z5" i="34"/>
  <c r="Y5" i="34"/>
  <c r="X5" i="34"/>
  <c r="W5" i="34"/>
  <c r="V5" i="34"/>
  <c r="U5" i="34"/>
  <c r="T5" i="34"/>
  <c r="FU5" i="32"/>
  <c r="FT5" i="32"/>
  <c r="FS5" i="32"/>
  <c r="FR5" i="32"/>
  <c r="FQ5" i="32"/>
  <c r="FP5" i="32"/>
  <c r="FO5" i="32"/>
  <c r="FN5" i="32"/>
  <c r="FM5" i="32"/>
  <c r="FL5" i="32"/>
  <c r="FK5" i="32"/>
  <c r="FJ5" i="32"/>
  <c r="FI5" i="32"/>
  <c r="FH5" i="32"/>
  <c r="DA5" i="32"/>
  <c r="CZ5" i="32"/>
  <c r="CY5" i="32"/>
  <c r="CX5" i="32"/>
  <c r="CW5" i="32"/>
  <c r="CV5" i="32"/>
  <c r="CU5" i="32"/>
  <c r="CT5" i="32"/>
  <c r="CS5" i="32"/>
  <c r="CR5" i="32"/>
  <c r="CQ5" i="32"/>
  <c r="CP5" i="32"/>
  <c r="CO5" i="32"/>
  <c r="CN5" i="32"/>
  <c r="AG5" i="32"/>
  <c r="AF5" i="32"/>
  <c r="AE5" i="32"/>
  <c r="AD5" i="32"/>
  <c r="AC5" i="32"/>
  <c r="AB5" i="32"/>
  <c r="AA5" i="32"/>
  <c r="Z5" i="32"/>
  <c r="Y5" i="32"/>
  <c r="X5" i="32"/>
  <c r="W5" i="32"/>
  <c r="V5" i="32"/>
  <c r="U5" i="32"/>
  <c r="T5" i="32"/>
  <c r="FU5" i="30"/>
  <c r="FT5" i="30"/>
  <c r="FS5" i="30"/>
  <c r="FR5" i="30"/>
  <c r="FQ5" i="30"/>
  <c r="FP5" i="30"/>
  <c r="FO5" i="30"/>
  <c r="FN5" i="30"/>
  <c r="FM5" i="30"/>
  <c r="FL5" i="30"/>
  <c r="FK5" i="30"/>
  <c r="FJ5" i="30"/>
  <c r="FI5" i="30"/>
  <c r="FH5" i="30"/>
  <c r="DA5" i="30"/>
  <c r="CZ5" i="30"/>
  <c r="CY5" i="30"/>
  <c r="CX5" i="30"/>
  <c r="CW5" i="30"/>
  <c r="CV5" i="30"/>
  <c r="CU5" i="30"/>
  <c r="CT5" i="30"/>
  <c r="CS5" i="30"/>
  <c r="CR5" i="30"/>
  <c r="CQ5" i="30"/>
  <c r="CP5" i="30"/>
  <c r="CO5" i="30"/>
  <c r="CN5" i="30"/>
  <c r="AG5" i="30"/>
  <c r="AF5" i="30"/>
  <c r="AE5" i="30"/>
  <c r="AD5" i="30"/>
  <c r="AC5" i="30"/>
  <c r="AB5" i="30"/>
  <c r="AA5" i="30"/>
  <c r="Z5" i="30"/>
  <c r="Y5" i="30"/>
  <c r="X5" i="30"/>
  <c r="W5" i="30"/>
  <c r="V5" i="30"/>
  <c r="U5" i="30"/>
  <c r="T5" i="30"/>
  <c r="FU5" i="29"/>
  <c r="FT5" i="29"/>
  <c r="FS5" i="29"/>
  <c r="FR5" i="29"/>
  <c r="FQ5" i="29"/>
  <c r="FP5" i="29"/>
  <c r="FO5" i="29"/>
  <c r="FN5" i="29"/>
  <c r="FM5" i="29"/>
  <c r="FL5" i="29"/>
  <c r="FK5" i="29"/>
  <c r="FJ5" i="29"/>
  <c r="FI5" i="29"/>
  <c r="FH5" i="29"/>
  <c r="DA5" i="29"/>
  <c r="CZ5" i="29"/>
  <c r="CY5" i="29"/>
  <c r="CX5" i="29"/>
  <c r="CW5" i="29"/>
  <c r="CV5" i="29"/>
  <c r="CU5" i="29"/>
  <c r="CT5" i="29"/>
  <c r="CS5" i="29"/>
  <c r="CR5" i="29"/>
  <c r="CQ5" i="29"/>
  <c r="CP5" i="29"/>
  <c r="CO5" i="29"/>
  <c r="CN5" i="29"/>
  <c r="AG5" i="29"/>
  <c r="AF5" i="29"/>
  <c r="AE5" i="29"/>
  <c r="AD5" i="29"/>
  <c r="AC5" i="29"/>
  <c r="AB5" i="29"/>
  <c r="AA5" i="29"/>
  <c r="Z5" i="29"/>
  <c r="Y5" i="29"/>
  <c r="X5" i="29"/>
  <c r="W5" i="29"/>
  <c r="V5" i="29"/>
  <c r="U5" i="29"/>
  <c r="T5" i="29"/>
  <c r="FU5" i="28"/>
  <c r="FT5" i="28"/>
  <c r="FS5" i="28"/>
  <c r="FR5" i="28"/>
  <c r="FQ5" i="28"/>
  <c r="FP5" i="28"/>
  <c r="FO5" i="28"/>
  <c r="FN5" i="28"/>
  <c r="FM5" i="28"/>
  <c r="FL5" i="28"/>
  <c r="FK5" i="28"/>
  <c r="FJ5" i="28"/>
  <c r="FI5" i="28"/>
  <c r="FH5" i="28"/>
  <c r="AG5" i="28"/>
  <c r="AF5" i="28"/>
  <c r="AE5" i="28"/>
  <c r="AD5" i="28"/>
  <c r="AC5" i="28"/>
  <c r="AB5" i="28"/>
  <c r="AA5" i="28"/>
  <c r="Z5" i="28"/>
  <c r="Y5" i="28"/>
  <c r="X5" i="28"/>
  <c r="W5" i="28"/>
  <c r="V5" i="28"/>
  <c r="U5" i="28"/>
  <c r="T5" i="28"/>
  <c r="DA5" i="27"/>
  <c r="CZ5" i="27"/>
  <c r="CY5" i="27"/>
  <c r="CX5" i="27"/>
  <c r="CW5" i="27"/>
  <c r="CV5" i="27"/>
  <c r="CU5" i="27"/>
  <c r="CT5" i="27"/>
  <c r="CS5" i="27"/>
  <c r="CR5" i="27"/>
  <c r="CQ5" i="27"/>
  <c r="CP5" i="27"/>
  <c r="CO5" i="27"/>
  <c r="CN5" i="27"/>
  <c r="AG5" i="27"/>
  <c r="AF5" i="27"/>
  <c r="AE5" i="27"/>
  <c r="AD5" i="27"/>
  <c r="AC5" i="27"/>
  <c r="AB5" i="27"/>
  <c r="AA5" i="27"/>
  <c r="Z5" i="27"/>
  <c r="Y5" i="27"/>
  <c r="X5" i="27"/>
  <c r="W5" i="27"/>
  <c r="V5" i="27"/>
  <c r="U5" i="27"/>
  <c r="T5" i="27"/>
  <c r="FU5" i="26"/>
  <c r="FT5" i="26"/>
  <c r="FS5" i="26"/>
  <c r="FR5" i="26"/>
  <c r="FQ5" i="26"/>
  <c r="FP5" i="26"/>
  <c r="FO5" i="26"/>
  <c r="FN5" i="26"/>
  <c r="FM5" i="26"/>
  <c r="FL5" i="26"/>
  <c r="FK5" i="26"/>
  <c r="FJ5" i="26"/>
  <c r="FI5" i="26"/>
  <c r="FH5" i="26"/>
  <c r="DA5" i="26"/>
  <c r="CZ5" i="26"/>
  <c r="CY5" i="26"/>
  <c r="CX5" i="26"/>
  <c r="CW5" i="26"/>
  <c r="CV5" i="26"/>
  <c r="CU5" i="26"/>
  <c r="CT5" i="26"/>
  <c r="CS5" i="26"/>
  <c r="CR5" i="26"/>
  <c r="CQ5" i="26"/>
  <c r="CP5" i="26"/>
  <c r="CO5" i="26"/>
  <c r="CN5" i="26"/>
  <c r="AG5" i="26"/>
  <c r="AF5" i="26"/>
  <c r="AE5" i="26"/>
  <c r="AD5" i="26"/>
  <c r="AC5" i="26"/>
  <c r="AB5" i="26"/>
  <c r="AA5" i="26"/>
  <c r="Z5" i="26"/>
  <c r="Y5" i="26"/>
  <c r="X5" i="26"/>
  <c r="W5" i="26"/>
  <c r="V5" i="26"/>
  <c r="U5" i="26"/>
  <c r="T5" i="26"/>
  <c r="FU5" i="25"/>
  <c r="FT5" i="25"/>
  <c r="FS5" i="25"/>
  <c r="FR5" i="25"/>
  <c r="FQ5" i="25"/>
  <c r="FP5" i="25"/>
  <c r="FO5" i="25"/>
  <c r="FN5" i="25"/>
  <c r="FM5" i="25"/>
  <c r="FL5" i="25"/>
  <c r="FK5" i="25"/>
  <c r="FJ5" i="25"/>
  <c r="FI5" i="25"/>
  <c r="FH5" i="25"/>
  <c r="DA5" i="25"/>
  <c r="CZ5" i="25"/>
  <c r="CY5" i="25"/>
  <c r="CX5" i="25"/>
  <c r="CW5" i="25"/>
  <c r="CV5" i="25"/>
  <c r="CU5" i="25"/>
  <c r="CT5" i="25"/>
  <c r="CS5" i="25"/>
  <c r="CR5" i="25"/>
  <c r="CQ5" i="25"/>
  <c r="CP5" i="25"/>
  <c r="CO5" i="25"/>
  <c r="CN5" i="25"/>
  <c r="AG5" i="25"/>
  <c r="AF5" i="25"/>
  <c r="AE5" i="25"/>
  <c r="AD5" i="25"/>
  <c r="AC5" i="25"/>
  <c r="AB5" i="25"/>
  <c r="AA5" i="25"/>
  <c r="Z5" i="25"/>
  <c r="Y5" i="25"/>
  <c r="X5" i="25"/>
  <c r="W5" i="25"/>
  <c r="V5" i="25"/>
  <c r="U5" i="25"/>
  <c r="T5" i="25"/>
  <c r="FU5" i="24"/>
  <c r="FT5" i="24"/>
  <c r="FS5" i="24"/>
  <c r="FR5" i="24"/>
  <c r="FQ5" i="24"/>
  <c r="FP5" i="24"/>
  <c r="FO5" i="24"/>
  <c r="FN5" i="24"/>
  <c r="FM5" i="24"/>
  <c r="FL5" i="24"/>
  <c r="FK5" i="24"/>
  <c r="FJ5" i="24"/>
  <c r="FI5" i="24"/>
  <c r="FH5" i="24"/>
  <c r="DA5" i="24"/>
  <c r="CZ5" i="24"/>
  <c r="CY5" i="24"/>
  <c r="CX5" i="24"/>
  <c r="CW5" i="24"/>
  <c r="CV5" i="24"/>
  <c r="CU5" i="24"/>
  <c r="CT5" i="24"/>
  <c r="CS5" i="24"/>
  <c r="CR5" i="24"/>
  <c r="CQ5" i="24"/>
  <c r="CP5" i="24"/>
  <c r="CO5" i="24"/>
  <c r="CN5" i="24"/>
  <c r="AG5" i="24"/>
  <c r="AF5" i="24"/>
  <c r="AE5" i="24"/>
  <c r="AD5" i="24"/>
  <c r="AC5" i="24"/>
  <c r="AB5" i="24"/>
  <c r="AA5" i="24"/>
  <c r="Z5" i="24"/>
  <c r="Y5" i="24"/>
  <c r="X5" i="24"/>
  <c r="W5" i="24"/>
  <c r="V5" i="24"/>
  <c r="U5" i="24"/>
  <c r="T5" i="24"/>
  <c r="FU5" i="23"/>
  <c r="FT5" i="23"/>
  <c r="FS5" i="23"/>
  <c r="FR5" i="23"/>
  <c r="FQ5" i="23"/>
  <c r="FP5" i="23"/>
  <c r="FO5" i="23"/>
  <c r="FN5" i="23"/>
  <c r="FM5" i="23"/>
  <c r="FL5" i="23"/>
  <c r="FK5" i="23"/>
  <c r="FJ5" i="23"/>
  <c r="FI5" i="23"/>
  <c r="FH5" i="23"/>
  <c r="DA5" i="23"/>
  <c r="CZ5" i="23"/>
  <c r="CY5" i="23"/>
  <c r="CX5" i="23"/>
  <c r="CW5" i="23"/>
  <c r="CV5" i="23"/>
  <c r="CU5" i="23"/>
  <c r="CT5" i="23"/>
  <c r="CS5" i="23"/>
  <c r="CR5" i="23"/>
  <c r="CQ5" i="23"/>
  <c r="CP5" i="23"/>
  <c r="CO5" i="23"/>
  <c r="CN5" i="23"/>
  <c r="AG5" i="23"/>
  <c r="AF5" i="23"/>
  <c r="AE5" i="23"/>
  <c r="AD5" i="23"/>
  <c r="AC5" i="23"/>
  <c r="AB5" i="23"/>
  <c r="AA5" i="23"/>
  <c r="Z5" i="23"/>
  <c r="Y5" i="23"/>
  <c r="X5" i="23"/>
  <c r="W5" i="23"/>
  <c r="V5" i="23"/>
  <c r="U5" i="23"/>
  <c r="T5" i="23"/>
  <c r="FU5" i="22"/>
  <c r="FT5" i="22"/>
  <c r="FS5" i="22"/>
  <c r="FR5" i="22"/>
  <c r="FQ5" i="22"/>
  <c r="FP5" i="22"/>
  <c r="FO5" i="22"/>
  <c r="FN5" i="22"/>
  <c r="FM5" i="22"/>
  <c r="FL5" i="22"/>
  <c r="FK5" i="22"/>
  <c r="FJ5" i="22"/>
  <c r="FI5" i="22"/>
  <c r="FH5" i="22"/>
  <c r="DA5" i="22"/>
  <c r="CZ5" i="22"/>
  <c r="CY5" i="22"/>
  <c r="CX5" i="22"/>
  <c r="CW5" i="22"/>
  <c r="CV5" i="22"/>
  <c r="CU5" i="22"/>
  <c r="CT5" i="22"/>
  <c r="CS5" i="22"/>
  <c r="CR5" i="22"/>
  <c r="CQ5" i="22"/>
  <c r="CP5" i="22"/>
  <c r="CO5" i="22"/>
  <c r="CN5" i="22"/>
  <c r="AG5" i="22"/>
  <c r="AF5" i="22"/>
  <c r="AE5" i="22"/>
  <c r="AD5" i="22"/>
  <c r="AC5" i="22"/>
  <c r="AB5" i="22"/>
  <c r="AA5" i="22"/>
  <c r="Z5" i="22"/>
  <c r="Y5" i="22"/>
  <c r="X5" i="22"/>
  <c r="W5" i="22"/>
  <c r="V5" i="22"/>
  <c r="U5" i="22"/>
  <c r="T5" i="22"/>
  <c r="FU5" i="21"/>
  <c r="FT5" i="21"/>
  <c r="FS5" i="21"/>
  <c r="FR5" i="21"/>
  <c r="FQ5" i="21"/>
  <c r="FP5" i="21"/>
  <c r="FO5" i="21"/>
  <c r="FN5" i="21"/>
  <c r="FM5" i="21"/>
  <c r="FL5" i="21"/>
  <c r="FK5" i="21"/>
  <c r="FJ5" i="21"/>
  <c r="FI5" i="21"/>
  <c r="FH5" i="21"/>
  <c r="DA5" i="21"/>
  <c r="CZ5" i="21"/>
  <c r="CY5" i="21"/>
  <c r="CX5" i="21"/>
  <c r="CW5" i="21"/>
  <c r="CV5" i="21"/>
  <c r="CU5" i="21"/>
  <c r="CT5" i="21"/>
  <c r="CS5" i="21"/>
  <c r="CR5" i="21"/>
  <c r="CQ5" i="21"/>
  <c r="CP5" i="21"/>
  <c r="CO5" i="21"/>
  <c r="CN5" i="21"/>
  <c r="AG5" i="21"/>
  <c r="AF5" i="21"/>
  <c r="AE5" i="21"/>
  <c r="AD5" i="21"/>
  <c r="AC5" i="21"/>
  <c r="AB5" i="21"/>
  <c r="AA5" i="21"/>
  <c r="Z5" i="21"/>
  <c r="Y5" i="21"/>
  <c r="X5" i="21"/>
  <c r="W5" i="21"/>
  <c r="V5" i="21"/>
  <c r="U5" i="21"/>
  <c r="T5" i="21"/>
  <c r="FU5" i="1"/>
  <c r="FT5" i="1"/>
  <c r="FS5" i="1"/>
  <c r="FR5" i="1"/>
  <c r="FQ5" i="1"/>
  <c r="FP5" i="1"/>
  <c r="FO5" i="1"/>
  <c r="FN5" i="1"/>
  <c r="FM5" i="1"/>
  <c r="FL5" i="1"/>
  <c r="FK5" i="1"/>
  <c r="FJ5" i="1"/>
  <c r="FI5" i="1"/>
  <c r="FH5" i="1"/>
  <c r="DA5" i="1"/>
  <c r="CZ5" i="1"/>
  <c r="CY5" i="1"/>
  <c r="CX5" i="1"/>
  <c r="CW5" i="1"/>
  <c r="CV5" i="1"/>
  <c r="CU5" i="1"/>
  <c r="CT5" i="1"/>
  <c r="CS5" i="1"/>
  <c r="CR5" i="1"/>
  <c r="CQ5" i="1"/>
  <c r="CP5" i="1"/>
  <c r="CO5" i="1"/>
  <c r="CN5" i="1"/>
  <c r="AG5" i="1"/>
  <c r="AF5" i="1"/>
  <c r="AE5" i="1"/>
  <c r="AD5" i="1"/>
  <c r="AC5" i="1"/>
  <c r="AB5" i="1"/>
  <c r="AA5" i="1"/>
  <c r="Z5" i="1"/>
  <c r="Y5" i="1"/>
  <c r="X5" i="1"/>
  <c r="W5" i="1"/>
  <c r="V5" i="1"/>
  <c r="U5" i="1"/>
  <c r="T5" i="1"/>
  <c r="FF4" i="35" l="1"/>
  <c r="FE4" i="35"/>
  <c r="FD4" i="35"/>
  <c r="FC4" i="35"/>
  <c r="FB4" i="35"/>
  <c r="FA4" i="35"/>
  <c r="EZ4" i="35"/>
  <c r="GE4" i="35"/>
  <c r="CL4" i="35"/>
  <c r="CK4" i="35"/>
  <c r="DG4" i="35" s="1"/>
  <c r="CJ4" i="35"/>
  <c r="CI4" i="35"/>
  <c r="CH4" i="35"/>
  <c r="CG4" i="35"/>
  <c r="DC4" i="35" s="1"/>
  <c r="DQ4" i="35" s="1"/>
  <c r="DX4" i="35" s="1"/>
  <c r="EE4" i="35" s="1"/>
  <c r="CF4" i="35"/>
  <c r="DO4" i="35"/>
  <c r="DD4" i="35"/>
  <c r="DR4" i="35" s="1"/>
  <c r="DY4" i="35" s="1"/>
  <c r="EF4" i="35" s="1"/>
  <c r="R4" i="35"/>
  <c r="Q4" i="35"/>
  <c r="P4" i="35"/>
  <c r="AS4" i="35" s="1"/>
  <c r="O4" i="35"/>
  <c r="N4" i="35"/>
  <c r="AQ4" i="35" s="1"/>
  <c r="M4" i="35"/>
  <c r="L4" i="35"/>
  <c r="AN4" i="35"/>
  <c r="BB4" i="35" s="1"/>
  <c r="BI4" i="35" s="1"/>
  <c r="FF4" i="34"/>
  <c r="GB4" i="34" s="1"/>
  <c r="GP4" i="34" s="1"/>
  <c r="GW4" i="34" s="1"/>
  <c r="FE4" i="34"/>
  <c r="GA4" i="34" s="1"/>
  <c r="FD4" i="34"/>
  <c r="GG4" i="34" s="1"/>
  <c r="FC4" i="34"/>
  <c r="FB4" i="34"/>
  <c r="FA4" i="34"/>
  <c r="EZ4" i="34"/>
  <c r="CL4" i="34"/>
  <c r="DH4" i="34" s="1"/>
  <c r="DV4" i="34" s="1"/>
  <c r="EC4" i="34" s="1"/>
  <c r="EJ4" i="34" s="1"/>
  <c r="CK4" i="34"/>
  <c r="CJ4" i="34"/>
  <c r="CI4" i="34"/>
  <c r="DE4" i="34" s="1"/>
  <c r="CH4" i="34"/>
  <c r="CG4" i="34"/>
  <c r="DC4" i="34" s="1"/>
  <c r="DQ4" i="34" s="1"/>
  <c r="DX4" i="34" s="1"/>
  <c r="EE4" i="34" s="1"/>
  <c r="CF4" i="34"/>
  <c r="DD4" i="34"/>
  <c r="R4" i="34"/>
  <c r="Q4" i="34"/>
  <c r="P4" i="34"/>
  <c r="O4" i="34"/>
  <c r="N4" i="34"/>
  <c r="M4" i="34"/>
  <c r="L4" i="34"/>
  <c r="FF4" i="32"/>
  <c r="FE4" i="32"/>
  <c r="FD4" i="32"/>
  <c r="FC4" i="32"/>
  <c r="FB4" i="32"/>
  <c r="FA4" i="32"/>
  <c r="EZ4" i="32"/>
  <c r="EX4" i="32"/>
  <c r="EW4" i="32"/>
  <c r="EV4" i="32"/>
  <c r="EU4" i="32"/>
  <c r="ET4" i="32"/>
  <c r="ES4" i="32"/>
  <c r="ER4" i="32"/>
  <c r="CL4" i="32"/>
  <c r="CK4" i="32"/>
  <c r="CJ4" i="32"/>
  <c r="CI4" i="32"/>
  <c r="CH4" i="32"/>
  <c r="CG4" i="32"/>
  <c r="CF4" i="32"/>
  <c r="CD4" i="32"/>
  <c r="CC4" i="32"/>
  <c r="CB4" i="32"/>
  <c r="CA4" i="32"/>
  <c r="BZ4" i="32"/>
  <c r="BY4" i="32"/>
  <c r="BX4" i="32"/>
  <c r="R4" i="32"/>
  <c r="Q4" i="32"/>
  <c r="P4" i="32"/>
  <c r="O4" i="32"/>
  <c r="N4" i="32"/>
  <c r="M4" i="32"/>
  <c r="L4" i="32"/>
  <c r="J4" i="32"/>
  <c r="I4" i="32"/>
  <c r="H4" i="32"/>
  <c r="G4" i="32"/>
  <c r="F4" i="32"/>
  <c r="E4" i="32"/>
  <c r="D4" i="32"/>
  <c r="FF4" i="30"/>
  <c r="FE4" i="30"/>
  <c r="FD4" i="30"/>
  <c r="FC4" i="30"/>
  <c r="FB4" i="30"/>
  <c r="FA4" i="30"/>
  <c r="EZ4" i="30"/>
  <c r="EX4" i="30"/>
  <c r="EW4" i="30"/>
  <c r="EV4" i="30"/>
  <c r="EU4" i="30"/>
  <c r="ET4" i="30"/>
  <c r="ES4" i="30"/>
  <c r="ER4" i="30"/>
  <c r="CL4" i="30"/>
  <c r="CK4" i="30"/>
  <c r="CJ4" i="30"/>
  <c r="CI4" i="30"/>
  <c r="CH4" i="30"/>
  <c r="CG4" i="30"/>
  <c r="CF4" i="30"/>
  <c r="CD4" i="30"/>
  <c r="CC4" i="30"/>
  <c r="CB4" i="30"/>
  <c r="CA4" i="30"/>
  <c r="BZ4" i="30"/>
  <c r="BY4" i="30"/>
  <c r="BX4" i="30"/>
  <c r="R4" i="30"/>
  <c r="Q4" i="30"/>
  <c r="P4" i="30"/>
  <c r="O4" i="30"/>
  <c r="N4" i="30"/>
  <c r="M4" i="30"/>
  <c r="L4" i="30"/>
  <c r="J4" i="30"/>
  <c r="I4" i="30"/>
  <c r="H4" i="30"/>
  <c r="G4" i="30"/>
  <c r="F4" i="30"/>
  <c r="E4" i="30"/>
  <c r="D4" i="30"/>
  <c r="FF4" i="29"/>
  <c r="FE4" i="29"/>
  <c r="FD4" i="29"/>
  <c r="FC4" i="29"/>
  <c r="FB4" i="29"/>
  <c r="FA4" i="29"/>
  <c r="EZ4" i="29"/>
  <c r="EX4" i="29"/>
  <c r="EW4" i="29"/>
  <c r="EV4" i="29"/>
  <c r="EU4" i="29"/>
  <c r="ET4" i="29"/>
  <c r="ES4" i="29"/>
  <c r="ER4" i="29"/>
  <c r="CL4" i="29"/>
  <c r="CK4" i="29"/>
  <c r="CJ4" i="29"/>
  <c r="CI4" i="29"/>
  <c r="CH4" i="29"/>
  <c r="CG4" i="29"/>
  <c r="CF4" i="29"/>
  <c r="CD4" i="29"/>
  <c r="CC4" i="29"/>
  <c r="CB4" i="29"/>
  <c r="CA4" i="29"/>
  <c r="BZ4" i="29"/>
  <c r="BY4" i="29"/>
  <c r="BX4" i="29"/>
  <c r="R4" i="29"/>
  <c r="Q4" i="29"/>
  <c r="P4" i="29"/>
  <c r="O4" i="29"/>
  <c r="N4" i="29"/>
  <c r="M4" i="29"/>
  <c r="L4" i="29"/>
  <c r="J4" i="29"/>
  <c r="I4" i="29"/>
  <c r="H4" i="29"/>
  <c r="G4" i="29"/>
  <c r="F4" i="29"/>
  <c r="E4" i="29"/>
  <c r="D4" i="29"/>
  <c r="R4" i="28"/>
  <c r="Q4" i="28"/>
  <c r="P4" i="28"/>
  <c r="O4" i="28"/>
  <c r="N4" i="28"/>
  <c r="M4" i="28"/>
  <c r="L4" i="28"/>
  <c r="CL4" i="28"/>
  <c r="CK4" i="28"/>
  <c r="CJ4" i="28"/>
  <c r="CI4" i="28"/>
  <c r="CH4" i="28"/>
  <c r="CG4" i="28"/>
  <c r="CF4" i="28"/>
  <c r="FF4" i="28"/>
  <c r="FE4" i="28"/>
  <c r="FD4" i="28"/>
  <c r="FC4" i="28"/>
  <c r="FB4" i="28"/>
  <c r="FA4" i="28"/>
  <c r="EZ4" i="28"/>
  <c r="EX4" i="28"/>
  <c r="EW4" i="28"/>
  <c r="EV4" i="28"/>
  <c r="EU4" i="28"/>
  <c r="ET4" i="28"/>
  <c r="ES4" i="28"/>
  <c r="ER4" i="28"/>
  <c r="CD4" i="28"/>
  <c r="CC4" i="28"/>
  <c r="CB4" i="28"/>
  <c r="CA4" i="28"/>
  <c r="BZ4" i="28"/>
  <c r="BY4" i="28"/>
  <c r="BX4" i="28"/>
  <c r="J4" i="28"/>
  <c r="I4" i="28"/>
  <c r="H4" i="28"/>
  <c r="G4" i="28"/>
  <c r="F4" i="28"/>
  <c r="E4" i="28"/>
  <c r="D4" i="28"/>
  <c r="FF4" i="27"/>
  <c r="FE4" i="27"/>
  <c r="FD4" i="27"/>
  <c r="FC4" i="27"/>
  <c r="FB4" i="27"/>
  <c r="FA4" i="27"/>
  <c r="EZ4" i="27"/>
  <c r="EX4" i="27"/>
  <c r="EW4" i="27"/>
  <c r="EV4" i="27"/>
  <c r="EU4" i="27"/>
  <c r="ET4" i="27"/>
  <c r="ES4" i="27"/>
  <c r="ER4" i="27"/>
  <c r="CL4" i="27"/>
  <c r="CK4" i="27"/>
  <c r="CJ4" i="27"/>
  <c r="CI4" i="27"/>
  <c r="CH4" i="27"/>
  <c r="CG4" i="27"/>
  <c r="CF4" i="27"/>
  <c r="CD4" i="27"/>
  <c r="CC4" i="27"/>
  <c r="CB4" i="27"/>
  <c r="CA4" i="27"/>
  <c r="BZ4" i="27"/>
  <c r="BY4" i="27"/>
  <c r="BX4" i="27"/>
  <c r="R4" i="27"/>
  <c r="Q4" i="27"/>
  <c r="P4" i="27"/>
  <c r="O4" i="27"/>
  <c r="N4" i="27"/>
  <c r="M4" i="27"/>
  <c r="L4" i="27"/>
  <c r="J4" i="27"/>
  <c r="I4" i="27"/>
  <c r="H4" i="27"/>
  <c r="G4" i="27"/>
  <c r="F4" i="27"/>
  <c r="E4" i="27"/>
  <c r="D4" i="27"/>
  <c r="R4" i="26"/>
  <c r="Q4" i="26"/>
  <c r="P4" i="26"/>
  <c r="O4" i="26"/>
  <c r="N4" i="26"/>
  <c r="M4" i="26"/>
  <c r="L4" i="26"/>
  <c r="CL4" i="26"/>
  <c r="CK4" i="26"/>
  <c r="CJ4" i="26"/>
  <c r="CI4" i="26"/>
  <c r="CH4" i="26"/>
  <c r="CG4" i="26"/>
  <c r="CF4" i="26"/>
  <c r="FF4" i="26"/>
  <c r="FE4" i="26"/>
  <c r="FD4" i="26"/>
  <c r="FC4" i="26"/>
  <c r="FB4" i="26"/>
  <c r="FA4" i="26"/>
  <c r="EZ4" i="26"/>
  <c r="EX4" i="26"/>
  <c r="EW4" i="26"/>
  <c r="EV4" i="26"/>
  <c r="EU4" i="26"/>
  <c r="ET4" i="26"/>
  <c r="ES4" i="26"/>
  <c r="ER4" i="26"/>
  <c r="CD4" i="26"/>
  <c r="CC4" i="26"/>
  <c r="CB4" i="26"/>
  <c r="CA4" i="26"/>
  <c r="BZ4" i="26"/>
  <c r="BY4" i="26"/>
  <c r="BX4" i="26"/>
  <c r="J4" i="26"/>
  <c r="I4" i="26"/>
  <c r="H4" i="26"/>
  <c r="G4" i="26"/>
  <c r="F4" i="26"/>
  <c r="E4" i="26"/>
  <c r="D4" i="26"/>
  <c r="R4" i="25"/>
  <c r="Q4" i="25"/>
  <c r="P4" i="25"/>
  <c r="O4" i="25"/>
  <c r="N4" i="25"/>
  <c r="M4" i="25"/>
  <c r="L4" i="25"/>
  <c r="CL4" i="25"/>
  <c r="CK4" i="25"/>
  <c r="CJ4" i="25"/>
  <c r="CI4" i="25"/>
  <c r="CH4" i="25"/>
  <c r="CG4" i="25"/>
  <c r="CF4" i="25"/>
  <c r="FF4" i="25"/>
  <c r="FE4" i="25"/>
  <c r="FD4" i="25"/>
  <c r="FC4" i="25"/>
  <c r="FB4" i="25"/>
  <c r="FA4" i="25"/>
  <c r="EZ4" i="25"/>
  <c r="EX4" i="25"/>
  <c r="EW4" i="25"/>
  <c r="EV4" i="25"/>
  <c r="EU4" i="25"/>
  <c r="ET4" i="25"/>
  <c r="ES4" i="25"/>
  <c r="ER4" i="25"/>
  <c r="CD4" i="25"/>
  <c r="CC4" i="25"/>
  <c r="CB4" i="25"/>
  <c r="CA4" i="25"/>
  <c r="BZ4" i="25"/>
  <c r="BY4" i="25"/>
  <c r="BX4" i="25"/>
  <c r="J4" i="25"/>
  <c r="I4" i="25"/>
  <c r="H4" i="25"/>
  <c r="G4" i="25"/>
  <c r="F4" i="25"/>
  <c r="E4" i="25"/>
  <c r="D4" i="25"/>
  <c r="R4" i="24"/>
  <c r="Q4" i="24"/>
  <c r="P4" i="24"/>
  <c r="O4" i="24"/>
  <c r="N4" i="24"/>
  <c r="M4" i="24"/>
  <c r="L4" i="24"/>
  <c r="CL4" i="24"/>
  <c r="CK4" i="24"/>
  <c r="CJ4" i="24"/>
  <c r="CI4" i="24"/>
  <c r="CH4" i="24"/>
  <c r="CG4" i="24"/>
  <c r="CF4" i="24"/>
  <c r="FF4" i="24"/>
  <c r="FE4" i="24"/>
  <c r="FD4" i="24"/>
  <c r="FC4" i="24"/>
  <c r="FB4" i="24"/>
  <c r="FA4" i="24"/>
  <c r="EZ4" i="24"/>
  <c r="EX4" i="24"/>
  <c r="EW4" i="24"/>
  <c r="EV4" i="24"/>
  <c r="EU4" i="24"/>
  <c r="ET4" i="24"/>
  <c r="ES4" i="24"/>
  <c r="ER4" i="24"/>
  <c r="CD4" i="24"/>
  <c r="CC4" i="24"/>
  <c r="CB4" i="24"/>
  <c r="CA4" i="24"/>
  <c r="BZ4" i="24"/>
  <c r="BY4" i="24"/>
  <c r="BX4" i="24"/>
  <c r="J4" i="24"/>
  <c r="I4" i="24"/>
  <c r="H4" i="24"/>
  <c r="G4" i="24"/>
  <c r="F4" i="24"/>
  <c r="E4" i="24"/>
  <c r="D4" i="24"/>
  <c r="R4" i="23"/>
  <c r="Q4" i="23"/>
  <c r="P4" i="23"/>
  <c r="O4" i="23"/>
  <c r="N4" i="23"/>
  <c r="M4" i="23"/>
  <c r="L4" i="23"/>
  <c r="CL4" i="23"/>
  <c r="CK4" i="23"/>
  <c r="CJ4" i="23"/>
  <c r="CI4" i="23"/>
  <c r="CH4" i="23"/>
  <c r="CG4" i="23"/>
  <c r="CF4" i="23"/>
  <c r="FF4" i="23"/>
  <c r="FE4" i="23"/>
  <c r="FD4" i="23"/>
  <c r="FC4" i="23"/>
  <c r="FB4" i="23"/>
  <c r="FA4" i="23"/>
  <c r="EZ4" i="23"/>
  <c r="EX4" i="23"/>
  <c r="EW4" i="23"/>
  <c r="EV4" i="23"/>
  <c r="EU4" i="23"/>
  <c r="ET4" i="23"/>
  <c r="ES4" i="23"/>
  <c r="ER4" i="23"/>
  <c r="CD4" i="23"/>
  <c r="CC4" i="23"/>
  <c r="CB4" i="23"/>
  <c r="CA4" i="23"/>
  <c r="BZ4" i="23"/>
  <c r="BY4" i="23"/>
  <c r="BX4" i="23"/>
  <c r="J4" i="23"/>
  <c r="I4" i="23"/>
  <c r="H4" i="23"/>
  <c r="G4" i="23"/>
  <c r="F4" i="23"/>
  <c r="E4" i="23"/>
  <c r="D4" i="23"/>
  <c r="R4" i="22"/>
  <c r="Q4" i="22"/>
  <c r="P4" i="22"/>
  <c r="O4" i="22"/>
  <c r="N4" i="22"/>
  <c r="M4" i="22"/>
  <c r="L4" i="22"/>
  <c r="CL4" i="22"/>
  <c r="CK4" i="22"/>
  <c r="CJ4" i="22"/>
  <c r="CI4" i="22"/>
  <c r="CH4" i="22"/>
  <c r="CG4" i="22"/>
  <c r="CF4" i="22"/>
  <c r="FF4" i="22"/>
  <c r="FE4" i="22"/>
  <c r="FD4" i="22"/>
  <c r="FC4" i="22"/>
  <c r="FB4" i="22"/>
  <c r="FA4" i="22"/>
  <c r="EZ4" i="22"/>
  <c r="EX4" i="22"/>
  <c r="EW4" i="22"/>
  <c r="EV4" i="22"/>
  <c r="EU4" i="22"/>
  <c r="ET4" i="22"/>
  <c r="ES4" i="22"/>
  <c r="ER4" i="22"/>
  <c r="CD4" i="22"/>
  <c r="CC4" i="22"/>
  <c r="CB4" i="22"/>
  <c r="CA4" i="22"/>
  <c r="BZ4" i="22"/>
  <c r="BY4" i="22"/>
  <c r="BX4" i="22"/>
  <c r="J4" i="22"/>
  <c r="I4" i="22"/>
  <c r="H4" i="22"/>
  <c r="G4" i="22"/>
  <c r="F4" i="22"/>
  <c r="E4" i="22"/>
  <c r="D4" i="22"/>
  <c r="FF4" i="21"/>
  <c r="FE4" i="21"/>
  <c r="FD4" i="21"/>
  <c r="FC4" i="21"/>
  <c r="FB4" i="21"/>
  <c r="FA4" i="21"/>
  <c r="EZ4" i="21"/>
  <c r="CL4" i="21"/>
  <c r="CK4" i="21"/>
  <c r="CJ4" i="21"/>
  <c r="CI4" i="21"/>
  <c r="CH4" i="21"/>
  <c r="CG4" i="21"/>
  <c r="CF4" i="21"/>
  <c r="R4" i="21"/>
  <c r="Q4" i="21"/>
  <c r="P4" i="21"/>
  <c r="O4" i="21"/>
  <c r="N4" i="21"/>
  <c r="M4" i="21"/>
  <c r="L4" i="21"/>
  <c r="EX4" i="21"/>
  <c r="EW4" i="21"/>
  <c r="EV4" i="21"/>
  <c r="EU4" i="21"/>
  <c r="ET4" i="21"/>
  <c r="ES4" i="21"/>
  <c r="ER4" i="21"/>
  <c r="CD4" i="21"/>
  <c r="CC4" i="21"/>
  <c r="CB4" i="21"/>
  <c r="CA4" i="21"/>
  <c r="BZ4" i="21"/>
  <c r="BY4" i="21"/>
  <c r="BX4" i="21"/>
  <c r="J4" i="21"/>
  <c r="I4" i="21"/>
  <c r="H4" i="21"/>
  <c r="G4" i="21"/>
  <c r="F4" i="21"/>
  <c r="E4" i="21"/>
  <c r="D4" i="21"/>
  <c r="FF4" i="1"/>
  <c r="FE4" i="1"/>
  <c r="FD4" i="1"/>
  <c r="FC4" i="1"/>
  <c r="FB4" i="1"/>
  <c r="FA4" i="1"/>
  <c r="EZ4" i="1"/>
  <c r="EX4" i="1"/>
  <c r="EW4" i="1"/>
  <c r="EV4" i="1"/>
  <c r="EU4" i="1"/>
  <c r="ET4" i="1"/>
  <c r="ES4" i="1"/>
  <c r="ER4" i="1"/>
  <c r="CL4" i="1"/>
  <c r="CK4" i="1"/>
  <c r="CJ4" i="1"/>
  <c r="CI4" i="1"/>
  <c r="CH4" i="1"/>
  <c r="CG4" i="1"/>
  <c r="CF4" i="1"/>
  <c r="CD4" i="1"/>
  <c r="CC4" i="1"/>
  <c r="CB4" i="1"/>
  <c r="CA4" i="1"/>
  <c r="BZ4" i="1"/>
  <c r="BY4" i="1"/>
  <c r="BX4" i="1"/>
  <c r="R4" i="1"/>
  <c r="Q4" i="1"/>
  <c r="P4" i="1"/>
  <c r="O4" i="1"/>
  <c r="N4" i="1"/>
  <c r="M4" i="1"/>
  <c r="L4" i="1"/>
  <c r="J4" i="1"/>
  <c r="I4" i="1"/>
  <c r="H4" i="1"/>
  <c r="G4" i="1"/>
  <c r="F4" i="1"/>
  <c r="E4" i="1"/>
  <c r="D4" i="1"/>
  <c r="DK4" i="35"/>
  <c r="FW4" i="35"/>
  <c r="GK4" i="35" s="1"/>
  <c r="GR4" i="35" s="1"/>
  <c r="FX4" i="35"/>
  <c r="GL4" i="35" s="1"/>
  <c r="GS4" i="35" s="1"/>
  <c r="GZ4" i="35" s="1"/>
  <c r="J12" i="40" s="1"/>
  <c r="GA4" i="35"/>
  <c r="DJ4" i="34"/>
  <c r="AJ4" i="21" l="1"/>
  <c r="AP4" i="21"/>
  <c r="AM4" i="21"/>
  <c r="DH4" i="21"/>
  <c r="DV4" i="21" s="1"/>
  <c r="EC4" i="21" s="1"/>
  <c r="EJ4" i="21" s="1"/>
  <c r="EQ4" i="21" s="1"/>
  <c r="AK4" i="1"/>
  <c r="FY4" i="1"/>
  <c r="AL4" i="21"/>
  <c r="AZ4" i="21" s="1"/>
  <c r="BG4" i="21" s="1"/>
  <c r="BN4" i="21" s="1"/>
  <c r="N5" i="40" s="1"/>
  <c r="DC4" i="21"/>
  <c r="DQ4" i="21" s="1"/>
  <c r="DX4" i="21" s="1"/>
  <c r="EE4" i="21" s="1"/>
  <c r="EL4" i="21" s="1"/>
  <c r="DG4" i="21"/>
  <c r="GB4" i="21"/>
  <c r="GP4" i="21" s="1"/>
  <c r="GW4" i="21" s="1"/>
  <c r="HD4" i="21" s="1"/>
  <c r="FX4" i="34"/>
  <c r="GI4" i="34"/>
  <c r="GB4" i="35"/>
  <c r="GP4" i="35" s="1"/>
  <c r="GW4" i="35" s="1"/>
  <c r="HD4" i="35" s="1"/>
  <c r="V12" i="40" s="1"/>
  <c r="GI4" i="21"/>
  <c r="HD4" i="34"/>
  <c r="V11" i="40" s="1"/>
  <c r="GY4" i="35"/>
  <c r="G12" i="40" s="1"/>
  <c r="DH4" i="1"/>
  <c r="DO4" i="34"/>
  <c r="AS4" i="1"/>
  <c r="U5" i="40"/>
  <c r="U11" i="40"/>
  <c r="BP4" i="35"/>
  <c r="T12" i="40" s="1"/>
  <c r="F12" i="40"/>
  <c r="I12" i="40"/>
  <c r="HV4" i="35"/>
  <c r="F11" i="40"/>
  <c r="FY4" i="34"/>
  <c r="DJ4" i="21"/>
  <c r="CM4" i="22"/>
  <c r="CM4" i="30"/>
  <c r="EY4" i="30"/>
  <c r="FG4" i="30"/>
  <c r="CE4" i="32"/>
  <c r="FG4" i="32"/>
  <c r="K4" i="34"/>
  <c r="EY4" i="34"/>
  <c r="FT4" i="34" s="1"/>
  <c r="S4" i="35"/>
  <c r="V4" i="35" s="1"/>
  <c r="CE4" i="35"/>
  <c r="CV4" i="35" s="1"/>
  <c r="FG4" i="35"/>
  <c r="FI4" i="35" s="1"/>
  <c r="DG4" i="34"/>
  <c r="FX4" i="21"/>
  <c r="AN4" i="1"/>
  <c r="FX4" i="1"/>
  <c r="GB4" i="1"/>
  <c r="DF4" i="21"/>
  <c r="DT4" i="21" s="1"/>
  <c r="EA4" i="21" s="1"/>
  <c r="GD4" i="21"/>
  <c r="DM4" i="34"/>
  <c r="GD4" i="34"/>
  <c r="DH4" i="35"/>
  <c r="DV4" i="35" s="1"/>
  <c r="EC4" i="35" s="1"/>
  <c r="EJ4" i="35" s="1"/>
  <c r="EQ4" i="35" s="1"/>
  <c r="AI4" i="1"/>
  <c r="AM4" i="1"/>
  <c r="FW4" i="1"/>
  <c r="GA4" i="1"/>
  <c r="AN4" i="21"/>
  <c r="FV4" i="21"/>
  <c r="FZ4" i="34"/>
  <c r="GN4" i="34" s="1"/>
  <c r="GU4" i="34" s="1"/>
  <c r="GI4" i="35"/>
  <c r="CE4" i="21"/>
  <c r="CX4" i="21" s="1"/>
  <c r="FZ4" i="21"/>
  <c r="GN4" i="21" s="1"/>
  <c r="GU4" i="21" s="1"/>
  <c r="CE4" i="23"/>
  <c r="CM4" i="23"/>
  <c r="CE4" i="25"/>
  <c r="CM4" i="25"/>
  <c r="K4" i="27"/>
  <c r="CM4" i="28"/>
  <c r="K4" i="30"/>
  <c r="AJ4" i="35"/>
  <c r="AX4" i="35" s="1"/>
  <c r="BE4" i="35" s="1"/>
  <c r="DF4" i="34"/>
  <c r="DT4" i="34" s="1"/>
  <c r="EA4" i="34" s="1"/>
  <c r="EH4" i="34" s="1"/>
  <c r="EO4" i="34" s="1"/>
  <c r="AL4" i="35"/>
  <c r="AZ4" i="35" s="1"/>
  <c r="BG4" i="35" s="1"/>
  <c r="GG4" i="35"/>
  <c r="DD4" i="1"/>
  <c r="AH4" i="1"/>
  <c r="AL4" i="1"/>
  <c r="AZ4" i="1" s="1"/>
  <c r="BG4" i="1" s="1"/>
  <c r="DG4" i="1"/>
  <c r="AI4" i="21"/>
  <c r="AW4" i="21" s="1"/>
  <c r="BD4" i="21" s="1"/>
  <c r="DD4" i="21"/>
  <c r="DO4" i="21"/>
  <c r="AH4" i="21"/>
  <c r="AP4" i="35"/>
  <c r="GD4" i="35"/>
  <c r="FV4" i="34"/>
  <c r="FY4" i="35"/>
  <c r="DJ4" i="35"/>
  <c r="GG4" i="21"/>
  <c r="AJ4" i="1"/>
  <c r="DC4" i="1"/>
  <c r="DQ4" i="1" s="1"/>
  <c r="DX4" i="1" s="1"/>
  <c r="EE4" i="1" s="1"/>
  <c r="EL4" i="1" s="1"/>
  <c r="K4" i="21"/>
  <c r="AA4" i="21" s="1"/>
  <c r="AS4" i="21"/>
  <c r="AK4" i="21"/>
  <c r="FW4" i="21"/>
  <c r="GK4" i="21" s="1"/>
  <c r="GR4" i="21" s="1"/>
  <c r="GA4" i="21"/>
  <c r="EY4" i="22"/>
  <c r="S4" i="22"/>
  <c r="K4" i="23"/>
  <c r="FG4" i="23"/>
  <c r="S4" i="23"/>
  <c r="EY4" i="24"/>
  <c r="S4" i="24"/>
  <c r="K4" i="25"/>
  <c r="FG4" i="25"/>
  <c r="EY4" i="26"/>
  <c r="S4" i="26"/>
  <c r="CM4" i="27"/>
  <c r="EY4" i="28"/>
  <c r="K4" i="29"/>
  <c r="EY4" i="29"/>
  <c r="FW4" i="34"/>
  <c r="GK4" i="34" s="1"/>
  <c r="GR4" i="34" s="1"/>
  <c r="EY4" i="1"/>
  <c r="CE4" i="22"/>
  <c r="CE4" i="24"/>
  <c r="CM4" i="24"/>
  <c r="CE4" i="26"/>
  <c r="CM4" i="26"/>
  <c r="CE4" i="27"/>
  <c r="CE4" i="28"/>
  <c r="S4" i="30"/>
  <c r="CE4" i="30"/>
  <c r="K4" i="32"/>
  <c r="CM4" i="32"/>
  <c r="EY4" i="32"/>
  <c r="S4" i="34"/>
  <c r="DA4" i="34"/>
  <c r="K4" i="35"/>
  <c r="AC4" i="35" s="1"/>
  <c r="CM4" i="35"/>
  <c r="CO4" i="35" s="1"/>
  <c r="EY4" i="35"/>
  <c r="FQ4" i="35" s="1"/>
  <c r="AU4" i="35"/>
  <c r="DM4" i="21"/>
  <c r="CM4" i="1"/>
  <c r="CQ4" i="1" s="1"/>
  <c r="EY4" i="21"/>
  <c r="K4" i="22"/>
  <c r="FG4" i="22"/>
  <c r="EY4" i="23"/>
  <c r="K4" i="24"/>
  <c r="FG4" i="24"/>
  <c r="EY4" i="25"/>
  <c r="S4" i="25"/>
  <c r="K4" i="26"/>
  <c r="FG4" i="26"/>
  <c r="S4" i="27"/>
  <c r="EY4" i="27"/>
  <c r="FG4" i="27"/>
  <c r="K4" i="28"/>
  <c r="FG4" i="28"/>
  <c r="S4" i="29"/>
  <c r="CE4" i="29"/>
  <c r="FG4" i="29"/>
  <c r="S4" i="32"/>
  <c r="FZ4" i="35"/>
  <c r="GN4" i="35" s="1"/>
  <c r="GU4" i="35" s="1"/>
  <c r="FV4" i="35"/>
  <c r="DE4" i="35"/>
  <c r="DM4" i="35"/>
  <c r="CS4" i="35"/>
  <c r="CN4" i="35"/>
  <c r="CT4" i="35"/>
  <c r="CR4" i="35"/>
  <c r="DF4" i="35"/>
  <c r="DT4" i="35" s="1"/>
  <c r="EA4" i="35" s="1"/>
  <c r="DB4" i="35"/>
  <c r="AK4" i="35"/>
  <c r="AM4" i="35"/>
  <c r="AI4" i="35"/>
  <c r="AW4" i="35" s="1"/>
  <c r="BD4" i="35" s="1"/>
  <c r="AH4" i="35"/>
  <c r="FG4" i="34"/>
  <c r="FL4" i="34" s="1"/>
  <c r="FR4" i="34"/>
  <c r="CM4" i="34"/>
  <c r="CN4" i="34" s="1"/>
  <c r="DB4" i="34"/>
  <c r="CM4" i="29"/>
  <c r="S4" i="28"/>
  <c r="FY4" i="21"/>
  <c r="FG4" i="21"/>
  <c r="DE4" i="21"/>
  <c r="CM4" i="21"/>
  <c r="CP4" i="21" s="1"/>
  <c r="S4" i="21"/>
  <c r="FQ4" i="21"/>
  <c r="FR4" i="21"/>
  <c r="FS4" i="21"/>
  <c r="FP4" i="21"/>
  <c r="FO4" i="21"/>
  <c r="FU4" i="21"/>
  <c r="DB4" i="21"/>
  <c r="FG4" i="1"/>
  <c r="FH4" i="1" s="1"/>
  <c r="FZ4" i="1"/>
  <c r="GN4" i="1" s="1"/>
  <c r="GU4" i="1" s="1"/>
  <c r="FO4" i="1"/>
  <c r="FT4" i="1"/>
  <c r="FS4" i="1"/>
  <c r="GG4" i="1"/>
  <c r="FV4" i="1"/>
  <c r="FR4" i="1"/>
  <c r="FU4" i="1"/>
  <c r="FQ4" i="1"/>
  <c r="DE4" i="1"/>
  <c r="DM4" i="1"/>
  <c r="DJ4" i="1"/>
  <c r="CE4" i="1"/>
  <c r="CW4" i="1" s="1"/>
  <c r="DF4" i="1"/>
  <c r="DT4" i="1" s="1"/>
  <c r="EA4" i="1" s="1"/>
  <c r="EH4" i="1" s="1"/>
  <c r="DB4" i="1"/>
  <c r="S4" i="1"/>
  <c r="W4" i="1" s="1"/>
  <c r="K4" i="1"/>
  <c r="AB4" i="1" s="1"/>
  <c r="EM4" i="35"/>
  <c r="EL4" i="35"/>
  <c r="HG4" i="35"/>
  <c r="FT4" i="21"/>
  <c r="FP4" i="1"/>
  <c r="CV4" i="1"/>
  <c r="GP4" i="1"/>
  <c r="GW4" i="1" s="1"/>
  <c r="EQ4" i="34"/>
  <c r="EL4" i="34"/>
  <c r="F5" i="40" l="1"/>
  <c r="FJ4" i="1"/>
  <c r="GE4" i="1" s="1"/>
  <c r="GC4" i="1"/>
  <c r="V5" i="40"/>
  <c r="HZ4" i="21"/>
  <c r="FN4" i="1"/>
  <c r="GI4" i="1" s="1"/>
  <c r="FL4" i="35"/>
  <c r="HK4" i="35"/>
  <c r="FO4" i="35"/>
  <c r="HS4" i="35"/>
  <c r="FP4" i="34"/>
  <c r="HU4" i="35"/>
  <c r="HZ4" i="34"/>
  <c r="CT4" i="34"/>
  <c r="FM4" i="1"/>
  <c r="GH4" i="1" s="1"/>
  <c r="GO4" i="1" s="1"/>
  <c r="GV4" i="1" s="1"/>
  <c r="HC4" i="1" s="1"/>
  <c r="S4" i="40" s="1"/>
  <c r="FL4" i="1"/>
  <c r="GJ4" i="1"/>
  <c r="GQ4" i="1" s="1"/>
  <c r="FI4" i="1"/>
  <c r="GD4" i="1" s="1"/>
  <c r="GL4" i="1"/>
  <c r="GS4" i="1" s="1"/>
  <c r="GZ4" i="1" s="1"/>
  <c r="J4" i="40" s="1"/>
  <c r="GY4" i="34"/>
  <c r="HB4" i="34"/>
  <c r="P11" i="40" s="1"/>
  <c r="HB4" i="1"/>
  <c r="P4" i="40" s="1"/>
  <c r="HB4" i="35"/>
  <c r="P12" i="40" s="1"/>
  <c r="GY4" i="21"/>
  <c r="HB4" i="21"/>
  <c r="P5" i="40" s="1"/>
  <c r="HK4" i="21"/>
  <c r="HK4" i="34"/>
  <c r="HD4" i="1"/>
  <c r="V4" i="40" s="1"/>
  <c r="GX4" i="1"/>
  <c r="D4" i="40" s="1"/>
  <c r="HF4" i="35"/>
  <c r="DA4" i="35"/>
  <c r="CY4" i="21"/>
  <c r="W4" i="35"/>
  <c r="T4" i="35"/>
  <c r="U4" i="35"/>
  <c r="Z4" i="35"/>
  <c r="X4" i="35"/>
  <c r="Y4" i="35"/>
  <c r="T4" i="1"/>
  <c r="CY4" i="35"/>
  <c r="CW4" i="35"/>
  <c r="CU4" i="1"/>
  <c r="DA4" i="21"/>
  <c r="CX4" i="35"/>
  <c r="CZ4" i="35"/>
  <c r="DN4" i="35" s="1"/>
  <c r="DU4" i="35" s="1"/>
  <c r="EB4" i="35" s="1"/>
  <c r="EI4" i="35" s="1"/>
  <c r="DA4" i="1"/>
  <c r="CW4" i="21"/>
  <c r="DK4" i="21" s="1"/>
  <c r="DR4" i="21" s="1"/>
  <c r="DY4" i="21" s="1"/>
  <c r="EF4" i="21" s="1"/>
  <c r="EM4" i="21" s="1"/>
  <c r="CU4" i="35"/>
  <c r="DI4" i="35" s="1"/>
  <c r="DP4" i="35" s="1"/>
  <c r="DW4" i="35" s="1"/>
  <c r="ED4" i="35" s="1"/>
  <c r="EK4" i="35" s="1"/>
  <c r="BW4" i="35"/>
  <c r="CZ4" i="1"/>
  <c r="CZ4" i="21"/>
  <c r="CU4" i="21"/>
  <c r="F4" i="40"/>
  <c r="BN4" i="1"/>
  <c r="N4" i="40" s="1"/>
  <c r="U12" i="40"/>
  <c r="HZ4" i="35"/>
  <c r="IG4" i="35" s="1"/>
  <c r="AB4" i="35"/>
  <c r="BL4" i="35"/>
  <c r="H12" i="40" s="1"/>
  <c r="O4" i="40"/>
  <c r="HX4" i="1"/>
  <c r="CV4" i="21"/>
  <c r="BK4" i="35"/>
  <c r="E12" i="40" s="1"/>
  <c r="BN4" i="35"/>
  <c r="N12" i="40" s="1"/>
  <c r="BU4" i="21"/>
  <c r="EH4" i="35"/>
  <c r="EO4" i="35" s="1"/>
  <c r="BK4" i="21"/>
  <c r="E5" i="40" s="1"/>
  <c r="O11" i="40"/>
  <c r="EH4" i="21"/>
  <c r="AF4" i="35"/>
  <c r="AE4" i="35"/>
  <c r="AD4" i="35"/>
  <c r="AA4" i="35"/>
  <c r="AG4" i="35"/>
  <c r="AF4" i="1"/>
  <c r="Y4" i="1"/>
  <c r="AT4" i="1" s="1"/>
  <c r="CX4" i="1"/>
  <c r="DL4" i="1" s="1"/>
  <c r="DS4" i="1" s="1"/>
  <c r="DZ4" i="1" s="1"/>
  <c r="CR4" i="1"/>
  <c r="FK4" i="1"/>
  <c r="AF4" i="21"/>
  <c r="FU4" i="34"/>
  <c r="FS4" i="34"/>
  <c r="CP4" i="35"/>
  <c r="CQ4" i="35"/>
  <c r="FM4" i="35"/>
  <c r="FJ4" i="35"/>
  <c r="AC4" i="1"/>
  <c r="V4" i="1"/>
  <c r="AQ4" i="1" s="1"/>
  <c r="CS4" i="1"/>
  <c r="DN4" i="1" s="1"/>
  <c r="CW4" i="34"/>
  <c r="FQ4" i="34"/>
  <c r="FO4" i="34"/>
  <c r="FK4" i="35"/>
  <c r="FN4" i="35"/>
  <c r="AG4" i="1"/>
  <c r="X4" i="1"/>
  <c r="CX4" i="34"/>
  <c r="FH4" i="35"/>
  <c r="GC4" i="35" s="1"/>
  <c r="CS4" i="21"/>
  <c r="FM4" i="34"/>
  <c r="FT4" i="35"/>
  <c r="FR4" i="35"/>
  <c r="AD4" i="1"/>
  <c r="AR4" i="1" s="1"/>
  <c r="AY4" i="1" s="1"/>
  <c r="BF4" i="1" s="1"/>
  <c r="CT4" i="21"/>
  <c r="CN4" i="21"/>
  <c r="DI4" i="21" s="1"/>
  <c r="CQ4" i="34"/>
  <c r="FH4" i="34"/>
  <c r="FP4" i="35"/>
  <c r="FU4" i="35"/>
  <c r="CQ4" i="21"/>
  <c r="DL4" i="21" s="1"/>
  <c r="CO4" i="21"/>
  <c r="CR4" i="21"/>
  <c r="FI4" i="34"/>
  <c r="FS4" i="35"/>
  <c r="CN4" i="1"/>
  <c r="DI4" i="1" s="1"/>
  <c r="CT4" i="1"/>
  <c r="DO4" i="1" s="1"/>
  <c r="DV4" i="1" s="1"/>
  <c r="EC4" i="1" s="1"/>
  <c r="AD4" i="21"/>
  <c r="AB4" i="21"/>
  <c r="CY4" i="34"/>
  <c r="CO4" i="1"/>
  <c r="CP4" i="1"/>
  <c r="DK4" i="1" s="1"/>
  <c r="AG4" i="21"/>
  <c r="AE4" i="21"/>
  <c r="CZ4" i="34"/>
  <c r="CU4" i="34"/>
  <c r="DI4" i="34" s="1"/>
  <c r="DP4" i="34" s="1"/>
  <c r="DW4" i="34" s="1"/>
  <c r="ED4" i="34" s="1"/>
  <c r="AC4" i="21"/>
  <c r="CV4" i="34"/>
  <c r="FK4" i="34"/>
  <c r="GF4" i="34" s="1"/>
  <c r="FN4" i="34"/>
  <c r="FJ4" i="34"/>
  <c r="CP4" i="34"/>
  <c r="CO4" i="34"/>
  <c r="CS4" i="34"/>
  <c r="CR4" i="34"/>
  <c r="FK4" i="21"/>
  <c r="GF4" i="21" s="1"/>
  <c r="FJ4" i="21"/>
  <c r="GE4" i="21" s="1"/>
  <c r="FH4" i="21"/>
  <c r="GC4" i="21" s="1"/>
  <c r="FM4" i="21"/>
  <c r="FI4" i="21"/>
  <c r="FN4" i="21"/>
  <c r="FL4" i="21"/>
  <c r="T4" i="21"/>
  <c r="AO4" i="21" s="1"/>
  <c r="X4" i="21"/>
  <c r="V4" i="21"/>
  <c r="W4" i="21"/>
  <c r="AR4" i="21" s="1"/>
  <c r="U4" i="21"/>
  <c r="Y4" i="21"/>
  <c r="Z4" i="21"/>
  <c r="AU4" i="21" s="1"/>
  <c r="CY4" i="1"/>
  <c r="EO4" i="1"/>
  <c r="HQ4" i="1"/>
  <c r="U4" i="1"/>
  <c r="AP4" i="1" s="1"/>
  <c r="Z4" i="1"/>
  <c r="AA4" i="1"/>
  <c r="AE4" i="1"/>
  <c r="AO4" i="1" l="1"/>
  <c r="GF4" i="35"/>
  <c r="GM4" i="35" s="1"/>
  <c r="GT4" i="35" s="1"/>
  <c r="HA4" i="35" s="1"/>
  <c r="M12" i="40" s="1"/>
  <c r="DL4" i="35"/>
  <c r="DS4" i="35" s="1"/>
  <c r="DZ4" i="35" s="1"/>
  <c r="EG4" i="35" s="1"/>
  <c r="C12" i="40"/>
  <c r="AT4" i="35"/>
  <c r="BA4" i="35" s="1"/>
  <c r="BH4" i="35" s="1"/>
  <c r="BO4" i="35" s="1"/>
  <c r="Q12" i="40" s="1"/>
  <c r="AO4" i="35"/>
  <c r="AV4" i="35" s="1"/>
  <c r="BC4" i="35" s="1"/>
  <c r="BJ4" i="35" s="1"/>
  <c r="B12" i="40" s="1"/>
  <c r="AR4" i="35"/>
  <c r="AY4" i="35" s="1"/>
  <c r="BF4" i="35" s="1"/>
  <c r="BM4" i="35" s="1"/>
  <c r="K12" i="40" s="1"/>
  <c r="HX4" i="34"/>
  <c r="GC4" i="34"/>
  <c r="DN4" i="34"/>
  <c r="DU4" i="34" s="1"/>
  <c r="EB4" i="34" s="1"/>
  <c r="EI4" i="34" s="1"/>
  <c r="EP4" i="34" s="1"/>
  <c r="GH4" i="35"/>
  <c r="GO4" i="35" s="1"/>
  <c r="GV4" i="35" s="1"/>
  <c r="HC4" i="35" s="1"/>
  <c r="GJ4" i="35"/>
  <c r="GQ4" i="35" s="1"/>
  <c r="GX4" i="35" s="1"/>
  <c r="R12" i="40"/>
  <c r="EP4" i="35"/>
  <c r="GJ4" i="34"/>
  <c r="GQ4" i="34" s="1"/>
  <c r="GX4" i="34" s="1"/>
  <c r="D11" i="40" s="1"/>
  <c r="GE4" i="34"/>
  <c r="GL4" i="34" s="1"/>
  <c r="GS4" i="34" s="1"/>
  <c r="GZ4" i="34" s="1"/>
  <c r="GH4" i="34"/>
  <c r="GO4" i="34" s="1"/>
  <c r="GV4" i="34" s="1"/>
  <c r="HC4" i="34" s="1"/>
  <c r="GM4" i="34"/>
  <c r="GT4" i="34" s="1"/>
  <c r="HA4" i="34" s="1"/>
  <c r="HH4" i="34" s="1"/>
  <c r="DL4" i="34"/>
  <c r="DS4" i="34" s="1"/>
  <c r="DZ4" i="34" s="1"/>
  <c r="EG4" i="34" s="1"/>
  <c r="DK4" i="34"/>
  <c r="DR4" i="34" s="1"/>
  <c r="DY4" i="34" s="1"/>
  <c r="EF4" i="34" s="1"/>
  <c r="GJ4" i="21"/>
  <c r="GQ4" i="21" s="1"/>
  <c r="GX4" i="21" s="1"/>
  <c r="D5" i="40" s="1"/>
  <c r="GL4" i="21"/>
  <c r="GS4" i="21" s="1"/>
  <c r="GZ4" i="21" s="1"/>
  <c r="J5" i="40" s="1"/>
  <c r="GH4" i="21"/>
  <c r="GO4" i="21" s="1"/>
  <c r="GV4" i="21" s="1"/>
  <c r="HC4" i="21" s="1"/>
  <c r="GM4" i="21"/>
  <c r="GT4" i="21" s="1"/>
  <c r="HA4" i="21" s="1"/>
  <c r="M5" i="40" s="1"/>
  <c r="GK4" i="1"/>
  <c r="GR4" i="1" s="1"/>
  <c r="GY4" i="1" s="1"/>
  <c r="GF4" i="1"/>
  <c r="GM4" i="1" s="1"/>
  <c r="GT4" i="1" s="1"/>
  <c r="HA4" i="1" s="1"/>
  <c r="HE4" i="1"/>
  <c r="HK4" i="1"/>
  <c r="HJ4" i="1"/>
  <c r="HG4" i="21"/>
  <c r="HI4" i="21"/>
  <c r="HI4" i="35"/>
  <c r="HF4" i="1"/>
  <c r="G5" i="40"/>
  <c r="HU4" i="21"/>
  <c r="G11" i="40"/>
  <c r="HU4" i="34"/>
  <c r="HG4" i="1"/>
  <c r="HF4" i="21"/>
  <c r="HI4" i="1"/>
  <c r="HI4" i="34"/>
  <c r="HF4" i="34"/>
  <c r="DN4" i="21"/>
  <c r="DU4" i="21" s="1"/>
  <c r="EB4" i="21" s="1"/>
  <c r="EI4" i="21" s="1"/>
  <c r="DP4" i="21"/>
  <c r="DW4" i="21" s="1"/>
  <c r="ED4" i="21" s="1"/>
  <c r="EK4" i="21" s="1"/>
  <c r="I5" i="40"/>
  <c r="DS4" i="21"/>
  <c r="DZ4" i="21" s="1"/>
  <c r="EG4" i="21" s="1"/>
  <c r="EN4" i="21" s="1"/>
  <c r="DP4" i="1"/>
  <c r="DW4" i="1" s="1"/>
  <c r="ED4" i="1" s="1"/>
  <c r="DU4" i="1"/>
  <c r="EB4" i="1" s="1"/>
  <c r="EI4" i="1" s="1"/>
  <c r="EP4" i="1" s="1"/>
  <c r="DR4" i="1"/>
  <c r="DY4" i="1" s="1"/>
  <c r="EF4" i="1" s="1"/>
  <c r="HQ4" i="35"/>
  <c r="H11" i="38"/>
  <c r="HN4" i="35"/>
  <c r="IB4" i="35" s="1"/>
  <c r="AQ4" i="21"/>
  <c r="AX4" i="21" s="1"/>
  <c r="BE4" i="21" s="1"/>
  <c r="BL4" i="21" s="1"/>
  <c r="AT4" i="21"/>
  <c r="BA4" i="21" s="1"/>
  <c r="BH4" i="21" s="1"/>
  <c r="BO4" i="21" s="1"/>
  <c r="AV4" i="21"/>
  <c r="BC4" i="21" s="1"/>
  <c r="BJ4" i="21" s="1"/>
  <c r="BQ4" i="21" s="1"/>
  <c r="BB4" i="21"/>
  <c r="BI4" i="21" s="1"/>
  <c r="BP4" i="21" s="1"/>
  <c r="T5" i="40" s="1"/>
  <c r="AY4" i="21"/>
  <c r="BF4" i="21" s="1"/>
  <c r="BM4" i="21" s="1"/>
  <c r="K5" i="40" s="1"/>
  <c r="BB4" i="1"/>
  <c r="BI4" i="1" s="1"/>
  <c r="BP4" i="1" s="1"/>
  <c r="T4" i="40" s="1"/>
  <c r="AU4" i="1"/>
  <c r="AW4" i="1"/>
  <c r="BD4" i="1" s="1"/>
  <c r="BK4" i="1" s="1"/>
  <c r="BR4" i="1" s="1"/>
  <c r="AV4" i="1"/>
  <c r="BC4" i="1" s="1"/>
  <c r="BJ4" i="1" s="1"/>
  <c r="BA4" i="1"/>
  <c r="BH4" i="1" s="1"/>
  <c r="BO4" i="1" s="1"/>
  <c r="Q4" i="40" s="1"/>
  <c r="AX4" i="1"/>
  <c r="BE4" i="1" s="1"/>
  <c r="BL4" i="1" s="1"/>
  <c r="H4" i="40" s="1"/>
  <c r="BR4" i="35"/>
  <c r="HO4" i="35"/>
  <c r="IC4" i="35" s="1"/>
  <c r="BU4" i="35"/>
  <c r="EG4" i="1"/>
  <c r="C11" i="40"/>
  <c r="EK4" i="34"/>
  <c r="BM4" i="1"/>
  <c r="K4" i="40" s="1"/>
  <c r="O5" i="40"/>
  <c r="HX4" i="21"/>
  <c r="EO4" i="21"/>
  <c r="EJ4" i="1"/>
  <c r="HQ4" i="21"/>
  <c r="BR4" i="21"/>
  <c r="HN4" i="21"/>
  <c r="O12" i="40"/>
  <c r="HX4" i="35"/>
  <c r="BS4" i="35"/>
  <c r="L5" i="40"/>
  <c r="BU4" i="1"/>
  <c r="BQ4" i="35"/>
  <c r="BQ4" i="1"/>
  <c r="IE4" i="1"/>
  <c r="HS4" i="21" l="1"/>
  <c r="IG4" i="21" s="1"/>
  <c r="R4" i="40"/>
  <c r="HH4" i="21"/>
  <c r="BS4" i="1"/>
  <c r="F3" i="38"/>
  <c r="HE4" i="21"/>
  <c r="BV4" i="35"/>
  <c r="BT4" i="35"/>
  <c r="R11" i="40"/>
  <c r="HH4" i="35"/>
  <c r="D12" i="40"/>
  <c r="HE4" i="35"/>
  <c r="D11" i="38"/>
  <c r="S12" i="40"/>
  <c r="HJ4" i="35"/>
  <c r="IE4" i="35"/>
  <c r="F11" i="38" s="1"/>
  <c r="C11" i="38"/>
  <c r="L12" i="40"/>
  <c r="EN4" i="35"/>
  <c r="M11" i="40"/>
  <c r="S11" i="40"/>
  <c r="HJ4" i="34"/>
  <c r="J11" i="40"/>
  <c r="HG4" i="34"/>
  <c r="HE4" i="34"/>
  <c r="I11" i="40"/>
  <c r="EM4" i="34"/>
  <c r="L11" i="40"/>
  <c r="EN4" i="34"/>
  <c r="IB4" i="21"/>
  <c r="C4" i="38" s="1"/>
  <c r="S5" i="40"/>
  <c r="HJ4" i="21"/>
  <c r="M4" i="40"/>
  <c r="HH4" i="1"/>
  <c r="G4" i="40"/>
  <c r="HU4" i="1"/>
  <c r="EP4" i="21"/>
  <c r="R5" i="40"/>
  <c r="C5" i="40"/>
  <c r="EM4" i="1"/>
  <c r="I4" i="40"/>
  <c r="C4" i="40"/>
  <c r="EK4" i="1"/>
  <c r="H5" i="40"/>
  <c r="BS4" i="21"/>
  <c r="BW4" i="21"/>
  <c r="H4" i="38" s="1"/>
  <c r="Q5" i="40"/>
  <c r="BV4" i="21"/>
  <c r="BT4" i="21"/>
  <c r="B5" i="40"/>
  <c r="BW4" i="1"/>
  <c r="B4" i="40"/>
  <c r="E4" i="40"/>
  <c r="HN4" i="1"/>
  <c r="HS4" i="1"/>
  <c r="BV4" i="1"/>
  <c r="U4" i="40"/>
  <c r="HZ4" i="1"/>
  <c r="L4" i="40"/>
  <c r="IE4" i="21"/>
  <c r="F4" i="38" s="1"/>
  <c r="EQ4" i="1"/>
  <c r="EN4" i="1"/>
  <c r="BT4" i="1"/>
  <c r="AH4" i="32"/>
  <c r="GI4" i="32"/>
  <c r="GG4" i="32"/>
  <c r="GD4" i="32"/>
  <c r="GB4" i="32"/>
  <c r="GP4" i="32" s="1"/>
  <c r="GW4" i="32" s="1"/>
  <c r="GA4" i="32"/>
  <c r="FZ4" i="32"/>
  <c r="GN4" i="32" s="1"/>
  <c r="GU4" i="32" s="1"/>
  <c r="FY4" i="32"/>
  <c r="FX4" i="32"/>
  <c r="FW4" i="32"/>
  <c r="GK4" i="32" s="1"/>
  <c r="GR4" i="32" s="1"/>
  <c r="FV4" i="32"/>
  <c r="FU4" i="32"/>
  <c r="FT4" i="32"/>
  <c r="FS4" i="32"/>
  <c r="FR4" i="32"/>
  <c r="FQ4" i="32"/>
  <c r="FP4" i="32"/>
  <c r="FO4" i="32"/>
  <c r="FN4" i="32"/>
  <c r="FM4" i="32"/>
  <c r="FL4" i="32"/>
  <c r="FK4" i="32"/>
  <c r="FJ4" i="32"/>
  <c r="GE4" i="32" s="1"/>
  <c r="FI4" i="32"/>
  <c r="FH4" i="32"/>
  <c r="GC4" i="32" s="1"/>
  <c r="DO4" i="32"/>
  <c r="DM4" i="32"/>
  <c r="DJ4" i="32"/>
  <c r="DH4" i="32"/>
  <c r="DV4" i="32" s="1"/>
  <c r="EC4" i="32" s="1"/>
  <c r="EJ4" i="32" s="1"/>
  <c r="DG4" i="32"/>
  <c r="DF4" i="32"/>
  <c r="DT4" i="32" s="1"/>
  <c r="EA4" i="32" s="1"/>
  <c r="EH4" i="32" s="1"/>
  <c r="DE4" i="32"/>
  <c r="DD4" i="32"/>
  <c r="DC4" i="32"/>
  <c r="DQ4" i="32" s="1"/>
  <c r="DX4" i="32" s="1"/>
  <c r="EE4" i="32" s="1"/>
  <c r="DB4" i="32"/>
  <c r="DA4" i="32"/>
  <c r="CZ4" i="32"/>
  <c r="CY4" i="32"/>
  <c r="CX4" i="32"/>
  <c r="CW4" i="32"/>
  <c r="CV4" i="32"/>
  <c r="CU4" i="32"/>
  <c r="CT4" i="32"/>
  <c r="CS4" i="32"/>
  <c r="CR4" i="32"/>
  <c r="CQ4" i="32"/>
  <c r="CP4" i="32"/>
  <c r="DK4" i="32" s="1"/>
  <c r="CO4" i="32"/>
  <c r="CN4" i="32"/>
  <c r="DI4" i="32" s="1"/>
  <c r="AS4" i="32"/>
  <c r="AP4" i="32"/>
  <c r="AN4" i="32"/>
  <c r="AM4" i="32"/>
  <c r="AL4" i="32"/>
  <c r="AZ4" i="32" s="1"/>
  <c r="BG4" i="32" s="1"/>
  <c r="AK4" i="32"/>
  <c r="AJ4" i="32"/>
  <c r="AI4" i="32"/>
  <c r="AW4" i="32" s="1"/>
  <c r="BD4" i="32" s="1"/>
  <c r="AG4" i="32"/>
  <c r="AF4" i="32"/>
  <c r="AE4" i="32"/>
  <c r="AD4" i="32"/>
  <c r="AC4" i="32"/>
  <c r="AB4" i="32"/>
  <c r="AA4" i="32"/>
  <c r="Z4" i="32"/>
  <c r="AU4" i="32" s="1"/>
  <c r="Y4" i="32"/>
  <c r="X4" i="32"/>
  <c r="W4" i="32"/>
  <c r="V4" i="32"/>
  <c r="AQ4" i="32" s="1"/>
  <c r="U4" i="32"/>
  <c r="T4" i="32"/>
  <c r="AO4" i="32" s="1"/>
  <c r="AR4" i="32" l="1"/>
  <c r="DL4" i="32"/>
  <c r="GF4" i="32"/>
  <c r="C4" i="35"/>
  <c r="HW4" i="35" s="1"/>
  <c r="GL4" i="32"/>
  <c r="GS4" i="32" s="1"/>
  <c r="GZ4" i="32" s="1"/>
  <c r="J17" i="40" s="1"/>
  <c r="GM4" i="32"/>
  <c r="GT4" i="32" s="1"/>
  <c r="HA4" i="32" s="1"/>
  <c r="M17" i="40" s="1"/>
  <c r="GJ4" i="32"/>
  <c r="GQ4" i="32" s="1"/>
  <c r="GX4" i="32" s="1"/>
  <c r="D17" i="40" s="1"/>
  <c r="DS4" i="32"/>
  <c r="DZ4" i="32" s="1"/>
  <c r="EG4" i="32" s="1"/>
  <c r="L17" i="40" s="1"/>
  <c r="DR4" i="32"/>
  <c r="DY4" i="32" s="1"/>
  <c r="EF4" i="32" s="1"/>
  <c r="DP4" i="32"/>
  <c r="DW4" i="32" s="1"/>
  <c r="ED4" i="32" s="1"/>
  <c r="C17" i="40" s="1"/>
  <c r="HB4" i="32"/>
  <c r="P17" i="40" s="1"/>
  <c r="GY4" i="32"/>
  <c r="G17" i="40" s="1"/>
  <c r="HD4" i="32"/>
  <c r="V17" i="40" s="1"/>
  <c r="IB4" i="1"/>
  <c r="C3" i="38" s="1"/>
  <c r="O17" i="40"/>
  <c r="F17" i="40"/>
  <c r="I17" i="40"/>
  <c r="U17" i="40"/>
  <c r="IG4" i="1"/>
  <c r="H3" i="38" s="1"/>
  <c r="AX4" i="32"/>
  <c r="BE4" i="32" s="1"/>
  <c r="BL4" i="32" s="1"/>
  <c r="H17" i="40" s="1"/>
  <c r="BB4" i="32"/>
  <c r="BI4" i="32" s="1"/>
  <c r="BP4" i="32" s="1"/>
  <c r="AV4" i="32"/>
  <c r="BC4" i="32" s="1"/>
  <c r="BJ4" i="32" s="1"/>
  <c r="B17" i="40" s="1"/>
  <c r="AY4" i="32"/>
  <c r="BF4" i="32" s="1"/>
  <c r="BM4" i="32" s="1"/>
  <c r="K17" i="40" s="1"/>
  <c r="C4" i="21"/>
  <c r="C4" i="1"/>
  <c r="BN4" i="32"/>
  <c r="N17" i="40" s="1"/>
  <c r="BK4" i="32"/>
  <c r="E17" i="40" s="1"/>
  <c r="EO4" i="32"/>
  <c r="EM4" i="32"/>
  <c r="EQ4" i="32"/>
  <c r="EL4" i="32"/>
  <c r="GH4" i="32"/>
  <c r="GO4" i="32" s="1"/>
  <c r="GV4" i="32" s="1"/>
  <c r="AT4" i="32"/>
  <c r="BA4" i="32" s="1"/>
  <c r="BH4" i="32" s="1"/>
  <c r="DN4" i="32"/>
  <c r="DU4" i="32" s="1"/>
  <c r="EB4" i="32" s="1"/>
  <c r="EI4" i="32" s="1"/>
  <c r="EN4" i="32" l="1"/>
  <c r="HT4" i="35"/>
  <c r="HR4" i="35"/>
  <c r="HY4" i="35"/>
  <c r="HM4" i="35"/>
  <c r="HP4" i="35"/>
  <c r="ID4" i="35" s="1"/>
  <c r="E11" i="38" s="1"/>
  <c r="EK4" i="32"/>
  <c r="HW4" i="21"/>
  <c r="HY4" i="21"/>
  <c r="HV4" i="21"/>
  <c r="HT4" i="21"/>
  <c r="HC4" i="32"/>
  <c r="S17" i="40" s="1"/>
  <c r="HZ4" i="32"/>
  <c r="HU4" i="32"/>
  <c r="HH4" i="32"/>
  <c r="HG4" i="32"/>
  <c r="HI4" i="32"/>
  <c r="HX4" i="32"/>
  <c r="HK4" i="32"/>
  <c r="HF4" i="32"/>
  <c r="HE4" i="32"/>
  <c r="HY4" i="1"/>
  <c r="HV4" i="1"/>
  <c r="HW4" i="1"/>
  <c r="HT4" i="1"/>
  <c r="HP4" i="21"/>
  <c r="HR4" i="21"/>
  <c r="HO4" i="21"/>
  <c r="IC4" i="21" s="1"/>
  <c r="D4" i="38" s="1"/>
  <c r="HM4" i="21"/>
  <c r="R17" i="40"/>
  <c r="HR4" i="1"/>
  <c r="HO4" i="1"/>
  <c r="IC4" i="1" s="1"/>
  <c r="D3" i="38" s="1"/>
  <c r="HP4" i="1"/>
  <c r="HM4" i="1"/>
  <c r="T17" i="40"/>
  <c r="HS4" i="32"/>
  <c r="HQ4" i="32"/>
  <c r="HN4" i="32"/>
  <c r="IB4" i="32" s="1"/>
  <c r="BO4" i="32"/>
  <c r="Q17" i="40" s="1"/>
  <c r="BT4" i="32"/>
  <c r="BW4" i="32"/>
  <c r="BS4" i="32"/>
  <c r="BQ4" i="32"/>
  <c r="BR4" i="32"/>
  <c r="BU4" i="32"/>
  <c r="EP4" i="32"/>
  <c r="IF4" i="1" l="1"/>
  <c r="G3" i="38" s="1"/>
  <c r="ID4" i="21"/>
  <c r="E4" i="38" s="1"/>
  <c r="IF4" i="35"/>
  <c r="G11" i="38" s="1"/>
  <c r="IA4" i="35"/>
  <c r="B11" i="38" s="1"/>
  <c r="IE4" i="32"/>
  <c r="F16" i="38" s="1"/>
  <c r="IG4" i="32"/>
  <c r="H16" i="38" s="1"/>
  <c r="IA4" i="21"/>
  <c r="B4" i="38" s="1"/>
  <c r="IF4" i="21"/>
  <c r="G4" i="38" s="1"/>
  <c r="HJ4" i="32"/>
  <c r="IA4" i="1"/>
  <c r="B3" i="38" s="1"/>
  <c r="ID4" i="1"/>
  <c r="E3" i="38" s="1"/>
  <c r="C16" i="38"/>
  <c r="BV4" i="32"/>
  <c r="T4" i="27"/>
  <c r="AD4" i="27"/>
  <c r="AB4" i="27"/>
  <c r="W4" i="27"/>
  <c r="GI4" i="30"/>
  <c r="GG4" i="30"/>
  <c r="GE4" i="30"/>
  <c r="GD4" i="30"/>
  <c r="GC4" i="30"/>
  <c r="GB4" i="30"/>
  <c r="GP4" i="30" s="1"/>
  <c r="GW4" i="30" s="1"/>
  <c r="GA4" i="30"/>
  <c r="FZ4" i="30"/>
  <c r="GN4" i="30" s="1"/>
  <c r="GU4" i="30" s="1"/>
  <c r="FY4" i="30"/>
  <c r="FX4" i="30"/>
  <c r="GL4" i="30" s="1"/>
  <c r="GS4" i="30" s="1"/>
  <c r="FW4" i="30"/>
  <c r="GK4" i="30" s="1"/>
  <c r="GR4" i="30" s="1"/>
  <c r="FV4" i="30"/>
  <c r="GJ4" i="30" s="1"/>
  <c r="GQ4" i="30" s="1"/>
  <c r="FU4" i="30"/>
  <c r="FT4" i="30"/>
  <c r="FS4" i="30"/>
  <c r="FR4" i="30"/>
  <c r="FQ4" i="30"/>
  <c r="FP4" i="30"/>
  <c r="FO4" i="30"/>
  <c r="FN4" i="30"/>
  <c r="FM4" i="30"/>
  <c r="GH4" i="30" s="1"/>
  <c r="FL4" i="30"/>
  <c r="FK4" i="30"/>
  <c r="GF4" i="30" s="1"/>
  <c r="FJ4" i="30"/>
  <c r="FI4" i="30"/>
  <c r="FH4" i="30"/>
  <c r="DO4" i="30"/>
  <c r="DM4" i="30"/>
  <c r="DK4" i="30"/>
  <c r="DJ4" i="30"/>
  <c r="DI4" i="30"/>
  <c r="DH4" i="30"/>
  <c r="DV4" i="30" s="1"/>
  <c r="EC4" i="30" s="1"/>
  <c r="EJ4" i="30" s="1"/>
  <c r="DG4" i="30"/>
  <c r="DF4" i="30"/>
  <c r="DT4" i="30" s="1"/>
  <c r="EA4" i="30" s="1"/>
  <c r="EH4" i="30" s="1"/>
  <c r="DE4" i="30"/>
  <c r="DD4" i="30"/>
  <c r="DR4" i="30" s="1"/>
  <c r="DY4" i="30" s="1"/>
  <c r="EF4" i="30" s="1"/>
  <c r="DC4" i="30"/>
  <c r="DQ4" i="30" s="1"/>
  <c r="DX4" i="30" s="1"/>
  <c r="EE4" i="30" s="1"/>
  <c r="DB4" i="30"/>
  <c r="DP4" i="30" s="1"/>
  <c r="DW4" i="30" s="1"/>
  <c r="ED4" i="30" s="1"/>
  <c r="DA4" i="30"/>
  <c r="CZ4" i="30"/>
  <c r="CY4" i="30"/>
  <c r="CX4" i="30"/>
  <c r="CW4" i="30"/>
  <c r="CV4" i="30"/>
  <c r="CU4" i="30"/>
  <c r="CT4" i="30"/>
  <c r="CS4" i="30"/>
  <c r="DN4" i="30" s="1"/>
  <c r="CR4" i="30"/>
  <c r="CQ4" i="30"/>
  <c r="DL4" i="30" s="1"/>
  <c r="CP4" i="30"/>
  <c r="CO4" i="30"/>
  <c r="CN4" i="30"/>
  <c r="AU4" i="30"/>
  <c r="AS4" i="30"/>
  <c r="AQ4" i="30"/>
  <c r="AP4" i="30"/>
  <c r="AO4" i="30"/>
  <c r="AN4" i="30"/>
  <c r="BB4" i="30" s="1"/>
  <c r="BI4" i="30" s="1"/>
  <c r="BP4" i="30" s="1"/>
  <c r="T16" i="40" s="1"/>
  <c r="AM4" i="30"/>
  <c r="AL4" i="30"/>
  <c r="AZ4" i="30" s="1"/>
  <c r="BG4" i="30" s="1"/>
  <c r="BN4" i="30" s="1"/>
  <c r="N16" i="40" s="1"/>
  <c r="AK4" i="30"/>
  <c r="AJ4" i="30"/>
  <c r="AX4" i="30" s="1"/>
  <c r="BE4" i="30" s="1"/>
  <c r="BL4" i="30" s="1"/>
  <c r="H16" i="40" s="1"/>
  <c r="AI4" i="30"/>
  <c r="AW4" i="30" s="1"/>
  <c r="BD4" i="30" s="1"/>
  <c r="BK4" i="30" s="1"/>
  <c r="E16" i="40" s="1"/>
  <c r="AH4" i="30"/>
  <c r="AV4" i="30" s="1"/>
  <c r="BC4" i="30" s="1"/>
  <c r="BJ4" i="30" s="1"/>
  <c r="B16" i="40" s="1"/>
  <c r="AG4" i="30"/>
  <c r="AF4" i="30"/>
  <c r="AE4" i="30"/>
  <c r="AD4" i="30"/>
  <c r="AC4" i="30"/>
  <c r="AB4" i="30"/>
  <c r="AA4" i="30"/>
  <c r="Z4" i="30"/>
  <c r="Y4" i="30"/>
  <c r="X4" i="30"/>
  <c r="W4" i="30"/>
  <c r="AR4" i="30" s="1"/>
  <c r="V4" i="30"/>
  <c r="U4" i="30"/>
  <c r="T4" i="30"/>
  <c r="GI4" i="29"/>
  <c r="GG4" i="29"/>
  <c r="GE4" i="29"/>
  <c r="GD4" i="29"/>
  <c r="GB4" i="29"/>
  <c r="GP4" i="29" s="1"/>
  <c r="GW4" i="29" s="1"/>
  <c r="GA4" i="29"/>
  <c r="FZ4" i="29"/>
  <c r="GN4" i="29" s="1"/>
  <c r="GU4" i="29" s="1"/>
  <c r="FY4" i="29"/>
  <c r="FX4" i="29"/>
  <c r="GL4" i="29" s="1"/>
  <c r="GS4" i="29" s="1"/>
  <c r="FW4" i="29"/>
  <c r="GK4" i="29" s="1"/>
  <c r="GR4" i="29" s="1"/>
  <c r="FV4" i="29"/>
  <c r="FU4" i="29"/>
  <c r="FT4" i="29"/>
  <c r="FS4" i="29"/>
  <c r="FR4" i="29"/>
  <c r="FQ4" i="29"/>
  <c r="FP4" i="29"/>
  <c r="FO4" i="29"/>
  <c r="FN4" i="29"/>
  <c r="FM4" i="29"/>
  <c r="FL4" i="29"/>
  <c r="FK4" i="29"/>
  <c r="GF4" i="29" s="1"/>
  <c r="FJ4" i="29"/>
  <c r="FI4" i="29"/>
  <c r="FH4" i="29"/>
  <c r="GC4" i="29" s="1"/>
  <c r="DO4" i="29"/>
  <c r="DM4" i="29"/>
  <c r="DJ4" i="29"/>
  <c r="DH4" i="29"/>
  <c r="DV4" i="29" s="1"/>
  <c r="EC4" i="29" s="1"/>
  <c r="EJ4" i="29" s="1"/>
  <c r="DG4" i="29"/>
  <c r="DF4" i="29"/>
  <c r="DT4" i="29" s="1"/>
  <c r="EA4" i="29" s="1"/>
  <c r="EH4" i="29" s="1"/>
  <c r="DE4" i="29"/>
  <c r="DD4" i="29"/>
  <c r="DC4" i="29"/>
  <c r="DQ4" i="29" s="1"/>
  <c r="DX4" i="29" s="1"/>
  <c r="EE4" i="29" s="1"/>
  <c r="DB4" i="29"/>
  <c r="DA4" i="29"/>
  <c r="CZ4" i="29"/>
  <c r="CY4" i="29"/>
  <c r="CX4" i="29"/>
  <c r="CW4" i="29"/>
  <c r="CV4" i="29"/>
  <c r="CU4" i="29"/>
  <c r="CT4" i="29"/>
  <c r="CS4" i="29"/>
  <c r="CR4" i="29"/>
  <c r="CQ4" i="29"/>
  <c r="DL4" i="29" s="1"/>
  <c r="CP4" i="29"/>
  <c r="DK4" i="29" s="1"/>
  <c r="CO4" i="29"/>
  <c r="CN4" i="29"/>
  <c r="DI4" i="29" s="1"/>
  <c r="AS4" i="29"/>
  <c r="AQ4" i="29"/>
  <c r="AP4" i="29"/>
  <c r="AN4" i="29"/>
  <c r="AM4" i="29"/>
  <c r="AL4" i="29"/>
  <c r="AZ4" i="29" s="1"/>
  <c r="BG4" i="29" s="1"/>
  <c r="BN4" i="29" s="1"/>
  <c r="N15" i="40" s="1"/>
  <c r="AK4" i="29"/>
  <c r="AJ4" i="29"/>
  <c r="AX4" i="29" s="1"/>
  <c r="BE4" i="29" s="1"/>
  <c r="BL4" i="29" s="1"/>
  <c r="H15" i="40" s="1"/>
  <c r="AI4" i="29"/>
  <c r="AW4" i="29" s="1"/>
  <c r="BD4" i="29" s="1"/>
  <c r="BK4" i="29" s="1"/>
  <c r="E15" i="40" s="1"/>
  <c r="AH4" i="29"/>
  <c r="AG4" i="29"/>
  <c r="AF4" i="29"/>
  <c r="AE4" i="29"/>
  <c r="AD4" i="29"/>
  <c r="AC4" i="29"/>
  <c r="AB4" i="29"/>
  <c r="AA4" i="29"/>
  <c r="Z4" i="29"/>
  <c r="AU4" i="29" s="1"/>
  <c r="Y4" i="29"/>
  <c r="X4" i="29"/>
  <c r="W4" i="29"/>
  <c r="AR4" i="29" s="1"/>
  <c r="V4" i="29"/>
  <c r="U4" i="29"/>
  <c r="T4" i="29"/>
  <c r="AO4" i="29" s="1"/>
  <c r="GI4" i="28"/>
  <c r="GG4" i="28"/>
  <c r="GE4" i="28"/>
  <c r="GD4" i="28"/>
  <c r="GC4" i="28"/>
  <c r="GB4" i="28"/>
  <c r="GP4" i="28" s="1"/>
  <c r="GW4" i="28" s="1"/>
  <c r="GA4" i="28"/>
  <c r="FZ4" i="28"/>
  <c r="GN4" i="28" s="1"/>
  <c r="GU4" i="28" s="1"/>
  <c r="FY4" i="28"/>
  <c r="FX4" i="28"/>
  <c r="GL4" i="28" s="1"/>
  <c r="GS4" i="28" s="1"/>
  <c r="FW4" i="28"/>
  <c r="GK4" i="28" s="1"/>
  <c r="GR4" i="28" s="1"/>
  <c r="FV4" i="28"/>
  <c r="GJ4" i="28" s="1"/>
  <c r="GQ4" i="28" s="1"/>
  <c r="FU4" i="28"/>
  <c r="FT4" i="28"/>
  <c r="FS4" i="28"/>
  <c r="FR4" i="28"/>
  <c r="FQ4" i="28"/>
  <c r="FP4" i="28"/>
  <c r="FO4" i="28"/>
  <c r="FN4" i="28"/>
  <c r="FM4" i="28"/>
  <c r="FL4" i="28"/>
  <c r="FK4" i="28"/>
  <c r="FJ4" i="28"/>
  <c r="FI4" i="28"/>
  <c r="FH4" i="28"/>
  <c r="DO4" i="28"/>
  <c r="DM4" i="28"/>
  <c r="DK4" i="28"/>
  <c r="DJ4" i="28"/>
  <c r="DI4" i="28"/>
  <c r="DH4" i="28"/>
  <c r="DV4" i="28" s="1"/>
  <c r="EC4" i="28" s="1"/>
  <c r="EJ4" i="28" s="1"/>
  <c r="DG4" i="28"/>
  <c r="DF4" i="28"/>
  <c r="DT4" i="28" s="1"/>
  <c r="EA4" i="28" s="1"/>
  <c r="EH4" i="28" s="1"/>
  <c r="DE4" i="28"/>
  <c r="DD4" i="28"/>
  <c r="DR4" i="28" s="1"/>
  <c r="DY4" i="28" s="1"/>
  <c r="EF4" i="28" s="1"/>
  <c r="DC4" i="28"/>
  <c r="DQ4" i="28" s="1"/>
  <c r="DX4" i="28" s="1"/>
  <c r="EE4" i="28" s="1"/>
  <c r="DB4" i="28"/>
  <c r="DP4" i="28" s="1"/>
  <c r="DW4" i="28" s="1"/>
  <c r="ED4" i="28" s="1"/>
  <c r="DA4" i="28"/>
  <c r="CZ4" i="28"/>
  <c r="CY4" i="28"/>
  <c r="CX4" i="28"/>
  <c r="CW4" i="28"/>
  <c r="CV4" i="28"/>
  <c r="CU4" i="28"/>
  <c r="CT4" i="28"/>
  <c r="CS4" i="28"/>
  <c r="CR4" i="28"/>
  <c r="CQ4" i="28"/>
  <c r="CP4" i="28"/>
  <c r="CO4" i="28"/>
  <c r="CN4" i="28"/>
  <c r="AU4" i="28"/>
  <c r="AS4" i="28"/>
  <c r="AQ4" i="28"/>
  <c r="AP4" i="28"/>
  <c r="AO4" i="28"/>
  <c r="AN4" i="28"/>
  <c r="BB4" i="28" s="1"/>
  <c r="BI4" i="28" s="1"/>
  <c r="BP4" i="28" s="1"/>
  <c r="T14" i="40" s="1"/>
  <c r="AM4" i="28"/>
  <c r="AL4" i="28"/>
  <c r="AZ4" i="28" s="1"/>
  <c r="BG4" i="28" s="1"/>
  <c r="BN4" i="28" s="1"/>
  <c r="N14" i="40" s="1"/>
  <c r="AK4" i="28"/>
  <c r="AJ4" i="28"/>
  <c r="AX4" i="28" s="1"/>
  <c r="BE4" i="28" s="1"/>
  <c r="BL4" i="28" s="1"/>
  <c r="H14" i="40" s="1"/>
  <c r="AI4" i="28"/>
  <c r="AW4" i="28" s="1"/>
  <c r="BD4" i="28" s="1"/>
  <c r="BK4" i="28" s="1"/>
  <c r="E14" i="40" s="1"/>
  <c r="AH4" i="28"/>
  <c r="AV4" i="28" s="1"/>
  <c r="BC4" i="28" s="1"/>
  <c r="BJ4" i="28" s="1"/>
  <c r="B14" i="40" s="1"/>
  <c r="AG4" i="28"/>
  <c r="AF4" i="28"/>
  <c r="AT4" i="28" s="1"/>
  <c r="AE4" i="28"/>
  <c r="AD4" i="28"/>
  <c r="AC4" i="28"/>
  <c r="AB4" i="28"/>
  <c r="AA4" i="28"/>
  <c r="Z4" i="28"/>
  <c r="Y4" i="28"/>
  <c r="X4" i="28"/>
  <c r="W4" i="28"/>
  <c r="V4" i="28"/>
  <c r="U4" i="28"/>
  <c r="T4" i="28"/>
  <c r="AR4" i="28" l="1"/>
  <c r="GF4" i="28"/>
  <c r="AT4" i="29"/>
  <c r="AT4" i="30"/>
  <c r="DL4" i="28"/>
  <c r="GM4" i="30"/>
  <c r="GT4" i="30" s="1"/>
  <c r="HA4" i="30" s="1"/>
  <c r="M16" i="40" s="1"/>
  <c r="DS4" i="30"/>
  <c r="DZ4" i="30" s="1"/>
  <c r="EG4" i="30" s="1"/>
  <c r="L16" i="40" s="1"/>
  <c r="GM4" i="29"/>
  <c r="GT4" i="29" s="1"/>
  <c r="HA4" i="29" s="1"/>
  <c r="M15" i="40" s="1"/>
  <c r="GJ4" i="29"/>
  <c r="GQ4" i="29" s="1"/>
  <c r="GX4" i="29" s="1"/>
  <c r="D15" i="40" s="1"/>
  <c r="DP4" i="29"/>
  <c r="DW4" i="29" s="1"/>
  <c r="ED4" i="29" s="1"/>
  <c r="DR4" i="29"/>
  <c r="DY4" i="29" s="1"/>
  <c r="EF4" i="29" s="1"/>
  <c r="EM4" i="29" s="1"/>
  <c r="DS4" i="29"/>
  <c r="DZ4" i="29" s="1"/>
  <c r="EG4" i="29" s="1"/>
  <c r="EN4" i="29" s="1"/>
  <c r="GM4" i="28"/>
  <c r="GT4" i="28" s="1"/>
  <c r="HA4" i="28" s="1"/>
  <c r="M14" i="40" s="1"/>
  <c r="DS4" i="28"/>
  <c r="DZ4" i="28" s="1"/>
  <c r="EG4" i="28" s="1"/>
  <c r="C4" i="32"/>
  <c r="GY4" i="29"/>
  <c r="G15" i="40" s="1"/>
  <c r="GX4" i="30"/>
  <c r="D16" i="40" s="1"/>
  <c r="HB4" i="30"/>
  <c r="P16" i="40" s="1"/>
  <c r="GX4" i="28"/>
  <c r="D14" i="40" s="1"/>
  <c r="HB4" i="28"/>
  <c r="P14" i="40" s="1"/>
  <c r="GZ4" i="29"/>
  <c r="J15" i="40" s="1"/>
  <c r="HD4" i="29"/>
  <c r="V15" i="40" s="1"/>
  <c r="GY4" i="30"/>
  <c r="G16" i="40" s="1"/>
  <c r="GY4" i="28"/>
  <c r="G14" i="40" s="1"/>
  <c r="GZ4" i="30"/>
  <c r="J16" i="40" s="1"/>
  <c r="HD4" i="30"/>
  <c r="V16" i="40" s="1"/>
  <c r="GZ4" i="28"/>
  <c r="J14" i="40" s="1"/>
  <c r="HD4" i="28"/>
  <c r="V14" i="40" s="1"/>
  <c r="HB4" i="29"/>
  <c r="P15" i="40" s="1"/>
  <c r="L14" i="40"/>
  <c r="F15" i="40"/>
  <c r="F16" i="40"/>
  <c r="C14" i="40"/>
  <c r="O14" i="40"/>
  <c r="I15" i="40"/>
  <c r="U15" i="40"/>
  <c r="I16" i="40"/>
  <c r="HV4" i="30"/>
  <c r="U16" i="40"/>
  <c r="F14" i="40"/>
  <c r="I14" i="40"/>
  <c r="U14" i="40"/>
  <c r="C15" i="40"/>
  <c r="O15" i="40"/>
  <c r="C16" i="40"/>
  <c r="O16" i="40"/>
  <c r="HX4" i="30"/>
  <c r="AY4" i="30"/>
  <c r="BF4" i="30" s="1"/>
  <c r="BM4" i="30" s="1"/>
  <c r="K16" i="40" s="1"/>
  <c r="AV4" i="29"/>
  <c r="BC4" i="29" s="1"/>
  <c r="BJ4" i="29" s="1"/>
  <c r="B15" i="40" s="1"/>
  <c r="BB4" i="29"/>
  <c r="BI4" i="29" s="1"/>
  <c r="BP4" i="29" s="1"/>
  <c r="T15" i="40" s="1"/>
  <c r="AY4" i="29"/>
  <c r="BF4" i="29" s="1"/>
  <c r="BM4" i="29" s="1"/>
  <c r="K15" i="40" s="1"/>
  <c r="AY4" i="28"/>
  <c r="BF4" i="28" s="1"/>
  <c r="BM4" i="28" s="1"/>
  <c r="K14" i="40" s="1"/>
  <c r="EL4" i="28"/>
  <c r="EO4" i="28"/>
  <c r="EM4" i="28"/>
  <c r="EQ4" i="28"/>
  <c r="EK4" i="28"/>
  <c r="EN4" i="28"/>
  <c r="HM4" i="28"/>
  <c r="BQ4" i="28"/>
  <c r="HQ4" i="28"/>
  <c r="BU4" i="28"/>
  <c r="HN4" i="28"/>
  <c r="BR4" i="28"/>
  <c r="HO4" i="28"/>
  <c r="BS4" i="28"/>
  <c r="HS4" i="28"/>
  <c r="BW4" i="28"/>
  <c r="GH4" i="29"/>
  <c r="GO4" i="29" s="1"/>
  <c r="GV4" i="29" s="1"/>
  <c r="DN4" i="29"/>
  <c r="DU4" i="29" s="1"/>
  <c r="EB4" i="29" s="1"/>
  <c r="EL4" i="29"/>
  <c r="EQ4" i="29"/>
  <c r="EK4" i="29"/>
  <c r="EO4" i="29"/>
  <c r="HN4" i="29"/>
  <c r="BR4" i="29"/>
  <c r="HQ4" i="29"/>
  <c r="BU4" i="29"/>
  <c r="BS4" i="29"/>
  <c r="HS4" i="29"/>
  <c r="BW4" i="29"/>
  <c r="EK4" i="30"/>
  <c r="EO4" i="30"/>
  <c r="EL4" i="30"/>
  <c r="EM4" i="30"/>
  <c r="EQ4" i="30"/>
  <c r="EN4" i="30"/>
  <c r="HM4" i="30"/>
  <c r="BQ4" i="30"/>
  <c r="HQ4" i="30"/>
  <c r="BU4" i="30"/>
  <c r="HN4" i="30"/>
  <c r="BR4" i="30"/>
  <c r="HO4" i="30"/>
  <c r="BS4" i="30"/>
  <c r="HS4" i="30"/>
  <c r="BW4" i="30"/>
  <c r="DU4" i="30"/>
  <c r="EB4" i="30" s="1"/>
  <c r="EI4" i="30" s="1"/>
  <c r="DN4" i="28"/>
  <c r="GO4" i="30"/>
  <c r="GV4" i="30" s="1"/>
  <c r="GH4" i="28"/>
  <c r="GO4" i="28" s="1"/>
  <c r="GV4" i="28" s="1"/>
  <c r="BA4" i="30"/>
  <c r="BH4" i="30" s="1"/>
  <c r="BO4" i="30" s="1"/>
  <c r="Q16" i="40" s="1"/>
  <c r="BA4" i="29"/>
  <c r="BH4" i="29" s="1"/>
  <c r="BO4" i="29" s="1"/>
  <c r="Q15" i="40" s="1"/>
  <c r="DU4" i="28"/>
  <c r="EB4" i="28" s="1"/>
  <c r="EI4" i="28" s="1"/>
  <c r="BA4" i="28"/>
  <c r="BH4" i="28" s="1"/>
  <c r="BO4" i="28" s="1"/>
  <c r="Q14" i="40" s="1"/>
  <c r="BT4" i="29" l="1"/>
  <c r="HO4" i="29"/>
  <c r="L15" i="40"/>
  <c r="HU4" i="29"/>
  <c r="IB4" i="29" s="1"/>
  <c r="BT4" i="28"/>
  <c r="HT4" i="32"/>
  <c r="HV4" i="32"/>
  <c r="HY4" i="32"/>
  <c r="HW4" i="32"/>
  <c r="HR4" i="32"/>
  <c r="HO4" i="32"/>
  <c r="IC4" i="32" s="1"/>
  <c r="D16" i="38" s="1"/>
  <c r="HP4" i="32"/>
  <c r="HM4" i="32"/>
  <c r="HZ4" i="29"/>
  <c r="IG4" i="29" s="1"/>
  <c r="HU4" i="28"/>
  <c r="IB4" i="28" s="1"/>
  <c r="HX4" i="28"/>
  <c r="IE4" i="28" s="1"/>
  <c r="HT4" i="28"/>
  <c r="IA4" i="28" s="1"/>
  <c r="HV4" i="28"/>
  <c r="IC4" i="28" s="1"/>
  <c r="HX4" i="29"/>
  <c r="IE4" i="29" s="1"/>
  <c r="HZ4" i="28"/>
  <c r="IG4" i="28" s="1"/>
  <c r="HV4" i="29"/>
  <c r="IC4" i="29" s="1"/>
  <c r="HT4" i="30"/>
  <c r="IA4" i="30" s="1"/>
  <c r="HZ4" i="30"/>
  <c r="IG4" i="30" s="1"/>
  <c r="HU4" i="30"/>
  <c r="IB4" i="30" s="1"/>
  <c r="HC4" i="29"/>
  <c r="S15" i="40" s="1"/>
  <c r="HC4" i="30"/>
  <c r="S16" i="40" s="1"/>
  <c r="HH4" i="30"/>
  <c r="HE4" i="29"/>
  <c r="HG4" i="28"/>
  <c r="HG4" i="30"/>
  <c r="HF4" i="28"/>
  <c r="HK4" i="29"/>
  <c r="HI4" i="28"/>
  <c r="HI4" i="30"/>
  <c r="HF4" i="29"/>
  <c r="HC4" i="28"/>
  <c r="S14" i="40" s="1"/>
  <c r="HI4" i="29"/>
  <c r="HK4" i="28"/>
  <c r="HK4" i="30"/>
  <c r="HH4" i="29"/>
  <c r="HF4" i="30"/>
  <c r="HG4" i="29"/>
  <c r="HE4" i="28"/>
  <c r="HE4" i="30"/>
  <c r="HH4" i="28"/>
  <c r="R14" i="40"/>
  <c r="R16" i="40"/>
  <c r="EI4" i="29"/>
  <c r="EP4" i="29" s="1"/>
  <c r="BT4" i="30"/>
  <c r="BQ4" i="29"/>
  <c r="IE4" i="30"/>
  <c r="IC4" i="30"/>
  <c r="EP4" i="28"/>
  <c r="BV4" i="28"/>
  <c r="BV4" i="29"/>
  <c r="EP4" i="30"/>
  <c r="BV4" i="30"/>
  <c r="IA4" i="32" l="1"/>
  <c r="B16" i="38" s="1"/>
  <c r="F13" i="38"/>
  <c r="H15" i="38"/>
  <c r="D13" i="38"/>
  <c r="B13" i="38"/>
  <c r="C13" i="38"/>
  <c r="ID4" i="32"/>
  <c r="E16" i="38" s="1"/>
  <c r="IF4" i="32"/>
  <c r="G16" i="38" s="1"/>
  <c r="D15" i="38"/>
  <c r="F15" i="38"/>
  <c r="C14" i="38"/>
  <c r="D14" i="38"/>
  <c r="F14" i="38"/>
  <c r="H14" i="38"/>
  <c r="H13" i="38"/>
  <c r="B15" i="38"/>
  <c r="C15" i="38"/>
  <c r="HJ4" i="28"/>
  <c r="C4" i="28" s="1"/>
  <c r="HJ4" i="30"/>
  <c r="C4" i="30" s="1"/>
  <c r="HJ4" i="29"/>
  <c r="C4" i="29" s="1"/>
  <c r="R15" i="40"/>
  <c r="HW4" i="30" l="1"/>
  <c r="HY4" i="30"/>
  <c r="HP4" i="30"/>
  <c r="HR4" i="30"/>
  <c r="IF4" i="30" s="1"/>
  <c r="G15" i="38" s="1"/>
  <c r="HR4" i="29"/>
  <c r="HT4" i="29"/>
  <c r="HW4" i="29"/>
  <c r="HY4" i="29"/>
  <c r="IF4" i="29" s="1"/>
  <c r="G14" i="38" s="1"/>
  <c r="HP4" i="29"/>
  <c r="HM4" i="29"/>
  <c r="IA4" i="29" s="1"/>
  <c r="B14" i="38" s="1"/>
  <c r="HY4" i="28"/>
  <c r="HW4" i="28"/>
  <c r="HP4" i="28"/>
  <c r="HR4" i="28"/>
  <c r="GI4" i="27"/>
  <c r="GG4" i="27"/>
  <c r="GD4" i="27"/>
  <c r="GB4" i="27"/>
  <c r="GP4" i="27" s="1"/>
  <c r="GW4" i="27" s="1"/>
  <c r="GA4" i="27"/>
  <c r="FZ4" i="27"/>
  <c r="GN4" i="27" s="1"/>
  <c r="GU4" i="27" s="1"/>
  <c r="FY4" i="27"/>
  <c r="FX4" i="27"/>
  <c r="FW4" i="27"/>
  <c r="GK4" i="27" s="1"/>
  <c r="GR4" i="27" s="1"/>
  <c r="FV4" i="27"/>
  <c r="FU4" i="27"/>
  <c r="FT4" i="27"/>
  <c r="FS4" i="27"/>
  <c r="FR4" i="27"/>
  <c r="FQ4" i="27"/>
  <c r="FP4" i="27"/>
  <c r="FO4" i="27"/>
  <c r="FN4" i="27"/>
  <c r="FM4" i="27"/>
  <c r="FL4" i="27"/>
  <c r="FK4" i="27"/>
  <c r="FJ4" i="27"/>
  <c r="GE4" i="27" s="1"/>
  <c r="FI4" i="27"/>
  <c r="FH4" i="27"/>
  <c r="GC4" i="27" s="1"/>
  <c r="DM4" i="27"/>
  <c r="DJ4" i="27"/>
  <c r="DH4" i="27"/>
  <c r="DG4" i="27"/>
  <c r="DF4" i="27"/>
  <c r="DT4" i="27" s="1"/>
  <c r="EA4" i="27" s="1"/>
  <c r="EH4" i="27" s="1"/>
  <c r="DE4" i="27"/>
  <c r="DD4" i="27"/>
  <c r="DC4" i="27"/>
  <c r="DQ4" i="27" s="1"/>
  <c r="DX4" i="27" s="1"/>
  <c r="EE4" i="27" s="1"/>
  <c r="DB4" i="27"/>
  <c r="DA4" i="27"/>
  <c r="CZ4" i="27"/>
  <c r="CY4" i="27"/>
  <c r="CX4" i="27"/>
  <c r="CW4" i="27"/>
  <c r="CV4" i="27"/>
  <c r="CU4" i="27"/>
  <c r="CT4" i="27"/>
  <c r="DO4" i="27" s="1"/>
  <c r="CS4" i="27"/>
  <c r="CR4" i="27"/>
  <c r="CQ4" i="27"/>
  <c r="DL4" i="27" s="1"/>
  <c r="CP4" i="27"/>
  <c r="CO4" i="27"/>
  <c r="CN4" i="27"/>
  <c r="AS4" i="27"/>
  <c r="AR4" i="27"/>
  <c r="AP4" i="27"/>
  <c r="AN4" i="27"/>
  <c r="AM4" i="27"/>
  <c r="AL4" i="27"/>
  <c r="AZ4" i="27" s="1"/>
  <c r="BG4" i="27" s="1"/>
  <c r="BN4" i="27" s="1"/>
  <c r="N13" i="40" s="1"/>
  <c r="AK4" i="27"/>
  <c r="AJ4" i="27"/>
  <c r="AI4" i="27"/>
  <c r="AW4" i="27" s="1"/>
  <c r="BD4" i="27" s="1"/>
  <c r="BK4" i="27" s="1"/>
  <c r="E13" i="40" s="1"/>
  <c r="AH4" i="27"/>
  <c r="AG4" i="27"/>
  <c r="AF4" i="27"/>
  <c r="AE4" i="27"/>
  <c r="AC4" i="27"/>
  <c r="AA4" i="27"/>
  <c r="AO4" i="27" s="1"/>
  <c r="Z4" i="27"/>
  <c r="AU4" i="27" s="1"/>
  <c r="Y4" i="27"/>
  <c r="X4" i="27"/>
  <c r="V4" i="27"/>
  <c r="U4" i="27"/>
  <c r="AV4" i="27" l="1"/>
  <c r="BC4" i="27" s="1"/>
  <c r="BJ4" i="27" s="1"/>
  <c r="B13" i="40" s="1"/>
  <c r="DK4" i="27"/>
  <c r="GF4" i="27"/>
  <c r="AQ4" i="27"/>
  <c r="AX4" i="27" s="1"/>
  <c r="BE4" i="27" s="1"/>
  <c r="BL4" i="27" s="1"/>
  <c r="DI4" i="27"/>
  <c r="IF4" i="28"/>
  <c r="G13" i="38" s="1"/>
  <c r="ID4" i="30"/>
  <c r="E15" i="38" s="1"/>
  <c r="ID4" i="29"/>
  <c r="E14" i="38" s="1"/>
  <c r="ID4" i="28"/>
  <c r="E13" i="38" s="1"/>
  <c r="GL4" i="27"/>
  <c r="GS4" i="27" s="1"/>
  <c r="GM4" i="27"/>
  <c r="GT4" i="27" s="1"/>
  <c r="HA4" i="27" s="1"/>
  <c r="M13" i="40" s="1"/>
  <c r="GJ4" i="27"/>
  <c r="GQ4" i="27" s="1"/>
  <c r="GX4" i="27" s="1"/>
  <c r="D13" i="40" s="1"/>
  <c r="DR4" i="27"/>
  <c r="DY4" i="27" s="1"/>
  <c r="EF4" i="27" s="1"/>
  <c r="I13" i="40" s="1"/>
  <c r="DP4" i="27"/>
  <c r="DW4" i="27" s="1"/>
  <c r="ED4" i="27" s="1"/>
  <c r="C13" i="40" s="1"/>
  <c r="DS4" i="27"/>
  <c r="DZ4" i="27" s="1"/>
  <c r="EG4" i="27" s="1"/>
  <c r="GZ4" i="27"/>
  <c r="J13" i="40" s="1"/>
  <c r="HD4" i="27"/>
  <c r="V13" i="40" s="1"/>
  <c r="HB4" i="27"/>
  <c r="P13" i="40" s="1"/>
  <c r="GY4" i="27"/>
  <c r="G13" i="40" s="1"/>
  <c r="O13" i="40"/>
  <c r="HX4" i="27"/>
  <c r="F13" i="40"/>
  <c r="BB4" i="27"/>
  <c r="BI4" i="27" s="1"/>
  <c r="BP4" i="27" s="1"/>
  <c r="T13" i="40" s="1"/>
  <c r="AY4" i="27"/>
  <c r="BF4" i="27" s="1"/>
  <c r="BM4" i="27" s="1"/>
  <c r="K13" i="40" s="1"/>
  <c r="EK4" i="27"/>
  <c r="EO4" i="27"/>
  <c r="EL4" i="27"/>
  <c r="BQ4" i="27"/>
  <c r="HQ4" i="27"/>
  <c r="BU4" i="27"/>
  <c r="HN4" i="27"/>
  <c r="BR4" i="27"/>
  <c r="DN4" i="27"/>
  <c r="DU4" i="27" s="1"/>
  <c r="EB4" i="27" s="1"/>
  <c r="AT4" i="27"/>
  <c r="BA4" i="27" s="1"/>
  <c r="BH4" i="27" s="1"/>
  <c r="BO4" i="27" s="1"/>
  <c r="Q13" i="40" s="1"/>
  <c r="GH4" i="27"/>
  <c r="GO4" i="27" s="1"/>
  <c r="GV4" i="27" s="1"/>
  <c r="DV4" i="27"/>
  <c r="EC4" i="27" s="1"/>
  <c r="EJ4" i="27" s="1"/>
  <c r="GI4" i="26"/>
  <c r="GG4" i="26"/>
  <c r="GD4" i="26"/>
  <c r="GB4" i="26"/>
  <c r="GP4" i="26" s="1"/>
  <c r="GW4" i="26" s="1"/>
  <c r="GA4" i="26"/>
  <c r="FZ4" i="26"/>
  <c r="GN4" i="26" s="1"/>
  <c r="GU4" i="26" s="1"/>
  <c r="FY4" i="26"/>
  <c r="FX4" i="26"/>
  <c r="FW4" i="26"/>
  <c r="GK4" i="26" s="1"/>
  <c r="GR4" i="26" s="1"/>
  <c r="FV4" i="26"/>
  <c r="FU4" i="26"/>
  <c r="FT4" i="26"/>
  <c r="FS4" i="26"/>
  <c r="FR4" i="26"/>
  <c r="FQ4" i="26"/>
  <c r="FP4" i="26"/>
  <c r="FO4" i="26"/>
  <c r="FN4" i="26"/>
  <c r="FM4" i="26"/>
  <c r="FL4" i="26"/>
  <c r="FK4" i="26"/>
  <c r="FJ4" i="26"/>
  <c r="GE4" i="26" s="1"/>
  <c r="FI4" i="26"/>
  <c r="FH4" i="26"/>
  <c r="GC4" i="26" s="1"/>
  <c r="DM4" i="26"/>
  <c r="DJ4" i="26"/>
  <c r="DH4" i="26"/>
  <c r="DG4" i="26"/>
  <c r="DF4" i="26"/>
  <c r="DT4" i="26" s="1"/>
  <c r="EA4" i="26" s="1"/>
  <c r="EH4" i="26" s="1"/>
  <c r="DE4" i="26"/>
  <c r="DD4" i="26"/>
  <c r="DC4" i="26"/>
  <c r="DQ4" i="26" s="1"/>
  <c r="DX4" i="26" s="1"/>
  <c r="EE4" i="26" s="1"/>
  <c r="DB4" i="26"/>
  <c r="DA4" i="26"/>
  <c r="CZ4" i="26"/>
  <c r="CY4" i="26"/>
  <c r="CX4" i="26"/>
  <c r="CW4" i="26"/>
  <c r="CV4" i="26"/>
  <c r="CU4" i="26"/>
  <c r="CT4" i="26"/>
  <c r="CS4" i="26"/>
  <c r="CR4" i="26"/>
  <c r="CQ4" i="26"/>
  <c r="DL4" i="26" s="1"/>
  <c r="CP4" i="26"/>
  <c r="CO4" i="26"/>
  <c r="CN4" i="26"/>
  <c r="AS4" i="26"/>
  <c r="AP4" i="26"/>
  <c r="AN4" i="26"/>
  <c r="AM4" i="26"/>
  <c r="AL4" i="26"/>
  <c r="AZ4" i="26" s="1"/>
  <c r="BG4" i="26" s="1"/>
  <c r="BN4" i="26" s="1"/>
  <c r="N10" i="40" s="1"/>
  <c r="AK4" i="26"/>
  <c r="AJ4" i="26"/>
  <c r="AI4" i="26"/>
  <c r="AW4" i="26" s="1"/>
  <c r="BD4" i="26" s="1"/>
  <c r="BK4" i="26" s="1"/>
  <c r="E10" i="40" s="1"/>
  <c r="AH4" i="26"/>
  <c r="AG4" i="26"/>
  <c r="AF4" i="26"/>
  <c r="AE4" i="26"/>
  <c r="AD4" i="26"/>
  <c r="AC4" i="26"/>
  <c r="AB4" i="26"/>
  <c r="AA4" i="26"/>
  <c r="Z4" i="26"/>
  <c r="AU4" i="26" s="1"/>
  <c r="Y4" i="26"/>
  <c r="X4" i="26"/>
  <c r="W4" i="26"/>
  <c r="V4" i="26"/>
  <c r="AQ4" i="26" s="1"/>
  <c r="U4" i="26"/>
  <c r="T4" i="26"/>
  <c r="AO4" i="26" s="1"/>
  <c r="GI4" i="25"/>
  <c r="GG4" i="25"/>
  <c r="GD4" i="25"/>
  <c r="GB4" i="25"/>
  <c r="GP4" i="25" s="1"/>
  <c r="GW4" i="25" s="1"/>
  <c r="GA4" i="25"/>
  <c r="FZ4" i="25"/>
  <c r="GN4" i="25" s="1"/>
  <c r="GU4" i="25" s="1"/>
  <c r="FY4" i="25"/>
  <c r="FX4" i="25"/>
  <c r="FW4" i="25"/>
  <c r="GK4" i="25" s="1"/>
  <c r="GR4" i="25" s="1"/>
  <c r="FV4" i="25"/>
  <c r="FU4" i="25"/>
  <c r="FT4" i="25"/>
  <c r="FS4" i="25"/>
  <c r="FR4" i="25"/>
  <c r="FQ4" i="25"/>
  <c r="FP4" i="25"/>
  <c r="FO4" i="25"/>
  <c r="FN4" i="25"/>
  <c r="FM4" i="25"/>
  <c r="FL4" i="25"/>
  <c r="FK4" i="25"/>
  <c r="FJ4" i="25"/>
  <c r="GE4" i="25" s="1"/>
  <c r="FI4" i="25"/>
  <c r="FH4" i="25"/>
  <c r="GC4" i="25" s="1"/>
  <c r="DO4" i="25"/>
  <c r="DM4" i="25"/>
  <c r="DJ4" i="25"/>
  <c r="DH4" i="25"/>
  <c r="DV4" i="25" s="1"/>
  <c r="EC4" i="25" s="1"/>
  <c r="EJ4" i="25" s="1"/>
  <c r="DG4" i="25"/>
  <c r="DF4" i="25"/>
  <c r="DT4" i="25" s="1"/>
  <c r="EA4" i="25" s="1"/>
  <c r="EH4" i="25" s="1"/>
  <c r="DE4" i="25"/>
  <c r="DD4" i="25"/>
  <c r="DC4" i="25"/>
  <c r="DQ4" i="25" s="1"/>
  <c r="DX4" i="25" s="1"/>
  <c r="EE4" i="25" s="1"/>
  <c r="DB4" i="25"/>
  <c r="DA4" i="25"/>
  <c r="CZ4" i="25"/>
  <c r="CY4" i="25"/>
  <c r="CX4" i="25"/>
  <c r="CW4" i="25"/>
  <c r="CV4" i="25"/>
  <c r="CU4" i="25"/>
  <c r="CT4" i="25"/>
  <c r="CS4" i="25"/>
  <c r="CR4" i="25"/>
  <c r="CQ4" i="25"/>
  <c r="CP4" i="25"/>
  <c r="DK4" i="25" s="1"/>
  <c r="CO4" i="25"/>
  <c r="CN4" i="25"/>
  <c r="DI4" i="25" s="1"/>
  <c r="AS4" i="25"/>
  <c r="AP4" i="25"/>
  <c r="AN4" i="25"/>
  <c r="AM4" i="25"/>
  <c r="AL4" i="25"/>
  <c r="AZ4" i="25" s="1"/>
  <c r="BG4" i="25" s="1"/>
  <c r="BN4" i="25" s="1"/>
  <c r="N9" i="40" s="1"/>
  <c r="AK4" i="25"/>
  <c r="AJ4" i="25"/>
  <c r="AI4" i="25"/>
  <c r="AW4" i="25" s="1"/>
  <c r="BD4" i="25" s="1"/>
  <c r="BK4" i="25" s="1"/>
  <c r="E9" i="40" s="1"/>
  <c r="AH4" i="25"/>
  <c r="AG4" i="25"/>
  <c r="AF4" i="25"/>
  <c r="AE4" i="25"/>
  <c r="AD4" i="25"/>
  <c r="AC4" i="25"/>
  <c r="AB4" i="25"/>
  <c r="AA4" i="25"/>
  <c r="Z4" i="25"/>
  <c r="Y4" i="25"/>
  <c r="X4" i="25"/>
  <c r="W4" i="25"/>
  <c r="AR4" i="25" s="1"/>
  <c r="V4" i="25"/>
  <c r="U4" i="25"/>
  <c r="T4" i="25"/>
  <c r="GI4" i="24"/>
  <c r="GG4" i="24"/>
  <c r="GD4" i="24"/>
  <c r="GB4" i="24"/>
  <c r="GP4" i="24" s="1"/>
  <c r="GW4" i="24" s="1"/>
  <c r="GA4" i="24"/>
  <c r="FZ4" i="24"/>
  <c r="GN4" i="24" s="1"/>
  <c r="GU4" i="24" s="1"/>
  <c r="FY4" i="24"/>
  <c r="FX4" i="24"/>
  <c r="FW4" i="24"/>
  <c r="GK4" i="24" s="1"/>
  <c r="GR4" i="24" s="1"/>
  <c r="FV4" i="24"/>
  <c r="FU4" i="24"/>
  <c r="FT4" i="24"/>
  <c r="FS4" i="24"/>
  <c r="FR4" i="24"/>
  <c r="FQ4" i="24"/>
  <c r="FP4" i="24"/>
  <c r="FO4" i="24"/>
  <c r="FN4" i="24"/>
  <c r="FM4" i="24"/>
  <c r="FL4" i="24"/>
  <c r="FK4" i="24"/>
  <c r="GF4" i="24" s="1"/>
  <c r="FJ4" i="24"/>
  <c r="GE4" i="24" s="1"/>
  <c r="FI4" i="24"/>
  <c r="FH4" i="24"/>
  <c r="DO4" i="24"/>
  <c r="DM4" i="24"/>
  <c r="DJ4" i="24"/>
  <c r="DH4" i="24"/>
  <c r="DV4" i="24" s="1"/>
  <c r="EC4" i="24" s="1"/>
  <c r="EJ4" i="24" s="1"/>
  <c r="DG4" i="24"/>
  <c r="DF4" i="24"/>
  <c r="DT4" i="24" s="1"/>
  <c r="EA4" i="24" s="1"/>
  <c r="EH4" i="24" s="1"/>
  <c r="DE4" i="24"/>
  <c r="DD4" i="24"/>
  <c r="DC4" i="24"/>
  <c r="DQ4" i="24" s="1"/>
  <c r="DX4" i="24" s="1"/>
  <c r="EE4" i="24" s="1"/>
  <c r="DB4" i="24"/>
  <c r="DA4" i="24"/>
  <c r="CZ4" i="24"/>
  <c r="CY4" i="24"/>
  <c r="CX4" i="24"/>
  <c r="CW4" i="24"/>
  <c r="CV4" i="24"/>
  <c r="CU4" i="24"/>
  <c r="CT4" i="24"/>
  <c r="CS4" i="24"/>
  <c r="CR4" i="24"/>
  <c r="CQ4" i="24"/>
  <c r="DL4" i="24" s="1"/>
  <c r="CP4" i="24"/>
  <c r="DK4" i="24" s="1"/>
  <c r="CO4" i="24"/>
  <c r="CN4" i="24"/>
  <c r="AS4" i="24"/>
  <c r="AP4" i="24"/>
  <c r="AN4" i="24"/>
  <c r="AM4" i="24"/>
  <c r="AL4" i="24"/>
  <c r="AZ4" i="24" s="1"/>
  <c r="BG4" i="24" s="1"/>
  <c r="BN4" i="24" s="1"/>
  <c r="N8" i="40" s="1"/>
  <c r="AK4" i="24"/>
  <c r="AJ4" i="24"/>
  <c r="AI4" i="24"/>
  <c r="AW4" i="24" s="1"/>
  <c r="BD4" i="24" s="1"/>
  <c r="BK4" i="24" s="1"/>
  <c r="E8" i="40" s="1"/>
  <c r="AH4" i="24"/>
  <c r="AG4" i="24"/>
  <c r="AF4" i="24"/>
  <c r="AE4" i="24"/>
  <c r="AD4" i="24"/>
  <c r="AC4" i="24"/>
  <c r="AB4" i="24"/>
  <c r="AA4" i="24"/>
  <c r="Z4" i="24"/>
  <c r="AU4" i="24" s="1"/>
  <c r="Y4" i="24"/>
  <c r="X4" i="24"/>
  <c r="W4" i="24"/>
  <c r="V4" i="24"/>
  <c r="AQ4" i="24" s="1"/>
  <c r="U4" i="24"/>
  <c r="T4" i="24"/>
  <c r="GI4" i="23"/>
  <c r="GG4" i="23"/>
  <c r="GD4" i="23"/>
  <c r="GB4" i="23"/>
  <c r="GP4" i="23" s="1"/>
  <c r="GW4" i="23" s="1"/>
  <c r="GA4" i="23"/>
  <c r="FZ4" i="23"/>
  <c r="GN4" i="23" s="1"/>
  <c r="GU4" i="23" s="1"/>
  <c r="FY4" i="23"/>
  <c r="FX4" i="23"/>
  <c r="FW4" i="23"/>
  <c r="GK4" i="23" s="1"/>
  <c r="GR4" i="23" s="1"/>
  <c r="FV4" i="23"/>
  <c r="FU4" i="23"/>
  <c r="FT4" i="23"/>
  <c r="FS4" i="23"/>
  <c r="FR4" i="23"/>
  <c r="FQ4" i="23"/>
  <c r="FP4" i="23"/>
  <c r="FO4" i="23"/>
  <c r="FN4" i="23"/>
  <c r="FM4" i="23"/>
  <c r="GH4" i="23" s="1"/>
  <c r="FL4" i="23"/>
  <c r="FK4" i="23"/>
  <c r="FJ4" i="23"/>
  <c r="GE4" i="23" s="1"/>
  <c r="FI4" i="23"/>
  <c r="FH4" i="23"/>
  <c r="DO4" i="23"/>
  <c r="DM4" i="23"/>
  <c r="DJ4" i="23"/>
  <c r="DH4" i="23"/>
  <c r="DV4" i="23" s="1"/>
  <c r="EC4" i="23" s="1"/>
  <c r="EJ4" i="23" s="1"/>
  <c r="DG4" i="23"/>
  <c r="DF4" i="23"/>
  <c r="DT4" i="23" s="1"/>
  <c r="EA4" i="23" s="1"/>
  <c r="EH4" i="23" s="1"/>
  <c r="DE4" i="23"/>
  <c r="DD4" i="23"/>
  <c r="DC4" i="23"/>
  <c r="DQ4" i="23" s="1"/>
  <c r="DX4" i="23" s="1"/>
  <c r="EE4" i="23" s="1"/>
  <c r="DB4" i="23"/>
  <c r="DA4" i="23"/>
  <c r="CZ4" i="23"/>
  <c r="CY4" i="23"/>
  <c r="CX4" i="23"/>
  <c r="CW4" i="23"/>
  <c r="CV4" i="23"/>
  <c r="CU4" i="23"/>
  <c r="CT4" i="23"/>
  <c r="CS4" i="23"/>
  <c r="CR4" i="23"/>
  <c r="CQ4" i="23"/>
  <c r="CP4" i="23"/>
  <c r="DK4" i="23" s="1"/>
  <c r="CO4" i="23"/>
  <c r="CN4" i="23"/>
  <c r="AU4" i="23"/>
  <c r="AS4" i="23"/>
  <c r="AP4" i="23"/>
  <c r="AN4" i="23"/>
  <c r="BB4" i="23" s="1"/>
  <c r="BI4" i="23" s="1"/>
  <c r="BP4" i="23" s="1"/>
  <c r="T7" i="40" s="1"/>
  <c r="AM4" i="23"/>
  <c r="AL4" i="23"/>
  <c r="AZ4" i="23" s="1"/>
  <c r="BG4" i="23" s="1"/>
  <c r="BN4" i="23" s="1"/>
  <c r="N7" i="40" s="1"/>
  <c r="AK4" i="23"/>
  <c r="AJ4" i="23"/>
  <c r="AI4" i="23"/>
  <c r="AW4" i="23" s="1"/>
  <c r="BD4" i="23" s="1"/>
  <c r="BK4" i="23" s="1"/>
  <c r="E7" i="40" s="1"/>
  <c r="AH4" i="23"/>
  <c r="AG4" i="23"/>
  <c r="AF4" i="23"/>
  <c r="AE4" i="23"/>
  <c r="AD4" i="23"/>
  <c r="AC4" i="23"/>
  <c r="AB4" i="23"/>
  <c r="AA4" i="23"/>
  <c r="Z4" i="23"/>
  <c r="Y4" i="23"/>
  <c r="X4" i="23"/>
  <c r="W4" i="23"/>
  <c r="V4" i="23"/>
  <c r="AQ4" i="23" s="1"/>
  <c r="U4" i="23"/>
  <c r="T4" i="23"/>
  <c r="GI4" i="22"/>
  <c r="GG4" i="22"/>
  <c r="GE4" i="22"/>
  <c r="GD4" i="22"/>
  <c r="GB4" i="22"/>
  <c r="GP4" i="22" s="1"/>
  <c r="GW4" i="22" s="1"/>
  <c r="GA4" i="22"/>
  <c r="FZ4" i="22"/>
  <c r="GN4" i="22" s="1"/>
  <c r="GU4" i="22" s="1"/>
  <c r="FY4" i="22"/>
  <c r="FX4" i="22"/>
  <c r="GL4" i="22" s="1"/>
  <c r="GS4" i="22" s="1"/>
  <c r="FW4" i="22"/>
  <c r="GK4" i="22" s="1"/>
  <c r="GR4" i="22" s="1"/>
  <c r="FV4" i="22"/>
  <c r="FU4" i="22"/>
  <c r="FT4" i="22"/>
  <c r="FS4" i="22"/>
  <c r="FR4" i="22"/>
  <c r="FQ4" i="22"/>
  <c r="FP4" i="22"/>
  <c r="FO4" i="22"/>
  <c r="FN4" i="22"/>
  <c r="FM4" i="22"/>
  <c r="FL4" i="22"/>
  <c r="FK4" i="22"/>
  <c r="GF4" i="22" s="1"/>
  <c r="FJ4" i="22"/>
  <c r="FI4" i="22"/>
  <c r="FH4" i="22"/>
  <c r="DO4" i="22"/>
  <c r="DM4" i="22"/>
  <c r="DK4" i="22"/>
  <c r="DJ4" i="22"/>
  <c r="DH4" i="22"/>
  <c r="DV4" i="22" s="1"/>
  <c r="EC4" i="22" s="1"/>
  <c r="EJ4" i="22" s="1"/>
  <c r="DG4" i="22"/>
  <c r="DF4" i="22"/>
  <c r="DT4" i="22" s="1"/>
  <c r="EA4" i="22" s="1"/>
  <c r="EH4" i="22" s="1"/>
  <c r="DE4" i="22"/>
  <c r="DD4" i="22"/>
  <c r="DR4" i="22" s="1"/>
  <c r="DY4" i="22" s="1"/>
  <c r="EF4" i="22" s="1"/>
  <c r="DC4" i="22"/>
  <c r="DQ4" i="22" s="1"/>
  <c r="DX4" i="22" s="1"/>
  <c r="EE4" i="22" s="1"/>
  <c r="DB4" i="22"/>
  <c r="DA4" i="22"/>
  <c r="CZ4" i="22"/>
  <c r="CY4" i="22"/>
  <c r="CX4" i="22"/>
  <c r="CW4" i="22"/>
  <c r="CV4" i="22"/>
  <c r="CU4" i="22"/>
  <c r="CT4" i="22"/>
  <c r="CS4" i="22"/>
  <c r="CR4" i="22"/>
  <c r="CQ4" i="22"/>
  <c r="CP4" i="22"/>
  <c r="CO4" i="22"/>
  <c r="CN4" i="22"/>
  <c r="DI4" i="22" s="1"/>
  <c r="AS4" i="22"/>
  <c r="AQ4" i="22"/>
  <c r="AP4" i="22"/>
  <c r="AN4" i="22"/>
  <c r="AM4" i="22"/>
  <c r="AL4" i="22"/>
  <c r="AZ4" i="22" s="1"/>
  <c r="BG4" i="22" s="1"/>
  <c r="BN4" i="22" s="1"/>
  <c r="N6" i="40" s="1"/>
  <c r="AK4" i="22"/>
  <c r="AJ4" i="22"/>
  <c r="AX4" i="22" s="1"/>
  <c r="BE4" i="22" s="1"/>
  <c r="BL4" i="22" s="1"/>
  <c r="H6" i="40" s="1"/>
  <c r="AI4" i="22"/>
  <c r="AW4" i="22" s="1"/>
  <c r="BD4" i="22" s="1"/>
  <c r="BK4" i="22" s="1"/>
  <c r="E6" i="40" s="1"/>
  <c r="AH4" i="22"/>
  <c r="AG4" i="22"/>
  <c r="AF4" i="22"/>
  <c r="AE4" i="22"/>
  <c r="AD4" i="22"/>
  <c r="AC4" i="22"/>
  <c r="AB4" i="22"/>
  <c r="AA4" i="22"/>
  <c r="Z4" i="22"/>
  <c r="AU4" i="22" s="1"/>
  <c r="Y4" i="22"/>
  <c r="X4" i="22"/>
  <c r="W4" i="22"/>
  <c r="V4" i="22"/>
  <c r="U4" i="22"/>
  <c r="T4" i="22"/>
  <c r="AO4" i="22" s="1"/>
  <c r="H13" i="40" l="1"/>
  <c r="BS4" i="27"/>
  <c r="AT4" i="22"/>
  <c r="GC4" i="22"/>
  <c r="GJ4" i="22" s="1"/>
  <c r="GQ4" i="22" s="1"/>
  <c r="GX4" i="22" s="1"/>
  <c r="D6" i="40" s="1"/>
  <c r="AR4" i="23"/>
  <c r="DL4" i="23"/>
  <c r="GF4" i="23"/>
  <c r="AR4" i="24"/>
  <c r="AY4" i="24" s="1"/>
  <c r="BF4" i="24" s="1"/>
  <c r="BM4" i="24" s="1"/>
  <c r="DI4" i="24"/>
  <c r="GC4" i="24"/>
  <c r="AO4" i="25"/>
  <c r="DK4" i="26"/>
  <c r="DR4" i="26" s="1"/>
  <c r="DY4" i="26" s="1"/>
  <c r="EF4" i="26" s="1"/>
  <c r="GF4" i="26"/>
  <c r="AO4" i="23"/>
  <c r="DI4" i="23"/>
  <c r="GC4" i="23"/>
  <c r="GJ4" i="23" s="1"/>
  <c r="GQ4" i="23" s="1"/>
  <c r="GX4" i="23" s="1"/>
  <c r="D7" i="40" s="1"/>
  <c r="AO4" i="24"/>
  <c r="AR4" i="22"/>
  <c r="DL4" i="22"/>
  <c r="AQ4" i="25"/>
  <c r="AX4" i="25" s="1"/>
  <c r="BE4" i="25" s="1"/>
  <c r="BL4" i="25" s="1"/>
  <c r="H9" i="40" s="1"/>
  <c r="AU4" i="25"/>
  <c r="DL4" i="25"/>
  <c r="GF4" i="25"/>
  <c r="AR4" i="26"/>
  <c r="AY4" i="26" s="1"/>
  <c r="BF4" i="26" s="1"/>
  <c r="BM4" i="26" s="1"/>
  <c r="DI4" i="26"/>
  <c r="BT4" i="27"/>
  <c r="BW4" i="27"/>
  <c r="EM4" i="27"/>
  <c r="L13" i="40"/>
  <c r="EN4" i="27"/>
  <c r="GM4" i="26"/>
  <c r="GT4" i="26" s="1"/>
  <c r="GJ4" i="26"/>
  <c r="GQ4" i="26" s="1"/>
  <c r="GX4" i="26" s="1"/>
  <c r="D10" i="40" s="1"/>
  <c r="GL4" i="26"/>
  <c r="GS4" i="26" s="1"/>
  <c r="GZ4" i="26" s="1"/>
  <c r="J10" i="40" s="1"/>
  <c r="DS4" i="26"/>
  <c r="DZ4" i="26" s="1"/>
  <c r="EG4" i="26" s="1"/>
  <c r="DP4" i="26"/>
  <c r="DW4" i="26" s="1"/>
  <c r="ED4" i="26" s="1"/>
  <c r="EK4" i="26" s="1"/>
  <c r="GL4" i="25"/>
  <c r="GS4" i="25" s="1"/>
  <c r="GZ4" i="25" s="1"/>
  <c r="J9" i="40" s="1"/>
  <c r="GM4" i="25"/>
  <c r="GT4" i="25" s="1"/>
  <c r="HA4" i="25" s="1"/>
  <c r="M9" i="40" s="1"/>
  <c r="GJ4" i="25"/>
  <c r="GQ4" i="25" s="1"/>
  <c r="DR4" i="25"/>
  <c r="DY4" i="25" s="1"/>
  <c r="EF4" i="25" s="1"/>
  <c r="I9" i="40" s="1"/>
  <c r="DS4" i="25"/>
  <c r="DZ4" i="25" s="1"/>
  <c r="EG4" i="25" s="1"/>
  <c r="L9" i="40" s="1"/>
  <c r="DP4" i="25"/>
  <c r="DW4" i="25" s="1"/>
  <c r="ED4" i="25" s="1"/>
  <c r="GJ4" i="24"/>
  <c r="GQ4" i="24" s="1"/>
  <c r="GL4" i="24"/>
  <c r="GS4" i="24" s="1"/>
  <c r="GZ4" i="24" s="1"/>
  <c r="J8" i="40" s="1"/>
  <c r="GM4" i="24"/>
  <c r="GT4" i="24" s="1"/>
  <c r="HA4" i="24" s="1"/>
  <c r="M8" i="40" s="1"/>
  <c r="DS4" i="24"/>
  <c r="DZ4" i="24" s="1"/>
  <c r="EG4" i="24" s="1"/>
  <c r="DP4" i="24"/>
  <c r="DW4" i="24" s="1"/>
  <c r="ED4" i="24" s="1"/>
  <c r="DR4" i="24"/>
  <c r="DY4" i="24" s="1"/>
  <c r="EF4" i="24" s="1"/>
  <c r="EM4" i="24" s="1"/>
  <c r="GL4" i="23"/>
  <c r="GS4" i="23" s="1"/>
  <c r="GZ4" i="23" s="1"/>
  <c r="J7" i="40" s="1"/>
  <c r="GM4" i="23"/>
  <c r="GT4" i="23" s="1"/>
  <c r="DP4" i="23"/>
  <c r="DW4" i="23" s="1"/>
  <c r="ED4" i="23" s="1"/>
  <c r="EK4" i="23" s="1"/>
  <c r="DR4" i="23"/>
  <c r="DY4" i="23" s="1"/>
  <c r="EF4" i="23" s="1"/>
  <c r="EM4" i="23" s="1"/>
  <c r="DS4" i="23"/>
  <c r="DZ4" i="23" s="1"/>
  <c r="EG4" i="23" s="1"/>
  <c r="L7" i="40" s="1"/>
  <c r="GM4" i="22"/>
  <c r="GT4" i="22" s="1"/>
  <c r="HA4" i="22" s="1"/>
  <c r="M6" i="40" s="1"/>
  <c r="DS4" i="22"/>
  <c r="DZ4" i="22" s="1"/>
  <c r="EG4" i="22" s="1"/>
  <c r="L6" i="40" s="1"/>
  <c r="DP4" i="22"/>
  <c r="DW4" i="22" s="1"/>
  <c r="ED4" i="22" s="1"/>
  <c r="HU4" i="27"/>
  <c r="IB4" i="27" s="1"/>
  <c r="HF4" i="27"/>
  <c r="HE4" i="27"/>
  <c r="HK4" i="27"/>
  <c r="HC4" i="27"/>
  <c r="S13" i="40" s="1"/>
  <c r="HI4" i="27"/>
  <c r="HH4" i="27"/>
  <c r="HG4" i="27"/>
  <c r="GY4" i="23"/>
  <c r="G7" i="40" s="1"/>
  <c r="GX4" i="24"/>
  <c r="D8" i="40" s="1"/>
  <c r="HB4" i="24"/>
  <c r="P8" i="40" s="1"/>
  <c r="HA4" i="26"/>
  <c r="M10" i="40" s="1"/>
  <c r="HB4" i="22"/>
  <c r="P6" i="40" s="1"/>
  <c r="HD4" i="23"/>
  <c r="V7" i="40" s="1"/>
  <c r="GY4" i="24"/>
  <c r="G8" i="40" s="1"/>
  <c r="GX4" i="25"/>
  <c r="D9" i="40" s="1"/>
  <c r="HB4" i="25"/>
  <c r="P9" i="40" s="1"/>
  <c r="HB4" i="26"/>
  <c r="P10" i="40" s="1"/>
  <c r="GY4" i="22"/>
  <c r="G6" i="40" s="1"/>
  <c r="HA4" i="23"/>
  <c r="M7" i="40" s="1"/>
  <c r="HD4" i="24"/>
  <c r="V8" i="40" s="1"/>
  <c r="GY4" i="25"/>
  <c r="G9" i="40" s="1"/>
  <c r="GY4" i="26"/>
  <c r="G10" i="40" s="1"/>
  <c r="GZ4" i="22"/>
  <c r="J6" i="40" s="1"/>
  <c r="HD4" i="22"/>
  <c r="V6" i="40" s="1"/>
  <c r="HB4" i="23"/>
  <c r="P7" i="40" s="1"/>
  <c r="HD4" i="25"/>
  <c r="V9" i="40" s="1"/>
  <c r="HD4" i="26"/>
  <c r="V10" i="40" s="1"/>
  <c r="EI4" i="27"/>
  <c r="EP4" i="27" s="1"/>
  <c r="U13" i="40"/>
  <c r="HZ4" i="27"/>
  <c r="AV4" i="26"/>
  <c r="BC4" i="26" s="1"/>
  <c r="BJ4" i="26" s="1"/>
  <c r="B10" i="40" s="1"/>
  <c r="AX4" i="26"/>
  <c r="BE4" i="26" s="1"/>
  <c r="BL4" i="26" s="1"/>
  <c r="H10" i="40" s="1"/>
  <c r="BB4" i="26"/>
  <c r="BI4" i="26" s="1"/>
  <c r="BP4" i="26" s="1"/>
  <c r="T10" i="40" s="1"/>
  <c r="AV4" i="25"/>
  <c r="BC4" i="25" s="1"/>
  <c r="BJ4" i="25" s="1"/>
  <c r="B9" i="40" s="1"/>
  <c r="BB4" i="25"/>
  <c r="BI4" i="25" s="1"/>
  <c r="BP4" i="25" s="1"/>
  <c r="T9" i="40" s="1"/>
  <c r="AY4" i="25"/>
  <c r="BF4" i="25" s="1"/>
  <c r="BM4" i="25" s="1"/>
  <c r="K9" i="40" s="1"/>
  <c r="AX4" i="24"/>
  <c r="BE4" i="24" s="1"/>
  <c r="BL4" i="24" s="1"/>
  <c r="H8" i="40" s="1"/>
  <c r="BB4" i="24"/>
  <c r="BI4" i="24" s="1"/>
  <c r="BP4" i="24" s="1"/>
  <c r="T8" i="40" s="1"/>
  <c r="AV4" i="24"/>
  <c r="BC4" i="24" s="1"/>
  <c r="BJ4" i="24" s="1"/>
  <c r="B8" i="40" s="1"/>
  <c r="AX4" i="23"/>
  <c r="BE4" i="23" s="1"/>
  <c r="BL4" i="23" s="1"/>
  <c r="H7" i="40" s="1"/>
  <c r="AY4" i="23"/>
  <c r="BF4" i="23" s="1"/>
  <c r="BM4" i="23" s="1"/>
  <c r="K7" i="40" s="1"/>
  <c r="AV4" i="23"/>
  <c r="BC4" i="23" s="1"/>
  <c r="BJ4" i="23" s="1"/>
  <c r="B7" i="40" s="1"/>
  <c r="AY4" i="22"/>
  <c r="BF4" i="22" s="1"/>
  <c r="BM4" i="22" s="1"/>
  <c r="K6" i="40" s="1"/>
  <c r="AV4" i="22"/>
  <c r="BC4" i="22" s="1"/>
  <c r="BJ4" i="22" s="1"/>
  <c r="B6" i="40" s="1"/>
  <c r="BB4" i="22"/>
  <c r="BI4" i="22" s="1"/>
  <c r="BP4" i="22" s="1"/>
  <c r="T6" i="40" s="1"/>
  <c r="C6" i="40"/>
  <c r="I8" i="40"/>
  <c r="F9" i="40"/>
  <c r="O10" i="40"/>
  <c r="U9" i="40"/>
  <c r="F10" i="40"/>
  <c r="I6" i="40"/>
  <c r="U6" i="40"/>
  <c r="F7" i="40"/>
  <c r="C8" i="40"/>
  <c r="O8" i="40"/>
  <c r="O6" i="40"/>
  <c r="U8" i="40"/>
  <c r="F6" i="40"/>
  <c r="O7" i="40"/>
  <c r="U7" i="40"/>
  <c r="F8" i="40"/>
  <c r="C9" i="40"/>
  <c r="O9" i="40"/>
  <c r="L10" i="40"/>
  <c r="IE4" i="27"/>
  <c r="F12" i="38" s="1"/>
  <c r="EM4" i="22"/>
  <c r="EQ4" i="22"/>
  <c r="EK4" i="22"/>
  <c r="EO4" i="22"/>
  <c r="EL4" i="22"/>
  <c r="HO4" i="22"/>
  <c r="BS4" i="22"/>
  <c r="BW4" i="22"/>
  <c r="HQ4" i="22"/>
  <c r="BU4" i="22"/>
  <c r="HN4" i="22"/>
  <c r="BR4" i="22"/>
  <c r="EO4" i="23"/>
  <c r="EL4" i="23"/>
  <c r="EQ4" i="23"/>
  <c r="BS4" i="23"/>
  <c r="HS4" i="23"/>
  <c r="BW4" i="23"/>
  <c r="HQ4" i="23"/>
  <c r="BU4" i="23"/>
  <c r="HN4" i="23"/>
  <c r="BR4" i="23"/>
  <c r="EQ4" i="24"/>
  <c r="EK4" i="24"/>
  <c r="EO4" i="24"/>
  <c r="EL4" i="24"/>
  <c r="HN4" i="24"/>
  <c r="BR4" i="24"/>
  <c r="BS4" i="24"/>
  <c r="HQ4" i="24"/>
  <c r="BU4" i="24"/>
  <c r="EK4" i="25"/>
  <c r="EO4" i="25"/>
  <c r="EL4" i="25"/>
  <c r="EQ4" i="25"/>
  <c r="BT4" i="25"/>
  <c r="HQ4" i="25"/>
  <c r="BU4" i="25"/>
  <c r="HN4" i="25"/>
  <c r="BR4" i="25"/>
  <c r="HS4" i="25"/>
  <c r="BW4" i="25"/>
  <c r="EN4" i="26"/>
  <c r="EO4" i="26"/>
  <c r="EL4" i="26"/>
  <c r="HQ4" i="26"/>
  <c r="BU4" i="26"/>
  <c r="HN4" i="26"/>
  <c r="BR4" i="26"/>
  <c r="EQ4" i="27"/>
  <c r="HS4" i="27"/>
  <c r="BV4" i="27"/>
  <c r="DN4" i="24"/>
  <c r="DU4" i="24" s="1"/>
  <c r="EB4" i="24" s="1"/>
  <c r="DO4" i="26"/>
  <c r="GH4" i="24"/>
  <c r="GO4" i="24" s="1"/>
  <c r="GV4" i="24" s="1"/>
  <c r="AT4" i="24"/>
  <c r="BA4" i="24" s="1"/>
  <c r="BH4" i="24" s="1"/>
  <c r="BO4" i="24" s="1"/>
  <c r="Q8" i="40" s="1"/>
  <c r="DN4" i="23"/>
  <c r="AT4" i="23"/>
  <c r="BA4" i="23" s="1"/>
  <c r="BH4" i="23" s="1"/>
  <c r="BO4" i="23" s="1"/>
  <c r="Q7" i="40" s="1"/>
  <c r="DV4" i="26"/>
  <c r="EC4" i="26" s="1"/>
  <c r="AT4" i="26"/>
  <c r="BA4" i="26" s="1"/>
  <c r="BH4" i="26" s="1"/>
  <c r="BO4" i="26" s="1"/>
  <c r="Q10" i="40" s="1"/>
  <c r="DN4" i="26"/>
  <c r="DU4" i="26" s="1"/>
  <c r="EB4" i="26" s="1"/>
  <c r="GH4" i="26"/>
  <c r="GO4" i="26" s="1"/>
  <c r="GV4" i="26" s="1"/>
  <c r="AT4" i="25"/>
  <c r="BA4" i="25" s="1"/>
  <c r="BH4" i="25" s="1"/>
  <c r="BO4" i="25" s="1"/>
  <c r="Q9" i="40" s="1"/>
  <c r="DN4" i="25"/>
  <c r="DU4" i="25" s="1"/>
  <c r="EB4" i="25" s="1"/>
  <c r="GH4" i="25"/>
  <c r="GO4" i="25" s="1"/>
  <c r="GV4" i="25" s="1"/>
  <c r="GO4" i="23"/>
  <c r="GV4" i="23" s="1"/>
  <c r="DU4" i="23"/>
  <c r="EB4" i="23" s="1"/>
  <c r="BA4" i="22"/>
  <c r="BH4" i="22" s="1"/>
  <c r="BO4" i="22" s="1"/>
  <c r="Q6" i="40" s="1"/>
  <c r="DN4" i="22"/>
  <c r="DU4" i="22" s="1"/>
  <c r="EB4" i="22" s="1"/>
  <c r="GH4" i="22"/>
  <c r="GO4" i="22" s="1"/>
  <c r="GV4" i="22" s="1"/>
  <c r="BQ4" i="25" l="1"/>
  <c r="K8" i="40"/>
  <c r="BT4" i="24"/>
  <c r="EM4" i="26"/>
  <c r="I10" i="40"/>
  <c r="K10" i="40"/>
  <c r="BT4" i="26"/>
  <c r="HZ4" i="23"/>
  <c r="IG4" i="23" s="1"/>
  <c r="H6" i="38" s="1"/>
  <c r="C7" i="40"/>
  <c r="EM4" i="25"/>
  <c r="C10" i="40"/>
  <c r="BW4" i="26"/>
  <c r="BT4" i="22"/>
  <c r="BW4" i="24"/>
  <c r="HS4" i="22"/>
  <c r="BS4" i="25"/>
  <c r="EN4" i="25"/>
  <c r="HS4" i="24"/>
  <c r="BQ4" i="23"/>
  <c r="HU4" i="24"/>
  <c r="IB4" i="24" s="1"/>
  <c r="I7" i="40"/>
  <c r="C12" i="38"/>
  <c r="BQ4" i="26"/>
  <c r="EN4" i="22"/>
  <c r="HX4" i="25"/>
  <c r="IE4" i="25" s="1"/>
  <c r="L8" i="40"/>
  <c r="EN4" i="24"/>
  <c r="HU4" i="23"/>
  <c r="IB4" i="23" s="1"/>
  <c r="EN4" i="23"/>
  <c r="HX4" i="22"/>
  <c r="IG4" i="27"/>
  <c r="H12" i="38" s="1"/>
  <c r="HJ4" i="27"/>
  <c r="HX4" i="24"/>
  <c r="IE4" i="24" s="1"/>
  <c r="HC4" i="22"/>
  <c r="S6" i="40" s="1"/>
  <c r="HC4" i="23"/>
  <c r="S7" i="40" s="1"/>
  <c r="HU4" i="22"/>
  <c r="IB4" i="22" s="1"/>
  <c r="HZ4" i="24"/>
  <c r="IG4" i="24" s="1"/>
  <c r="HV4" i="22"/>
  <c r="IC4" i="22" s="1"/>
  <c r="HZ4" i="25"/>
  <c r="IG4" i="25" s="1"/>
  <c r="HX4" i="26"/>
  <c r="IE4" i="26" s="1"/>
  <c r="F9" i="38" s="1"/>
  <c r="HK4" i="26"/>
  <c r="HK4" i="25"/>
  <c r="HH4" i="24"/>
  <c r="HE4" i="23"/>
  <c r="HG4" i="22"/>
  <c r="HF4" i="25"/>
  <c r="HG4" i="24"/>
  <c r="HF4" i="22"/>
  <c r="HE4" i="26"/>
  <c r="HE4" i="25"/>
  <c r="HK4" i="23"/>
  <c r="HI4" i="22"/>
  <c r="HH4" i="26"/>
  <c r="HI4" i="24"/>
  <c r="HF4" i="23"/>
  <c r="HC4" i="24"/>
  <c r="S8" i="40" s="1"/>
  <c r="HC4" i="26"/>
  <c r="S10" i="40" s="1"/>
  <c r="HC4" i="25"/>
  <c r="S9" i="40" s="1"/>
  <c r="HX4" i="23"/>
  <c r="IE4" i="23" s="1"/>
  <c r="HZ4" i="22"/>
  <c r="IG4" i="22" s="1"/>
  <c r="H5" i="38" s="1"/>
  <c r="HU4" i="26"/>
  <c r="IB4" i="26" s="1"/>
  <c r="HU4" i="25"/>
  <c r="IB4" i="25" s="1"/>
  <c r="C8" i="38" s="1"/>
  <c r="HG4" i="26"/>
  <c r="HG4" i="25"/>
  <c r="HI4" i="23"/>
  <c r="HK4" i="22"/>
  <c r="HF4" i="26"/>
  <c r="HK4" i="24"/>
  <c r="HH4" i="23"/>
  <c r="HI4" i="26"/>
  <c r="HI4" i="25"/>
  <c r="HF4" i="24"/>
  <c r="HG4" i="23"/>
  <c r="HE4" i="22"/>
  <c r="HH4" i="25"/>
  <c r="HE4" i="24"/>
  <c r="HH4" i="22"/>
  <c r="R13" i="40"/>
  <c r="BS4" i="26"/>
  <c r="BQ4" i="24"/>
  <c r="BT4" i="23"/>
  <c r="BQ4" i="22"/>
  <c r="EI4" i="26"/>
  <c r="IE4" i="22"/>
  <c r="EJ4" i="26"/>
  <c r="EQ4" i="26" s="1"/>
  <c r="EI4" i="24"/>
  <c r="EI4" i="23"/>
  <c r="EI4" i="25"/>
  <c r="EI4" i="22"/>
  <c r="EP4" i="22" s="1"/>
  <c r="C4" i="27"/>
  <c r="BV4" i="22"/>
  <c r="BV4" i="23"/>
  <c r="BV4" i="24"/>
  <c r="BV4" i="25"/>
  <c r="BV4" i="26"/>
  <c r="H7" i="38" l="1"/>
  <c r="C6" i="38"/>
  <c r="C7" i="38"/>
  <c r="H8" i="38"/>
  <c r="HW4" i="27"/>
  <c r="HT4" i="27"/>
  <c r="HV4" i="27"/>
  <c r="HY4" i="27"/>
  <c r="HO4" i="27"/>
  <c r="HM4" i="27"/>
  <c r="IA4" i="27" s="1"/>
  <c r="B12" i="38" s="1"/>
  <c r="HP4" i="27"/>
  <c r="HR4" i="27"/>
  <c r="F8" i="38"/>
  <c r="F7" i="38"/>
  <c r="F6" i="38"/>
  <c r="D5" i="38"/>
  <c r="C9" i="38"/>
  <c r="C5" i="38"/>
  <c r="F5" i="38"/>
  <c r="HJ4" i="26"/>
  <c r="HJ4" i="23"/>
  <c r="HJ4" i="25"/>
  <c r="HJ4" i="24"/>
  <c r="HJ4" i="22"/>
  <c r="C4" i="22" s="1"/>
  <c r="R8" i="40"/>
  <c r="R7" i="40"/>
  <c r="U10" i="40"/>
  <c r="HZ4" i="26"/>
  <c r="R10" i="40"/>
  <c r="R9" i="40"/>
  <c r="EP4" i="25"/>
  <c r="EP4" i="24"/>
  <c r="C4" i="24" s="1"/>
  <c r="HY4" i="24" s="1"/>
  <c r="R6" i="40"/>
  <c r="EP4" i="23"/>
  <c r="HS4" i="26"/>
  <c r="EP4" i="26"/>
  <c r="C4" i="26" s="1"/>
  <c r="HY4" i="26" s="1"/>
  <c r="ID4" i="27" l="1"/>
  <c r="E12" i="38" s="1"/>
  <c r="C4" i="23"/>
  <c r="HY4" i="23" s="1"/>
  <c r="IF4" i="27"/>
  <c r="G12" i="38" s="1"/>
  <c r="IC4" i="27"/>
  <c r="D12" i="38" s="1"/>
  <c r="HR4" i="26"/>
  <c r="HW4" i="26"/>
  <c r="HT4" i="26"/>
  <c r="HV4" i="26"/>
  <c r="HP4" i="26"/>
  <c r="HM4" i="26"/>
  <c r="IA4" i="26" s="1"/>
  <c r="B9" i="38" s="1"/>
  <c r="HO4" i="26"/>
  <c r="C4" i="25"/>
  <c r="HT4" i="24"/>
  <c r="HV4" i="24"/>
  <c r="HW4" i="24"/>
  <c r="HO4" i="24"/>
  <c r="HP4" i="24"/>
  <c r="HM4" i="24"/>
  <c r="IA4" i="24" s="1"/>
  <c r="B7" i="38" s="1"/>
  <c r="HR4" i="24"/>
  <c r="IF4" i="24" s="1"/>
  <c r="G7" i="38" s="1"/>
  <c r="HW4" i="23"/>
  <c r="HT4" i="23"/>
  <c r="HV4" i="23"/>
  <c r="HM4" i="23"/>
  <c r="IA4" i="23" s="1"/>
  <c r="B6" i="38" s="1"/>
  <c r="HP4" i="23"/>
  <c r="HO4" i="23"/>
  <c r="HR4" i="23"/>
  <c r="IF4" i="23" s="1"/>
  <c r="G6" i="38" s="1"/>
  <c r="HR4" i="22"/>
  <c r="HW4" i="22"/>
  <c r="HT4" i="22"/>
  <c r="HY4" i="22"/>
  <c r="IF4" i="22" s="1"/>
  <c r="G5" i="38" s="1"/>
  <c r="HP4" i="22"/>
  <c r="HM4" i="22"/>
  <c r="IF4" i="26"/>
  <c r="G9" i="38" s="1"/>
  <c r="IG4" i="26"/>
  <c r="H9" i="38" s="1"/>
  <c r="X4" i="34"/>
  <c r="Y4" i="34"/>
  <c r="W4" i="34"/>
  <c r="T4" i="34"/>
  <c r="U4" i="34"/>
  <c r="Z4" i="34"/>
  <c r="V4" i="34"/>
  <c r="AE4" i="34"/>
  <c r="AD4" i="34"/>
  <c r="AR4" i="34" s="1"/>
  <c r="AB4" i="34"/>
  <c r="AC4" i="34"/>
  <c r="AF4" i="34"/>
  <c r="AG4" i="34"/>
  <c r="AA4" i="34"/>
  <c r="AS4" i="34"/>
  <c r="AU4" i="34"/>
  <c r="AP4" i="34"/>
  <c r="AJ4" i="34"/>
  <c r="AK4" i="34"/>
  <c r="AM4" i="34"/>
  <c r="AI4" i="34"/>
  <c r="AW4" i="34" s="1"/>
  <c r="BD4" i="34" s="1"/>
  <c r="AN4" i="34"/>
  <c r="BB4" i="34" s="1"/>
  <c r="BI4" i="34" s="1"/>
  <c r="BP4" i="34" s="1"/>
  <c r="AL4" i="34"/>
  <c r="AZ4" i="34" s="1"/>
  <c r="BG4" i="34" s="1"/>
  <c r="AH4" i="34"/>
  <c r="ID4" i="23" l="1"/>
  <c r="E6" i="38" s="1"/>
  <c r="AO4" i="34"/>
  <c r="IC4" i="23"/>
  <c r="D6" i="38" s="1"/>
  <c r="IC4" i="24"/>
  <c r="D7" i="38" s="1"/>
  <c r="BK4" i="34"/>
  <c r="E11" i="40" s="1"/>
  <c r="BN4" i="34"/>
  <c r="N11" i="40" s="1"/>
  <c r="AQ4" i="34"/>
  <c r="AX4" i="34" s="1"/>
  <c r="BE4" i="34" s="1"/>
  <c r="AT4" i="34"/>
  <c r="BA4" i="34" s="1"/>
  <c r="BH4" i="34" s="1"/>
  <c r="AV4" i="34"/>
  <c r="BC4" i="34" s="1"/>
  <c r="BJ4" i="34" s="1"/>
  <c r="B11" i="40" s="1"/>
  <c r="AY4" i="34"/>
  <c r="BF4" i="34" s="1"/>
  <c r="BM4" i="34" s="1"/>
  <c r="K11" i="40" s="1"/>
  <c r="IC4" i="26"/>
  <c r="D9" i="38" s="1"/>
  <c r="ID4" i="26"/>
  <c r="E9" i="38" s="1"/>
  <c r="HR4" i="25"/>
  <c r="HW4" i="25"/>
  <c r="HT4" i="25"/>
  <c r="HV4" i="25"/>
  <c r="HY4" i="25"/>
  <c r="HP4" i="25"/>
  <c r="ID4" i="25" s="1"/>
  <c r="E8" i="38" s="1"/>
  <c r="HO4" i="25"/>
  <c r="HM4" i="25"/>
  <c r="ID4" i="24"/>
  <c r="E7" i="38" s="1"/>
  <c r="IA4" i="22"/>
  <c r="B5" i="38" s="1"/>
  <c r="ID4" i="22"/>
  <c r="E5" i="38" s="1"/>
  <c r="T11" i="40"/>
  <c r="HN4" i="34"/>
  <c r="IB4" i="34" s="1"/>
  <c r="HQ4" i="34"/>
  <c r="IE4" i="34" s="1"/>
  <c r="BU4" i="34" l="1"/>
  <c r="BO4" i="34"/>
  <c r="BV4" i="34" s="1"/>
  <c r="BL4" i="34"/>
  <c r="H11" i="40" s="1"/>
  <c r="BT4" i="34"/>
  <c r="BR4" i="34"/>
  <c r="IC4" i="25"/>
  <c r="D8" i="38" s="1"/>
  <c r="IF4" i="25"/>
  <c r="G8" i="38" s="1"/>
  <c r="IA4" i="25"/>
  <c r="B8" i="38" s="1"/>
  <c r="F10" i="38"/>
  <c r="HS4" i="34"/>
  <c r="IG4" i="34" s="1"/>
  <c r="BQ4" i="34"/>
  <c r="BW4" i="34"/>
  <c r="C10" i="38"/>
  <c r="BS4" i="34" l="1"/>
  <c r="C4" i="34" s="1"/>
  <c r="Q11" i="40"/>
  <c r="H10" i="38"/>
  <c r="HW4" i="34" l="1"/>
  <c r="HV4" i="34"/>
  <c r="HY4" i="34"/>
  <c r="HT4" i="34"/>
  <c r="HO4" i="34"/>
  <c r="HR4" i="34"/>
  <c r="HP4" i="34"/>
  <c r="HM4" i="34"/>
  <c r="IC4" i="34" l="1"/>
  <c r="D10" i="38" s="1"/>
  <c r="ID4" i="34"/>
  <c r="E10" i="38" s="1"/>
  <c r="IA4" i="34"/>
  <c r="B10" i="38" s="1"/>
  <c r="IF4" i="34"/>
  <c r="G10" i="38" s="1"/>
</calcChain>
</file>

<file path=xl/sharedStrings.xml><?xml version="1.0" encoding="utf-8"?>
<sst xmlns="http://schemas.openxmlformats.org/spreadsheetml/2006/main" count="4000" uniqueCount="114">
  <si>
    <t>Code</t>
  </si>
  <si>
    <t>DISTRICT</t>
  </si>
  <si>
    <t>ENROLLMENT</t>
  </si>
  <si>
    <t>Total</t>
  </si>
  <si>
    <t>H/L</t>
  </si>
  <si>
    <t>AI/AN</t>
  </si>
  <si>
    <t>A</t>
  </si>
  <si>
    <t>B</t>
  </si>
  <si>
    <t>H/PI</t>
  </si>
  <si>
    <t>W</t>
  </si>
  <si>
    <t>2+</t>
  </si>
  <si>
    <t>White</t>
  </si>
  <si>
    <t>RISK (COMPARISON GROUP)</t>
  </si>
  <si>
    <t>IDEA COMPARISON GROUP</t>
  </si>
  <si>
    <t>ENROLLMENT COMPARISON GROUP</t>
  </si>
  <si>
    <t>RISK (TARGET GROUP)</t>
  </si>
  <si>
    <t xml:space="preserve"> RISK RATIO</t>
  </si>
  <si>
    <t xml:space="preserve"> ALTERNATE RISK RATIO?</t>
  </si>
  <si>
    <t>FINAL RISK RATIO</t>
  </si>
  <si>
    <t>SIG DISPROP?</t>
  </si>
  <si>
    <t>State Total</t>
  </si>
  <si>
    <t>DISPROP?</t>
  </si>
  <si>
    <t>IDEA CHILD COUNT 6-21</t>
  </si>
  <si>
    <t xml:space="preserve">IDEA CHILD COUNT 6-21 </t>
  </si>
  <si>
    <t>TOTAL SWDs</t>
  </si>
  <si>
    <t>TOTAL SWDs COMPARISON GROUP</t>
  </si>
  <si>
    <t>TOTAL SWDs OUT OF SCHOOL S/E &gt;10</t>
  </si>
  <si>
    <t>OUT OF SCHOOL S/E &gt;10 COMPARISON GROUP</t>
  </si>
  <si>
    <t xml:space="preserve">TOTAL SWDs OUT OF SCHOOL S/E &gt;10 </t>
  </si>
  <si>
    <t>TOTAL SWDs OUT OF SCHOOL S/E &lt;=10</t>
  </si>
  <si>
    <t>OUT OF SCHOOL S/E &lt;=10 COMPARISON GROUP</t>
  </si>
  <si>
    <t xml:space="preserve">TOTAL SWDs OUT OF SCHOOL S/E &lt;=10 </t>
  </si>
  <si>
    <t>TOTAL SWDs IN SCHOOL S/E &lt;=10</t>
  </si>
  <si>
    <t>IN SCHOOL S/E &lt;=10 COMPARISON GROUP</t>
  </si>
  <si>
    <t xml:space="preserve">TOTAL SWDs IN SCHOOL S/E &lt;=10 </t>
  </si>
  <si>
    <t>TOTAL SWDs IN SCHOOL S/E &gt;10</t>
  </si>
  <si>
    <t>IN SCHOOL S/E &gt;10 COMPARISON GROUP</t>
  </si>
  <si>
    <t xml:space="preserve">TOTAL SWDs IN SCHOOL S/E &gt;10 </t>
  </si>
  <si>
    <t>TOTAL # DISCIP INCIDENTS SWDs COMPARISON GROUP</t>
  </si>
  <si>
    <t>TOTAL # DISCIP INCIDENTS SWDs</t>
  </si>
  <si>
    <t>AVERAGE # INCIDENTS (TARGET GROUP)</t>
  </si>
  <si>
    <t>AVERAGE # INCIDENTS (COMPARISON GROUP)</t>
  </si>
  <si>
    <t xml:space="preserve"> TOTAL REMOVALS PER CHILD (TRPC) RATIO</t>
  </si>
  <si>
    <t xml:space="preserve"> ALTERNATE TRPC RATIO?</t>
  </si>
  <si>
    <t>FINAL TRPC RATIO</t>
  </si>
  <si>
    <t>TOTAL SWDs &lt;40%</t>
  </si>
  <si>
    <t>SWDs &lt;40% COMPARISON GROUP</t>
  </si>
  <si>
    <t>TOTAL SWDs SS and RF</t>
  </si>
  <si>
    <t>SWDs SS and RF COMPARISON GROUP</t>
  </si>
  <si>
    <t>African American</t>
  </si>
  <si>
    <t>Drop Year 1 to Year 2</t>
  </si>
  <si>
    <t>Drop Year 2 to Year 3</t>
  </si>
  <si>
    <t>Year 2 - Second Most Current</t>
  </si>
  <si>
    <t>REASONABLE PROGRESS</t>
  </si>
  <si>
    <t>Categories</t>
  </si>
  <si>
    <t>Hispanic</t>
  </si>
  <si>
    <t>American Indian</t>
  </si>
  <si>
    <t>Asian</t>
  </si>
  <si>
    <t>Pacific Islander</t>
  </si>
  <si>
    <t>Multiracial</t>
  </si>
  <si>
    <t>Year 1 - Most Current School Year
Race/Ethnicity</t>
  </si>
  <si>
    <t>Year 2 - Second Most Current School Year
Race/Ethnicity</t>
  </si>
  <si>
    <t>Year 3 - Oldest School Year
Race/Ethnicity</t>
  </si>
  <si>
    <t>Year 1 - Most Current</t>
  </si>
  <si>
    <t>Year 3 - Oldest</t>
  </si>
  <si>
    <r>
      <t xml:space="preserve">Total count of all students in school district </t>
    </r>
    <r>
      <rPr>
        <sz val="10.5"/>
        <color theme="1"/>
        <rFont val="Arial"/>
        <family val="2"/>
      </rPr>
      <t>(with and without disabilities)</t>
    </r>
    <r>
      <rPr>
        <b/>
        <sz val="10.5"/>
        <color theme="1"/>
        <rFont val="Arial"/>
        <family val="2"/>
      </rPr>
      <t xml:space="preserve">
</t>
    </r>
    <r>
      <rPr>
        <i/>
        <sz val="10.5"/>
        <color theme="1"/>
        <rFont val="Arial"/>
        <family val="2"/>
      </rPr>
      <t>Ages 6-21</t>
    </r>
  </si>
  <si>
    <r>
      <t xml:space="preserve">Total count of students with disabilities </t>
    </r>
    <r>
      <rPr>
        <sz val="10.5"/>
        <color theme="1"/>
        <rFont val="Arial"/>
        <family val="2"/>
      </rPr>
      <t xml:space="preserve">(excludes state disability categories) </t>
    </r>
    <r>
      <rPr>
        <b/>
        <sz val="10.5"/>
        <color theme="1"/>
        <rFont val="Arial"/>
        <family val="2"/>
      </rPr>
      <t xml:space="preserve">
</t>
    </r>
    <r>
      <rPr>
        <i/>
        <sz val="10.5"/>
        <color theme="1"/>
        <rFont val="Arial"/>
        <family val="2"/>
      </rPr>
      <t>Ages 3-21</t>
    </r>
  </si>
  <si>
    <r>
      <t xml:space="preserve">Total count of students with disabilities </t>
    </r>
    <r>
      <rPr>
        <sz val="10.5"/>
        <color theme="1"/>
        <rFont val="Arial"/>
        <family val="2"/>
      </rPr>
      <t>(excludes state disability categories)</t>
    </r>
    <r>
      <rPr>
        <b/>
        <sz val="10.5"/>
        <color theme="1"/>
        <rFont val="Arial"/>
        <family val="2"/>
      </rPr>
      <t xml:space="preserve">
</t>
    </r>
    <r>
      <rPr>
        <i/>
        <sz val="10.5"/>
        <color theme="1"/>
        <rFont val="Arial"/>
        <family val="2"/>
      </rPr>
      <t>Ages 6-21</t>
    </r>
  </si>
  <si>
    <r>
      <t xml:space="preserve">Count of students identified with autism
</t>
    </r>
    <r>
      <rPr>
        <i/>
        <sz val="10.5"/>
        <color theme="1"/>
        <rFont val="Arial"/>
        <family val="2"/>
      </rPr>
      <t>Ages 6-21</t>
    </r>
  </si>
  <si>
    <r>
      <t xml:space="preserve">Count of students identified with emotional disturbance
</t>
    </r>
    <r>
      <rPr>
        <i/>
        <sz val="10.5"/>
        <color theme="1"/>
        <rFont val="Arial"/>
        <family val="2"/>
      </rPr>
      <t>Ages 6-21</t>
    </r>
  </si>
  <si>
    <r>
      <t xml:space="preserve">Count of students identified with an intellectual disability
</t>
    </r>
    <r>
      <rPr>
        <i/>
        <sz val="10.5"/>
        <color theme="1"/>
        <rFont val="Arial"/>
        <family val="2"/>
      </rPr>
      <t>Ages 6-21</t>
    </r>
  </si>
  <si>
    <r>
      <t xml:space="preserve">Count of students identified with other health impairments
</t>
    </r>
    <r>
      <rPr>
        <i/>
        <sz val="10.5"/>
        <color theme="1"/>
        <rFont val="Arial"/>
        <family val="2"/>
      </rPr>
      <t>Ages 6-21</t>
    </r>
  </si>
  <si>
    <r>
      <t xml:space="preserve">Count of students identified with specific learning disabilities
</t>
    </r>
    <r>
      <rPr>
        <i/>
        <sz val="10.5"/>
        <color theme="1"/>
        <rFont val="Arial"/>
        <family val="2"/>
      </rPr>
      <t>Ages 6-21</t>
    </r>
  </si>
  <si>
    <r>
      <t xml:space="preserve">Count of students identified with speech or language impairments
</t>
    </r>
    <r>
      <rPr>
        <i/>
        <sz val="10.5"/>
        <color theme="1"/>
        <rFont val="Arial"/>
        <family val="2"/>
      </rPr>
      <t>Ages 6-21</t>
    </r>
  </si>
  <si>
    <r>
      <t xml:space="preserve">Count of students with disabilities in the general education setting &lt; 40% of the day
</t>
    </r>
    <r>
      <rPr>
        <i/>
        <sz val="10.5"/>
        <color theme="1"/>
        <rFont val="Arial"/>
        <family val="2"/>
      </rPr>
      <t>Ages 6-21</t>
    </r>
  </si>
  <si>
    <r>
      <t xml:space="preserve">Count of students with disabilities in separate schools or residential facilities
</t>
    </r>
    <r>
      <rPr>
        <i/>
        <sz val="10.5"/>
        <color theme="1"/>
        <rFont val="Arial"/>
        <family val="2"/>
      </rPr>
      <t>Ages 6-21</t>
    </r>
  </si>
  <si>
    <r>
      <t xml:space="preserve">Count of students with disabilities receiving out-of-school suspensions/expulsions of 10 days or fewer
</t>
    </r>
    <r>
      <rPr>
        <i/>
        <sz val="10.5"/>
        <color theme="1"/>
        <rFont val="Arial"/>
        <family val="2"/>
      </rPr>
      <t>Ages 3-21</t>
    </r>
  </si>
  <si>
    <r>
      <t xml:space="preserve">Count of students with disabilities receiving out-of-school suspensions/expulsions of more than 10 days
</t>
    </r>
    <r>
      <rPr>
        <i/>
        <sz val="10.5"/>
        <color theme="1"/>
        <rFont val="Arial"/>
        <family val="2"/>
      </rPr>
      <t>Ages 3-21</t>
    </r>
  </si>
  <si>
    <r>
      <t xml:space="preserve">Count of students with disabilities receiving in-school suspensions of 10 days or fewer
</t>
    </r>
    <r>
      <rPr>
        <i/>
        <sz val="10.5"/>
        <color theme="1"/>
        <rFont val="Arial"/>
        <family val="2"/>
      </rPr>
      <t>Ages 3-21</t>
    </r>
  </si>
  <si>
    <r>
      <t xml:space="preserve">Count of students with disabilities ages receiving in-school suspensions of more than 10 days
</t>
    </r>
    <r>
      <rPr>
        <i/>
        <sz val="10.5"/>
        <color theme="1"/>
        <rFont val="Arial"/>
        <family val="2"/>
      </rPr>
      <t>Ages 3-21</t>
    </r>
  </si>
  <si>
    <r>
      <t xml:space="preserve">Count of total disciplinary incidents (including in-school and out-of-school suspensions, expulsions, removals by school personnel to an interim alternative education setting, and removals by a hearing officer)
</t>
    </r>
    <r>
      <rPr>
        <i/>
        <sz val="10.5"/>
        <color theme="1"/>
        <rFont val="Arial"/>
        <family val="2"/>
      </rPr>
      <t>Ages 3-21</t>
    </r>
  </si>
  <si>
    <t>Using this Tool:</t>
  </si>
  <si>
    <t>Disclaimer:</t>
  </si>
  <si>
    <t>here.</t>
  </si>
  <si>
    <t xml:space="preserve">Before utilizing the tool, the department encourages users to review the calculation methodology established by the department posted publicly on the state website </t>
  </si>
  <si>
    <t>Once the data has been completed on the "Data Entry" tab, select the "Results" tab to see the determinations of significant disproportionality made based on the counts entered. The information will be broken out by category and then race/ethnicity. Districts can be found significantly disproportionate in multiple categories, however, they are only issued one determination of significant disproportionality.</t>
  </si>
  <si>
    <t>The calculations on the "Results" tab take into account reasonable progress, which is a decrease in the risk ratio for a particular category across three years. This decrease must be 0.25 or more from year one to year two data and from year two to year three data. The risk ratio for the most current year must be less than 4.0. If these criteria are met, the district will not be found significantly disproportionate for this category based on making reasonable progress.</t>
  </si>
  <si>
    <t>On the "Data Entry" tab, there is a list of categories that will need to be captured to determine significant disproportionality. By selecting these category names, text boxes will appear with additional information about the categories. Enter the counts for each category, breaking out the information by race/ethnicity. The numbers entered should be overall counts for the categories for the past three years (the department's calculation of significant disproportionality looks at performance over three consecutive years). Ensure that all the data is entered so that an accurate determination of significant disproportionality can be returned.</t>
  </si>
  <si>
    <t>Significant Disproportionality?</t>
  </si>
  <si>
    <t>On the "Results" tab, if there are any racial/ethnic groups broken out for all fourteen categories that have "Y" entered, this means that the district has been identified with significant disproportionality. If the cells are blank, this means there is no signficant disproportionality. As noted in the disclaimer, these are not the final numbers or calculations that will be issued by the state.</t>
  </si>
  <si>
    <r>
      <t xml:space="preserve">Students with disabilities (overall identification)
</t>
    </r>
    <r>
      <rPr>
        <i/>
        <sz val="10.5"/>
        <color theme="1"/>
        <rFont val="Arial"/>
        <family val="2"/>
      </rPr>
      <t>Ages 6-21</t>
    </r>
  </si>
  <si>
    <r>
      <t xml:space="preserve">Students identified with autism
</t>
    </r>
    <r>
      <rPr>
        <i/>
        <sz val="10.5"/>
        <color theme="1"/>
        <rFont val="Arial"/>
        <family val="2"/>
      </rPr>
      <t>Ages-6-21</t>
    </r>
  </si>
  <si>
    <r>
      <t xml:space="preserve">Students identified with emotional disturbance
</t>
    </r>
    <r>
      <rPr>
        <i/>
        <sz val="10.5"/>
        <color theme="1"/>
        <rFont val="Arial"/>
        <family val="2"/>
      </rPr>
      <t>Ages 6-21</t>
    </r>
  </si>
  <si>
    <r>
      <t xml:space="preserve">Students identified with an intellectual disability
</t>
    </r>
    <r>
      <rPr>
        <i/>
        <sz val="10.5"/>
        <color theme="1"/>
        <rFont val="Arial"/>
        <family val="2"/>
      </rPr>
      <t>Ages 6-21</t>
    </r>
  </si>
  <si>
    <r>
      <t xml:space="preserve">Students identified with other health impairments
</t>
    </r>
    <r>
      <rPr>
        <i/>
        <sz val="10.5"/>
        <color theme="1"/>
        <rFont val="Arial"/>
        <family val="2"/>
      </rPr>
      <t>Ages 6-21</t>
    </r>
  </si>
  <si>
    <r>
      <t xml:space="preserve">Students identified with specific learning disabilities
</t>
    </r>
    <r>
      <rPr>
        <i/>
        <sz val="10.5"/>
        <color theme="1"/>
        <rFont val="Arial"/>
        <family val="2"/>
      </rPr>
      <t>Ages 6-21</t>
    </r>
  </si>
  <si>
    <r>
      <t xml:space="preserve">Students identified with speech or language impairments 
</t>
    </r>
    <r>
      <rPr>
        <i/>
        <sz val="10.5"/>
        <color theme="1"/>
        <rFont val="Arial"/>
        <family val="2"/>
      </rPr>
      <t>Ages 6-21</t>
    </r>
  </si>
  <si>
    <r>
      <t xml:space="preserve">Students with disabilities in the general education setting &lt; 40% of the day
</t>
    </r>
    <r>
      <rPr>
        <i/>
        <sz val="10.5"/>
        <color theme="1"/>
        <rFont val="Arial"/>
        <family val="2"/>
      </rPr>
      <t>Ages 6-21</t>
    </r>
  </si>
  <si>
    <r>
      <t xml:space="preserve">Students with disabilities in separate schools or residential facilities
</t>
    </r>
    <r>
      <rPr>
        <i/>
        <sz val="10.5"/>
        <color theme="1"/>
        <rFont val="Arial"/>
        <family val="2"/>
      </rPr>
      <t>Ages 6-21</t>
    </r>
  </si>
  <si>
    <t>Students with disabilities ages 3-21 receiving out-of-school suspensions/expulsions of 10 days or fewer</t>
  </si>
  <si>
    <t>Students with disabilities ages 3-21 receiving out-of-school suspensions/expulsions of more than 10 days</t>
  </si>
  <si>
    <t>Students with disabilities ages 3-21 receiving in-school suspensions of 10 days or fewer</t>
  </si>
  <si>
    <t>Students with disabilities ages 3-21 receiving in-school suspensions of more than 10 days</t>
  </si>
  <si>
    <t>Total disciplinary incidents (including in-school and out-of-school suspensions, expulsions, removals by school personnel to an interim alternative education setting, and removals by a hearing officer)</t>
  </si>
  <si>
    <t>KEY</t>
  </si>
  <si>
    <t>Y = Significantly Disproportionate 
Blank = No Significant Disproportionality</t>
  </si>
  <si>
    <t xml:space="preserve">Data for overall enrollment counts and disciplinary actions can be pulled from district student information systems and/or EIS. The state pulls this information from federal reports and data pulls in EIS. Data for special education student counts and educationaly environment categories comes from the December 1 census report (called the Table 1 and 3 report in EasyIEP) that is submitted annually by districts to the department. </t>
  </si>
  <si>
    <t>A new tab, titled "Risk Ratios," is now available for users to see the individual risk ratios for each school year and each racial ethnic group, disaggregated by category. This information may be used to help districts assess whether they are at-risk for being identified with significant disproportionality. Note that these risk ratios are estimates based on the data input and may not exactly match the data that will be provided by the department in determinations of significant disproportionality.</t>
  </si>
  <si>
    <t>Year 2</t>
  </si>
  <si>
    <t>Year 3</t>
  </si>
  <si>
    <r>
      <t>Year 1 
(</t>
    </r>
    <r>
      <rPr>
        <b/>
        <i/>
        <sz val="11"/>
        <rFont val="Arial"/>
        <family val="2"/>
      </rPr>
      <t>current year</t>
    </r>
    <r>
      <rPr>
        <b/>
        <sz val="11"/>
        <rFont val="Arial"/>
        <family val="2"/>
      </rPr>
      <t>)</t>
    </r>
  </si>
  <si>
    <t>Risk Ratios</t>
  </si>
  <si>
    <r>
      <t xml:space="preserve">This tool is intended to support districts in their review of possible significant disproportionality. It provides an </t>
    </r>
    <r>
      <rPr>
        <b/>
        <u/>
        <sz val="11"/>
        <color rgb="FFC00000"/>
        <rFont val="Arial"/>
        <family val="2"/>
      </rPr>
      <t>estimate</t>
    </r>
    <r>
      <rPr>
        <sz val="11"/>
        <color rgb="FFC00000"/>
        <rFont val="Arial"/>
        <family val="2"/>
      </rPr>
      <t xml:space="preserve"> based on the data entered, but the totals that will be used by the Tennesseee Department of Education may not be the same as those entered by the district. Accordingly, results and determinations of significant disproportionality may vary between what is yielded in the tool and what is issued by the department.</t>
    </r>
  </si>
  <si>
    <r>
      <rPr>
        <b/>
        <sz val="11"/>
        <color theme="1"/>
        <rFont val="Arial"/>
        <family val="2"/>
      </rPr>
      <t xml:space="preserve">Note: </t>
    </r>
    <r>
      <rPr>
        <sz val="11"/>
        <color theme="1"/>
        <rFont val="Arial"/>
        <family val="2"/>
      </rPr>
      <t>For those districts with smaller and more homogeneous populations, overall statewide counts of students/incidents for each of the areas assessed have been included in the calculations. These statewide totals are averages across the 2013-14 through the 2015-16 school years. These totals will be subject to change when the department applies updated numbers for the final significant disproportionality calculations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</si>
</sst>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name val="Arial"/>
      <family val="2"/>
    </font>
    <font>
      <b/>
      <sz val="10"/>
      <color theme="1"/>
      <name val="Arial"/>
      <family val="2"/>
    </font>
    <font>
      <sz val="10"/>
      <color theme="1"/>
      <name val="Arial"/>
      <family val="2"/>
    </font>
    <font>
      <b/>
      <sz val="12"/>
      <color theme="0"/>
      <name val="Arial"/>
      <family val="2"/>
    </font>
    <font>
      <b/>
      <sz val="10"/>
      <name val="Arial"/>
      <family val="2"/>
    </font>
    <font>
      <b/>
      <sz val="10"/>
      <color theme="0"/>
      <name val="Arial"/>
      <family val="2"/>
    </font>
    <font>
      <b/>
      <sz val="14"/>
      <color theme="0"/>
      <name val="Arial"/>
      <family val="2"/>
    </font>
    <font>
      <b/>
      <sz val="12"/>
      <color theme="1"/>
      <name val="Arial"/>
      <family val="2"/>
    </font>
    <font>
      <b/>
      <sz val="11"/>
      <name val="Arial"/>
      <family val="2"/>
    </font>
    <font>
      <b/>
      <sz val="11"/>
      <color theme="1"/>
      <name val="Arial"/>
      <family val="2"/>
    </font>
    <font>
      <b/>
      <sz val="10.5"/>
      <color theme="1"/>
      <name val="Arial"/>
      <family val="2"/>
    </font>
    <font>
      <sz val="10.5"/>
      <color theme="1"/>
      <name val="Arial"/>
      <family val="2"/>
    </font>
    <font>
      <i/>
      <sz val="10.5"/>
      <color theme="1"/>
      <name val="Arial"/>
      <family val="2"/>
    </font>
    <font>
      <u/>
      <sz val="11"/>
      <color theme="10"/>
      <name val="Calibri"/>
      <family val="2"/>
      <scheme val="minor"/>
    </font>
    <font>
      <b/>
      <sz val="11"/>
      <color theme="0"/>
      <name val="Arial"/>
      <family val="2"/>
    </font>
    <font>
      <b/>
      <i/>
      <sz val="11"/>
      <name val="Arial"/>
      <family val="2"/>
    </font>
    <font>
      <sz val="11"/>
      <color theme="1"/>
      <name val="Arial"/>
      <family val="2"/>
    </font>
    <font>
      <b/>
      <u/>
      <sz val="11"/>
      <color rgb="FFC00000"/>
      <name val="Arial"/>
      <family val="2"/>
    </font>
    <font>
      <sz val="11"/>
      <color rgb="FFC00000"/>
      <name val="Arial"/>
      <family val="2"/>
    </font>
    <font>
      <b/>
      <u/>
      <sz val="11"/>
      <color theme="1"/>
      <name val="Arial"/>
      <family val="2"/>
    </font>
    <font>
      <u/>
      <sz val="11"/>
      <color theme="10"/>
      <name val="Arial"/>
      <family val="2"/>
    </font>
  </fonts>
  <fills count="18">
    <fill>
      <patternFill patternType="none"/>
    </fill>
    <fill>
      <patternFill patternType="gray125"/>
    </fill>
    <fill>
      <patternFill patternType="solid">
        <fgColor theme="5" tint="0.59999389629810485"/>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0F0F0"/>
        <bgColor indexed="64"/>
      </patternFill>
    </fill>
    <fill>
      <patternFill patternType="solid">
        <fgColor rgb="FF002D72"/>
        <bgColor indexed="64"/>
      </patternFill>
    </fill>
    <fill>
      <patternFill patternType="solid">
        <fgColor rgb="FFD2D755"/>
        <bgColor indexed="64"/>
      </patternFill>
    </fill>
    <fill>
      <patternFill patternType="solid">
        <fgColor rgb="FFFEF5F0"/>
        <bgColor indexed="64"/>
      </patternFill>
    </fill>
    <fill>
      <patternFill patternType="solid">
        <fgColor theme="0" tint="-4.9989318521683403E-2"/>
        <bgColor indexed="64"/>
      </patternFill>
    </fill>
    <fill>
      <patternFill patternType="solid">
        <fgColor rgb="FF2DCCD3"/>
        <bgColor indexed="64"/>
      </patternFill>
    </fill>
    <fill>
      <patternFill patternType="solid">
        <fgColor rgb="FFBDEFF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style="double">
        <color indexed="64"/>
      </right>
      <top style="thick">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ck">
        <color indexed="64"/>
      </bottom>
      <diagonal/>
    </border>
    <border>
      <left style="double">
        <color indexed="64"/>
      </left>
      <right style="thin">
        <color indexed="64"/>
      </right>
      <top style="thick">
        <color indexed="64"/>
      </top>
      <bottom style="thin">
        <color indexed="64"/>
      </bottom>
      <diagonal/>
    </border>
    <border>
      <left style="double">
        <color indexed="64"/>
      </left>
      <right style="thin">
        <color indexed="64"/>
      </right>
      <top/>
      <bottom style="thin">
        <color indexed="64"/>
      </bottom>
      <diagonal/>
    </border>
    <border>
      <left/>
      <right/>
      <top style="thick">
        <color indexed="64"/>
      </top>
      <bottom style="thin">
        <color indexed="64"/>
      </bottom>
      <diagonal/>
    </border>
    <border>
      <left/>
      <right/>
      <top style="thin">
        <color indexed="64"/>
      </top>
      <bottom style="thick">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style="double">
        <color indexed="64"/>
      </right>
      <top style="thick">
        <color indexed="64"/>
      </top>
      <bottom style="thin">
        <color indexed="64"/>
      </bottom>
      <diagonal/>
    </border>
    <border>
      <left style="thin">
        <color indexed="64"/>
      </left>
      <right style="double">
        <color indexed="64"/>
      </right>
      <top/>
      <bottom style="thick">
        <color indexed="64"/>
      </bottom>
      <diagonal/>
    </border>
    <border>
      <left style="thin">
        <color indexed="64"/>
      </left>
      <right style="thick">
        <color theme="0"/>
      </right>
      <top style="thin">
        <color indexed="64"/>
      </top>
      <bottom style="thin">
        <color indexed="64"/>
      </bottom>
      <diagonal/>
    </border>
    <border>
      <left style="thick">
        <color theme="0"/>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theme="0" tint="-4.9989318521683403E-2"/>
      </bottom>
      <diagonal/>
    </border>
    <border>
      <left style="medium">
        <color indexed="64"/>
      </left>
      <right style="medium">
        <color indexed="64"/>
      </right>
      <top/>
      <bottom style="thin">
        <color theme="0" tint="-4.9989318521683403E-2"/>
      </bottom>
      <diagonal/>
    </border>
    <border>
      <left style="medium">
        <color indexed="64"/>
      </left>
      <right style="medium">
        <color indexed="64"/>
      </right>
      <top style="thin">
        <color theme="0" tint="-4.9989318521683403E-2"/>
      </top>
      <bottom style="thin">
        <color theme="0" tint="-4.9989318521683403E-2"/>
      </bottom>
      <diagonal/>
    </border>
    <border>
      <left style="medium">
        <color indexed="64"/>
      </left>
      <right style="medium">
        <color indexed="64"/>
      </right>
      <top style="medium">
        <color indexed="64"/>
      </top>
      <bottom style="thin">
        <color rgb="FFFEF5F0"/>
      </bottom>
      <diagonal/>
    </border>
    <border>
      <left/>
      <right style="thick">
        <color indexed="64"/>
      </right>
      <top/>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diagonal/>
    </border>
    <border>
      <left/>
      <right/>
      <top/>
      <bottom style="thin">
        <color indexed="64"/>
      </bottom>
      <diagonal/>
    </border>
    <border>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right style="double">
        <color indexed="64"/>
      </right>
      <top/>
      <bottom style="thin">
        <color indexed="64"/>
      </bottom>
      <diagonal/>
    </border>
    <border>
      <left/>
      <right style="thin">
        <color indexed="64"/>
      </right>
      <top style="thin">
        <color indexed="64"/>
      </top>
      <bottom style="double">
        <color indexed="64"/>
      </bottom>
      <diagonal/>
    </border>
    <border>
      <left/>
      <right style="double">
        <color indexed="64"/>
      </right>
      <top style="thick">
        <color indexed="64"/>
      </top>
      <bottom/>
      <diagonal/>
    </border>
    <border>
      <left/>
      <right style="double">
        <color indexed="64"/>
      </right>
      <top/>
      <bottom/>
      <diagonal/>
    </border>
    <border>
      <left style="thin">
        <color indexed="64"/>
      </left>
      <right style="double">
        <color indexed="64"/>
      </right>
      <top style="thin">
        <color indexed="64"/>
      </top>
      <bottom style="double">
        <color indexed="64"/>
      </bottom>
      <diagonal/>
    </border>
    <border>
      <left/>
      <right style="double">
        <color indexed="64"/>
      </right>
      <top/>
      <bottom style="thick">
        <color indexed="64"/>
      </bottom>
      <diagonal/>
    </border>
    <border>
      <left style="thin">
        <color indexed="64"/>
      </left>
      <right style="double">
        <color indexed="64"/>
      </right>
      <top/>
      <bottom style="thin">
        <color indexed="64"/>
      </bottom>
      <diagonal/>
    </border>
  </borders>
  <cellStyleXfs count="3">
    <xf numFmtId="0" fontId="0" fillId="0" borderId="0"/>
    <xf numFmtId="0" fontId="1" fillId="0" borderId="0"/>
    <xf numFmtId="0" fontId="14" fillId="0" borderId="0" applyNumberFormat="0" applyFill="0" applyBorder="0" applyAlignment="0" applyProtection="0"/>
  </cellStyleXfs>
  <cellXfs count="199">
    <xf numFmtId="0" fontId="0" fillId="0" borderId="0" xfId="0"/>
    <xf numFmtId="1" fontId="3" fillId="0" borderId="1" xfId="0" applyNumberFormat="1" applyFont="1" applyFill="1" applyBorder="1"/>
    <xf numFmtId="1" fontId="3" fillId="0" borderId="1" xfId="0" applyNumberFormat="1" applyFont="1" applyFill="1" applyBorder="1" applyAlignment="1">
      <alignment horizontal="center"/>
    </xf>
    <xf numFmtId="2" fontId="3" fillId="0" borderId="1" xfId="0" applyNumberFormat="1" applyFont="1" applyFill="1" applyBorder="1" applyAlignment="1">
      <alignment horizontal="center"/>
    </xf>
    <xf numFmtId="1" fontId="3" fillId="0" borderId="1" xfId="0" applyNumberFormat="1" applyFont="1" applyFill="1" applyBorder="1" applyAlignment="1"/>
    <xf numFmtId="1" fontId="2" fillId="2" borderId="8" xfId="0" applyNumberFormat="1" applyFont="1" applyFill="1" applyBorder="1" applyAlignment="1">
      <alignment horizontal="center"/>
    </xf>
    <xf numFmtId="1" fontId="2" fillId="2" borderId="7" xfId="0" applyNumberFormat="1" applyFont="1" applyFill="1" applyBorder="1" applyAlignment="1">
      <alignment horizontal="center"/>
    </xf>
    <xf numFmtId="1" fontId="3" fillId="0" borderId="17" xfId="0" applyNumberFormat="1" applyFont="1" applyFill="1" applyBorder="1"/>
    <xf numFmtId="1" fontId="3" fillId="0" borderId="18" xfId="0" applyNumberFormat="1" applyFont="1" applyFill="1" applyBorder="1"/>
    <xf numFmtId="1" fontId="3" fillId="0" borderId="19" xfId="0" applyNumberFormat="1" applyFont="1" applyFill="1" applyBorder="1" applyAlignment="1">
      <alignment horizontal="center"/>
    </xf>
    <xf numFmtId="1" fontId="3" fillId="0" borderId="17" xfId="0" applyNumberFormat="1" applyFont="1" applyFill="1" applyBorder="1" applyAlignment="1">
      <alignment horizontal="center"/>
    </xf>
    <xf numFmtId="1" fontId="1" fillId="0" borderId="17" xfId="1" applyNumberFormat="1" applyFont="1" applyFill="1" applyBorder="1" applyAlignment="1" applyProtection="1">
      <alignment horizontal="center"/>
      <protection locked="0"/>
    </xf>
    <xf numFmtId="2" fontId="2" fillId="2" borderId="7" xfId="0" applyNumberFormat="1" applyFont="1" applyFill="1" applyBorder="1" applyAlignment="1">
      <alignment horizontal="center"/>
    </xf>
    <xf numFmtId="1" fontId="2" fillId="6" borderId="7" xfId="0" applyNumberFormat="1" applyFont="1" applyFill="1" applyBorder="1" applyAlignment="1">
      <alignment horizontal="center"/>
    </xf>
    <xf numFmtId="2" fontId="2" fillId="6" borderId="7" xfId="0" applyNumberFormat="1" applyFont="1" applyFill="1" applyBorder="1" applyAlignment="1">
      <alignment horizontal="center"/>
    </xf>
    <xf numFmtId="2" fontId="1" fillId="0" borderId="17" xfId="1" applyNumberFormat="1" applyFont="1" applyFill="1" applyBorder="1" applyAlignment="1" applyProtection="1">
      <alignment horizontal="center"/>
      <protection locked="0"/>
    </xf>
    <xf numFmtId="2" fontId="1" fillId="0" borderId="19" xfId="1" applyNumberFormat="1" applyFont="1" applyFill="1" applyBorder="1" applyAlignment="1" applyProtection="1">
      <alignment horizontal="center"/>
      <protection locked="0"/>
    </xf>
    <xf numFmtId="1" fontId="1" fillId="0" borderId="19" xfId="1" applyNumberFormat="1" applyFont="1" applyFill="1" applyBorder="1" applyAlignment="1" applyProtection="1">
      <alignment horizontal="center"/>
      <protection locked="0"/>
    </xf>
    <xf numFmtId="1" fontId="3" fillId="0" borderId="2" xfId="0" applyNumberFormat="1" applyFont="1" applyFill="1" applyBorder="1"/>
    <xf numFmtId="1" fontId="3" fillId="0" borderId="2" xfId="0" applyNumberFormat="1" applyFont="1" applyFill="1" applyBorder="1" applyAlignment="1"/>
    <xf numFmtId="2" fontId="2" fillId="6" borderId="9" xfId="0" applyNumberFormat="1" applyFont="1" applyFill="1" applyBorder="1" applyAlignment="1">
      <alignment horizontal="center"/>
    </xf>
    <xf numFmtId="1" fontId="3" fillId="0" borderId="3" xfId="0" applyNumberFormat="1" applyFont="1" applyFill="1" applyBorder="1"/>
    <xf numFmtId="1" fontId="3" fillId="0" borderId="3" xfId="0" applyNumberFormat="1" applyFont="1" applyFill="1" applyBorder="1" applyAlignment="1">
      <alignment horizontal="center"/>
    </xf>
    <xf numFmtId="2" fontId="3" fillId="0" borderId="3" xfId="0" applyNumberFormat="1" applyFont="1" applyFill="1" applyBorder="1" applyAlignment="1">
      <alignment horizontal="center"/>
    </xf>
    <xf numFmtId="1" fontId="3" fillId="0" borderId="10" xfId="0" applyNumberFormat="1" applyFont="1" applyFill="1" applyBorder="1" applyAlignment="1">
      <alignment horizontal="center"/>
    </xf>
    <xf numFmtId="2" fontId="3" fillId="0" borderId="10" xfId="0" applyNumberFormat="1" applyFont="1" applyFill="1" applyBorder="1" applyAlignment="1">
      <alignment horizontal="center"/>
    </xf>
    <xf numFmtId="1" fontId="3" fillId="0" borderId="12" xfId="0" applyNumberFormat="1" applyFont="1" applyFill="1" applyBorder="1" applyAlignment="1">
      <alignment horizontal="center"/>
    </xf>
    <xf numFmtId="2" fontId="2" fillId="2" borderId="9" xfId="0" applyNumberFormat="1" applyFont="1" applyFill="1" applyBorder="1" applyAlignment="1">
      <alignment horizontal="center"/>
    </xf>
    <xf numFmtId="2" fontId="1" fillId="0" borderId="20" xfId="1" applyNumberFormat="1" applyFont="1" applyFill="1" applyBorder="1" applyAlignment="1" applyProtection="1">
      <alignment horizontal="center"/>
      <protection locked="0"/>
    </xf>
    <xf numFmtId="1" fontId="2" fillId="6" borderId="8" xfId="0" applyNumberFormat="1" applyFont="1" applyFill="1" applyBorder="1" applyAlignment="1">
      <alignment horizontal="center"/>
    </xf>
    <xf numFmtId="1" fontId="2" fillId="5" borderId="12" xfId="0" applyNumberFormat="1" applyFont="1" applyFill="1" applyBorder="1" applyAlignment="1">
      <alignment horizontal="center"/>
    </xf>
    <xf numFmtId="1" fontId="2" fillId="5" borderId="10" xfId="0" applyNumberFormat="1" applyFont="1" applyFill="1" applyBorder="1" applyAlignment="1">
      <alignment horizontal="center"/>
    </xf>
    <xf numFmtId="2" fontId="2" fillId="5" borderId="10" xfId="0" applyNumberFormat="1" applyFont="1" applyFill="1" applyBorder="1" applyAlignment="1">
      <alignment horizontal="center"/>
    </xf>
    <xf numFmtId="2" fontId="2" fillId="5" borderId="13" xfId="0" applyNumberFormat="1" applyFont="1" applyFill="1" applyBorder="1" applyAlignment="1">
      <alignment horizontal="center"/>
    </xf>
    <xf numFmtId="1" fontId="3" fillId="0" borderId="22" xfId="0" applyNumberFormat="1" applyFont="1" applyFill="1" applyBorder="1" applyAlignment="1" applyProtection="1">
      <alignment horizontal="center"/>
      <protection locked="0"/>
    </xf>
    <xf numFmtId="1" fontId="3" fillId="0" borderId="25" xfId="0" applyNumberFormat="1" applyFont="1" applyFill="1" applyBorder="1" applyAlignment="1">
      <alignment horizontal="center"/>
    </xf>
    <xf numFmtId="1" fontId="2" fillId="2" borderId="24" xfId="0" applyNumberFormat="1" applyFont="1" applyFill="1" applyBorder="1" applyAlignment="1">
      <alignment horizontal="center"/>
    </xf>
    <xf numFmtId="1" fontId="1" fillId="0" borderId="22" xfId="1" applyNumberFormat="1" applyFont="1" applyFill="1" applyBorder="1" applyAlignment="1" applyProtection="1">
      <alignment horizontal="center"/>
      <protection locked="0"/>
    </xf>
    <xf numFmtId="2" fontId="2" fillId="2" borderId="8" xfId="0" applyNumberFormat="1" applyFont="1" applyFill="1" applyBorder="1" applyAlignment="1">
      <alignment horizontal="center"/>
    </xf>
    <xf numFmtId="2" fontId="3" fillId="0" borderId="12" xfId="0" applyNumberFormat="1" applyFont="1" applyFill="1" applyBorder="1" applyAlignment="1">
      <alignment horizontal="center"/>
    </xf>
    <xf numFmtId="2" fontId="2" fillId="2" borderId="24" xfId="0" applyNumberFormat="1" applyFont="1" applyFill="1" applyBorder="1" applyAlignment="1">
      <alignment horizontal="center"/>
    </xf>
    <xf numFmtId="2" fontId="1" fillId="0" borderId="22" xfId="1" applyNumberFormat="1" applyFont="1" applyFill="1" applyBorder="1" applyAlignment="1" applyProtection="1">
      <alignment horizontal="center"/>
      <protection locked="0"/>
    </xf>
    <xf numFmtId="2" fontId="3" fillId="0" borderId="25" xfId="0" applyNumberFormat="1" applyFont="1" applyFill="1" applyBorder="1" applyAlignment="1">
      <alignment horizontal="center"/>
    </xf>
    <xf numFmtId="1" fontId="3" fillId="0" borderId="27" xfId="0" applyNumberFormat="1" applyFont="1" applyFill="1" applyBorder="1" applyAlignment="1">
      <alignment horizontal="center"/>
    </xf>
    <xf numFmtId="1" fontId="2" fillId="5" borderId="28" xfId="0" applyNumberFormat="1" applyFont="1" applyFill="1" applyBorder="1" applyAlignment="1">
      <alignment horizontal="center"/>
    </xf>
    <xf numFmtId="1" fontId="1" fillId="0" borderId="29" xfId="1" applyNumberFormat="1" applyFont="1" applyFill="1" applyBorder="1" applyAlignment="1" applyProtection="1">
      <alignment horizontal="center"/>
      <protection locked="0"/>
    </xf>
    <xf numFmtId="1" fontId="3" fillId="0" borderId="28" xfId="0" applyNumberFormat="1" applyFont="1" applyFill="1" applyBorder="1" applyAlignment="1">
      <alignment horizontal="center"/>
    </xf>
    <xf numFmtId="1" fontId="3" fillId="0" borderId="30" xfId="0" applyNumberFormat="1" applyFont="1" applyFill="1" applyBorder="1" applyAlignment="1">
      <alignment horizontal="center"/>
    </xf>
    <xf numFmtId="1" fontId="2" fillId="5" borderId="25" xfId="0" applyNumberFormat="1" applyFont="1" applyFill="1" applyBorder="1" applyAlignment="1">
      <alignment horizontal="center"/>
    </xf>
    <xf numFmtId="2" fontId="2" fillId="5" borderId="12" xfId="0" applyNumberFormat="1" applyFont="1" applyFill="1" applyBorder="1" applyAlignment="1">
      <alignment horizontal="center"/>
    </xf>
    <xf numFmtId="2" fontId="2" fillId="5" borderId="25" xfId="0" applyNumberFormat="1" applyFont="1" applyFill="1" applyBorder="1" applyAlignment="1">
      <alignment horizontal="center"/>
    </xf>
    <xf numFmtId="1" fontId="2" fillId="6" borderId="24" xfId="0" applyNumberFormat="1" applyFont="1" applyFill="1" applyBorder="1" applyAlignment="1">
      <alignment horizontal="center"/>
    </xf>
    <xf numFmtId="2" fontId="2" fillId="6" borderId="8" xfId="0" applyNumberFormat="1" applyFont="1" applyFill="1" applyBorder="1" applyAlignment="1">
      <alignment horizontal="center"/>
    </xf>
    <xf numFmtId="2" fontId="2" fillId="6" borderId="24" xfId="0" applyNumberFormat="1" applyFont="1" applyFill="1" applyBorder="1" applyAlignment="1">
      <alignment horizontal="center"/>
    </xf>
    <xf numFmtId="2" fontId="1" fillId="0" borderId="31" xfId="1" applyNumberFormat="1" applyFont="1" applyFill="1" applyBorder="1" applyAlignment="1" applyProtection="1">
      <alignment horizontal="center"/>
      <protection locked="0"/>
    </xf>
    <xf numFmtId="2" fontId="3" fillId="0" borderId="32" xfId="0" applyNumberFormat="1" applyFont="1" applyFill="1" applyBorder="1" applyAlignment="1">
      <alignment horizontal="center"/>
    </xf>
    <xf numFmtId="2" fontId="3" fillId="0" borderId="21" xfId="0" applyNumberFormat="1" applyFont="1" applyFill="1" applyBorder="1" applyAlignment="1">
      <alignment horizontal="center"/>
    </xf>
    <xf numFmtId="2" fontId="3" fillId="0" borderId="4" xfId="0" applyNumberFormat="1" applyFont="1" applyFill="1" applyBorder="1" applyAlignment="1">
      <alignment horizontal="center"/>
    </xf>
    <xf numFmtId="2" fontId="3" fillId="0" borderId="2" xfId="0" applyNumberFormat="1" applyFont="1" applyFill="1" applyBorder="1" applyAlignment="1">
      <alignment horizontal="center"/>
    </xf>
    <xf numFmtId="2" fontId="1" fillId="0" borderId="35" xfId="1" applyNumberFormat="1" applyFont="1" applyFill="1" applyBorder="1" applyAlignment="1" applyProtection="1">
      <alignment horizontal="center"/>
      <protection locked="0"/>
    </xf>
    <xf numFmtId="2" fontId="2" fillId="9" borderId="8" xfId="0" applyNumberFormat="1" applyFont="1" applyFill="1" applyBorder="1" applyAlignment="1">
      <alignment horizontal="center"/>
    </xf>
    <xf numFmtId="2" fontId="2" fillId="9" borderId="7" xfId="0" applyNumberFormat="1" applyFont="1" applyFill="1" applyBorder="1" applyAlignment="1">
      <alignment horizontal="center"/>
    </xf>
    <xf numFmtId="2" fontId="2" fillId="9" borderId="9" xfId="0" applyNumberFormat="1" applyFont="1" applyFill="1" applyBorder="1" applyAlignment="1">
      <alignment horizontal="center"/>
    </xf>
    <xf numFmtId="0" fontId="0" fillId="0" borderId="0" xfId="0" applyAlignment="1">
      <alignment wrapText="1"/>
    </xf>
    <xf numFmtId="0" fontId="8" fillId="0" borderId="0" xfId="0" applyFont="1"/>
    <xf numFmtId="0" fontId="10" fillId="0" borderId="0" xfId="0" applyFont="1"/>
    <xf numFmtId="1" fontId="9" fillId="13" borderId="2" xfId="0" applyNumberFormat="1" applyFont="1" applyFill="1" applyBorder="1" applyAlignment="1">
      <alignment horizontal="center"/>
    </xf>
    <xf numFmtId="1" fontId="9" fillId="13" borderId="1" xfId="0" applyNumberFormat="1" applyFont="1" applyFill="1" applyBorder="1" applyAlignment="1">
      <alignment horizontal="center"/>
    </xf>
    <xf numFmtId="1" fontId="9" fillId="13" borderId="5" xfId="0" applyNumberFormat="1" applyFont="1" applyFill="1" applyBorder="1" applyAlignment="1">
      <alignment horizontal="center"/>
    </xf>
    <xf numFmtId="1" fontId="10" fillId="13" borderId="2" xfId="0" applyNumberFormat="1" applyFont="1" applyFill="1" applyBorder="1" applyAlignment="1">
      <alignment horizontal="center"/>
    </xf>
    <xf numFmtId="1" fontId="10" fillId="13" borderId="1" xfId="0" applyNumberFormat="1" applyFont="1" applyFill="1" applyBorder="1" applyAlignment="1">
      <alignment horizontal="center"/>
    </xf>
    <xf numFmtId="1" fontId="10" fillId="13" borderId="5" xfId="0" applyNumberFormat="1" applyFont="1" applyFill="1" applyBorder="1" applyAlignment="1">
      <alignment horizontal="center"/>
    </xf>
    <xf numFmtId="0" fontId="11" fillId="11" borderId="5" xfId="0" applyFont="1" applyFill="1" applyBorder="1" applyAlignment="1">
      <alignment wrapText="1"/>
    </xf>
    <xf numFmtId="0" fontId="11" fillId="11" borderId="13" xfId="0" applyFont="1" applyFill="1" applyBorder="1" applyAlignment="1">
      <alignment wrapText="1"/>
    </xf>
    <xf numFmtId="0" fontId="0" fillId="0" borderId="0" xfId="0" applyProtection="1"/>
    <xf numFmtId="0" fontId="11" fillId="11" borderId="5" xfId="0" applyFont="1" applyFill="1" applyBorder="1" applyAlignment="1" applyProtection="1">
      <alignment wrapText="1"/>
    </xf>
    <xf numFmtId="0" fontId="10" fillId="16" borderId="39" xfId="0" applyFont="1" applyFill="1" applyBorder="1" applyAlignment="1" applyProtection="1">
      <alignment vertical="center"/>
    </xf>
    <xf numFmtId="0" fontId="10" fillId="17" borderId="40" xfId="0" applyFont="1" applyFill="1" applyBorder="1" applyAlignment="1" applyProtection="1">
      <alignment wrapText="1"/>
    </xf>
    <xf numFmtId="0" fontId="10" fillId="0" borderId="0" xfId="0" applyFont="1" applyProtection="1"/>
    <xf numFmtId="0" fontId="0" fillId="0" borderId="0" xfId="0" applyAlignment="1" applyProtection="1">
      <alignment wrapText="1"/>
    </xf>
    <xf numFmtId="1" fontId="9" fillId="13" borderId="2" xfId="0" applyNumberFormat="1" applyFont="1" applyFill="1" applyBorder="1" applyAlignment="1" applyProtection="1">
      <alignment horizontal="center"/>
    </xf>
    <xf numFmtId="1" fontId="9" fillId="13" borderId="1" xfId="0" applyNumberFormat="1" applyFont="1" applyFill="1" applyBorder="1" applyAlignment="1" applyProtection="1">
      <alignment horizontal="center"/>
    </xf>
    <xf numFmtId="1" fontId="9" fillId="13" borderId="5" xfId="0" applyNumberFormat="1" applyFont="1" applyFill="1" applyBorder="1" applyAlignment="1" applyProtection="1">
      <alignment horizontal="center"/>
    </xf>
    <xf numFmtId="0" fontId="11" fillId="11" borderId="23" xfId="0" applyFont="1" applyFill="1" applyBorder="1" applyAlignment="1" applyProtection="1">
      <alignment wrapText="1"/>
    </xf>
    <xf numFmtId="0" fontId="11" fillId="11" borderId="24" xfId="0" applyFont="1" applyFill="1" applyBorder="1" applyAlignment="1" applyProtection="1">
      <alignment wrapText="1"/>
    </xf>
    <xf numFmtId="0" fontId="0" fillId="0" borderId="47" xfId="0" applyBorder="1" applyAlignment="1" applyProtection="1">
      <alignment wrapText="1"/>
    </xf>
    <xf numFmtId="2" fontId="9" fillId="13" borderId="58" xfId="0" applyNumberFormat="1" applyFont="1" applyFill="1" applyBorder="1" applyAlignment="1" applyProtection="1">
      <alignment horizontal="center" vertical="center" wrapText="1"/>
    </xf>
    <xf numFmtId="2" fontId="9" fillId="13" borderId="55" xfId="0" applyNumberFormat="1" applyFont="1" applyFill="1" applyBorder="1" applyAlignment="1" applyProtection="1">
      <alignment horizontal="center" vertical="center"/>
    </xf>
    <xf numFmtId="2" fontId="9" fillId="13" borderId="61" xfId="0" applyNumberFormat="1" applyFont="1" applyFill="1" applyBorder="1" applyAlignment="1" applyProtection="1">
      <alignment horizontal="center" vertical="center"/>
    </xf>
    <xf numFmtId="2" fontId="9" fillId="13" borderId="56" xfId="0" applyNumberFormat="1" applyFont="1" applyFill="1" applyBorder="1" applyAlignment="1" applyProtection="1">
      <alignment horizontal="center" vertical="center"/>
    </xf>
    <xf numFmtId="2" fontId="17" fillId="0" borderId="0" xfId="0" applyNumberFormat="1" applyFont="1" applyBorder="1" applyAlignment="1" applyProtection="1">
      <alignment horizontal="center"/>
    </xf>
    <xf numFmtId="2" fontId="17" fillId="0" borderId="60" xfId="0" applyNumberFormat="1" applyFont="1" applyBorder="1" applyAlignment="1" applyProtection="1">
      <alignment horizontal="center"/>
    </xf>
    <xf numFmtId="2" fontId="17" fillId="0" borderId="50" xfId="0" applyNumberFormat="1" applyFont="1" applyBorder="1" applyAlignment="1" applyProtection="1">
      <alignment horizontal="center"/>
    </xf>
    <xf numFmtId="2" fontId="17" fillId="0" borderId="62" xfId="0" applyNumberFormat="1" applyFont="1" applyBorder="1" applyAlignment="1" applyProtection="1">
      <alignment horizontal="center"/>
    </xf>
    <xf numFmtId="2" fontId="17" fillId="0" borderId="0" xfId="0" applyNumberFormat="1" applyFont="1" applyAlignment="1" applyProtection="1">
      <alignment horizontal="center" wrapText="1"/>
    </xf>
    <xf numFmtId="2" fontId="17" fillId="0" borderId="0" xfId="0" applyNumberFormat="1" applyFont="1" applyAlignment="1" applyProtection="1">
      <alignment horizontal="center"/>
    </xf>
    <xf numFmtId="0" fontId="17" fillId="0" borderId="0" xfId="0" applyFont="1" applyBorder="1" applyProtection="1"/>
    <xf numFmtId="0" fontId="17" fillId="0" borderId="45" xfId="0" applyFont="1" applyBorder="1" applyProtection="1"/>
    <xf numFmtId="0" fontId="17" fillId="0" borderId="50" xfId="0" applyFont="1" applyBorder="1" applyProtection="1"/>
    <xf numFmtId="0" fontId="17" fillId="0" borderId="51" xfId="0" applyFont="1" applyBorder="1" applyProtection="1"/>
    <xf numFmtId="0" fontId="17" fillId="0" borderId="0" xfId="0" applyFont="1" applyProtection="1"/>
    <xf numFmtId="0" fontId="17" fillId="0" borderId="2" xfId="0" applyFont="1" applyBorder="1" applyAlignment="1" applyProtection="1">
      <alignment horizontal="center"/>
      <protection locked="0"/>
    </xf>
    <xf numFmtId="0" fontId="17" fillId="0" borderId="1" xfId="0" applyFont="1" applyBorder="1" applyAlignment="1" applyProtection="1">
      <alignment horizontal="center"/>
      <protection locked="0"/>
    </xf>
    <xf numFmtId="0" fontId="17" fillId="0" borderId="5" xfId="0" applyFont="1" applyBorder="1" applyAlignment="1" applyProtection="1">
      <alignment horizontal="center"/>
      <protection locked="0"/>
    </xf>
    <xf numFmtId="1" fontId="17" fillId="0" borderId="2" xfId="0" applyNumberFormat="1" applyFont="1" applyBorder="1" applyAlignment="1" applyProtection="1">
      <alignment horizontal="center"/>
      <protection locked="0"/>
    </xf>
    <xf numFmtId="1" fontId="17" fillId="0" borderId="1" xfId="0" applyNumberFormat="1" applyFont="1" applyBorder="1" applyAlignment="1" applyProtection="1">
      <alignment horizontal="center"/>
      <protection locked="0"/>
    </xf>
    <xf numFmtId="1" fontId="17" fillId="0" borderId="5" xfId="0" applyNumberFormat="1" applyFont="1" applyBorder="1" applyAlignment="1" applyProtection="1">
      <alignment horizontal="center"/>
      <protection locked="0"/>
    </xf>
    <xf numFmtId="1" fontId="17" fillId="0" borderId="12" xfId="0" applyNumberFormat="1" applyFont="1" applyBorder="1" applyAlignment="1" applyProtection="1">
      <alignment horizontal="center"/>
      <protection locked="0"/>
    </xf>
    <xf numFmtId="1" fontId="17" fillId="0" borderId="10" xfId="0" applyNumberFormat="1" applyFont="1" applyBorder="1" applyAlignment="1" applyProtection="1">
      <alignment horizontal="center"/>
      <protection locked="0"/>
    </xf>
    <xf numFmtId="1" fontId="17" fillId="0" borderId="13" xfId="0" applyNumberFormat="1" applyFont="1" applyBorder="1" applyAlignment="1" applyProtection="1">
      <alignment horizontal="center"/>
      <protection locked="0"/>
    </xf>
    <xf numFmtId="0" fontId="17" fillId="0" borderId="0" xfId="0" applyFont="1" applyAlignment="1">
      <alignment horizontal="center"/>
    </xf>
    <xf numFmtId="0" fontId="18" fillId="14" borderId="44" xfId="0" applyFont="1" applyFill="1" applyBorder="1" applyAlignment="1">
      <alignment wrapText="1"/>
    </xf>
    <xf numFmtId="0" fontId="19" fillId="14" borderId="40" xfId="0" applyFont="1" applyFill="1" applyBorder="1" applyAlignment="1">
      <alignment wrapText="1"/>
    </xf>
    <xf numFmtId="0" fontId="17" fillId="0" borderId="0" xfId="0" applyFont="1" applyAlignment="1">
      <alignment wrapText="1"/>
    </xf>
    <xf numFmtId="0" fontId="20" fillId="15" borderId="41" xfId="0" applyFont="1" applyFill="1" applyBorder="1" applyAlignment="1">
      <alignment wrapText="1"/>
    </xf>
    <xf numFmtId="0" fontId="17" fillId="15" borderId="42" xfId="0" applyFont="1" applyFill="1" applyBorder="1" applyAlignment="1">
      <alignment wrapText="1"/>
    </xf>
    <xf numFmtId="0" fontId="21" fillId="15" borderId="43" xfId="2" applyFont="1" applyFill="1" applyBorder="1" applyAlignment="1">
      <alignment wrapText="1"/>
    </xf>
    <xf numFmtId="0" fontId="17" fillId="15" borderId="43" xfId="0" applyFont="1" applyFill="1" applyBorder="1" applyAlignment="1">
      <alignment wrapText="1"/>
    </xf>
    <xf numFmtId="0" fontId="17" fillId="15" borderId="52" xfId="0" applyFont="1" applyFill="1" applyBorder="1" applyAlignment="1">
      <alignment wrapText="1"/>
    </xf>
    <xf numFmtId="0" fontId="17" fillId="15" borderId="40" xfId="0" applyFont="1" applyFill="1" applyBorder="1" applyAlignment="1">
      <alignment wrapText="1"/>
    </xf>
    <xf numFmtId="2" fontId="17" fillId="0" borderId="45" xfId="0" applyNumberFormat="1" applyFont="1" applyBorder="1" applyAlignment="1" applyProtection="1">
      <alignment horizontal="center"/>
    </xf>
    <xf numFmtId="2" fontId="17" fillId="0" borderId="51" xfId="0" applyNumberFormat="1" applyFont="1" applyBorder="1" applyAlignment="1" applyProtection="1">
      <alignment horizontal="center"/>
    </xf>
    <xf numFmtId="0" fontId="21" fillId="15" borderId="43" xfId="2" applyFont="1" applyFill="1" applyBorder="1" applyAlignment="1" applyProtection="1">
      <alignment wrapText="1"/>
      <protection locked="0"/>
    </xf>
    <xf numFmtId="0" fontId="4" fillId="12" borderId="2" xfId="0" applyFont="1" applyFill="1" applyBorder="1" applyAlignment="1">
      <alignment horizontal="center" wrapText="1"/>
    </xf>
    <xf numFmtId="0" fontId="4" fillId="12" borderId="1" xfId="0" applyFont="1" applyFill="1" applyBorder="1" applyAlignment="1">
      <alignment horizontal="center"/>
    </xf>
    <xf numFmtId="0" fontId="4" fillId="12" borderId="5" xfId="0" applyFont="1" applyFill="1" applyBorder="1" applyAlignment="1">
      <alignment horizontal="center"/>
    </xf>
    <xf numFmtId="0" fontId="7" fillId="12" borderId="37" xfId="0" applyFont="1" applyFill="1" applyBorder="1" applyAlignment="1">
      <alignment horizontal="center" vertical="center" wrapText="1"/>
    </xf>
    <xf numFmtId="0" fontId="4" fillId="12" borderId="38" xfId="0" applyFont="1" applyFill="1" applyBorder="1" applyAlignment="1">
      <alignment horizontal="center" wrapText="1"/>
    </xf>
    <xf numFmtId="2" fontId="9" fillId="13" borderId="53" xfId="0" applyNumberFormat="1" applyFont="1" applyFill="1" applyBorder="1" applyAlignment="1" applyProtection="1">
      <alignment horizontal="center"/>
    </xf>
    <xf numFmtId="2" fontId="9" fillId="13" borderId="54" xfId="0" applyNumberFormat="1" applyFont="1" applyFill="1" applyBorder="1" applyAlignment="1" applyProtection="1">
      <alignment horizontal="center"/>
    </xf>
    <xf numFmtId="2" fontId="9" fillId="13" borderId="4" xfId="0" applyNumberFormat="1" applyFont="1" applyFill="1" applyBorder="1" applyAlignment="1" applyProtection="1">
      <alignment horizontal="center"/>
    </xf>
    <xf numFmtId="2" fontId="9" fillId="13" borderId="3" xfId="0" applyNumberFormat="1" applyFont="1" applyFill="1" applyBorder="1" applyAlignment="1" applyProtection="1">
      <alignment horizontal="center"/>
    </xf>
    <xf numFmtId="2" fontId="9" fillId="13" borderId="63" xfId="0" applyNumberFormat="1" applyFont="1" applyFill="1" applyBorder="1" applyAlignment="1" applyProtection="1">
      <alignment horizontal="center"/>
    </xf>
    <xf numFmtId="2" fontId="9" fillId="13" borderId="57" xfId="0" applyNumberFormat="1" applyFont="1" applyFill="1" applyBorder="1" applyAlignment="1" applyProtection="1">
      <alignment horizontal="center"/>
    </xf>
    <xf numFmtId="2" fontId="15" fillId="12" borderId="28" xfId="0" applyNumberFormat="1" applyFont="1" applyFill="1" applyBorder="1" applyAlignment="1" applyProtection="1">
      <alignment horizontal="center" vertical="center" wrapText="1"/>
    </xf>
    <xf numFmtId="2" fontId="15" fillId="12" borderId="10" xfId="0" applyNumberFormat="1" applyFont="1" applyFill="1" applyBorder="1" applyAlignment="1" applyProtection="1">
      <alignment horizontal="center" vertical="center" wrapText="1"/>
    </xf>
    <xf numFmtId="2" fontId="15" fillId="12" borderId="13" xfId="0" applyNumberFormat="1" applyFont="1" applyFill="1" applyBorder="1" applyAlignment="1" applyProtection="1">
      <alignment horizontal="center" vertical="center" wrapText="1"/>
    </xf>
    <xf numFmtId="0" fontId="4" fillId="12" borderId="59" xfId="0" applyFont="1" applyFill="1" applyBorder="1" applyAlignment="1" applyProtection="1">
      <alignment horizontal="center" vertical="center" wrapText="1"/>
    </xf>
    <xf numFmtId="0" fontId="4" fillId="12" borderId="60" xfId="0" applyFont="1" applyFill="1" applyBorder="1" applyAlignment="1" applyProtection="1">
      <alignment horizontal="center" vertical="center" wrapText="1"/>
    </xf>
    <xf numFmtId="0" fontId="4" fillId="12" borderId="57" xfId="0" applyFont="1" applyFill="1" applyBorder="1" applyAlignment="1" applyProtection="1">
      <alignment horizontal="center" vertical="center" wrapText="1"/>
    </xf>
    <xf numFmtId="0" fontId="4" fillId="12" borderId="46" xfId="0" applyFont="1" applyFill="1" applyBorder="1" applyAlignment="1" applyProtection="1">
      <alignment horizontal="center" vertical="center" wrapText="1"/>
    </xf>
    <xf numFmtId="0" fontId="4" fillId="12" borderId="49" xfId="0" applyFont="1" applyFill="1" applyBorder="1" applyAlignment="1" applyProtection="1">
      <alignment horizontal="center" vertical="center" wrapText="1"/>
    </xf>
    <xf numFmtId="0" fontId="15" fillId="12" borderId="47" xfId="0" applyFont="1" applyFill="1" applyBorder="1" applyAlignment="1" applyProtection="1">
      <alignment horizontal="center" vertical="center" wrapText="1"/>
    </xf>
    <xf numFmtId="0" fontId="15" fillId="12" borderId="47" xfId="0" applyFont="1" applyFill="1" applyBorder="1" applyAlignment="1" applyProtection="1">
      <alignment horizontal="center" vertical="center"/>
    </xf>
    <xf numFmtId="0" fontId="15" fillId="12" borderId="48" xfId="0" applyFont="1" applyFill="1" applyBorder="1" applyAlignment="1" applyProtection="1">
      <alignment horizontal="center" vertical="center"/>
    </xf>
    <xf numFmtId="1" fontId="2" fillId="9" borderId="6" xfId="0" applyNumberFormat="1" applyFont="1" applyFill="1" applyBorder="1" applyAlignment="1">
      <alignment horizontal="center"/>
    </xf>
    <xf numFmtId="1" fontId="2" fillId="9" borderId="14" xfId="0" applyNumberFormat="1" applyFont="1" applyFill="1" applyBorder="1" applyAlignment="1">
      <alignment horizontal="center"/>
    </xf>
    <xf numFmtId="1" fontId="2" fillId="9" borderId="2" xfId="0" applyNumberFormat="1" applyFont="1" applyFill="1" applyBorder="1" applyAlignment="1">
      <alignment horizontal="center"/>
    </xf>
    <xf numFmtId="1" fontId="6" fillId="10" borderId="6" xfId="0" applyNumberFormat="1" applyFont="1" applyFill="1" applyBorder="1" applyAlignment="1">
      <alignment horizontal="center"/>
    </xf>
    <xf numFmtId="1" fontId="6" fillId="10" borderId="14" xfId="0" applyNumberFormat="1" applyFont="1" applyFill="1" applyBorder="1" applyAlignment="1">
      <alignment horizontal="center"/>
    </xf>
    <xf numFmtId="1" fontId="6" fillId="10" borderId="2" xfId="0" applyNumberFormat="1" applyFont="1" applyFill="1" applyBorder="1" applyAlignment="1">
      <alignment horizontal="center"/>
    </xf>
    <xf numFmtId="2" fontId="2" fillId="5" borderId="2" xfId="0" applyNumberFormat="1" applyFont="1" applyFill="1" applyBorder="1" applyAlignment="1">
      <alignment horizontal="center"/>
    </xf>
    <xf numFmtId="2" fontId="2" fillId="5" borderId="1" xfId="0" applyNumberFormat="1" applyFont="1" applyFill="1" applyBorder="1" applyAlignment="1">
      <alignment horizontal="center"/>
    </xf>
    <xf numFmtId="2" fontId="2" fillId="5" borderId="23" xfId="0" applyNumberFormat="1" applyFont="1" applyFill="1" applyBorder="1" applyAlignment="1">
      <alignment horizontal="center"/>
    </xf>
    <xf numFmtId="2" fontId="2" fillId="6" borderId="2" xfId="0" applyNumberFormat="1" applyFont="1" applyFill="1" applyBorder="1" applyAlignment="1">
      <alignment horizontal="center"/>
    </xf>
    <xf numFmtId="2" fontId="2" fillId="6" borderId="1" xfId="0" applyNumberFormat="1" applyFont="1" applyFill="1" applyBorder="1" applyAlignment="1">
      <alignment horizontal="center"/>
    </xf>
    <xf numFmtId="2" fontId="2" fillId="6" borderId="23" xfId="0" applyNumberFormat="1" applyFont="1" applyFill="1" applyBorder="1" applyAlignment="1">
      <alignment horizontal="center"/>
    </xf>
    <xf numFmtId="1" fontId="2" fillId="6" borderId="2" xfId="0" applyNumberFormat="1" applyFont="1" applyFill="1" applyBorder="1" applyAlignment="1">
      <alignment horizontal="center"/>
    </xf>
    <xf numFmtId="1" fontId="2" fillId="6" borderId="1" xfId="0" applyNumberFormat="1" applyFont="1" applyFill="1" applyBorder="1" applyAlignment="1">
      <alignment horizontal="center"/>
    </xf>
    <xf numFmtId="1" fontId="2" fillId="6" borderId="23" xfId="0" applyNumberFormat="1" applyFont="1" applyFill="1" applyBorder="1" applyAlignment="1">
      <alignment horizontal="center"/>
    </xf>
    <xf numFmtId="1" fontId="2" fillId="6" borderId="23" xfId="0" applyNumberFormat="1" applyFont="1" applyFill="1" applyBorder="1" applyAlignment="1" applyProtection="1">
      <alignment horizontal="center"/>
      <protection locked="0"/>
    </xf>
    <xf numFmtId="1" fontId="2" fillId="6" borderId="24" xfId="0" applyNumberFormat="1" applyFont="1" applyFill="1" applyBorder="1" applyAlignment="1" applyProtection="1">
      <alignment horizontal="center"/>
      <protection locked="0"/>
    </xf>
    <xf numFmtId="1" fontId="2" fillId="6" borderId="25" xfId="0" applyNumberFormat="1" applyFont="1" applyFill="1" applyBorder="1" applyAlignment="1" applyProtection="1">
      <alignment horizontal="center"/>
      <protection locked="0"/>
    </xf>
    <xf numFmtId="2" fontId="2" fillId="2" borderId="2" xfId="0" applyNumberFormat="1" applyFont="1" applyFill="1" applyBorder="1" applyAlignment="1">
      <alignment horizontal="center"/>
    </xf>
    <xf numFmtId="2" fontId="2" fillId="2" borderId="1" xfId="0" applyNumberFormat="1" applyFont="1" applyFill="1" applyBorder="1" applyAlignment="1">
      <alignment horizontal="center"/>
    </xf>
    <xf numFmtId="2" fontId="2" fillId="2" borderId="23" xfId="0" applyNumberFormat="1" applyFont="1" applyFill="1" applyBorder="1" applyAlignment="1">
      <alignment horizontal="center"/>
    </xf>
    <xf numFmtId="1" fontId="2" fillId="5" borderId="26" xfId="0" applyNumberFormat="1" applyFont="1" applyFill="1" applyBorder="1" applyAlignment="1">
      <alignment horizontal="center"/>
    </xf>
    <xf numFmtId="1" fontId="2" fillId="5" borderId="1" xfId="0" applyNumberFormat="1" applyFont="1" applyFill="1" applyBorder="1" applyAlignment="1">
      <alignment horizontal="center"/>
    </xf>
    <xf numFmtId="1" fontId="2" fillId="5" borderId="23" xfId="0" applyNumberFormat="1" applyFont="1" applyFill="1" applyBorder="1" applyAlignment="1">
      <alignment horizontal="center"/>
    </xf>
    <xf numFmtId="1" fontId="5" fillId="8" borderId="1" xfId="0" applyNumberFormat="1" applyFont="1" applyFill="1" applyBorder="1" applyAlignment="1">
      <alignment horizontal="center"/>
    </xf>
    <xf numFmtId="1" fontId="5" fillId="8" borderId="7" xfId="0" applyNumberFormat="1" applyFont="1" applyFill="1" applyBorder="1" applyAlignment="1">
      <alignment horizontal="center"/>
    </xf>
    <xf numFmtId="1" fontId="2" fillId="2" borderId="2" xfId="0" applyNumberFormat="1" applyFont="1" applyFill="1" applyBorder="1" applyAlignment="1">
      <alignment horizontal="center"/>
    </xf>
    <xf numFmtId="1" fontId="2" fillId="2" borderId="1" xfId="0" applyNumberFormat="1" applyFont="1" applyFill="1" applyBorder="1" applyAlignment="1">
      <alignment horizontal="center"/>
    </xf>
    <xf numFmtId="1" fontId="2" fillId="2" borderId="23" xfId="0" applyNumberFormat="1" applyFont="1" applyFill="1" applyBorder="1" applyAlignment="1">
      <alignment horizontal="center"/>
    </xf>
    <xf numFmtId="1" fontId="2" fillId="5" borderId="2" xfId="0" applyNumberFormat="1" applyFont="1" applyFill="1" applyBorder="1" applyAlignment="1">
      <alignment horizontal="center"/>
    </xf>
    <xf numFmtId="1" fontId="2" fillId="5" borderId="23" xfId="0" applyNumberFormat="1" applyFont="1" applyFill="1" applyBorder="1" applyAlignment="1" applyProtection="1">
      <alignment horizontal="center"/>
      <protection locked="0"/>
    </xf>
    <xf numFmtId="1" fontId="2" fillId="5" borderId="25" xfId="0" applyNumberFormat="1" applyFont="1" applyFill="1" applyBorder="1" applyAlignment="1" applyProtection="1">
      <alignment horizontal="center"/>
      <protection locked="0"/>
    </xf>
    <xf numFmtId="1" fontId="2" fillId="5" borderId="6" xfId="0" applyNumberFormat="1" applyFont="1" applyFill="1" applyBorder="1" applyAlignment="1" applyProtection="1">
      <alignment horizontal="center"/>
      <protection locked="0"/>
    </xf>
    <xf numFmtId="1" fontId="2" fillId="5" borderId="11" xfId="0" applyNumberFormat="1" applyFont="1" applyFill="1" applyBorder="1" applyAlignment="1" applyProtection="1">
      <alignment horizontal="center"/>
      <protection locked="0"/>
    </xf>
    <xf numFmtId="2" fontId="2" fillId="6" borderId="5" xfId="0" applyNumberFormat="1" applyFont="1" applyFill="1" applyBorder="1" applyAlignment="1">
      <alignment horizontal="center"/>
    </xf>
    <xf numFmtId="1" fontId="2" fillId="7" borderId="14" xfId="0" applyNumberFormat="1" applyFont="1" applyFill="1" applyBorder="1" applyAlignment="1">
      <alignment horizontal="left" vertical="center"/>
    </xf>
    <xf numFmtId="1" fontId="3" fillId="0" borderId="11" xfId="0" applyNumberFormat="1" applyFont="1" applyFill="1" applyBorder="1" applyAlignment="1">
      <alignment horizontal="center"/>
    </xf>
    <xf numFmtId="1" fontId="3" fillId="0" borderId="32" xfId="0" applyNumberFormat="1" applyFont="1" applyFill="1" applyBorder="1" applyAlignment="1">
      <alignment horizontal="center"/>
    </xf>
    <xf numFmtId="1" fontId="3" fillId="0" borderId="21" xfId="0" applyNumberFormat="1" applyFont="1" applyFill="1" applyBorder="1" applyAlignment="1">
      <alignment horizontal="center"/>
    </xf>
    <xf numFmtId="1" fontId="4" fillId="4" borderId="16" xfId="0" applyNumberFormat="1" applyFont="1" applyFill="1" applyBorder="1" applyAlignment="1">
      <alignment horizontal="left" vertical="center"/>
    </xf>
    <xf numFmtId="1" fontId="4" fillId="4" borderId="14" xfId="0" applyNumberFormat="1" applyFont="1" applyFill="1" applyBorder="1" applyAlignment="1">
      <alignment horizontal="left" vertical="center"/>
    </xf>
    <xf numFmtId="1" fontId="4" fillId="4" borderId="15" xfId="0" applyNumberFormat="1" applyFont="1" applyFill="1" applyBorder="1" applyAlignment="1">
      <alignment horizontal="left" vertical="center"/>
    </xf>
    <xf numFmtId="2" fontId="2" fillId="2" borderId="14" xfId="0" applyNumberFormat="1" applyFont="1" applyFill="1" applyBorder="1" applyAlignment="1">
      <alignment horizontal="center"/>
    </xf>
    <xf numFmtId="2" fontId="2" fillId="2" borderId="15" xfId="0" applyNumberFormat="1" applyFont="1" applyFill="1" applyBorder="1" applyAlignment="1">
      <alignment horizontal="center"/>
    </xf>
    <xf numFmtId="2" fontId="2" fillId="5" borderId="5" xfId="0" applyNumberFormat="1" applyFont="1" applyFill="1" applyBorder="1" applyAlignment="1">
      <alignment horizontal="center"/>
    </xf>
    <xf numFmtId="1" fontId="4" fillId="3" borderId="16" xfId="0" applyNumberFormat="1" applyFont="1" applyFill="1" applyBorder="1" applyAlignment="1">
      <alignment horizontal="left" vertical="center"/>
    </xf>
    <xf numFmtId="1" fontId="4" fillId="3" borderId="14" xfId="0" applyNumberFormat="1" applyFont="1" applyFill="1" applyBorder="1" applyAlignment="1">
      <alignment horizontal="left" vertical="center"/>
    </xf>
    <xf numFmtId="1" fontId="5" fillId="8" borderId="9" xfId="0" applyNumberFormat="1" applyFont="1" applyFill="1" applyBorder="1" applyAlignment="1">
      <alignment horizontal="center" wrapText="1"/>
    </xf>
    <xf numFmtId="1" fontId="5" fillId="8" borderId="33" xfId="0" applyNumberFormat="1" applyFont="1" applyFill="1" applyBorder="1" applyAlignment="1">
      <alignment horizontal="center" wrapText="1"/>
    </xf>
    <xf numFmtId="1" fontId="5" fillId="8" borderId="34" xfId="0" applyNumberFormat="1" applyFont="1" applyFill="1" applyBorder="1" applyAlignment="1">
      <alignment horizontal="center" wrapText="1"/>
    </xf>
    <xf numFmtId="1" fontId="2" fillId="2" borderId="23" xfId="0" applyNumberFormat="1" applyFont="1" applyFill="1" applyBorder="1" applyAlignment="1" applyProtection="1">
      <alignment horizontal="center"/>
      <protection locked="0"/>
    </xf>
    <xf numFmtId="1" fontId="2" fillId="2" borderId="24" xfId="0" applyNumberFormat="1" applyFont="1" applyFill="1" applyBorder="1" applyAlignment="1" applyProtection="1">
      <alignment horizontal="center"/>
      <protection locked="0"/>
    </xf>
    <xf numFmtId="1" fontId="2" fillId="2" borderId="25" xfId="0" applyNumberFormat="1" applyFont="1" applyFill="1" applyBorder="1" applyAlignment="1" applyProtection="1">
      <alignment horizontal="center"/>
      <protection locked="0"/>
    </xf>
    <xf numFmtId="1" fontId="2" fillId="6" borderId="36" xfId="0" applyNumberFormat="1" applyFont="1" applyFill="1" applyBorder="1" applyAlignment="1" applyProtection="1">
      <alignment horizontal="center"/>
      <protection locked="0"/>
    </xf>
  </cellXfs>
  <cellStyles count="3">
    <cellStyle name="Hyperlink" xfId="2" builtinId="8"/>
    <cellStyle name="Normal" xfId="0" builtinId="0"/>
    <cellStyle name="Normal 5" xfId="1"/>
  </cellStyles>
  <dxfs count="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DEFF1"/>
      <color rgb="FF2DCCD3"/>
      <color rgb="FF002D72"/>
      <color rgb="FFFEF5F0"/>
      <color rgb="FFD2D755"/>
      <color rgb="FFE87722"/>
      <color rgb="FF5D7975"/>
      <color rgb="FFB7D4FF"/>
      <color rgb="FF75787B"/>
      <color rgb="FF0065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n.gov/education/student-support/special-education/special-education-data-services-report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workbookViewId="0"/>
  </sheetViews>
  <sheetFormatPr defaultRowHeight="15" x14ac:dyDescent="0.25"/>
  <cols>
    <col min="1" max="1" width="87.85546875" style="113" customWidth="1"/>
  </cols>
  <sheetData>
    <row r="1" spans="1:1" x14ac:dyDescent="0.25">
      <c r="A1" s="111" t="s">
        <v>82</v>
      </c>
    </row>
    <row r="2" spans="1:1" ht="79.5" customHeight="1" thickBot="1" x14ac:dyDescent="0.3">
      <c r="A2" s="112" t="s">
        <v>112</v>
      </c>
    </row>
    <row r="3" spans="1:1" ht="15.75" thickBot="1" x14ac:dyDescent="0.3"/>
    <row r="4" spans="1:1" x14ac:dyDescent="0.25">
      <c r="A4" s="114" t="s">
        <v>81</v>
      </c>
    </row>
    <row r="5" spans="1:1" ht="33" customHeight="1" x14ac:dyDescent="0.25">
      <c r="A5" s="115" t="s">
        <v>84</v>
      </c>
    </row>
    <row r="6" spans="1:1" x14ac:dyDescent="0.25">
      <c r="A6" s="122" t="s">
        <v>83</v>
      </c>
    </row>
    <row r="7" spans="1:1" x14ac:dyDescent="0.25">
      <c r="A7" s="116"/>
    </row>
    <row r="8" spans="1:1" ht="102" customHeight="1" x14ac:dyDescent="0.25">
      <c r="A8" s="117" t="s">
        <v>87</v>
      </c>
    </row>
    <row r="9" spans="1:1" x14ac:dyDescent="0.25">
      <c r="A9" s="117"/>
    </row>
    <row r="10" spans="1:1" ht="72" x14ac:dyDescent="0.25">
      <c r="A10" s="117" t="s">
        <v>106</v>
      </c>
    </row>
    <row r="11" spans="1:1" x14ac:dyDescent="0.25">
      <c r="A11" s="117"/>
    </row>
    <row r="12" spans="1:1" ht="72" x14ac:dyDescent="0.25">
      <c r="A12" s="117" t="s">
        <v>85</v>
      </c>
    </row>
    <row r="13" spans="1:1" x14ac:dyDescent="0.25">
      <c r="A13" s="117"/>
    </row>
    <row r="14" spans="1:1" ht="86.25" x14ac:dyDescent="0.25">
      <c r="A14" s="117" t="s">
        <v>86</v>
      </c>
    </row>
    <row r="15" spans="1:1" x14ac:dyDescent="0.25">
      <c r="A15" s="117"/>
    </row>
    <row r="16" spans="1:1" ht="72" x14ac:dyDescent="0.25">
      <c r="A16" s="117" t="s">
        <v>89</v>
      </c>
    </row>
    <row r="17" spans="1:1" x14ac:dyDescent="0.25">
      <c r="A17" s="118"/>
    </row>
    <row r="18" spans="1:1" ht="86.25" x14ac:dyDescent="0.25">
      <c r="A18" s="117" t="s">
        <v>107</v>
      </c>
    </row>
    <row r="19" spans="1:1" x14ac:dyDescent="0.25">
      <c r="A19" s="118"/>
    </row>
    <row r="20" spans="1:1" ht="73.5" thickBot="1" x14ac:dyDescent="0.3">
      <c r="A20" s="119" t="s">
        <v>113</v>
      </c>
    </row>
  </sheetData>
  <sheetProtection selectLockedCells="1"/>
  <hyperlinks>
    <hyperlink ref="A6"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G322"/>
  <sheetViews>
    <sheetView zoomScaleNormal="100" workbookViewId="0">
      <pane xSplit="3" ySplit="3" topLeftCell="AO4" activePane="bottomRight" state="frozen"/>
      <selection activeCell="GX4" sqref="GX4:HD4"/>
      <selection pane="topRight" activeCell="GX4" sqref="GX4:HD4"/>
      <selection pane="bottomLeft" activeCell="GX4" sqref="GX4:HD4"/>
      <selection pane="bottomRight" activeCell="GX4" sqref="GX4:HD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34" width="7.42578125"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v>
      </c>
      <c r="E2" s="172"/>
      <c r="F2" s="172"/>
      <c r="G2" s="172"/>
      <c r="H2" s="172"/>
      <c r="I2" s="172"/>
      <c r="J2" s="172"/>
      <c r="K2" s="195" t="s">
        <v>3</v>
      </c>
      <c r="L2" s="171" t="s">
        <v>22</v>
      </c>
      <c r="M2" s="172"/>
      <c r="N2" s="172"/>
      <c r="O2" s="172"/>
      <c r="P2" s="172"/>
      <c r="Q2" s="172"/>
      <c r="R2" s="172"/>
      <c r="S2" s="195" t="s">
        <v>3</v>
      </c>
      <c r="T2" s="171" t="s">
        <v>13</v>
      </c>
      <c r="U2" s="172"/>
      <c r="V2" s="172"/>
      <c r="W2" s="172"/>
      <c r="X2" s="172"/>
      <c r="Y2" s="172"/>
      <c r="Z2" s="173"/>
      <c r="AA2" s="171" t="s">
        <v>14</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v>
      </c>
      <c r="BY2" s="167"/>
      <c r="BZ2" s="167"/>
      <c r="CA2" s="167"/>
      <c r="CB2" s="167"/>
      <c r="CC2" s="167"/>
      <c r="CD2" s="167"/>
      <c r="CE2" s="175" t="s">
        <v>3</v>
      </c>
      <c r="CF2" s="174" t="s">
        <v>23</v>
      </c>
      <c r="CG2" s="167"/>
      <c r="CH2" s="167"/>
      <c r="CI2" s="167"/>
      <c r="CJ2" s="167"/>
      <c r="CK2" s="167"/>
      <c r="CL2" s="167"/>
      <c r="CM2" s="177" t="s">
        <v>3</v>
      </c>
      <c r="CN2" s="166" t="s">
        <v>13</v>
      </c>
      <c r="CO2" s="167"/>
      <c r="CP2" s="167"/>
      <c r="CQ2" s="167"/>
      <c r="CR2" s="167"/>
      <c r="CS2" s="167"/>
      <c r="CT2" s="168"/>
      <c r="CU2" s="166" t="s">
        <v>14</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v>
      </c>
      <c r="ES2" s="158"/>
      <c r="ET2" s="158"/>
      <c r="EU2" s="158"/>
      <c r="EV2" s="158"/>
      <c r="EW2" s="158"/>
      <c r="EX2" s="158"/>
      <c r="EY2" s="160" t="s">
        <v>3</v>
      </c>
      <c r="EZ2" s="157" t="s">
        <v>23</v>
      </c>
      <c r="FA2" s="158"/>
      <c r="FB2" s="158"/>
      <c r="FC2" s="158"/>
      <c r="FD2" s="158"/>
      <c r="FE2" s="158"/>
      <c r="FF2" s="158"/>
      <c r="FG2" s="160" t="s">
        <v>3</v>
      </c>
      <c r="FH2" s="157" t="s">
        <v>13</v>
      </c>
      <c r="FI2" s="158"/>
      <c r="FJ2" s="158"/>
      <c r="FK2" s="158"/>
      <c r="FL2" s="158"/>
      <c r="FM2" s="158"/>
      <c r="FN2" s="159"/>
      <c r="FO2" s="157" t="s">
        <v>14</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IF(AND(BQ4="Y",EK4="Y",HE4="Y"),"Y",IF(AND(HF4="Y",EL4="Y",BR4="Y"),"Y",IF(AND(BS4="Y",EM4="Y",HG4="Y"),"Y",IF(AND(BT4="Y",EN4="Y",HH4="Y"),"Y",IF(AND(BU4="Y",EO4="Y",HI4="Y"),"Y",IF(AND(BV4="Y",EP4="Y",HJ4="Y"),"Y",IF(AND(HK4="Y",EQ4="Y",BW4="Y"),"Y","")))))))</f>
        <v/>
      </c>
      <c r="D4" s="9">
        <f>'Data Entry'!B3</f>
        <v>0</v>
      </c>
      <c r="E4" s="10">
        <f>'Data Entry'!C3</f>
        <v>0</v>
      </c>
      <c r="F4" s="10">
        <f>'Data Entry'!D3</f>
        <v>0</v>
      </c>
      <c r="G4" s="10">
        <f>'Data Entry'!E3</f>
        <v>0</v>
      </c>
      <c r="H4" s="10">
        <f>'Data Entry'!F3</f>
        <v>0</v>
      </c>
      <c r="I4" s="10">
        <f>'Data Entry'!G3</f>
        <v>0</v>
      </c>
      <c r="J4" s="10">
        <f>'Data Entry'!H3</f>
        <v>0</v>
      </c>
      <c r="K4" s="34">
        <f>SUM(D4:J4)</f>
        <v>0</v>
      </c>
      <c r="L4" s="9">
        <f>'Data Entry'!B10</f>
        <v>0</v>
      </c>
      <c r="M4" s="9">
        <f>'Data Entry'!C10</f>
        <v>0</v>
      </c>
      <c r="N4" s="9">
        <f>'Data Entry'!D10</f>
        <v>0</v>
      </c>
      <c r="O4" s="9">
        <f>'Data Entry'!E10</f>
        <v>0</v>
      </c>
      <c r="P4" s="9">
        <f>'Data Entry'!F10</f>
        <v>0</v>
      </c>
      <c r="Q4" s="9">
        <f>'Data Entry'!G10</f>
        <v>0</v>
      </c>
      <c r="R4" s="9">
        <f>'Data Entry'!H10</f>
        <v>0</v>
      </c>
      <c r="S4" s="34">
        <f>SUM(L4:R4)</f>
        <v>0</v>
      </c>
      <c r="T4" s="17">
        <f t="shared" ref="T4:X4" si="0">$S4-L4</f>
        <v>0</v>
      </c>
      <c r="U4" s="11">
        <f t="shared" si="0"/>
        <v>0</v>
      </c>
      <c r="V4" s="11">
        <f t="shared" si="0"/>
        <v>0</v>
      </c>
      <c r="W4" s="11">
        <f t="shared" si="0"/>
        <v>0</v>
      </c>
      <c r="X4" s="11">
        <f t="shared" si="0"/>
        <v>0</v>
      </c>
      <c r="Y4" s="11">
        <f>$S4-Q4</f>
        <v>0</v>
      </c>
      <c r="Z4" s="37">
        <f>$S4-R4</f>
        <v>0</v>
      </c>
      <c r="AA4" s="17">
        <f>$K4-D4</f>
        <v>0</v>
      </c>
      <c r="AB4" s="11">
        <f>$K4-E4</f>
        <v>0</v>
      </c>
      <c r="AC4" s="11">
        <f t="shared" ref="AC4:AG4" si="1">$K4-F4</f>
        <v>0</v>
      </c>
      <c r="AD4" s="11">
        <f t="shared" si="1"/>
        <v>0</v>
      </c>
      <c r="AE4" s="11">
        <f t="shared" si="1"/>
        <v>0</v>
      </c>
      <c r="AF4" s="11">
        <f>$K4-I4</f>
        <v>0</v>
      </c>
      <c r="AG4" s="37">
        <f t="shared" si="1"/>
        <v>0</v>
      </c>
      <c r="AH4" s="16" t="str">
        <f t="shared" ref="AH4:AN4" si="2">IF(OR(D4&lt;30,L4&lt;10),"NA",(L4/D4))</f>
        <v>NA</v>
      </c>
      <c r="AI4" s="15" t="str">
        <f t="shared" si="2"/>
        <v>NA</v>
      </c>
      <c r="AJ4" s="15" t="str">
        <f t="shared" si="2"/>
        <v>NA</v>
      </c>
      <c r="AK4" s="15" t="str">
        <f t="shared" si="2"/>
        <v>NA</v>
      </c>
      <c r="AL4" s="15" t="str">
        <f t="shared" si="2"/>
        <v>NA</v>
      </c>
      <c r="AM4" s="15" t="str">
        <f t="shared" si="2"/>
        <v>NA</v>
      </c>
      <c r="AN4" s="41" t="str">
        <f t="shared" si="2"/>
        <v>NA</v>
      </c>
      <c r="AO4" s="16" t="str">
        <f>IF(OR(D4&lt;30,L4&lt;10),"NA",(T4/AA4))</f>
        <v>NA</v>
      </c>
      <c r="AP4" s="15" t="str">
        <f t="shared" ref="AP4:AU4" si="3">IF(OR(E4&lt;30,M4&lt;10),"NA",(U4/AB4))</f>
        <v>NA</v>
      </c>
      <c r="AQ4" s="15" t="str">
        <f t="shared" si="3"/>
        <v>NA</v>
      </c>
      <c r="AR4" s="15" t="str">
        <f t="shared" si="3"/>
        <v>NA</v>
      </c>
      <c r="AS4" s="15" t="str">
        <f t="shared" si="3"/>
        <v>NA</v>
      </c>
      <c r="AT4" s="15" t="str">
        <f>IF(OR(I4&lt;30,Q4&lt;10),"NA",(Y4/AF4))</f>
        <v>NA</v>
      </c>
      <c r="AU4" s="41" t="str">
        <f t="shared" si="3"/>
        <v>NA</v>
      </c>
      <c r="AV4" s="16" t="str">
        <f>IF(AH4="NA","NA",IF(T4=0,"ALT",(AH4/AO4)))</f>
        <v>NA</v>
      </c>
      <c r="AW4" s="15" t="str">
        <f t="shared" ref="AW4:BB4" si="4">IF(AI4="NA","NA",IF(U4=0,"ALT",(AI4/AP4)))</f>
        <v>NA</v>
      </c>
      <c r="AX4" s="15" t="str">
        <f t="shared" si="4"/>
        <v>NA</v>
      </c>
      <c r="AY4" s="15" t="str">
        <f t="shared" si="4"/>
        <v>NA</v>
      </c>
      <c r="AZ4" s="15" t="str">
        <f t="shared" si="4"/>
        <v>NA</v>
      </c>
      <c r="BA4" s="15" t="str">
        <f t="shared" si="4"/>
        <v>NA</v>
      </c>
      <c r="BB4" s="41" t="str">
        <f t="shared" si="4"/>
        <v>NA</v>
      </c>
      <c r="BC4" s="16" t="str">
        <f>IF(AV4="NA","",IF(AV4="ALT","ALT",IF(OR(T4&lt;10,AA4&lt;30),"ALT","")))</f>
        <v/>
      </c>
      <c r="BD4" s="15" t="str">
        <f t="shared" ref="BD4:BI4" si="5">IF(AW4="NA","",IF(AW4="ALT","ALT",IF(OR(U4&lt;10,AB4&lt;30),"ALT","")))</f>
        <v/>
      </c>
      <c r="BE4" s="15" t="str">
        <f t="shared" si="5"/>
        <v/>
      </c>
      <c r="BF4" s="15" t="str">
        <f t="shared" si="5"/>
        <v/>
      </c>
      <c r="BG4" s="15" t="str">
        <f t="shared" si="5"/>
        <v/>
      </c>
      <c r="BH4" s="15" t="str">
        <f t="shared" si="5"/>
        <v/>
      </c>
      <c r="BI4" s="41" t="str">
        <f t="shared" si="5"/>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IF(AND(BJ4&lt;&gt;"NA",BJ4&gt;2.99),"Y","")</f>
        <v/>
      </c>
      <c r="BR4" s="54" t="str">
        <f t="shared" ref="BR4:BW4" si="6">IF(AND(BK4&lt;&gt;"NA",BK4&gt;2.99),"Y","")</f>
        <v/>
      </c>
      <c r="BS4" s="54" t="str">
        <f t="shared" si="6"/>
        <v/>
      </c>
      <c r="BT4" s="54" t="str">
        <f t="shared" si="6"/>
        <v/>
      </c>
      <c r="BU4" s="54" t="str">
        <f t="shared" si="6"/>
        <v/>
      </c>
      <c r="BV4" s="54" t="str">
        <f t="shared" si="6"/>
        <v/>
      </c>
      <c r="BW4" s="54" t="str">
        <f t="shared" si="6"/>
        <v/>
      </c>
      <c r="BX4" s="9">
        <f>'Data Entry'!I3</f>
        <v>0</v>
      </c>
      <c r="BY4" s="9">
        <f>'Data Entry'!J3</f>
        <v>0</v>
      </c>
      <c r="BZ4" s="9">
        <f>'Data Entry'!K3</f>
        <v>0</v>
      </c>
      <c r="CA4" s="9">
        <f>'Data Entry'!L3</f>
        <v>0</v>
      </c>
      <c r="CB4" s="9">
        <f>'Data Entry'!M3</f>
        <v>0</v>
      </c>
      <c r="CC4" s="9">
        <f>'Data Entry'!N3</f>
        <v>0</v>
      </c>
      <c r="CD4" s="9">
        <f>'Data Entry'!O3</f>
        <v>0</v>
      </c>
      <c r="CE4" s="34">
        <f>SUM(BX4:CD4)</f>
        <v>0</v>
      </c>
      <c r="CF4" s="9">
        <f>'Data Entry'!I10</f>
        <v>0</v>
      </c>
      <c r="CG4" s="9">
        <f>'Data Entry'!J10</f>
        <v>0</v>
      </c>
      <c r="CH4" s="9">
        <f>'Data Entry'!K10</f>
        <v>0</v>
      </c>
      <c r="CI4" s="9">
        <f>'Data Entry'!L10</f>
        <v>0</v>
      </c>
      <c r="CJ4" s="9">
        <f>'Data Entry'!M10</f>
        <v>0</v>
      </c>
      <c r="CK4" s="9">
        <f>'Data Entry'!N10</f>
        <v>0</v>
      </c>
      <c r="CL4" s="9">
        <f>'Data Entry'!O10</f>
        <v>0</v>
      </c>
      <c r="CM4" s="34">
        <f>SUM(CF4:CL4)</f>
        <v>0</v>
      </c>
      <c r="CN4" s="45">
        <f t="shared" ref="CN4:CT4" si="7">$CM4-CF4</f>
        <v>0</v>
      </c>
      <c r="CO4" s="11">
        <f t="shared" si="7"/>
        <v>0</v>
      </c>
      <c r="CP4" s="11">
        <f t="shared" si="7"/>
        <v>0</v>
      </c>
      <c r="CQ4" s="11">
        <f t="shared" si="7"/>
        <v>0</v>
      </c>
      <c r="CR4" s="11">
        <f t="shared" si="7"/>
        <v>0</v>
      </c>
      <c r="CS4" s="11">
        <f t="shared" si="7"/>
        <v>0</v>
      </c>
      <c r="CT4" s="37">
        <f t="shared" si="7"/>
        <v>0</v>
      </c>
      <c r="CU4" s="17">
        <f t="shared" ref="CU4:CW5" si="8">$CE4-BX4</f>
        <v>0</v>
      </c>
      <c r="CV4" s="11">
        <f t="shared" si="8"/>
        <v>0</v>
      </c>
      <c r="CW4" s="11">
        <f t="shared" si="8"/>
        <v>0</v>
      </c>
      <c r="CX4" s="11">
        <f t="shared" ref="CX4:DA4" si="9">$CE4-CA4</f>
        <v>0</v>
      </c>
      <c r="CY4" s="11">
        <f t="shared" si="9"/>
        <v>0</v>
      </c>
      <c r="CZ4" s="11">
        <f t="shared" si="9"/>
        <v>0</v>
      </c>
      <c r="DA4" s="37">
        <f t="shared" si="9"/>
        <v>0</v>
      </c>
      <c r="DB4" s="16" t="str">
        <f>IF(OR(BX4&lt;30,CF4&lt;10),"NA",(CF4/BX4))</f>
        <v>NA</v>
      </c>
      <c r="DC4" s="15" t="str">
        <f>IF(OR(BY4&lt;30,CG4&lt;10),"NA",(CG4/BY4))</f>
        <v>NA</v>
      </c>
      <c r="DD4" s="15" t="str">
        <f t="shared" ref="DD4:DG4" si="10">IF(OR(BZ4&lt;30,CH4&lt;10),"NA",(CH4/BZ4))</f>
        <v>NA</v>
      </c>
      <c r="DE4" s="15" t="str">
        <f t="shared" si="10"/>
        <v>NA</v>
      </c>
      <c r="DF4" s="15" t="str">
        <f t="shared" si="10"/>
        <v>NA</v>
      </c>
      <c r="DG4" s="15" t="str">
        <f t="shared" si="10"/>
        <v>NA</v>
      </c>
      <c r="DH4" s="41" t="str">
        <f>IF(OR(CD4&lt;30,CL4&lt;10),"NA",(CL4/CD4))</f>
        <v>NA</v>
      </c>
      <c r="DI4" s="16" t="str">
        <f t="shared" ref="DI4:DO4" si="11">IF(OR(BX4&lt;30,CF4&lt;10),"NA",(CN4/CU4))</f>
        <v>NA</v>
      </c>
      <c r="DJ4" s="15" t="str">
        <f t="shared" si="11"/>
        <v>NA</v>
      </c>
      <c r="DK4" s="15" t="str">
        <f t="shared" si="11"/>
        <v>NA</v>
      </c>
      <c r="DL4" s="15" t="str">
        <f t="shared" si="11"/>
        <v>NA</v>
      </c>
      <c r="DM4" s="15" t="str">
        <f t="shared" si="11"/>
        <v>NA</v>
      </c>
      <c r="DN4" s="15" t="str">
        <f t="shared" si="11"/>
        <v>NA</v>
      </c>
      <c r="DO4" s="41" t="str">
        <f t="shared" si="11"/>
        <v>NA</v>
      </c>
      <c r="DP4" s="16" t="str">
        <f>IF(DB4="NA","NA",IF(CN4=0,"ALT",(DB4/DI4)))</f>
        <v>NA</v>
      </c>
      <c r="DQ4" s="15" t="str">
        <f t="shared" ref="DQ4:DV4" si="12">IF(DC4="NA","NA",IF(CO4=0,"ALT",(DC4/DJ4)))</f>
        <v>NA</v>
      </c>
      <c r="DR4" s="15" t="str">
        <f t="shared" si="12"/>
        <v>NA</v>
      </c>
      <c r="DS4" s="15" t="str">
        <f t="shared" si="12"/>
        <v>NA</v>
      </c>
      <c r="DT4" s="15" t="str">
        <f t="shared" si="12"/>
        <v>NA</v>
      </c>
      <c r="DU4" s="15" t="str">
        <f t="shared" si="12"/>
        <v>NA</v>
      </c>
      <c r="DV4" s="41" t="str">
        <f t="shared" si="12"/>
        <v>NA</v>
      </c>
      <c r="DW4" s="16" t="str">
        <f t="shared" ref="DW4" si="13">IF(DP4="NA","",IF(DP4="ALT","ALT",IF(OR(CN4&lt;10,CU4&lt;30),"ALT","")))</f>
        <v/>
      </c>
      <c r="DX4" s="15" t="str">
        <f t="shared" ref="DX4:EC4" si="14">IF(DQ4="NA","",IF(DQ4="ALT","ALT",IF(OR(CO4&lt;10,CV4&lt;30),"ALT","")))</f>
        <v/>
      </c>
      <c r="DY4" s="15" t="str">
        <f t="shared" si="14"/>
        <v/>
      </c>
      <c r="DZ4" s="15" t="str">
        <f t="shared" si="14"/>
        <v/>
      </c>
      <c r="EA4" s="15" t="str">
        <f t="shared" si="14"/>
        <v/>
      </c>
      <c r="EB4" s="15" t="str">
        <f t="shared" si="14"/>
        <v/>
      </c>
      <c r="EC4" s="41" t="str">
        <f t="shared" si="14"/>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IF(AND(ED4&lt;&gt;"NA",ED4&gt;2.99),"Y","")</f>
        <v/>
      </c>
      <c r="EL4" s="54" t="str">
        <f t="shared" ref="EL4:EQ4" si="15">IF(AND(EE4&lt;&gt;"NA",EE4&gt;2.99),"Y","")</f>
        <v/>
      </c>
      <c r="EM4" s="54" t="str">
        <f t="shared" si="15"/>
        <v/>
      </c>
      <c r="EN4" s="54" t="str">
        <f t="shared" si="15"/>
        <v/>
      </c>
      <c r="EO4" s="54" t="str">
        <f t="shared" si="15"/>
        <v/>
      </c>
      <c r="EP4" s="54" t="str">
        <f t="shared" si="15"/>
        <v/>
      </c>
      <c r="EQ4" s="54" t="str">
        <f t="shared" si="15"/>
        <v/>
      </c>
      <c r="ER4" s="17">
        <f>'Data Entry'!P3</f>
        <v>0</v>
      </c>
      <c r="ES4" s="17">
        <f>'Data Entry'!Q3</f>
        <v>0</v>
      </c>
      <c r="ET4" s="17">
        <f>'Data Entry'!R3</f>
        <v>0</v>
      </c>
      <c r="EU4" s="17">
        <f>'Data Entry'!S3</f>
        <v>0</v>
      </c>
      <c r="EV4" s="17">
        <f>'Data Entry'!T3</f>
        <v>0</v>
      </c>
      <c r="EW4" s="17">
        <f>'Data Entry'!U3</f>
        <v>0</v>
      </c>
      <c r="EX4" s="17">
        <f>'Data Entry'!V3</f>
        <v>0</v>
      </c>
      <c r="EY4" s="34">
        <f>SUM(ER4:EX4)</f>
        <v>0</v>
      </c>
      <c r="EZ4" s="17">
        <f>'Data Entry'!P10</f>
        <v>0</v>
      </c>
      <c r="FA4" s="17">
        <f>'Data Entry'!Q10</f>
        <v>0</v>
      </c>
      <c r="FB4" s="17">
        <f>'Data Entry'!R10</f>
        <v>0</v>
      </c>
      <c r="FC4" s="17">
        <f>'Data Entry'!S10</f>
        <v>0</v>
      </c>
      <c r="FD4" s="17">
        <f>'Data Entry'!T10</f>
        <v>0</v>
      </c>
      <c r="FE4" s="17">
        <f>'Data Entry'!U10</f>
        <v>0</v>
      </c>
      <c r="FF4" s="17">
        <f>'Data Entry'!V10</f>
        <v>0</v>
      </c>
      <c r="FG4" s="34">
        <f>SUM(EZ4:FF4)</f>
        <v>0</v>
      </c>
      <c r="FH4" s="17">
        <f>$FG4-EZ4</f>
        <v>0</v>
      </c>
      <c r="FI4" s="11">
        <f t="shared" ref="FI4:FM4" si="16">$FG4-FA4</f>
        <v>0</v>
      </c>
      <c r="FJ4" s="11">
        <f t="shared" si="16"/>
        <v>0</v>
      </c>
      <c r="FK4" s="11">
        <f t="shared" si="16"/>
        <v>0</v>
      </c>
      <c r="FL4" s="11">
        <f t="shared" si="16"/>
        <v>0</v>
      </c>
      <c r="FM4" s="11">
        <f t="shared" si="16"/>
        <v>0</v>
      </c>
      <c r="FN4" s="37">
        <f>$FG4-FF4</f>
        <v>0</v>
      </c>
      <c r="FO4" s="17">
        <f>$EY4-ER4</f>
        <v>0</v>
      </c>
      <c r="FP4" s="11">
        <f t="shared" ref="FP4:FU4" si="17">$EY4-ES4</f>
        <v>0</v>
      </c>
      <c r="FQ4" s="11">
        <f t="shared" si="17"/>
        <v>0</v>
      </c>
      <c r="FR4" s="11">
        <f t="shared" si="17"/>
        <v>0</v>
      </c>
      <c r="FS4" s="11">
        <f t="shared" si="17"/>
        <v>0</v>
      </c>
      <c r="FT4" s="11">
        <f>$EY4-EW4</f>
        <v>0</v>
      </c>
      <c r="FU4" s="37">
        <f t="shared" si="17"/>
        <v>0</v>
      </c>
      <c r="FV4" s="16" t="str">
        <f>IF(OR(ER4&lt;30,EZ4&lt;10),"NA",(EZ4/ER4))</f>
        <v>NA</v>
      </c>
      <c r="FW4" s="15" t="str">
        <f>IF(OR(ES4&lt;30,FA4&lt;10),"NA",(FA4/ES4))</f>
        <v>NA</v>
      </c>
      <c r="FX4" s="15" t="str">
        <f t="shared" ref="FX4:GA4" si="18">IF(OR(ET4&lt;30,FB4&lt;10),"NA",(FB4/ET4))</f>
        <v>NA</v>
      </c>
      <c r="FY4" s="15" t="str">
        <f t="shared" si="18"/>
        <v>NA</v>
      </c>
      <c r="FZ4" s="15" t="str">
        <f t="shared" si="18"/>
        <v>NA</v>
      </c>
      <c r="GA4" s="15" t="str">
        <f t="shared" si="18"/>
        <v>NA</v>
      </c>
      <c r="GB4" s="41" t="str">
        <f>IF(OR(EX4&lt;30,FF4&lt;10),"NA",(FF4/EX4))</f>
        <v>NA</v>
      </c>
      <c r="GC4" s="16" t="str">
        <f>IF(OR(ER4&lt;30,EZ4&lt;10),"NA",(FH4/FO4))</f>
        <v>NA</v>
      </c>
      <c r="GD4" s="15" t="str">
        <f t="shared" ref="GD4:GE4" si="19">IF(OR(ES4&lt;30,FA4&lt;10),"NA",(FI4/FP4))</f>
        <v>NA</v>
      </c>
      <c r="GE4" s="15" t="str">
        <f t="shared" si="19"/>
        <v>NA</v>
      </c>
      <c r="GF4" s="15" t="str">
        <f>IF(OR(EU4&lt;30,FC4&lt;10),"NA",(FK4/FR4))</f>
        <v>NA</v>
      </c>
      <c r="GG4" s="15" t="str">
        <f t="shared" ref="GG4" si="20">IF(OR(EV4&lt;30,FD4&lt;10),"NA",(FL4/FS4))</f>
        <v>NA</v>
      </c>
      <c r="GH4" s="15" t="str">
        <f>IF(OR(EW4&lt;30,FE4&lt;10),"NA",(FM4/FT4))</f>
        <v>NA</v>
      </c>
      <c r="GI4" s="41" t="str">
        <f>IF(OR(EX4&lt;30,FF4&lt;10),"NA",(FN4/FU4))</f>
        <v>NA</v>
      </c>
      <c r="GJ4" s="16" t="str">
        <f>IF(FV4="NA","NA",IF(FH4=0,"ALT",(FV4/GC4)))</f>
        <v>NA</v>
      </c>
      <c r="GK4" s="15" t="str">
        <f t="shared" ref="GK4:GP4" si="21">IF(FW4="NA","NA",IF(FI4=0,"ALT",(FW4/GD4)))</f>
        <v>NA</v>
      </c>
      <c r="GL4" s="15" t="str">
        <f t="shared" si="21"/>
        <v>NA</v>
      </c>
      <c r="GM4" s="15" t="str">
        <f t="shared" si="21"/>
        <v>NA</v>
      </c>
      <c r="GN4" s="15" t="str">
        <f t="shared" si="21"/>
        <v>NA</v>
      </c>
      <c r="GO4" s="15" t="str">
        <f t="shared" si="21"/>
        <v>NA</v>
      </c>
      <c r="GP4" s="41" t="str">
        <f t="shared" si="21"/>
        <v>NA</v>
      </c>
      <c r="GQ4" s="16" t="str">
        <f>IF(GJ4="NA","",IF(GJ4="ALT","ALT",IF(OR(FH4&lt;10,FO4&lt;30),"ALT","")))</f>
        <v/>
      </c>
      <c r="GR4" s="15" t="str">
        <f t="shared" ref="GR4:GW4" si="22">IF(GK4="NA","",IF(GK4="ALT","ALT",IF(OR(FI4&lt;10,FP4&lt;30),"ALT","")))</f>
        <v/>
      </c>
      <c r="GS4" s="15" t="str">
        <f t="shared" si="22"/>
        <v/>
      </c>
      <c r="GT4" s="15" t="str">
        <f t="shared" si="22"/>
        <v/>
      </c>
      <c r="GU4" s="15" t="str">
        <f t="shared" si="22"/>
        <v/>
      </c>
      <c r="GV4" s="15" t="str">
        <f t="shared" si="22"/>
        <v/>
      </c>
      <c r="GW4" s="41" t="str">
        <f t="shared" si="22"/>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IF(AND(GX4&lt;&gt;"NA",GX4&gt;2.99),"Y","")</f>
        <v/>
      </c>
      <c r="HF4" s="54" t="str">
        <f t="shared" ref="HF4:HK4" si="23">IF(AND(GY4&lt;&gt;"NA",GY4&gt;2.99),"Y","")</f>
        <v/>
      </c>
      <c r="HG4" s="54" t="str">
        <f t="shared" si="23"/>
        <v/>
      </c>
      <c r="HH4" s="54" t="str">
        <f t="shared" si="23"/>
        <v/>
      </c>
      <c r="HI4" s="54" t="str">
        <f t="shared" si="23"/>
        <v/>
      </c>
      <c r="HJ4" s="54" t="str">
        <f t="shared" si="23"/>
        <v/>
      </c>
      <c r="HK4" s="54" t="str">
        <f t="shared" si="23"/>
        <v/>
      </c>
      <c r="HL4" s="18"/>
      <c r="HM4" s="1" t="str">
        <f>IF(OR(ED4="NA",BJ4="NA"),"",IF(AND($C4="Y",BJ4-ED4&gt;0.2499),"RP",""))</f>
        <v/>
      </c>
      <c r="HN4" s="1" t="str">
        <f t="shared" ref="HN4:HS4" si="24">IF(OR(EE4="NA",BK4="NA"),"",IF(AND($C4="Y",BK4-EE4&gt;0.2499),"RP",""))</f>
        <v/>
      </c>
      <c r="HO4" s="1" t="str">
        <f t="shared" si="24"/>
        <v/>
      </c>
      <c r="HP4" s="1" t="str">
        <f t="shared" si="24"/>
        <v/>
      </c>
      <c r="HQ4" s="1" t="str">
        <f t="shared" si="24"/>
        <v/>
      </c>
      <c r="HR4" s="1" t="str">
        <f t="shared" si="24"/>
        <v/>
      </c>
      <c r="HS4" s="1" t="str">
        <f t="shared" si="24"/>
        <v/>
      </c>
      <c r="HT4" s="1" t="str">
        <f>IF(OR(ED4="NA",GX4="NA"),"",IF(AND($C4="Y",ED4-GX4&gt;0.2499,BJ4&lt;4),"RP",""))</f>
        <v/>
      </c>
      <c r="HU4" s="1" t="str">
        <f t="shared" ref="HU4:HZ4" si="25">IF(OR(EE4="NA",GY4="NA"),"",IF(AND($C4="Y",EE4-GY4&gt;0.2499,BK4&lt;4),"RP",""))</f>
        <v/>
      </c>
      <c r="HV4" s="1" t="str">
        <f t="shared" si="25"/>
        <v/>
      </c>
      <c r="HW4" s="1" t="str">
        <f t="shared" si="25"/>
        <v/>
      </c>
      <c r="HX4" s="1" t="str">
        <f t="shared" si="25"/>
        <v/>
      </c>
      <c r="HY4" s="1" t="str">
        <f t="shared" si="25"/>
        <v/>
      </c>
      <c r="HZ4" s="1" t="str">
        <f t="shared" si="25"/>
        <v/>
      </c>
      <c r="IA4" s="1" t="str">
        <f>IF(AND(HM4="RP",HT4="RP"),1,"")</f>
        <v/>
      </c>
      <c r="IB4" s="1" t="str">
        <f t="shared" ref="IB4:IG4" si="26">IF(AND(HN4="RP",HU4="RP"),1,"")</f>
        <v/>
      </c>
      <c r="IC4" s="1" t="str">
        <f t="shared" si="26"/>
        <v/>
      </c>
      <c r="ID4" s="1" t="str">
        <f t="shared" si="26"/>
        <v/>
      </c>
      <c r="IE4" s="1" t="str">
        <f t="shared" si="26"/>
        <v/>
      </c>
      <c r="IF4" s="1" t="str">
        <f t="shared" si="26"/>
        <v/>
      </c>
      <c r="IG4" s="1" t="str">
        <f t="shared" si="26"/>
        <v/>
      </c>
    </row>
    <row r="5" spans="1:241" ht="15.75" customHeight="1" thickBot="1" x14ac:dyDescent="0.25">
      <c r="A5" s="181" t="s">
        <v>20</v>
      </c>
      <c r="B5" s="182"/>
      <c r="C5" s="183"/>
      <c r="D5" s="26">
        <v>81885</v>
      </c>
      <c r="E5" s="24">
        <v>1514</v>
      </c>
      <c r="F5" s="24">
        <v>17274</v>
      </c>
      <c r="G5" s="24">
        <v>204657</v>
      </c>
      <c r="H5" s="24">
        <v>883</v>
      </c>
      <c r="I5" s="24">
        <v>594790</v>
      </c>
      <c r="J5" s="24">
        <v>20610</v>
      </c>
      <c r="K5" s="35">
        <v>921613</v>
      </c>
      <c r="L5" s="26">
        <v>3261</v>
      </c>
      <c r="M5" s="26">
        <v>108</v>
      </c>
      <c r="N5" s="26">
        <v>203</v>
      </c>
      <c r="O5" s="26">
        <v>12441</v>
      </c>
      <c r="P5" s="26">
        <v>18</v>
      </c>
      <c r="Q5" s="26">
        <v>27723</v>
      </c>
      <c r="R5" s="26">
        <v>713</v>
      </c>
      <c r="S5" s="35">
        <v>44467</v>
      </c>
      <c r="T5" s="26">
        <f t="shared" ref="T5" si="27">$S5-L5</f>
        <v>41206</v>
      </c>
      <c r="U5" s="24">
        <f t="shared" ref="U5" si="28">$S5-M5</f>
        <v>44359</v>
      </c>
      <c r="V5" s="24">
        <f t="shared" ref="V5" si="29">$S5-N5</f>
        <v>44264</v>
      </c>
      <c r="W5" s="24">
        <f t="shared" ref="W5" si="30">$S5-O5</f>
        <v>32026</v>
      </c>
      <c r="X5" s="24">
        <f t="shared" ref="X5" si="31">$S5-P5</f>
        <v>44449</v>
      </c>
      <c r="Y5" s="24">
        <f>$S5-Q5</f>
        <v>16744</v>
      </c>
      <c r="Z5" s="35">
        <f>$S5-R5</f>
        <v>43754</v>
      </c>
      <c r="AA5" s="26">
        <f>$K5-D5</f>
        <v>839728</v>
      </c>
      <c r="AB5" s="24">
        <f>$K5-E5</f>
        <v>920099</v>
      </c>
      <c r="AC5" s="24">
        <f t="shared" ref="AC5" si="32">$K5-F5</f>
        <v>904339</v>
      </c>
      <c r="AD5" s="24">
        <f t="shared" ref="AD5" si="33">$K5-G5</f>
        <v>716956</v>
      </c>
      <c r="AE5" s="24">
        <f t="shared" ref="AE5" si="34">$K5-H5</f>
        <v>920730</v>
      </c>
      <c r="AF5" s="24">
        <f>$K5-I5</f>
        <v>326823</v>
      </c>
      <c r="AG5" s="35">
        <f t="shared" ref="AG5" si="35">$K5-J5</f>
        <v>901003</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81885</v>
      </c>
      <c r="BY5" s="24">
        <v>1514</v>
      </c>
      <c r="BZ5" s="24">
        <v>17274</v>
      </c>
      <c r="CA5" s="24">
        <v>204657</v>
      </c>
      <c r="CB5" s="24">
        <v>883</v>
      </c>
      <c r="CC5" s="24">
        <v>594790</v>
      </c>
      <c r="CD5" s="24">
        <v>20610</v>
      </c>
      <c r="CE5" s="35">
        <v>921613</v>
      </c>
      <c r="CF5" s="26">
        <v>3261</v>
      </c>
      <c r="CG5" s="26">
        <v>108</v>
      </c>
      <c r="CH5" s="26">
        <v>203</v>
      </c>
      <c r="CI5" s="26">
        <v>12441</v>
      </c>
      <c r="CJ5" s="26">
        <v>18</v>
      </c>
      <c r="CK5" s="26">
        <v>27723</v>
      </c>
      <c r="CL5" s="26">
        <v>713</v>
      </c>
      <c r="CM5" s="35">
        <v>44467</v>
      </c>
      <c r="CN5" s="46">
        <f t="shared" ref="CN5" si="36">$CM5-CF5</f>
        <v>41206</v>
      </c>
      <c r="CO5" s="24">
        <f t="shared" ref="CO5" si="37">$CM5-CG5</f>
        <v>44359</v>
      </c>
      <c r="CP5" s="24">
        <f t="shared" ref="CP5" si="38">$CM5-CH5</f>
        <v>44264</v>
      </c>
      <c r="CQ5" s="24">
        <f t="shared" ref="CQ5" si="39">$CM5-CI5</f>
        <v>32026</v>
      </c>
      <c r="CR5" s="24">
        <f t="shared" ref="CR5" si="40">$CM5-CJ5</f>
        <v>44449</v>
      </c>
      <c r="CS5" s="24">
        <f t="shared" ref="CS5" si="41">$CM5-CK5</f>
        <v>16744</v>
      </c>
      <c r="CT5" s="35">
        <f t="shared" ref="CT5" si="42">$CM5-CL5</f>
        <v>43754</v>
      </c>
      <c r="CU5" s="26">
        <f t="shared" si="8"/>
        <v>839728</v>
      </c>
      <c r="CV5" s="24">
        <f t="shared" si="8"/>
        <v>920099</v>
      </c>
      <c r="CW5" s="24">
        <f t="shared" si="8"/>
        <v>904339</v>
      </c>
      <c r="CX5" s="24">
        <f t="shared" ref="CX5" si="43">$CE5-CA5</f>
        <v>716956</v>
      </c>
      <c r="CY5" s="24">
        <f t="shared" ref="CY5" si="44">$CE5-CB5</f>
        <v>920730</v>
      </c>
      <c r="CZ5" s="24">
        <f t="shared" ref="CZ5" si="45">$CE5-CC5</f>
        <v>326823</v>
      </c>
      <c r="DA5" s="35">
        <f t="shared" ref="DA5" si="46">$CE5-CD5</f>
        <v>901003</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81885</v>
      </c>
      <c r="ES5" s="24">
        <v>1514</v>
      </c>
      <c r="ET5" s="24">
        <v>17274</v>
      </c>
      <c r="EU5" s="24">
        <v>204657</v>
      </c>
      <c r="EV5" s="24">
        <v>883</v>
      </c>
      <c r="EW5" s="24">
        <v>594790</v>
      </c>
      <c r="EX5" s="24">
        <v>20610</v>
      </c>
      <c r="EY5" s="35">
        <v>921613</v>
      </c>
      <c r="EZ5" s="26">
        <v>3261</v>
      </c>
      <c r="FA5" s="26">
        <v>108</v>
      </c>
      <c r="FB5" s="26">
        <v>203</v>
      </c>
      <c r="FC5" s="26">
        <v>12441</v>
      </c>
      <c r="FD5" s="26">
        <v>18</v>
      </c>
      <c r="FE5" s="26">
        <v>27723</v>
      </c>
      <c r="FF5" s="26">
        <v>713</v>
      </c>
      <c r="FG5" s="35">
        <v>44467</v>
      </c>
      <c r="FH5" s="26">
        <f>$FG5-EZ5</f>
        <v>41206</v>
      </c>
      <c r="FI5" s="24">
        <f t="shared" ref="FI5" si="47">$FG5-FA5</f>
        <v>44359</v>
      </c>
      <c r="FJ5" s="24">
        <f t="shared" ref="FJ5" si="48">$FG5-FB5</f>
        <v>44264</v>
      </c>
      <c r="FK5" s="24">
        <f t="shared" ref="FK5" si="49">$FG5-FC5</f>
        <v>32026</v>
      </c>
      <c r="FL5" s="24">
        <f t="shared" ref="FL5" si="50">$FG5-FD5</f>
        <v>44449</v>
      </c>
      <c r="FM5" s="24">
        <f t="shared" ref="FM5" si="51">$FG5-FE5</f>
        <v>16744</v>
      </c>
      <c r="FN5" s="35">
        <f>$FG5-FF5</f>
        <v>43754</v>
      </c>
      <c r="FO5" s="26">
        <f>$EY5-ER5</f>
        <v>839728</v>
      </c>
      <c r="FP5" s="24">
        <f t="shared" ref="FP5" si="52">$EY5-ES5</f>
        <v>920099</v>
      </c>
      <c r="FQ5" s="24">
        <f t="shared" ref="FQ5" si="53">$EY5-ET5</f>
        <v>904339</v>
      </c>
      <c r="FR5" s="24">
        <f t="shared" ref="FR5" si="54">$EY5-EU5</f>
        <v>716956</v>
      </c>
      <c r="FS5" s="24">
        <f t="shared" ref="FS5" si="55">$EY5-EV5</f>
        <v>920730</v>
      </c>
      <c r="FT5" s="24">
        <f>$EY5-EW5</f>
        <v>326823</v>
      </c>
      <c r="FU5" s="35">
        <f t="shared" ref="FU5" si="56">$EY5-EX5</f>
        <v>901003</v>
      </c>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mergeCells count="46">
    <mergeCell ref="ER1:HK1"/>
    <mergeCell ref="D2:J2"/>
    <mergeCell ref="K2:K3"/>
    <mergeCell ref="L2:R2"/>
    <mergeCell ref="S2:S3"/>
    <mergeCell ref="CF2:CL2"/>
    <mergeCell ref="CU2:DA2"/>
    <mergeCell ref="DB2:DH2"/>
    <mergeCell ref="DI2:DO2"/>
    <mergeCell ref="DP2:DV2"/>
    <mergeCell ref="DW2:EC2"/>
    <mergeCell ref="GX2:HD2"/>
    <mergeCell ref="HE2:HK2"/>
    <mergeCell ref="GJ2:GP2"/>
    <mergeCell ref="GQ2:GW2"/>
    <mergeCell ref="BX1:EQ1"/>
    <mergeCell ref="B1:B3"/>
    <mergeCell ref="C1:C3"/>
    <mergeCell ref="D1:BW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A5:C5"/>
    <mergeCell ref="FH2:FN2"/>
    <mergeCell ref="FO2:FU2"/>
    <mergeCell ref="FV2:GB2"/>
    <mergeCell ref="GC2:GI2"/>
    <mergeCell ref="ED2:EJ2"/>
    <mergeCell ref="EK2:EQ2"/>
    <mergeCell ref="ER2:EX2"/>
    <mergeCell ref="EY2:EY3"/>
    <mergeCell ref="EZ2:FF2"/>
    <mergeCell ref="FG2:FG3"/>
    <mergeCell ref="CN2:CT2"/>
    <mergeCell ref="A1:A3"/>
  </mergeCells>
  <conditionalFormatting sqref="BQ4:BW5 HE5:HK5 EK5:EQ5">
    <cfRule type="cellIs" dxfId="47" priority="29" operator="equal">
      <formula>"Y"</formula>
    </cfRule>
  </conditionalFormatting>
  <conditionalFormatting sqref="HE4:HK4">
    <cfRule type="cellIs" dxfId="46" priority="27" operator="equal">
      <formula>"Y"</formula>
    </cfRule>
  </conditionalFormatting>
  <conditionalFormatting sqref="EK4:EQ4">
    <cfRule type="cellIs" dxfId="45" priority="28" operator="equal">
      <formula>"Y"</formula>
    </cfRule>
  </conditionalFormatting>
  <conditionalFormatting sqref="BJ4:BP4">
    <cfRule type="cellIs" priority="5" stopIfTrue="1" operator="equal">
      <formula>"NA"</formula>
    </cfRule>
    <cfRule type="cellIs" dxfId="44" priority="6" operator="greaterThan">
      <formula>2.99</formula>
    </cfRule>
  </conditionalFormatting>
  <conditionalFormatting sqref="ED4:EJ4">
    <cfRule type="cellIs" priority="3" stopIfTrue="1" operator="equal">
      <formula>"NA"</formula>
    </cfRule>
    <cfRule type="cellIs" dxfId="43" priority="4" operator="greaterThan">
      <formula>2.99</formula>
    </cfRule>
  </conditionalFormatting>
  <conditionalFormatting sqref="GX4:HD4">
    <cfRule type="cellIs" priority="1" stopIfTrue="1" operator="equal">
      <formula>"NA"</formula>
    </cfRule>
    <cfRule type="cellIs" dxfId="42" priority="2" operator="greaterThan">
      <formula>2.99</formula>
    </cfRule>
  </conditionalFormatting>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G322"/>
  <sheetViews>
    <sheetView zoomScaleNormal="100" workbookViewId="0">
      <pane xSplit="3" ySplit="3" topLeftCell="BH4" activePane="bottomRight" state="frozen"/>
      <selection activeCell="GX4" sqref="GX4:HD4"/>
      <selection pane="topRight" activeCell="GX4" sqref="GX4:HD4"/>
      <selection pane="bottomLeft" activeCell="GX4" sqref="GX4:HD4"/>
      <selection pane="bottomRight" activeCell="GX4" sqref="GX4:HD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34" width="7.140625"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v>
      </c>
      <c r="E2" s="172"/>
      <c r="F2" s="172"/>
      <c r="G2" s="172"/>
      <c r="H2" s="172"/>
      <c r="I2" s="172"/>
      <c r="J2" s="172"/>
      <c r="K2" s="195" t="s">
        <v>3</v>
      </c>
      <c r="L2" s="171" t="s">
        <v>22</v>
      </c>
      <c r="M2" s="172"/>
      <c r="N2" s="172"/>
      <c r="O2" s="172"/>
      <c r="P2" s="172"/>
      <c r="Q2" s="172"/>
      <c r="R2" s="172"/>
      <c r="S2" s="195" t="s">
        <v>3</v>
      </c>
      <c r="T2" s="171" t="s">
        <v>13</v>
      </c>
      <c r="U2" s="172"/>
      <c r="V2" s="172"/>
      <c r="W2" s="172"/>
      <c r="X2" s="172"/>
      <c r="Y2" s="172"/>
      <c r="Z2" s="173"/>
      <c r="AA2" s="171" t="s">
        <v>14</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v>
      </c>
      <c r="BY2" s="167"/>
      <c r="BZ2" s="167"/>
      <c r="CA2" s="167"/>
      <c r="CB2" s="167"/>
      <c r="CC2" s="167"/>
      <c r="CD2" s="167"/>
      <c r="CE2" s="175" t="s">
        <v>3</v>
      </c>
      <c r="CF2" s="174" t="s">
        <v>23</v>
      </c>
      <c r="CG2" s="167"/>
      <c r="CH2" s="167"/>
      <c r="CI2" s="167"/>
      <c r="CJ2" s="167"/>
      <c r="CK2" s="167"/>
      <c r="CL2" s="167"/>
      <c r="CM2" s="177" t="s">
        <v>3</v>
      </c>
      <c r="CN2" s="166" t="s">
        <v>13</v>
      </c>
      <c r="CO2" s="167"/>
      <c r="CP2" s="167"/>
      <c r="CQ2" s="167"/>
      <c r="CR2" s="167"/>
      <c r="CS2" s="167"/>
      <c r="CT2" s="168"/>
      <c r="CU2" s="166" t="s">
        <v>14</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v>
      </c>
      <c r="ES2" s="158"/>
      <c r="ET2" s="158"/>
      <c r="EU2" s="158"/>
      <c r="EV2" s="158"/>
      <c r="EW2" s="158"/>
      <c r="EX2" s="158"/>
      <c r="EY2" s="160" t="s">
        <v>3</v>
      </c>
      <c r="EZ2" s="157" t="s">
        <v>23</v>
      </c>
      <c r="FA2" s="158"/>
      <c r="FB2" s="158"/>
      <c r="FC2" s="158"/>
      <c r="FD2" s="158"/>
      <c r="FE2" s="158"/>
      <c r="FF2" s="158"/>
      <c r="FG2" s="160" t="s">
        <v>3</v>
      </c>
      <c r="FH2" s="157" t="s">
        <v>13</v>
      </c>
      <c r="FI2" s="158"/>
      <c r="FJ2" s="158"/>
      <c r="FK2" s="158"/>
      <c r="FL2" s="158"/>
      <c r="FM2" s="158"/>
      <c r="FN2" s="159"/>
      <c r="FO2" s="157" t="s">
        <v>14</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IF(AND(BQ4="Y",EK4="Y",HE4="Y"),"Y",IF(AND(HF4="Y",EL4="Y",BR4="Y"),"Y",IF(AND(BS4="Y",EM4="Y",HG4="Y"),"Y",IF(AND(BT4="Y",EN4="Y",HH4="Y"),"Y",IF(AND(BU4="Y",EO4="Y",HI4="Y"),"Y",IF(AND(BV4="Y",EP4="Y",HJ4="Y"),"Y",IF(AND(HK4="Y",EQ4="Y",BW4="Y"),"Y","")))))))</f>
        <v/>
      </c>
      <c r="D4" s="9">
        <f>'Data Entry'!B3</f>
        <v>0</v>
      </c>
      <c r="E4" s="10">
        <f>'Data Entry'!C3</f>
        <v>0</v>
      </c>
      <c r="F4" s="10">
        <f>'Data Entry'!D3</f>
        <v>0</v>
      </c>
      <c r="G4" s="10">
        <f>'Data Entry'!E3</f>
        <v>0</v>
      </c>
      <c r="H4" s="10">
        <f>'Data Entry'!F3</f>
        <v>0</v>
      </c>
      <c r="I4" s="10">
        <f>'Data Entry'!G3</f>
        <v>0</v>
      </c>
      <c r="J4" s="10">
        <f>'Data Entry'!H3</f>
        <v>0</v>
      </c>
      <c r="K4" s="34">
        <f>SUM(D4:J4)</f>
        <v>0</v>
      </c>
      <c r="L4" s="9">
        <f>'Data Entry'!B11</f>
        <v>0</v>
      </c>
      <c r="M4" s="9">
        <f>'Data Entry'!C11</f>
        <v>0</v>
      </c>
      <c r="N4" s="9">
        <f>'Data Entry'!D11</f>
        <v>0</v>
      </c>
      <c r="O4" s="9">
        <f>'Data Entry'!E11</f>
        <v>0</v>
      </c>
      <c r="P4" s="9">
        <f>'Data Entry'!F11</f>
        <v>0</v>
      </c>
      <c r="Q4" s="9">
        <f>'Data Entry'!G11</f>
        <v>0</v>
      </c>
      <c r="R4" s="9">
        <f>'Data Entry'!H11</f>
        <v>0</v>
      </c>
      <c r="S4" s="34">
        <f>SUM(L4:R4)</f>
        <v>0</v>
      </c>
      <c r="T4" s="17">
        <f t="shared" ref="T4:X4" si="0">$S4-L4</f>
        <v>0</v>
      </c>
      <c r="U4" s="11">
        <f t="shared" si="0"/>
        <v>0</v>
      </c>
      <c r="V4" s="11">
        <f t="shared" si="0"/>
        <v>0</v>
      </c>
      <c r="W4" s="11">
        <f t="shared" si="0"/>
        <v>0</v>
      </c>
      <c r="X4" s="11">
        <f t="shared" si="0"/>
        <v>0</v>
      </c>
      <c r="Y4" s="11">
        <f>$S4-Q4</f>
        <v>0</v>
      </c>
      <c r="Z4" s="37">
        <f>$S4-R4</f>
        <v>0</v>
      </c>
      <c r="AA4" s="17">
        <f>$K4-D4</f>
        <v>0</v>
      </c>
      <c r="AB4" s="11">
        <f>$K4-E4</f>
        <v>0</v>
      </c>
      <c r="AC4" s="11">
        <f t="shared" ref="AC4:AG4" si="1">$K4-F4</f>
        <v>0</v>
      </c>
      <c r="AD4" s="11">
        <f t="shared" si="1"/>
        <v>0</v>
      </c>
      <c r="AE4" s="11">
        <f t="shared" si="1"/>
        <v>0</v>
      </c>
      <c r="AF4" s="11">
        <f>$K4-I4</f>
        <v>0</v>
      </c>
      <c r="AG4" s="37">
        <f t="shared" si="1"/>
        <v>0</v>
      </c>
      <c r="AH4" s="16" t="str">
        <f t="shared" ref="AH4:AN4" si="2">IF(OR(D4&lt;30,L4&lt;10),"NA",(L4/D4))</f>
        <v>NA</v>
      </c>
      <c r="AI4" s="15" t="str">
        <f t="shared" si="2"/>
        <v>NA</v>
      </c>
      <c r="AJ4" s="15" t="str">
        <f t="shared" si="2"/>
        <v>NA</v>
      </c>
      <c r="AK4" s="15" t="str">
        <f t="shared" si="2"/>
        <v>NA</v>
      </c>
      <c r="AL4" s="15" t="str">
        <f t="shared" si="2"/>
        <v>NA</v>
      </c>
      <c r="AM4" s="15" t="str">
        <f t="shared" si="2"/>
        <v>NA</v>
      </c>
      <c r="AN4" s="41" t="str">
        <f t="shared" si="2"/>
        <v>NA</v>
      </c>
      <c r="AO4" s="16" t="str">
        <f>IF(OR(D4&lt;30,L4&lt;10),"NA",(T4/AA4))</f>
        <v>NA</v>
      </c>
      <c r="AP4" s="15" t="str">
        <f t="shared" ref="AP4:AU4" si="3">IF(OR(E4&lt;30,M4&lt;10),"NA",(U4/AB4))</f>
        <v>NA</v>
      </c>
      <c r="AQ4" s="15" t="str">
        <f t="shared" si="3"/>
        <v>NA</v>
      </c>
      <c r="AR4" s="15" t="str">
        <f t="shared" si="3"/>
        <v>NA</v>
      </c>
      <c r="AS4" s="15" t="str">
        <f t="shared" si="3"/>
        <v>NA</v>
      </c>
      <c r="AT4" s="15" t="str">
        <f>IF(OR(I4&lt;30,Q4&lt;10),"NA",(Y4/AF4))</f>
        <v>NA</v>
      </c>
      <c r="AU4" s="41" t="str">
        <f t="shared" si="3"/>
        <v>NA</v>
      </c>
      <c r="AV4" s="16" t="str">
        <f>IF(AH4="NA","NA",IF(T4=0,"ALT",(AH4/AO4)))</f>
        <v>NA</v>
      </c>
      <c r="AW4" s="15" t="str">
        <f t="shared" ref="AW4:BB4" si="4">IF(AI4="NA","NA",IF(U4=0,"ALT",(AI4/AP4)))</f>
        <v>NA</v>
      </c>
      <c r="AX4" s="15" t="str">
        <f t="shared" si="4"/>
        <v>NA</v>
      </c>
      <c r="AY4" s="15" t="str">
        <f t="shared" si="4"/>
        <v>NA</v>
      </c>
      <c r="AZ4" s="15" t="str">
        <f t="shared" si="4"/>
        <v>NA</v>
      </c>
      <c r="BA4" s="15" t="str">
        <f t="shared" si="4"/>
        <v>NA</v>
      </c>
      <c r="BB4" s="41" t="str">
        <f t="shared" si="4"/>
        <v>NA</v>
      </c>
      <c r="BC4" s="16" t="str">
        <f>IF(AV4="NA","",IF(AV4="ALT","ALT",IF(OR(T4&lt;10,AA4&lt;30),"ALT","")))</f>
        <v/>
      </c>
      <c r="BD4" s="15" t="str">
        <f t="shared" ref="BD4:BI4" si="5">IF(AW4="NA","",IF(AW4="ALT","ALT",IF(OR(U4&lt;10,AB4&lt;30),"ALT","")))</f>
        <v/>
      </c>
      <c r="BE4" s="15" t="str">
        <f t="shared" si="5"/>
        <v/>
      </c>
      <c r="BF4" s="15" t="str">
        <f t="shared" si="5"/>
        <v/>
      </c>
      <c r="BG4" s="15" t="str">
        <f t="shared" si="5"/>
        <v/>
      </c>
      <c r="BH4" s="15" t="str">
        <f t="shared" si="5"/>
        <v/>
      </c>
      <c r="BI4" s="41" t="str">
        <f t="shared" si="5"/>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IF(AND(BJ4&lt;&gt;"NA",BJ4&gt;2.99),"Y","")</f>
        <v/>
      </c>
      <c r="BR4" s="54" t="str">
        <f t="shared" ref="BR4:BW4" si="6">IF(AND(BK4&lt;&gt;"NA",BK4&gt;2.99),"Y","")</f>
        <v/>
      </c>
      <c r="BS4" s="54" t="str">
        <f t="shared" si="6"/>
        <v/>
      </c>
      <c r="BT4" s="54" t="str">
        <f t="shared" si="6"/>
        <v/>
      </c>
      <c r="BU4" s="54" t="str">
        <f t="shared" si="6"/>
        <v/>
      </c>
      <c r="BV4" s="54" t="str">
        <f t="shared" si="6"/>
        <v/>
      </c>
      <c r="BW4" s="54" t="str">
        <f t="shared" si="6"/>
        <v/>
      </c>
      <c r="BX4" s="9">
        <f>'Data Entry'!I3</f>
        <v>0</v>
      </c>
      <c r="BY4" s="9">
        <f>'Data Entry'!J3</f>
        <v>0</v>
      </c>
      <c r="BZ4" s="9">
        <f>'Data Entry'!K3</f>
        <v>0</v>
      </c>
      <c r="CA4" s="9">
        <f>'Data Entry'!L3</f>
        <v>0</v>
      </c>
      <c r="CB4" s="9">
        <f>'Data Entry'!M3</f>
        <v>0</v>
      </c>
      <c r="CC4" s="9">
        <f>'Data Entry'!N3</f>
        <v>0</v>
      </c>
      <c r="CD4" s="9">
        <f>'Data Entry'!O3</f>
        <v>0</v>
      </c>
      <c r="CE4" s="34">
        <f>SUM(BX4:CD4)</f>
        <v>0</v>
      </c>
      <c r="CF4" s="9">
        <f>'Data Entry'!I11</f>
        <v>0</v>
      </c>
      <c r="CG4" s="9">
        <f>'Data Entry'!J11</f>
        <v>0</v>
      </c>
      <c r="CH4" s="9">
        <f>'Data Entry'!K11</f>
        <v>0</v>
      </c>
      <c r="CI4" s="9">
        <f>'Data Entry'!L11</f>
        <v>0</v>
      </c>
      <c r="CJ4" s="9">
        <f>'Data Entry'!M11</f>
        <v>0</v>
      </c>
      <c r="CK4" s="9">
        <f>'Data Entry'!N11</f>
        <v>0</v>
      </c>
      <c r="CL4" s="9">
        <f>'Data Entry'!O11</f>
        <v>0</v>
      </c>
      <c r="CM4" s="34">
        <f>SUM(CF4:CL4)</f>
        <v>0</v>
      </c>
      <c r="CN4" s="45">
        <f t="shared" ref="CN4:CT4" si="7">$CM4-CF4</f>
        <v>0</v>
      </c>
      <c r="CO4" s="11">
        <f t="shared" si="7"/>
        <v>0</v>
      </c>
      <c r="CP4" s="11">
        <f t="shared" si="7"/>
        <v>0</v>
      </c>
      <c r="CQ4" s="11">
        <f t="shared" si="7"/>
        <v>0</v>
      </c>
      <c r="CR4" s="11">
        <f t="shared" si="7"/>
        <v>0</v>
      </c>
      <c r="CS4" s="11">
        <f t="shared" si="7"/>
        <v>0</v>
      </c>
      <c r="CT4" s="37">
        <f t="shared" si="7"/>
        <v>0</v>
      </c>
      <c r="CU4" s="17">
        <f t="shared" ref="CU4:CW5" si="8">$CE4-BX4</f>
        <v>0</v>
      </c>
      <c r="CV4" s="11">
        <f t="shared" si="8"/>
        <v>0</v>
      </c>
      <c r="CW4" s="11">
        <f t="shared" si="8"/>
        <v>0</v>
      </c>
      <c r="CX4" s="11">
        <f t="shared" ref="CX4:DA4" si="9">$CE4-CA4</f>
        <v>0</v>
      </c>
      <c r="CY4" s="11">
        <f t="shared" si="9"/>
        <v>0</v>
      </c>
      <c r="CZ4" s="11">
        <f t="shared" si="9"/>
        <v>0</v>
      </c>
      <c r="DA4" s="37">
        <f t="shared" si="9"/>
        <v>0</v>
      </c>
      <c r="DB4" s="16" t="str">
        <f>IF(OR(BX4&lt;30,CF4&lt;10),"NA",(CF4/BX4))</f>
        <v>NA</v>
      </c>
      <c r="DC4" s="15" t="str">
        <f>IF(OR(BY4&lt;30,CG4&lt;10),"NA",(CG4/BY4))</f>
        <v>NA</v>
      </c>
      <c r="DD4" s="15" t="str">
        <f t="shared" ref="DD4:DG4" si="10">IF(OR(BZ4&lt;30,CH4&lt;10),"NA",(CH4/BZ4))</f>
        <v>NA</v>
      </c>
      <c r="DE4" s="15" t="str">
        <f t="shared" si="10"/>
        <v>NA</v>
      </c>
      <c r="DF4" s="15" t="str">
        <f t="shared" si="10"/>
        <v>NA</v>
      </c>
      <c r="DG4" s="15" t="str">
        <f t="shared" si="10"/>
        <v>NA</v>
      </c>
      <c r="DH4" s="41" t="str">
        <f>IF(OR(CD4&lt;30,CL4&lt;10),"NA",(CL4/CD4))</f>
        <v>NA</v>
      </c>
      <c r="DI4" s="16" t="str">
        <f t="shared" ref="DI4:DO4" si="11">IF(OR(BX4&lt;30,CF4&lt;10),"NA",(CN4/CU4))</f>
        <v>NA</v>
      </c>
      <c r="DJ4" s="15" t="str">
        <f t="shared" si="11"/>
        <v>NA</v>
      </c>
      <c r="DK4" s="15" t="str">
        <f t="shared" si="11"/>
        <v>NA</v>
      </c>
      <c r="DL4" s="15" t="str">
        <f t="shared" si="11"/>
        <v>NA</v>
      </c>
      <c r="DM4" s="15" t="str">
        <f t="shared" si="11"/>
        <v>NA</v>
      </c>
      <c r="DN4" s="15" t="str">
        <f t="shared" si="11"/>
        <v>NA</v>
      </c>
      <c r="DO4" s="41" t="str">
        <f t="shared" si="11"/>
        <v>NA</v>
      </c>
      <c r="DP4" s="16" t="str">
        <f>IF(DB4="NA","NA",IF(CN4=0,"ALT",(DB4/DI4)))</f>
        <v>NA</v>
      </c>
      <c r="DQ4" s="15" t="str">
        <f t="shared" ref="DQ4:DV4" si="12">IF(DC4="NA","NA",IF(CO4=0,"ALT",(DC4/DJ4)))</f>
        <v>NA</v>
      </c>
      <c r="DR4" s="15" t="str">
        <f t="shared" si="12"/>
        <v>NA</v>
      </c>
      <c r="DS4" s="15" t="str">
        <f t="shared" si="12"/>
        <v>NA</v>
      </c>
      <c r="DT4" s="15" t="str">
        <f t="shared" si="12"/>
        <v>NA</v>
      </c>
      <c r="DU4" s="15" t="str">
        <f t="shared" si="12"/>
        <v>NA</v>
      </c>
      <c r="DV4" s="41" t="str">
        <f t="shared" si="12"/>
        <v>NA</v>
      </c>
      <c r="DW4" s="16" t="str">
        <f t="shared" ref="DW4" si="13">IF(DP4="NA","",IF(DP4="ALT","ALT",IF(OR(CN4&lt;10,CU4&lt;30),"ALT","")))</f>
        <v/>
      </c>
      <c r="DX4" s="15" t="str">
        <f t="shared" ref="DX4:EC4" si="14">IF(DQ4="NA","",IF(DQ4="ALT","ALT",IF(OR(CO4&lt;10,CV4&lt;30),"ALT","")))</f>
        <v/>
      </c>
      <c r="DY4" s="15" t="str">
        <f t="shared" si="14"/>
        <v/>
      </c>
      <c r="DZ4" s="15" t="str">
        <f t="shared" si="14"/>
        <v/>
      </c>
      <c r="EA4" s="15" t="str">
        <f t="shared" si="14"/>
        <v/>
      </c>
      <c r="EB4" s="15" t="str">
        <f t="shared" si="14"/>
        <v/>
      </c>
      <c r="EC4" s="41" t="str">
        <f t="shared" si="14"/>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IF(AND(ED4&lt;&gt;"NA",ED4&gt;2.99),"Y","")</f>
        <v/>
      </c>
      <c r="EL4" s="54" t="str">
        <f t="shared" ref="EL4:EQ4" si="15">IF(AND(EE4&lt;&gt;"NA",EE4&gt;2.99),"Y","")</f>
        <v/>
      </c>
      <c r="EM4" s="54" t="str">
        <f t="shared" si="15"/>
        <v/>
      </c>
      <c r="EN4" s="54" t="str">
        <f t="shared" si="15"/>
        <v/>
      </c>
      <c r="EO4" s="54" t="str">
        <f t="shared" si="15"/>
        <v/>
      </c>
      <c r="EP4" s="54" t="str">
        <f t="shared" si="15"/>
        <v/>
      </c>
      <c r="EQ4" s="54" t="str">
        <f t="shared" si="15"/>
        <v/>
      </c>
      <c r="ER4" s="17">
        <f>'Data Entry'!P3</f>
        <v>0</v>
      </c>
      <c r="ES4" s="17">
        <f>'Data Entry'!Q3</f>
        <v>0</v>
      </c>
      <c r="ET4" s="17">
        <f>'Data Entry'!R3</f>
        <v>0</v>
      </c>
      <c r="EU4" s="17">
        <f>'Data Entry'!S3</f>
        <v>0</v>
      </c>
      <c r="EV4" s="17">
        <f>'Data Entry'!T3</f>
        <v>0</v>
      </c>
      <c r="EW4" s="17">
        <f>'Data Entry'!U3</f>
        <v>0</v>
      </c>
      <c r="EX4" s="17">
        <f>'Data Entry'!V3</f>
        <v>0</v>
      </c>
      <c r="EY4" s="34">
        <f>SUM(ER4:EX4)</f>
        <v>0</v>
      </c>
      <c r="EZ4" s="17">
        <f>'Data Entry'!P11</f>
        <v>0</v>
      </c>
      <c r="FA4" s="17">
        <f>'Data Entry'!Q11</f>
        <v>0</v>
      </c>
      <c r="FB4" s="17">
        <f>'Data Entry'!R11</f>
        <v>0</v>
      </c>
      <c r="FC4" s="17">
        <f>'Data Entry'!S11</f>
        <v>0</v>
      </c>
      <c r="FD4" s="17">
        <f>'Data Entry'!T11</f>
        <v>0</v>
      </c>
      <c r="FE4" s="17">
        <f>'Data Entry'!U11</f>
        <v>0</v>
      </c>
      <c r="FF4" s="17">
        <f>'Data Entry'!V11</f>
        <v>0</v>
      </c>
      <c r="FG4" s="34">
        <f>SUM(EZ4:FF4)</f>
        <v>0</v>
      </c>
      <c r="FH4" s="17">
        <f>$FG4-EZ4</f>
        <v>0</v>
      </c>
      <c r="FI4" s="11">
        <f t="shared" ref="FI4:FM4" si="16">$FG4-FA4</f>
        <v>0</v>
      </c>
      <c r="FJ4" s="11">
        <f t="shared" si="16"/>
        <v>0</v>
      </c>
      <c r="FK4" s="11">
        <f t="shared" si="16"/>
        <v>0</v>
      </c>
      <c r="FL4" s="11">
        <f t="shared" si="16"/>
        <v>0</v>
      </c>
      <c r="FM4" s="11">
        <f t="shared" si="16"/>
        <v>0</v>
      </c>
      <c r="FN4" s="37">
        <f>$FG4-FF4</f>
        <v>0</v>
      </c>
      <c r="FO4" s="17">
        <f>$EY4-ER4</f>
        <v>0</v>
      </c>
      <c r="FP4" s="11">
        <f t="shared" ref="FP4:FU4" si="17">$EY4-ES4</f>
        <v>0</v>
      </c>
      <c r="FQ4" s="11">
        <f t="shared" si="17"/>
        <v>0</v>
      </c>
      <c r="FR4" s="11">
        <f t="shared" si="17"/>
        <v>0</v>
      </c>
      <c r="FS4" s="11">
        <f t="shared" si="17"/>
        <v>0</v>
      </c>
      <c r="FT4" s="11">
        <f>$EY4-EW4</f>
        <v>0</v>
      </c>
      <c r="FU4" s="37">
        <f t="shared" si="17"/>
        <v>0</v>
      </c>
      <c r="FV4" s="16" t="str">
        <f>IF(OR(ER4&lt;30,EZ4&lt;10),"NA",(EZ4/ER4))</f>
        <v>NA</v>
      </c>
      <c r="FW4" s="15" t="str">
        <f>IF(OR(ES4&lt;30,FA4&lt;10),"NA",(FA4/ES4))</f>
        <v>NA</v>
      </c>
      <c r="FX4" s="15" t="str">
        <f t="shared" ref="FX4:GA4" si="18">IF(OR(ET4&lt;30,FB4&lt;10),"NA",(FB4/ET4))</f>
        <v>NA</v>
      </c>
      <c r="FY4" s="15" t="str">
        <f t="shared" si="18"/>
        <v>NA</v>
      </c>
      <c r="FZ4" s="15" t="str">
        <f t="shared" si="18"/>
        <v>NA</v>
      </c>
      <c r="GA4" s="15" t="str">
        <f t="shared" si="18"/>
        <v>NA</v>
      </c>
      <c r="GB4" s="41" t="str">
        <f>IF(OR(EX4&lt;30,FF4&lt;10),"NA",(FF4/EX4))</f>
        <v>NA</v>
      </c>
      <c r="GC4" s="16" t="str">
        <f>IF(OR(ER4&lt;30,EZ4&lt;10),"NA",(FH4/FO4))</f>
        <v>NA</v>
      </c>
      <c r="GD4" s="15" t="str">
        <f t="shared" ref="GD4:GE4" si="19">IF(OR(ES4&lt;30,FA4&lt;10),"NA",(FI4/FP4))</f>
        <v>NA</v>
      </c>
      <c r="GE4" s="15" t="str">
        <f t="shared" si="19"/>
        <v>NA</v>
      </c>
      <c r="GF4" s="15" t="str">
        <f>IF(OR(EU4&lt;30,FC4&lt;10),"NA",(FK4/FR4))</f>
        <v>NA</v>
      </c>
      <c r="GG4" s="15" t="str">
        <f t="shared" ref="GG4" si="20">IF(OR(EV4&lt;30,FD4&lt;10),"NA",(FL4/FS4))</f>
        <v>NA</v>
      </c>
      <c r="GH4" s="15" t="str">
        <f>IF(OR(EW4&lt;30,FE4&lt;10),"NA",(FM4/FT4))</f>
        <v>NA</v>
      </c>
      <c r="GI4" s="41" t="str">
        <f>IF(OR(EX4&lt;30,FF4&lt;10),"NA",(FN4/FU4))</f>
        <v>NA</v>
      </c>
      <c r="GJ4" s="16" t="str">
        <f>IF(FV4="NA","NA",IF(FH4=0,"ALT",(FV4/GC4)))</f>
        <v>NA</v>
      </c>
      <c r="GK4" s="15" t="str">
        <f t="shared" ref="GK4:GP4" si="21">IF(FW4="NA","NA",IF(FI4=0,"ALT",(FW4/GD4)))</f>
        <v>NA</v>
      </c>
      <c r="GL4" s="15" t="str">
        <f t="shared" si="21"/>
        <v>NA</v>
      </c>
      <c r="GM4" s="15" t="str">
        <f t="shared" si="21"/>
        <v>NA</v>
      </c>
      <c r="GN4" s="15" t="str">
        <f t="shared" si="21"/>
        <v>NA</v>
      </c>
      <c r="GO4" s="15" t="str">
        <f t="shared" si="21"/>
        <v>NA</v>
      </c>
      <c r="GP4" s="41" t="str">
        <f t="shared" si="21"/>
        <v>NA</v>
      </c>
      <c r="GQ4" s="16" t="str">
        <f>IF(GJ4="NA","",IF(GJ4="ALT","ALT",IF(OR(FH4&lt;10,FO4&lt;30),"ALT","")))</f>
        <v/>
      </c>
      <c r="GR4" s="15" t="str">
        <f t="shared" ref="GR4:GW4" si="22">IF(GK4="NA","",IF(GK4="ALT","ALT",IF(OR(FI4&lt;10,FP4&lt;30),"ALT","")))</f>
        <v/>
      </c>
      <c r="GS4" s="15" t="str">
        <f t="shared" si="22"/>
        <v/>
      </c>
      <c r="GT4" s="15" t="str">
        <f t="shared" si="22"/>
        <v/>
      </c>
      <c r="GU4" s="15" t="str">
        <f t="shared" si="22"/>
        <v/>
      </c>
      <c r="GV4" s="15" t="str">
        <f t="shared" si="22"/>
        <v/>
      </c>
      <c r="GW4" s="41" t="str">
        <f t="shared" si="22"/>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IF(AND(GX4&lt;&gt;"NA",GX4&gt;2.99),"Y","")</f>
        <v/>
      </c>
      <c r="HF4" s="54" t="str">
        <f t="shared" ref="HF4:HK4" si="23">IF(AND(GY4&lt;&gt;"NA",GY4&gt;2.99),"Y","")</f>
        <v/>
      </c>
      <c r="HG4" s="54" t="str">
        <f t="shared" si="23"/>
        <v/>
      </c>
      <c r="HH4" s="54" t="str">
        <f t="shared" si="23"/>
        <v/>
      </c>
      <c r="HI4" s="54" t="str">
        <f t="shared" si="23"/>
        <v/>
      </c>
      <c r="HJ4" s="54" t="str">
        <f t="shared" si="23"/>
        <v/>
      </c>
      <c r="HK4" s="54" t="str">
        <f t="shared" si="23"/>
        <v/>
      </c>
      <c r="HL4" s="18"/>
      <c r="HM4" s="1" t="str">
        <f>IF(OR(ED4="NA",BJ4="NA"),"",IF(AND($C4="Y",BJ4-ED4&gt;0.2499),"RP",""))</f>
        <v/>
      </c>
      <c r="HN4" s="1" t="str">
        <f t="shared" ref="HN4:HS4" si="24">IF(OR(EE4="NA",BK4="NA"),"",IF(AND($C4="Y",BK4-EE4&gt;0.2499),"RP",""))</f>
        <v/>
      </c>
      <c r="HO4" s="1" t="str">
        <f t="shared" si="24"/>
        <v/>
      </c>
      <c r="HP4" s="1" t="str">
        <f t="shared" si="24"/>
        <v/>
      </c>
      <c r="HQ4" s="1" t="str">
        <f t="shared" si="24"/>
        <v/>
      </c>
      <c r="HR4" s="1" t="str">
        <f t="shared" si="24"/>
        <v/>
      </c>
      <c r="HS4" s="1" t="str">
        <f t="shared" si="24"/>
        <v/>
      </c>
      <c r="HT4" s="1" t="str">
        <f>IF(OR(ED4="NA",GX4="NA"),"",IF(AND($C4="Y",ED4-GX4&gt;0.2499,BJ4&lt;4),"RP",""))</f>
        <v/>
      </c>
      <c r="HU4" s="1" t="str">
        <f t="shared" ref="HU4:HZ4" si="25">IF(OR(EE4="NA",GY4="NA"),"",IF(AND($C4="Y",EE4-GY4&gt;0.2499,BK4&lt;4),"RP",""))</f>
        <v/>
      </c>
      <c r="HV4" s="1" t="str">
        <f t="shared" si="25"/>
        <v/>
      </c>
      <c r="HW4" s="1" t="str">
        <f t="shared" si="25"/>
        <v/>
      </c>
      <c r="HX4" s="1" t="str">
        <f t="shared" si="25"/>
        <v/>
      </c>
      <c r="HY4" s="1" t="str">
        <f t="shared" si="25"/>
        <v/>
      </c>
      <c r="HZ4" s="1" t="str">
        <f t="shared" si="25"/>
        <v/>
      </c>
      <c r="IA4" s="1" t="str">
        <f>IF(AND(HM4="RP",HT4="RP"),1,"")</f>
        <v/>
      </c>
      <c r="IB4" s="1" t="str">
        <f t="shared" ref="IB4:IG4" si="26">IF(AND(HN4="RP",HU4="RP"),1,"")</f>
        <v/>
      </c>
      <c r="IC4" s="1" t="str">
        <f t="shared" si="26"/>
        <v/>
      </c>
      <c r="ID4" s="1" t="str">
        <f t="shared" si="26"/>
        <v/>
      </c>
      <c r="IE4" s="1" t="str">
        <f t="shared" si="26"/>
        <v/>
      </c>
      <c r="IF4" s="1" t="str">
        <f t="shared" si="26"/>
        <v/>
      </c>
      <c r="IG4" s="1" t="str">
        <f t="shared" si="26"/>
        <v/>
      </c>
    </row>
    <row r="5" spans="1:241" ht="15.75" customHeight="1" thickBot="1" x14ac:dyDescent="0.25">
      <c r="A5" s="181" t="s">
        <v>20</v>
      </c>
      <c r="B5" s="182"/>
      <c r="C5" s="183"/>
      <c r="D5" s="26">
        <v>81885</v>
      </c>
      <c r="E5" s="24">
        <v>1514</v>
      </c>
      <c r="F5" s="24">
        <v>17274</v>
      </c>
      <c r="G5" s="24">
        <v>204657</v>
      </c>
      <c r="H5" s="24">
        <v>883</v>
      </c>
      <c r="I5" s="24">
        <v>594790</v>
      </c>
      <c r="J5" s="24">
        <v>20610</v>
      </c>
      <c r="K5" s="35">
        <v>921613</v>
      </c>
      <c r="L5" s="26">
        <v>2144</v>
      </c>
      <c r="M5" s="26">
        <v>66</v>
      </c>
      <c r="N5" s="26">
        <v>310</v>
      </c>
      <c r="O5" s="26">
        <v>4987</v>
      </c>
      <c r="P5" s="26">
        <v>25</v>
      </c>
      <c r="Q5" s="26">
        <v>18165</v>
      </c>
      <c r="R5" s="26">
        <v>525</v>
      </c>
      <c r="S5" s="35">
        <v>26222</v>
      </c>
      <c r="T5" s="26">
        <f t="shared" ref="T5" si="27">$S5-L5</f>
        <v>24078</v>
      </c>
      <c r="U5" s="24">
        <f t="shared" ref="U5" si="28">$S5-M5</f>
        <v>26156</v>
      </c>
      <c r="V5" s="24">
        <f t="shared" ref="V5" si="29">$S5-N5</f>
        <v>25912</v>
      </c>
      <c r="W5" s="24">
        <f t="shared" ref="W5" si="30">$S5-O5</f>
        <v>21235</v>
      </c>
      <c r="X5" s="24">
        <f t="shared" ref="X5" si="31">$S5-P5</f>
        <v>26197</v>
      </c>
      <c r="Y5" s="24">
        <f>$S5-Q5</f>
        <v>8057</v>
      </c>
      <c r="Z5" s="35">
        <f>$S5-R5</f>
        <v>25697</v>
      </c>
      <c r="AA5" s="26">
        <f>$K5-D5</f>
        <v>839728</v>
      </c>
      <c r="AB5" s="24">
        <f>$K5-E5</f>
        <v>920099</v>
      </c>
      <c r="AC5" s="24">
        <f t="shared" ref="AC5" si="32">$K5-F5</f>
        <v>904339</v>
      </c>
      <c r="AD5" s="24">
        <f t="shared" ref="AD5" si="33">$K5-G5</f>
        <v>716956</v>
      </c>
      <c r="AE5" s="24">
        <f t="shared" ref="AE5" si="34">$K5-H5</f>
        <v>920730</v>
      </c>
      <c r="AF5" s="24">
        <f>$K5-I5</f>
        <v>326823</v>
      </c>
      <c r="AG5" s="35">
        <f t="shared" ref="AG5" si="35">$K5-J5</f>
        <v>901003</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81885</v>
      </c>
      <c r="BY5" s="24">
        <v>1514</v>
      </c>
      <c r="BZ5" s="24">
        <v>17274</v>
      </c>
      <c r="CA5" s="24">
        <v>204657</v>
      </c>
      <c r="CB5" s="24">
        <v>883</v>
      </c>
      <c r="CC5" s="24">
        <v>594790</v>
      </c>
      <c r="CD5" s="24">
        <v>20610</v>
      </c>
      <c r="CE5" s="35">
        <v>921613</v>
      </c>
      <c r="CF5" s="26">
        <v>2144</v>
      </c>
      <c r="CG5" s="26">
        <v>66</v>
      </c>
      <c r="CH5" s="26">
        <v>310</v>
      </c>
      <c r="CI5" s="26">
        <v>4987</v>
      </c>
      <c r="CJ5" s="26">
        <v>25</v>
      </c>
      <c r="CK5" s="26">
        <v>18165</v>
      </c>
      <c r="CL5" s="26">
        <v>525</v>
      </c>
      <c r="CM5" s="35">
        <v>26222</v>
      </c>
      <c r="CN5" s="46">
        <f t="shared" ref="CN5" si="36">$CM5-CF5</f>
        <v>24078</v>
      </c>
      <c r="CO5" s="24">
        <f t="shared" ref="CO5" si="37">$CM5-CG5</f>
        <v>26156</v>
      </c>
      <c r="CP5" s="24">
        <f t="shared" ref="CP5" si="38">$CM5-CH5</f>
        <v>25912</v>
      </c>
      <c r="CQ5" s="24">
        <f t="shared" ref="CQ5" si="39">$CM5-CI5</f>
        <v>21235</v>
      </c>
      <c r="CR5" s="24">
        <f t="shared" ref="CR5" si="40">$CM5-CJ5</f>
        <v>26197</v>
      </c>
      <c r="CS5" s="24">
        <f t="shared" ref="CS5" si="41">$CM5-CK5</f>
        <v>8057</v>
      </c>
      <c r="CT5" s="35">
        <f t="shared" ref="CT5" si="42">$CM5-CL5</f>
        <v>25697</v>
      </c>
      <c r="CU5" s="26">
        <f t="shared" si="8"/>
        <v>839728</v>
      </c>
      <c r="CV5" s="24">
        <f t="shared" si="8"/>
        <v>920099</v>
      </c>
      <c r="CW5" s="24">
        <f t="shared" si="8"/>
        <v>904339</v>
      </c>
      <c r="CX5" s="24">
        <f t="shared" ref="CX5" si="43">$CE5-CA5</f>
        <v>716956</v>
      </c>
      <c r="CY5" s="24">
        <f t="shared" ref="CY5" si="44">$CE5-CB5</f>
        <v>920730</v>
      </c>
      <c r="CZ5" s="24">
        <f t="shared" ref="CZ5" si="45">$CE5-CC5</f>
        <v>326823</v>
      </c>
      <c r="DA5" s="35">
        <f t="shared" ref="DA5" si="46">$CE5-CD5</f>
        <v>901003</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81885</v>
      </c>
      <c r="ES5" s="24">
        <v>1514</v>
      </c>
      <c r="ET5" s="24">
        <v>17274</v>
      </c>
      <c r="EU5" s="24">
        <v>204657</v>
      </c>
      <c r="EV5" s="24">
        <v>883</v>
      </c>
      <c r="EW5" s="24">
        <v>594790</v>
      </c>
      <c r="EX5" s="24">
        <v>20610</v>
      </c>
      <c r="EY5" s="35">
        <v>921613</v>
      </c>
      <c r="EZ5" s="26">
        <v>2144</v>
      </c>
      <c r="FA5" s="26">
        <v>66</v>
      </c>
      <c r="FB5" s="26">
        <v>310</v>
      </c>
      <c r="FC5" s="26">
        <v>4987</v>
      </c>
      <c r="FD5" s="26">
        <v>25</v>
      </c>
      <c r="FE5" s="26">
        <v>18165</v>
      </c>
      <c r="FF5" s="26">
        <v>525</v>
      </c>
      <c r="FG5" s="35">
        <v>26222</v>
      </c>
      <c r="FH5" s="26">
        <f>$FG5-EZ5</f>
        <v>24078</v>
      </c>
      <c r="FI5" s="24">
        <f t="shared" ref="FI5" si="47">$FG5-FA5</f>
        <v>26156</v>
      </c>
      <c r="FJ5" s="24">
        <f t="shared" ref="FJ5" si="48">$FG5-FB5</f>
        <v>25912</v>
      </c>
      <c r="FK5" s="24">
        <f t="shared" ref="FK5" si="49">$FG5-FC5</f>
        <v>21235</v>
      </c>
      <c r="FL5" s="24">
        <f t="shared" ref="FL5" si="50">$FG5-FD5</f>
        <v>26197</v>
      </c>
      <c r="FM5" s="24">
        <f t="shared" ref="FM5" si="51">$FG5-FE5</f>
        <v>8057</v>
      </c>
      <c r="FN5" s="35">
        <f>$FG5-FF5</f>
        <v>25697</v>
      </c>
      <c r="FO5" s="26">
        <f>$EY5-ER5</f>
        <v>839728</v>
      </c>
      <c r="FP5" s="24">
        <f t="shared" ref="FP5" si="52">$EY5-ES5</f>
        <v>920099</v>
      </c>
      <c r="FQ5" s="24">
        <f t="shared" ref="FQ5" si="53">$EY5-ET5</f>
        <v>904339</v>
      </c>
      <c r="FR5" s="24">
        <f t="shared" ref="FR5" si="54">$EY5-EU5</f>
        <v>716956</v>
      </c>
      <c r="FS5" s="24">
        <f t="shared" ref="FS5" si="55">$EY5-EV5</f>
        <v>920730</v>
      </c>
      <c r="FT5" s="24">
        <f>$EY5-EW5</f>
        <v>326823</v>
      </c>
      <c r="FU5" s="35">
        <f t="shared" ref="FU5" si="56">$EY5-EX5</f>
        <v>901003</v>
      </c>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mergeCells count="46">
    <mergeCell ref="ER1:HK1"/>
    <mergeCell ref="D2:J2"/>
    <mergeCell ref="K2:K3"/>
    <mergeCell ref="L2:R2"/>
    <mergeCell ref="S2:S3"/>
    <mergeCell ref="CF2:CL2"/>
    <mergeCell ref="CU2:DA2"/>
    <mergeCell ref="DB2:DH2"/>
    <mergeCell ref="DI2:DO2"/>
    <mergeCell ref="DP2:DV2"/>
    <mergeCell ref="DW2:EC2"/>
    <mergeCell ref="GX2:HD2"/>
    <mergeCell ref="HE2:HK2"/>
    <mergeCell ref="GJ2:GP2"/>
    <mergeCell ref="GQ2:GW2"/>
    <mergeCell ref="BX1:EQ1"/>
    <mergeCell ref="B1:B3"/>
    <mergeCell ref="C1:C3"/>
    <mergeCell ref="D1:BW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A5:C5"/>
    <mergeCell ref="FH2:FN2"/>
    <mergeCell ref="FO2:FU2"/>
    <mergeCell ref="FV2:GB2"/>
    <mergeCell ref="GC2:GI2"/>
    <mergeCell ref="ED2:EJ2"/>
    <mergeCell ref="EK2:EQ2"/>
    <mergeCell ref="ER2:EX2"/>
    <mergeCell ref="EY2:EY3"/>
    <mergeCell ref="EZ2:FF2"/>
    <mergeCell ref="FG2:FG3"/>
    <mergeCell ref="CN2:CT2"/>
    <mergeCell ref="A1:A3"/>
  </mergeCells>
  <conditionalFormatting sqref="BQ4:BW5 HE5:HK5 EK5:EQ5">
    <cfRule type="cellIs" dxfId="41" priority="14" operator="equal">
      <formula>"Y"</formula>
    </cfRule>
  </conditionalFormatting>
  <conditionalFormatting sqref="HE4:HK4">
    <cfRule type="cellIs" dxfId="40" priority="12" operator="equal">
      <formula>"Y"</formula>
    </cfRule>
  </conditionalFormatting>
  <conditionalFormatting sqref="EK4:EQ4">
    <cfRule type="cellIs" dxfId="39" priority="13" operator="equal">
      <formula>"Y"</formula>
    </cfRule>
  </conditionalFormatting>
  <conditionalFormatting sqref="BJ4:BP4">
    <cfRule type="cellIs" priority="5" stopIfTrue="1" operator="equal">
      <formula>"NA"</formula>
    </cfRule>
    <cfRule type="cellIs" dxfId="38" priority="6" operator="greaterThan">
      <formula>2.99</formula>
    </cfRule>
  </conditionalFormatting>
  <conditionalFormatting sqref="ED4:EJ4">
    <cfRule type="cellIs" priority="3" stopIfTrue="1" operator="equal">
      <formula>"NA"</formula>
    </cfRule>
    <cfRule type="cellIs" dxfId="37" priority="4" operator="greaterThan">
      <formula>2.99</formula>
    </cfRule>
  </conditionalFormatting>
  <conditionalFormatting sqref="GX4:HD4">
    <cfRule type="cellIs" priority="1" stopIfTrue="1" operator="equal">
      <formula>"NA"</formula>
    </cfRule>
    <cfRule type="cellIs" dxfId="36" priority="2" operator="greaterThan">
      <formula>2.99</formula>
    </cfRule>
  </conditionalFormatting>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G322"/>
  <sheetViews>
    <sheetView zoomScaleNormal="100" workbookViewId="0">
      <pane xSplit="3" ySplit="3" topLeftCell="AW4" activePane="bottomRight" state="frozen"/>
      <selection activeCell="GX4" sqref="GX4:HD4"/>
      <selection pane="topRight" activeCell="GX4" sqref="GX4:HD4"/>
      <selection pane="bottomLeft" activeCell="GX4" sqref="GX4:HD4"/>
      <selection pane="bottomRight" activeCell="GX4" sqref="GX4:HD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34" width="8.5703125"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24</v>
      </c>
      <c r="E2" s="172"/>
      <c r="F2" s="172"/>
      <c r="G2" s="172"/>
      <c r="H2" s="172"/>
      <c r="I2" s="172"/>
      <c r="J2" s="172"/>
      <c r="K2" s="195" t="s">
        <v>3</v>
      </c>
      <c r="L2" s="171" t="s">
        <v>29</v>
      </c>
      <c r="M2" s="172"/>
      <c r="N2" s="172"/>
      <c r="O2" s="172"/>
      <c r="P2" s="172"/>
      <c r="Q2" s="172"/>
      <c r="R2" s="172"/>
      <c r="S2" s="195" t="s">
        <v>3</v>
      </c>
      <c r="T2" s="171" t="s">
        <v>30</v>
      </c>
      <c r="U2" s="172"/>
      <c r="V2" s="172"/>
      <c r="W2" s="172"/>
      <c r="X2" s="172"/>
      <c r="Y2" s="172"/>
      <c r="Z2" s="173"/>
      <c r="AA2" s="171" t="s">
        <v>25</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24</v>
      </c>
      <c r="BY2" s="167"/>
      <c r="BZ2" s="167"/>
      <c r="CA2" s="167"/>
      <c r="CB2" s="167"/>
      <c r="CC2" s="167"/>
      <c r="CD2" s="167"/>
      <c r="CE2" s="175" t="s">
        <v>3</v>
      </c>
      <c r="CF2" s="174" t="s">
        <v>31</v>
      </c>
      <c r="CG2" s="167"/>
      <c r="CH2" s="167"/>
      <c r="CI2" s="167"/>
      <c r="CJ2" s="167"/>
      <c r="CK2" s="167"/>
      <c r="CL2" s="167"/>
      <c r="CM2" s="177" t="s">
        <v>3</v>
      </c>
      <c r="CN2" s="166" t="s">
        <v>30</v>
      </c>
      <c r="CO2" s="167"/>
      <c r="CP2" s="167"/>
      <c r="CQ2" s="167"/>
      <c r="CR2" s="167"/>
      <c r="CS2" s="167"/>
      <c r="CT2" s="168"/>
      <c r="CU2" s="166" t="s">
        <v>25</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24</v>
      </c>
      <c r="ES2" s="158"/>
      <c r="ET2" s="158"/>
      <c r="EU2" s="158"/>
      <c r="EV2" s="158"/>
      <c r="EW2" s="158"/>
      <c r="EX2" s="158"/>
      <c r="EY2" s="160" t="s">
        <v>3</v>
      </c>
      <c r="EZ2" s="157" t="s">
        <v>29</v>
      </c>
      <c r="FA2" s="158"/>
      <c r="FB2" s="158"/>
      <c r="FC2" s="158"/>
      <c r="FD2" s="158"/>
      <c r="FE2" s="158"/>
      <c r="FF2" s="158"/>
      <c r="FG2" s="160" t="s">
        <v>3</v>
      </c>
      <c r="FH2" s="157" t="s">
        <v>30</v>
      </c>
      <c r="FI2" s="158"/>
      <c r="FJ2" s="158"/>
      <c r="FK2" s="158"/>
      <c r="FL2" s="158"/>
      <c r="FM2" s="158"/>
      <c r="FN2" s="159"/>
      <c r="FO2" s="157" t="s">
        <v>25</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 t="shared" ref="C4" si="0">IF(AND(BQ4="Y",EK4="Y",HE4="Y"),"Y",IF(AND(HF4="Y",EL4="Y",BR4="Y"),"Y",IF(AND(BS4="Y",EM4="Y",HG4="Y"),"Y",IF(AND(BT4="Y",EN4="Y",HH4="Y"),"Y",IF(AND(BU4="Y",EO4="Y",HI4="Y"),"Y",IF(AND(BV4="Y",EP4="Y",HJ4="Y"),"Y",IF(AND(HK4="Y",EQ4="Y",BW4="Y"),"Y","")))))))</f>
        <v/>
      </c>
      <c r="D4" s="9">
        <f>'Data Entry'!B4</f>
        <v>0</v>
      </c>
      <c r="E4" s="9">
        <f>'Data Entry'!C4</f>
        <v>0</v>
      </c>
      <c r="F4" s="9">
        <f>'Data Entry'!D4</f>
        <v>0</v>
      </c>
      <c r="G4" s="9">
        <f>'Data Entry'!E4</f>
        <v>0</v>
      </c>
      <c r="H4" s="9">
        <f>'Data Entry'!F4</f>
        <v>0</v>
      </c>
      <c r="I4" s="9">
        <f>'Data Entry'!G4</f>
        <v>0</v>
      </c>
      <c r="J4" s="9">
        <f>'Data Entry'!H4</f>
        <v>0</v>
      </c>
      <c r="K4" s="34">
        <f>SUM(D4:J4)</f>
        <v>0</v>
      </c>
      <c r="L4" s="9">
        <f>'Data Entry'!B14</f>
        <v>0</v>
      </c>
      <c r="M4" s="9">
        <f>'Data Entry'!C14</f>
        <v>0</v>
      </c>
      <c r="N4" s="9">
        <f>'Data Entry'!D14</f>
        <v>0</v>
      </c>
      <c r="O4" s="9">
        <f>'Data Entry'!E14</f>
        <v>0</v>
      </c>
      <c r="P4" s="9">
        <f>'Data Entry'!F14</f>
        <v>0</v>
      </c>
      <c r="Q4" s="9">
        <f>'Data Entry'!G14</f>
        <v>0</v>
      </c>
      <c r="R4" s="9">
        <f>'Data Entry'!H14</f>
        <v>0</v>
      </c>
      <c r="S4" s="34">
        <f>SUM(L4:R4)</f>
        <v>0</v>
      </c>
      <c r="T4" s="17">
        <f>$S4-L4</f>
        <v>0</v>
      </c>
      <c r="U4" s="11">
        <f t="shared" ref="U4:X4" si="1">$S4-M4</f>
        <v>0</v>
      </c>
      <c r="V4" s="11">
        <f t="shared" si="1"/>
        <v>0</v>
      </c>
      <c r="W4" s="11">
        <f>$S4-O4</f>
        <v>0</v>
      </c>
      <c r="X4" s="11">
        <f t="shared" si="1"/>
        <v>0</v>
      </c>
      <c r="Y4" s="11">
        <f>$S4-Q4</f>
        <v>0</v>
      </c>
      <c r="Z4" s="37">
        <f>$S4-R4</f>
        <v>0</v>
      </c>
      <c r="AA4" s="17">
        <f t="shared" ref="AA4" si="2">$K4-D4</f>
        <v>0</v>
      </c>
      <c r="AB4" s="11">
        <f t="shared" ref="AB4" si="3">$K4-E4</f>
        <v>0</v>
      </c>
      <c r="AC4" s="11">
        <f t="shared" ref="AC4" si="4">$K4-F4</f>
        <v>0</v>
      </c>
      <c r="AD4" s="11">
        <f t="shared" ref="AD4" si="5">$K4-G4</f>
        <v>0</v>
      </c>
      <c r="AE4" s="11">
        <f t="shared" ref="AE4" si="6">$K4-H4</f>
        <v>0</v>
      </c>
      <c r="AF4" s="11">
        <f t="shared" ref="AF4" si="7">$K4-I4</f>
        <v>0</v>
      </c>
      <c r="AG4" s="37">
        <f t="shared" ref="AG4" si="8">$K4-J4</f>
        <v>0</v>
      </c>
      <c r="AH4" s="16" t="str">
        <f t="shared" ref="AH4" si="9">IF(OR(D4&lt;30,L4&lt;10),"NA",(L4/D4))</f>
        <v>NA</v>
      </c>
      <c r="AI4" s="15" t="str">
        <f t="shared" ref="AI4" si="10">IF(OR(E4&lt;30,M4&lt;10),"NA",(M4/E4))</f>
        <v>NA</v>
      </c>
      <c r="AJ4" s="15" t="str">
        <f t="shared" ref="AJ4" si="11">IF(OR(F4&lt;30,N4&lt;10),"NA",(N4/F4))</f>
        <v>NA</v>
      </c>
      <c r="AK4" s="15" t="str">
        <f t="shared" ref="AK4" si="12">IF(OR(G4&lt;30,O4&lt;10),"NA",(O4/G4))</f>
        <v>NA</v>
      </c>
      <c r="AL4" s="15" t="str">
        <f t="shared" ref="AL4" si="13">IF(OR(H4&lt;30,P4&lt;10),"NA",(P4/H4))</f>
        <v>NA</v>
      </c>
      <c r="AM4" s="15" t="str">
        <f t="shared" ref="AM4" si="14">IF(OR(I4&lt;30,Q4&lt;10),"NA",(Q4/I4))</f>
        <v>NA</v>
      </c>
      <c r="AN4" s="41" t="str">
        <f t="shared" ref="AN4" si="15">IF(OR(J4&lt;30,R4&lt;10),"NA",(R4/J4))</f>
        <v>NA</v>
      </c>
      <c r="AO4" s="16" t="str">
        <f t="shared" ref="AO4" si="16">IF(OR(D4&lt;30,L4&lt;10),"NA",(T4/AA4))</f>
        <v>NA</v>
      </c>
      <c r="AP4" s="15" t="str">
        <f t="shared" ref="AP4" si="17">IF(OR(E4&lt;30,M4&lt;10),"NA",(U4/AB4))</f>
        <v>NA</v>
      </c>
      <c r="AQ4" s="15" t="str">
        <f t="shared" ref="AQ4" si="18">IF(OR(F4&lt;30,N4&lt;10),"NA",(V4/AC4))</f>
        <v>NA</v>
      </c>
      <c r="AR4" s="15" t="str">
        <f t="shared" ref="AR4" si="19">IF(OR(G4&lt;30,O4&lt;10),"NA",(W4/AD4))</f>
        <v>NA</v>
      </c>
      <c r="AS4" s="15" t="str">
        <f t="shared" ref="AS4" si="20">IF(OR(H4&lt;30,P4&lt;10),"NA",(X4/AE4))</f>
        <v>NA</v>
      </c>
      <c r="AT4" s="15" t="str">
        <f t="shared" ref="AT4" si="21">IF(OR(I4&lt;30,Q4&lt;10),"NA",(Y4/AF4))</f>
        <v>NA</v>
      </c>
      <c r="AU4" s="41" t="str">
        <f t="shared" ref="AU4" si="22">IF(OR(J4&lt;30,R4&lt;10),"NA",(Z4/AG4))</f>
        <v>NA</v>
      </c>
      <c r="AV4" s="16" t="str">
        <f>IF(AH4="NA","NA",IF(T4=0,"ALT",(AH4/AO4)))</f>
        <v>NA</v>
      </c>
      <c r="AW4" s="15" t="str">
        <f t="shared" ref="AW4:BB4" si="23">IF(AI4="NA","NA",IF(U4=0,"ALT",(AI4/AP4)))</f>
        <v>NA</v>
      </c>
      <c r="AX4" s="15" t="str">
        <f t="shared" si="23"/>
        <v>NA</v>
      </c>
      <c r="AY4" s="15" t="str">
        <f t="shared" si="23"/>
        <v>NA</v>
      </c>
      <c r="AZ4" s="15" t="str">
        <f t="shared" si="23"/>
        <v>NA</v>
      </c>
      <c r="BA4" s="15" t="str">
        <f t="shared" si="23"/>
        <v>NA</v>
      </c>
      <c r="BB4" s="41" t="str">
        <f t="shared" si="23"/>
        <v>NA</v>
      </c>
      <c r="BC4" s="16" t="str">
        <f>IF(AV4="NA","",IF(AV4="ALT","ALT",IF(OR(T4&lt;10,AA4&lt;30),"ALT","")))</f>
        <v/>
      </c>
      <c r="BD4" s="15" t="str">
        <f t="shared" ref="BD4:BI4" si="24">IF(AW4="NA","",IF(AW4="ALT","ALT",IF(OR(U4&lt;10,AB4&lt;30),"ALT","")))</f>
        <v/>
      </c>
      <c r="BE4" s="15" t="str">
        <f t="shared" si="24"/>
        <v/>
      </c>
      <c r="BF4" s="15" t="str">
        <f t="shared" si="24"/>
        <v/>
      </c>
      <c r="BG4" s="15" t="str">
        <f t="shared" si="24"/>
        <v/>
      </c>
      <c r="BH4" s="15" t="str">
        <f t="shared" si="24"/>
        <v/>
      </c>
      <c r="BI4" s="41" t="str">
        <f t="shared" si="24"/>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IF(AND(BJ4&lt;&gt;"NA",BJ4&gt;1.99),"Y","")</f>
        <v/>
      </c>
      <c r="BR4" s="54" t="str">
        <f t="shared" ref="BR4:BW4" si="25">IF(AND(BK4&lt;&gt;"NA",BK4&gt;1.99),"Y","")</f>
        <v/>
      </c>
      <c r="BS4" s="54" t="str">
        <f t="shared" si="25"/>
        <v/>
      </c>
      <c r="BT4" s="54" t="str">
        <f t="shared" si="25"/>
        <v/>
      </c>
      <c r="BU4" s="54" t="str">
        <f t="shared" si="25"/>
        <v/>
      </c>
      <c r="BV4" s="54" t="str">
        <f t="shared" si="25"/>
        <v/>
      </c>
      <c r="BW4" s="54" t="str">
        <f t="shared" si="25"/>
        <v/>
      </c>
      <c r="BX4" s="9">
        <f>'Data Entry'!I4</f>
        <v>0</v>
      </c>
      <c r="BY4" s="9">
        <f>'Data Entry'!J4</f>
        <v>0</v>
      </c>
      <c r="BZ4" s="9">
        <f>'Data Entry'!K4</f>
        <v>0</v>
      </c>
      <c r="CA4" s="9">
        <f>'Data Entry'!L4</f>
        <v>0</v>
      </c>
      <c r="CB4" s="9">
        <f>'Data Entry'!M4</f>
        <v>0</v>
      </c>
      <c r="CC4" s="9">
        <f>'Data Entry'!N4</f>
        <v>0</v>
      </c>
      <c r="CD4" s="9">
        <f>'Data Entry'!O4</f>
        <v>0</v>
      </c>
      <c r="CE4" s="34">
        <f>SUM(BX4:CD4)</f>
        <v>0</v>
      </c>
      <c r="CF4" s="9">
        <f>'Data Entry'!I14</f>
        <v>0</v>
      </c>
      <c r="CG4" s="9">
        <f>'Data Entry'!J14</f>
        <v>0</v>
      </c>
      <c r="CH4" s="9">
        <f>'Data Entry'!K14</f>
        <v>0</v>
      </c>
      <c r="CI4" s="9">
        <f>'Data Entry'!L14</f>
        <v>0</v>
      </c>
      <c r="CJ4" s="9">
        <f>'Data Entry'!M14</f>
        <v>0</v>
      </c>
      <c r="CK4" s="9">
        <f>'Data Entry'!N14</f>
        <v>0</v>
      </c>
      <c r="CL4" s="9">
        <f>'Data Entry'!O14</f>
        <v>0</v>
      </c>
      <c r="CM4" s="34">
        <f>SUM(CF4:CL4)</f>
        <v>0</v>
      </c>
      <c r="CN4" s="45">
        <f t="shared" ref="CN4:CT4" si="26">$CM4-CF4</f>
        <v>0</v>
      </c>
      <c r="CO4" s="11">
        <f t="shared" si="26"/>
        <v>0</v>
      </c>
      <c r="CP4" s="11">
        <f t="shared" si="26"/>
        <v>0</v>
      </c>
      <c r="CQ4" s="11">
        <f t="shared" si="26"/>
        <v>0</v>
      </c>
      <c r="CR4" s="11">
        <f t="shared" si="26"/>
        <v>0</v>
      </c>
      <c r="CS4" s="11">
        <f t="shared" si="26"/>
        <v>0</v>
      </c>
      <c r="CT4" s="37">
        <f t="shared" si="26"/>
        <v>0</v>
      </c>
      <c r="CU4" s="17">
        <f t="shared" ref="CU4" si="27">$CE4-BX4</f>
        <v>0</v>
      </c>
      <c r="CV4" s="11">
        <f t="shared" ref="CV4" si="28">$CE4-BY4</f>
        <v>0</v>
      </c>
      <c r="CW4" s="11">
        <f t="shared" ref="CW4" si="29">$CE4-BZ4</f>
        <v>0</v>
      </c>
      <c r="CX4" s="11">
        <f t="shared" ref="CX4" si="30">$CE4-CA4</f>
        <v>0</v>
      </c>
      <c r="CY4" s="11">
        <f t="shared" ref="CY4" si="31">$CE4-CB4</f>
        <v>0</v>
      </c>
      <c r="CZ4" s="11">
        <f t="shared" ref="CZ4" si="32">$CE4-CC4</f>
        <v>0</v>
      </c>
      <c r="DA4" s="37">
        <f t="shared" ref="DA4" si="33">$CE4-CD4</f>
        <v>0</v>
      </c>
      <c r="DB4" s="16" t="str">
        <f t="shared" ref="DB4" si="34">IF(OR(BX4&lt;30,CF4&lt;10),"NA",(CF4/BX4))</f>
        <v>NA</v>
      </c>
      <c r="DC4" s="15" t="str">
        <f t="shared" ref="DC4" si="35">IF(OR(BY4&lt;30,CG4&lt;10),"NA",(CG4/BY4))</f>
        <v>NA</v>
      </c>
      <c r="DD4" s="15" t="str">
        <f t="shared" ref="DD4" si="36">IF(OR(BZ4&lt;30,CH4&lt;10),"NA",(CH4/BZ4))</f>
        <v>NA</v>
      </c>
      <c r="DE4" s="15" t="str">
        <f t="shared" ref="DE4" si="37">IF(OR(CA4&lt;30,CI4&lt;10),"NA",(CI4/CA4))</f>
        <v>NA</v>
      </c>
      <c r="DF4" s="15" t="str">
        <f t="shared" ref="DF4" si="38">IF(OR(CB4&lt;30,CJ4&lt;10),"NA",(CJ4/CB4))</f>
        <v>NA</v>
      </c>
      <c r="DG4" s="15" t="str">
        <f t="shared" ref="DG4" si="39">IF(OR(CC4&lt;30,CK4&lt;10),"NA",(CK4/CC4))</f>
        <v>NA</v>
      </c>
      <c r="DH4" s="41" t="str">
        <f t="shared" ref="DH4" si="40">IF(OR(CD4&lt;30,CL4&lt;10),"NA",(CL4/CD4))</f>
        <v>NA</v>
      </c>
      <c r="DI4" s="16" t="str">
        <f t="shared" ref="DI4:DO4" si="41">IF(OR(BX4&lt;30,CF4&lt;10),"NA",(CN4/CU4))</f>
        <v>NA</v>
      </c>
      <c r="DJ4" s="15" t="str">
        <f t="shared" si="41"/>
        <v>NA</v>
      </c>
      <c r="DK4" s="15" t="str">
        <f t="shared" si="41"/>
        <v>NA</v>
      </c>
      <c r="DL4" s="15" t="str">
        <f t="shared" si="41"/>
        <v>NA</v>
      </c>
      <c r="DM4" s="15" t="str">
        <f t="shared" si="41"/>
        <v>NA</v>
      </c>
      <c r="DN4" s="15" t="str">
        <f t="shared" si="41"/>
        <v>NA</v>
      </c>
      <c r="DO4" s="41" t="str">
        <f t="shared" si="41"/>
        <v>NA</v>
      </c>
      <c r="DP4" s="16" t="str">
        <f>IF(DB4="NA","NA",IF(CN4=0,"ALT",(DB4/DI4)))</f>
        <v>NA</v>
      </c>
      <c r="DQ4" s="15" t="str">
        <f t="shared" ref="DQ4:DV4" si="42">IF(DC4="NA","NA",IF(CO4=0,"ALT",(DC4/DJ4)))</f>
        <v>NA</v>
      </c>
      <c r="DR4" s="15" t="str">
        <f t="shared" si="42"/>
        <v>NA</v>
      </c>
      <c r="DS4" s="15" t="str">
        <f t="shared" si="42"/>
        <v>NA</v>
      </c>
      <c r="DT4" s="15" t="str">
        <f t="shared" si="42"/>
        <v>NA</v>
      </c>
      <c r="DU4" s="15" t="str">
        <f t="shared" si="42"/>
        <v>NA</v>
      </c>
      <c r="DV4" s="41" t="str">
        <f t="shared" si="42"/>
        <v>NA</v>
      </c>
      <c r="DW4" s="16" t="str">
        <f t="shared" ref="DW4" si="43">IF(DP4="NA","",IF(DP4="ALT","ALT",IF(OR(CN4&lt;10,CU4&lt;30),"ALT","")))</f>
        <v/>
      </c>
      <c r="DX4" s="15" t="str">
        <f t="shared" ref="DX4:EC4" si="44">IF(DQ4="NA","",IF(DQ4="ALT","ALT",IF(OR(CO4&lt;10,CV4&lt;30),"ALT","")))</f>
        <v/>
      </c>
      <c r="DY4" s="15" t="str">
        <f t="shared" si="44"/>
        <v/>
      </c>
      <c r="DZ4" s="15" t="str">
        <f t="shared" si="44"/>
        <v/>
      </c>
      <c r="EA4" s="15" t="str">
        <f t="shared" si="44"/>
        <v/>
      </c>
      <c r="EB4" s="15" t="str">
        <f t="shared" si="44"/>
        <v/>
      </c>
      <c r="EC4" s="41" t="str">
        <f t="shared" si="44"/>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IF(AND(ED4&lt;&gt;"NA",ED4&gt;1.99),"Y","")</f>
        <v/>
      </c>
      <c r="EL4" s="54" t="str">
        <f t="shared" ref="EL4:EQ4" si="45">IF(AND(EE4&lt;&gt;"NA",EE4&gt;1.99),"Y","")</f>
        <v/>
      </c>
      <c r="EM4" s="54" t="str">
        <f t="shared" si="45"/>
        <v/>
      </c>
      <c r="EN4" s="54" t="str">
        <f t="shared" si="45"/>
        <v/>
      </c>
      <c r="EO4" s="54" t="str">
        <f t="shared" si="45"/>
        <v/>
      </c>
      <c r="EP4" s="54" t="str">
        <f t="shared" si="45"/>
        <v/>
      </c>
      <c r="EQ4" s="54" t="str">
        <f t="shared" si="45"/>
        <v/>
      </c>
      <c r="ER4" s="17">
        <f>'Data Entry'!P4</f>
        <v>0</v>
      </c>
      <c r="ES4" s="17">
        <f>'Data Entry'!Q4</f>
        <v>0</v>
      </c>
      <c r="ET4" s="17">
        <f>'Data Entry'!R4</f>
        <v>0</v>
      </c>
      <c r="EU4" s="17">
        <f>'Data Entry'!S4</f>
        <v>0</v>
      </c>
      <c r="EV4" s="17">
        <f>'Data Entry'!T4</f>
        <v>0</v>
      </c>
      <c r="EW4" s="17">
        <f>'Data Entry'!U4</f>
        <v>0</v>
      </c>
      <c r="EX4" s="17">
        <f>'Data Entry'!V4</f>
        <v>0</v>
      </c>
      <c r="EY4" s="34">
        <f>SUM(ER4:EX4)</f>
        <v>0</v>
      </c>
      <c r="EZ4" s="17">
        <f>'Data Entry'!P14</f>
        <v>0</v>
      </c>
      <c r="FA4" s="17">
        <f>'Data Entry'!Q14</f>
        <v>0</v>
      </c>
      <c r="FB4" s="17">
        <f>'Data Entry'!R14</f>
        <v>0</v>
      </c>
      <c r="FC4" s="17">
        <f>'Data Entry'!S14</f>
        <v>0</v>
      </c>
      <c r="FD4" s="17">
        <f>'Data Entry'!T14</f>
        <v>0</v>
      </c>
      <c r="FE4" s="17">
        <f>'Data Entry'!U14</f>
        <v>0</v>
      </c>
      <c r="FF4" s="17">
        <f>'Data Entry'!V14</f>
        <v>0</v>
      </c>
      <c r="FG4" s="34">
        <f>SUM(EZ4:FF4)</f>
        <v>0</v>
      </c>
      <c r="FH4" s="17">
        <f>$FG4-EZ4</f>
        <v>0</v>
      </c>
      <c r="FI4" s="11">
        <f t="shared" ref="FI4:FM4" si="46">$FG4-FA4</f>
        <v>0</v>
      </c>
      <c r="FJ4" s="11">
        <f t="shared" si="46"/>
        <v>0</v>
      </c>
      <c r="FK4" s="11">
        <f t="shared" si="46"/>
        <v>0</v>
      </c>
      <c r="FL4" s="11">
        <f t="shared" si="46"/>
        <v>0</v>
      </c>
      <c r="FM4" s="11">
        <f t="shared" si="46"/>
        <v>0</v>
      </c>
      <c r="FN4" s="37">
        <f>$FG4-FF4</f>
        <v>0</v>
      </c>
      <c r="FO4" s="17">
        <f t="shared" ref="FO4" si="47">$EY4-ER4</f>
        <v>0</v>
      </c>
      <c r="FP4" s="11">
        <f t="shared" ref="FP4" si="48">$EY4-ES4</f>
        <v>0</v>
      </c>
      <c r="FQ4" s="11">
        <f t="shared" ref="FQ4" si="49">$EY4-ET4</f>
        <v>0</v>
      </c>
      <c r="FR4" s="11">
        <f t="shared" ref="FR4" si="50">$EY4-EU4</f>
        <v>0</v>
      </c>
      <c r="FS4" s="11">
        <f t="shared" ref="FS4" si="51">$EY4-EV4</f>
        <v>0</v>
      </c>
      <c r="FT4" s="11">
        <f t="shared" ref="FT4" si="52">$EY4-EW4</f>
        <v>0</v>
      </c>
      <c r="FU4" s="37">
        <f t="shared" ref="FU4" si="53">$EY4-EX4</f>
        <v>0</v>
      </c>
      <c r="FV4" s="16" t="str">
        <f t="shared" ref="FV4" si="54">IF(OR(ER4&lt;30,EZ4&lt;10),"NA",(EZ4/ER4))</f>
        <v>NA</v>
      </c>
      <c r="FW4" s="15" t="str">
        <f t="shared" ref="FW4" si="55">IF(OR(ES4&lt;30,FA4&lt;10),"NA",(FA4/ES4))</f>
        <v>NA</v>
      </c>
      <c r="FX4" s="15" t="str">
        <f t="shared" ref="FX4" si="56">IF(OR(ET4&lt;30,FB4&lt;10),"NA",(FB4/ET4))</f>
        <v>NA</v>
      </c>
      <c r="FY4" s="15" t="str">
        <f t="shared" ref="FY4" si="57">IF(OR(EU4&lt;30,FC4&lt;10),"NA",(FC4/EU4))</f>
        <v>NA</v>
      </c>
      <c r="FZ4" s="15" t="str">
        <f t="shared" ref="FZ4" si="58">IF(OR(EV4&lt;30,FD4&lt;10),"NA",(FD4/EV4))</f>
        <v>NA</v>
      </c>
      <c r="GA4" s="15" t="str">
        <f t="shared" ref="GA4" si="59">IF(OR(EW4&lt;30,FE4&lt;10),"NA",(FE4/EW4))</f>
        <v>NA</v>
      </c>
      <c r="GB4" s="41" t="str">
        <f t="shared" ref="GB4" si="60">IF(OR(EX4&lt;30,FF4&lt;10),"NA",(FF4/EX4))</f>
        <v>NA</v>
      </c>
      <c r="GC4" s="16" t="str">
        <f t="shared" ref="GC4" si="61">IF(OR(ER4&lt;30,EZ4&lt;10),"NA",(FH4/FO4))</f>
        <v>NA</v>
      </c>
      <c r="GD4" s="15" t="str">
        <f t="shared" ref="GD4" si="62">IF(OR(ES4&lt;30,FA4&lt;10),"NA",(FI4/FP4))</f>
        <v>NA</v>
      </c>
      <c r="GE4" s="15" t="str">
        <f t="shared" ref="GE4" si="63">IF(OR(ET4&lt;30,FB4&lt;10),"NA",(FJ4/FQ4))</f>
        <v>NA</v>
      </c>
      <c r="GF4" s="15" t="str">
        <f t="shared" ref="GF4" si="64">IF(OR(EU4&lt;30,FC4&lt;10),"NA",(FK4/FR4))</f>
        <v>NA</v>
      </c>
      <c r="GG4" s="15" t="str">
        <f t="shared" ref="GG4" si="65">IF(OR(EV4&lt;30,FD4&lt;10),"NA",(FL4/FS4))</f>
        <v>NA</v>
      </c>
      <c r="GH4" s="15" t="str">
        <f t="shared" ref="GH4" si="66">IF(OR(EW4&lt;30,FE4&lt;10),"NA",(FM4/FT4))</f>
        <v>NA</v>
      </c>
      <c r="GI4" s="41" t="str">
        <f t="shared" ref="GI4" si="67">IF(OR(EX4&lt;30,FF4&lt;10),"NA",(FN4/FU4))</f>
        <v>NA</v>
      </c>
      <c r="GJ4" s="16" t="str">
        <f>IF(FV4="NA","NA",IF(FH4=0,"ALT",(FV4/GC4)))</f>
        <v>NA</v>
      </c>
      <c r="GK4" s="15" t="str">
        <f t="shared" ref="GK4:GP4" si="68">IF(FW4="NA","NA",IF(FI4=0,"ALT",(FW4/GD4)))</f>
        <v>NA</v>
      </c>
      <c r="GL4" s="15" t="str">
        <f t="shared" si="68"/>
        <v>NA</v>
      </c>
      <c r="GM4" s="15" t="str">
        <f t="shared" si="68"/>
        <v>NA</v>
      </c>
      <c r="GN4" s="15" t="str">
        <f t="shared" si="68"/>
        <v>NA</v>
      </c>
      <c r="GO4" s="15" t="str">
        <f t="shared" si="68"/>
        <v>NA</v>
      </c>
      <c r="GP4" s="41" t="str">
        <f t="shared" si="68"/>
        <v>NA</v>
      </c>
      <c r="GQ4" s="16" t="str">
        <f>IF(GJ4="NA","",IF(GJ4="ALT","ALT",IF(OR(FH4&lt;10,FO4&lt;30),"ALT","")))</f>
        <v/>
      </c>
      <c r="GR4" s="15" t="str">
        <f t="shared" ref="GR4:GW4" si="69">IF(GK4="NA","",IF(GK4="ALT","ALT",IF(OR(FI4&lt;10,FP4&lt;30),"ALT","")))</f>
        <v/>
      </c>
      <c r="GS4" s="15" t="str">
        <f t="shared" si="69"/>
        <v/>
      </c>
      <c r="GT4" s="15" t="str">
        <f t="shared" si="69"/>
        <v/>
      </c>
      <c r="GU4" s="15" t="str">
        <f t="shared" si="69"/>
        <v/>
      </c>
      <c r="GV4" s="15" t="str">
        <f t="shared" si="69"/>
        <v/>
      </c>
      <c r="GW4" s="41" t="str">
        <f t="shared" si="69"/>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IF(AND(GX4&lt;&gt;"NA",GX4&gt;1.99),"Y","")</f>
        <v/>
      </c>
      <c r="HF4" s="54" t="str">
        <f t="shared" ref="HF4:HK4" si="70">IF(AND(GY4&lt;&gt;"NA",GY4&gt;1.99),"Y","")</f>
        <v/>
      </c>
      <c r="HG4" s="54" t="str">
        <f t="shared" si="70"/>
        <v/>
      </c>
      <c r="HH4" s="54" t="str">
        <f t="shared" si="70"/>
        <v/>
      </c>
      <c r="HI4" s="54" t="str">
        <f t="shared" si="70"/>
        <v/>
      </c>
      <c r="HJ4" s="54" t="str">
        <f t="shared" si="70"/>
        <v/>
      </c>
      <c r="HK4" s="54" t="str">
        <f t="shared" si="70"/>
        <v/>
      </c>
      <c r="HL4" s="18"/>
      <c r="HM4" s="1" t="str">
        <f>IF(OR(ED4="NA",BJ4="NA"),"",IF(AND($C4="Y",BJ4-ED4&gt;0.2499),"RP",""))</f>
        <v/>
      </c>
      <c r="HN4" s="1" t="str">
        <f t="shared" ref="HN4:HS4" si="71">IF(OR(EE4="NA",BK4="NA"),"",IF(AND($C4="Y",BK4-EE4&gt;0.2499),"RP",""))</f>
        <v/>
      </c>
      <c r="HO4" s="1" t="str">
        <f t="shared" si="71"/>
        <v/>
      </c>
      <c r="HP4" s="1" t="str">
        <f t="shared" si="71"/>
        <v/>
      </c>
      <c r="HQ4" s="1" t="str">
        <f t="shared" si="71"/>
        <v/>
      </c>
      <c r="HR4" s="1" t="str">
        <f t="shared" si="71"/>
        <v/>
      </c>
      <c r="HS4" s="1" t="str">
        <f t="shared" si="71"/>
        <v/>
      </c>
      <c r="HT4" s="1" t="str">
        <f>IF(OR(ED4="NA",GX4="NA"),"",IF(AND($C4="Y",ED4-GX4&gt;0.2499,BJ4&lt;4),"RP",""))</f>
        <v/>
      </c>
      <c r="HU4" s="1" t="str">
        <f t="shared" ref="HU4:HZ4" si="72">IF(OR(EE4="NA",GY4="NA"),"",IF(AND($C4="Y",EE4-GY4&gt;0.2499,BK4&lt;4),"RP",""))</f>
        <v/>
      </c>
      <c r="HV4" s="1" t="str">
        <f t="shared" si="72"/>
        <v/>
      </c>
      <c r="HW4" s="1" t="str">
        <f t="shared" si="72"/>
        <v/>
      </c>
      <c r="HX4" s="1" t="str">
        <f t="shared" si="72"/>
        <v/>
      </c>
      <c r="HY4" s="1" t="str">
        <f t="shared" si="72"/>
        <v/>
      </c>
      <c r="HZ4" s="1" t="str">
        <f t="shared" si="72"/>
        <v/>
      </c>
      <c r="IA4" s="1" t="str">
        <f>IF(AND(HM4="RP",HT4="RP"),1,"")</f>
        <v/>
      </c>
      <c r="IB4" s="1" t="str">
        <f t="shared" ref="IB4:IG4" si="73">IF(AND(HN4="RP",HU4="RP"),1,"")</f>
        <v/>
      </c>
      <c r="IC4" s="1" t="str">
        <f t="shared" si="73"/>
        <v/>
      </c>
      <c r="ID4" s="1" t="str">
        <f t="shared" si="73"/>
        <v/>
      </c>
      <c r="IE4" s="1" t="str">
        <f t="shared" si="73"/>
        <v/>
      </c>
      <c r="IF4" s="1" t="str">
        <f t="shared" si="73"/>
        <v/>
      </c>
      <c r="IG4" s="1" t="str">
        <f t="shared" si="73"/>
        <v/>
      </c>
    </row>
    <row r="5" spans="1:241" ht="15.75" customHeight="1" thickBot="1" x14ac:dyDescent="0.25">
      <c r="A5" s="181" t="s">
        <v>20</v>
      </c>
      <c r="B5" s="182"/>
      <c r="C5" s="183"/>
      <c r="D5" s="26">
        <v>8832</v>
      </c>
      <c r="E5" s="24">
        <v>298</v>
      </c>
      <c r="F5" s="24">
        <v>1238</v>
      </c>
      <c r="G5" s="24">
        <v>31316</v>
      </c>
      <c r="H5" s="24">
        <v>84</v>
      </c>
      <c r="I5" s="24">
        <v>84859</v>
      </c>
      <c r="J5" s="24">
        <v>2305</v>
      </c>
      <c r="K5" s="35">
        <v>128932</v>
      </c>
      <c r="L5" s="26">
        <v>571</v>
      </c>
      <c r="M5" s="26">
        <v>24</v>
      </c>
      <c r="N5" s="26">
        <v>42</v>
      </c>
      <c r="O5" s="26">
        <v>6617</v>
      </c>
      <c r="P5" s="26">
        <v>5</v>
      </c>
      <c r="Q5" s="26">
        <v>5454</v>
      </c>
      <c r="R5" s="26">
        <v>264</v>
      </c>
      <c r="S5" s="35">
        <v>12977</v>
      </c>
      <c r="T5" s="26">
        <f>$S5-L5</f>
        <v>12406</v>
      </c>
      <c r="U5" s="24">
        <f t="shared" ref="U5" si="74">$S5-M5</f>
        <v>12953</v>
      </c>
      <c r="V5" s="24">
        <f t="shared" ref="V5" si="75">$S5-N5</f>
        <v>12935</v>
      </c>
      <c r="W5" s="24">
        <f>$S5-O5</f>
        <v>6360</v>
      </c>
      <c r="X5" s="24">
        <f t="shared" ref="X5" si="76">$S5-P5</f>
        <v>12972</v>
      </c>
      <c r="Y5" s="24">
        <f>$S5-Q5</f>
        <v>7523</v>
      </c>
      <c r="Z5" s="35">
        <f>$S5-R5</f>
        <v>12713</v>
      </c>
      <c r="AA5" s="26">
        <f t="shared" ref="AA5" si="77">$K5-D5</f>
        <v>120100</v>
      </c>
      <c r="AB5" s="24">
        <f t="shared" ref="AB5" si="78">$K5-E5</f>
        <v>128634</v>
      </c>
      <c r="AC5" s="24">
        <f t="shared" ref="AC5" si="79">$K5-F5</f>
        <v>127694</v>
      </c>
      <c r="AD5" s="24">
        <f t="shared" ref="AD5" si="80">$K5-G5</f>
        <v>97616</v>
      </c>
      <c r="AE5" s="24">
        <f t="shared" ref="AE5" si="81">$K5-H5</f>
        <v>128848</v>
      </c>
      <c r="AF5" s="24">
        <f t="shared" ref="AF5" si="82">$K5-I5</f>
        <v>44073</v>
      </c>
      <c r="AG5" s="35">
        <f t="shared" ref="AG5" si="83">$K5-J5</f>
        <v>126627</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8832</v>
      </c>
      <c r="BY5" s="24">
        <v>298</v>
      </c>
      <c r="BZ5" s="24">
        <v>1238</v>
      </c>
      <c r="CA5" s="24">
        <v>31316</v>
      </c>
      <c r="CB5" s="24">
        <v>84</v>
      </c>
      <c r="CC5" s="24">
        <v>84859</v>
      </c>
      <c r="CD5" s="24">
        <v>2305</v>
      </c>
      <c r="CE5" s="35">
        <v>128932</v>
      </c>
      <c r="CF5" s="26">
        <v>571</v>
      </c>
      <c r="CG5" s="26">
        <v>24</v>
      </c>
      <c r="CH5" s="26">
        <v>42</v>
      </c>
      <c r="CI5" s="26">
        <v>6617</v>
      </c>
      <c r="CJ5" s="26">
        <v>5</v>
      </c>
      <c r="CK5" s="26">
        <v>5454</v>
      </c>
      <c r="CL5" s="26">
        <v>264</v>
      </c>
      <c r="CM5" s="35">
        <v>12977</v>
      </c>
      <c r="CN5" s="46">
        <f t="shared" ref="CN5" si="84">$CM5-CF5</f>
        <v>12406</v>
      </c>
      <c r="CO5" s="24">
        <f t="shared" ref="CO5" si="85">$CM5-CG5</f>
        <v>12953</v>
      </c>
      <c r="CP5" s="24">
        <f t="shared" ref="CP5" si="86">$CM5-CH5</f>
        <v>12935</v>
      </c>
      <c r="CQ5" s="24">
        <f t="shared" ref="CQ5" si="87">$CM5-CI5</f>
        <v>6360</v>
      </c>
      <c r="CR5" s="24">
        <f t="shared" ref="CR5" si="88">$CM5-CJ5</f>
        <v>12972</v>
      </c>
      <c r="CS5" s="24">
        <f t="shared" ref="CS5" si="89">$CM5-CK5</f>
        <v>7523</v>
      </c>
      <c r="CT5" s="35">
        <f t="shared" ref="CT5" si="90">$CM5-CL5</f>
        <v>12713</v>
      </c>
      <c r="CU5" s="26">
        <f t="shared" ref="CU5" si="91">$CE5-BX5</f>
        <v>120100</v>
      </c>
      <c r="CV5" s="24">
        <f t="shared" ref="CV5" si="92">$CE5-BY5</f>
        <v>128634</v>
      </c>
      <c r="CW5" s="24">
        <f t="shared" ref="CW5" si="93">$CE5-BZ5</f>
        <v>127694</v>
      </c>
      <c r="CX5" s="24">
        <f t="shared" ref="CX5" si="94">$CE5-CA5</f>
        <v>97616</v>
      </c>
      <c r="CY5" s="24">
        <f t="shared" ref="CY5" si="95">$CE5-CB5</f>
        <v>128848</v>
      </c>
      <c r="CZ5" s="24">
        <f t="shared" ref="CZ5" si="96">$CE5-CC5</f>
        <v>44073</v>
      </c>
      <c r="DA5" s="35">
        <f t="shared" ref="DA5" si="97">$CE5-CD5</f>
        <v>126627</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8832</v>
      </c>
      <c r="ES5" s="24">
        <v>298</v>
      </c>
      <c r="ET5" s="24">
        <v>1238</v>
      </c>
      <c r="EU5" s="24">
        <v>31316</v>
      </c>
      <c r="EV5" s="24">
        <v>84</v>
      </c>
      <c r="EW5" s="24">
        <v>84859</v>
      </c>
      <c r="EX5" s="24">
        <v>2305</v>
      </c>
      <c r="EY5" s="35">
        <v>128932</v>
      </c>
      <c r="EZ5" s="26">
        <v>571</v>
      </c>
      <c r="FA5" s="26">
        <v>24</v>
      </c>
      <c r="FB5" s="26">
        <v>42</v>
      </c>
      <c r="FC5" s="26">
        <v>6617</v>
      </c>
      <c r="FD5" s="26">
        <v>5</v>
      </c>
      <c r="FE5" s="26">
        <v>5454</v>
      </c>
      <c r="FF5" s="26">
        <v>264</v>
      </c>
      <c r="FG5" s="35">
        <v>12977</v>
      </c>
      <c r="FH5" s="26"/>
      <c r="FI5" s="24"/>
      <c r="FJ5" s="24"/>
      <c r="FK5" s="24"/>
      <c r="FL5" s="24"/>
      <c r="FM5" s="24"/>
      <c r="FN5" s="35"/>
      <c r="FO5" s="26"/>
      <c r="FP5" s="24"/>
      <c r="FQ5" s="24"/>
      <c r="FR5" s="24"/>
      <c r="FS5" s="24"/>
      <c r="FT5" s="24"/>
      <c r="FU5" s="35"/>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mergeCells count="46">
    <mergeCell ref="ER1:HK1"/>
    <mergeCell ref="D2:J2"/>
    <mergeCell ref="K2:K3"/>
    <mergeCell ref="L2:R2"/>
    <mergeCell ref="S2:S3"/>
    <mergeCell ref="CF2:CL2"/>
    <mergeCell ref="CU2:DA2"/>
    <mergeCell ref="DB2:DH2"/>
    <mergeCell ref="DI2:DO2"/>
    <mergeCell ref="DP2:DV2"/>
    <mergeCell ref="DW2:EC2"/>
    <mergeCell ref="GX2:HD2"/>
    <mergeCell ref="HE2:HK2"/>
    <mergeCell ref="GJ2:GP2"/>
    <mergeCell ref="GQ2:GW2"/>
    <mergeCell ref="BX1:EQ1"/>
    <mergeCell ref="B1:B3"/>
    <mergeCell ref="C1:C3"/>
    <mergeCell ref="D1:BW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A5:C5"/>
    <mergeCell ref="FH2:FN2"/>
    <mergeCell ref="FO2:FU2"/>
    <mergeCell ref="FV2:GB2"/>
    <mergeCell ref="GC2:GI2"/>
    <mergeCell ref="ED2:EJ2"/>
    <mergeCell ref="EK2:EQ2"/>
    <mergeCell ref="ER2:EX2"/>
    <mergeCell ref="EY2:EY3"/>
    <mergeCell ref="EZ2:FF2"/>
    <mergeCell ref="FG2:FG3"/>
    <mergeCell ref="CN2:CT2"/>
    <mergeCell ref="A1:A3"/>
  </mergeCells>
  <conditionalFormatting sqref="BQ4:BW5 HE5:HK5 EK5:EQ5">
    <cfRule type="cellIs" dxfId="35" priority="29" operator="equal">
      <formula>"Y"</formula>
    </cfRule>
  </conditionalFormatting>
  <conditionalFormatting sqref="HE4:HK4">
    <cfRule type="cellIs" dxfId="34" priority="27" operator="equal">
      <formula>"Y"</formula>
    </cfRule>
  </conditionalFormatting>
  <conditionalFormatting sqref="EK4:EQ4">
    <cfRule type="cellIs" dxfId="33" priority="28" operator="equal">
      <formula>"Y"</formula>
    </cfRule>
  </conditionalFormatting>
  <conditionalFormatting sqref="BJ4:BP4">
    <cfRule type="cellIs" priority="5" stopIfTrue="1" operator="equal">
      <formula>"NA"</formula>
    </cfRule>
    <cfRule type="cellIs" dxfId="32" priority="6" operator="greaterThan">
      <formula>2.99</formula>
    </cfRule>
  </conditionalFormatting>
  <conditionalFormatting sqref="ED4:EJ4">
    <cfRule type="cellIs" priority="3" stopIfTrue="1" operator="equal">
      <formula>"NA"</formula>
    </cfRule>
    <cfRule type="cellIs" dxfId="31" priority="4" operator="greaterThan">
      <formula>2.99</formula>
    </cfRule>
  </conditionalFormatting>
  <conditionalFormatting sqref="GX4:HD4">
    <cfRule type="cellIs" priority="1" stopIfTrue="1" operator="equal">
      <formula>"NA"</formula>
    </cfRule>
    <cfRule type="cellIs" dxfId="30" priority="2" operator="greaterThan">
      <formula>2.99</formula>
    </cfRule>
  </conditionalFormatting>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G322"/>
  <sheetViews>
    <sheetView zoomScaleNormal="100" workbookViewId="0">
      <pane xSplit="3" ySplit="3" topLeftCell="AU4" activePane="bottomRight" state="frozen"/>
      <selection activeCell="GX4" sqref="GX4:HD4"/>
      <selection pane="topRight" activeCell="GX4" sqref="GX4:HD4"/>
      <selection pane="bottomLeft" activeCell="GX4" sqref="GX4:HD4"/>
      <selection pane="bottomRight" activeCell="GX4" sqref="GX4:HD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34" width="7.42578125"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24</v>
      </c>
      <c r="E2" s="172"/>
      <c r="F2" s="172"/>
      <c r="G2" s="172"/>
      <c r="H2" s="172"/>
      <c r="I2" s="172"/>
      <c r="J2" s="172"/>
      <c r="K2" s="195" t="s">
        <v>3</v>
      </c>
      <c r="L2" s="171" t="s">
        <v>26</v>
      </c>
      <c r="M2" s="172"/>
      <c r="N2" s="172"/>
      <c r="O2" s="172"/>
      <c r="P2" s="172"/>
      <c r="Q2" s="172"/>
      <c r="R2" s="172"/>
      <c r="S2" s="195" t="s">
        <v>3</v>
      </c>
      <c r="T2" s="171" t="s">
        <v>27</v>
      </c>
      <c r="U2" s="172"/>
      <c r="V2" s="172"/>
      <c r="W2" s="172"/>
      <c r="X2" s="172"/>
      <c r="Y2" s="172"/>
      <c r="Z2" s="173"/>
      <c r="AA2" s="171" t="s">
        <v>25</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24</v>
      </c>
      <c r="BY2" s="167"/>
      <c r="BZ2" s="167"/>
      <c r="CA2" s="167"/>
      <c r="CB2" s="167"/>
      <c r="CC2" s="167"/>
      <c r="CD2" s="167"/>
      <c r="CE2" s="175" t="s">
        <v>3</v>
      </c>
      <c r="CF2" s="174" t="s">
        <v>28</v>
      </c>
      <c r="CG2" s="167"/>
      <c r="CH2" s="167"/>
      <c r="CI2" s="167"/>
      <c r="CJ2" s="167"/>
      <c r="CK2" s="167"/>
      <c r="CL2" s="167"/>
      <c r="CM2" s="177" t="s">
        <v>3</v>
      </c>
      <c r="CN2" s="166" t="s">
        <v>27</v>
      </c>
      <c r="CO2" s="167"/>
      <c r="CP2" s="167"/>
      <c r="CQ2" s="167"/>
      <c r="CR2" s="167"/>
      <c r="CS2" s="167"/>
      <c r="CT2" s="168"/>
      <c r="CU2" s="166" t="s">
        <v>25</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24</v>
      </c>
      <c r="ES2" s="158"/>
      <c r="ET2" s="158"/>
      <c r="EU2" s="158"/>
      <c r="EV2" s="158"/>
      <c r="EW2" s="158"/>
      <c r="EX2" s="158"/>
      <c r="EY2" s="160" t="s">
        <v>3</v>
      </c>
      <c r="EZ2" s="157" t="s">
        <v>26</v>
      </c>
      <c r="FA2" s="158"/>
      <c r="FB2" s="158"/>
      <c r="FC2" s="158"/>
      <c r="FD2" s="158"/>
      <c r="FE2" s="158"/>
      <c r="FF2" s="158"/>
      <c r="FG2" s="160" t="s">
        <v>3</v>
      </c>
      <c r="FH2" s="157" t="s">
        <v>27</v>
      </c>
      <c r="FI2" s="158"/>
      <c r="FJ2" s="158"/>
      <c r="FK2" s="158"/>
      <c r="FL2" s="158"/>
      <c r="FM2" s="158"/>
      <c r="FN2" s="159"/>
      <c r="FO2" s="157" t="s">
        <v>25</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IF(AND(BQ4="Y",EK4="Y",HE4="Y"),"Y",IF(AND(HF4="Y",EL4="Y",BR4="Y"),"Y",IF(AND(BS4="Y",EM4="Y",HG4="Y"),"Y",IF(AND(BT4="Y",EN4="Y",HH4="Y"),"Y",IF(AND(BU4="Y",EO4="Y",HI4="Y"),"Y",IF(AND(BV4="Y",EP4="Y",HJ4="Y"),"Y",IF(AND(HK4="Y",EQ4="Y",BW4="Y"),"Y","")))))))</f>
        <v/>
      </c>
      <c r="D4" s="9">
        <f>'Data Entry'!B4</f>
        <v>0</v>
      </c>
      <c r="E4" s="9">
        <f>'Data Entry'!C4</f>
        <v>0</v>
      </c>
      <c r="F4" s="9">
        <f>'Data Entry'!D4</f>
        <v>0</v>
      </c>
      <c r="G4" s="9">
        <f>'Data Entry'!E4</f>
        <v>0</v>
      </c>
      <c r="H4" s="9">
        <f>'Data Entry'!F4</f>
        <v>0</v>
      </c>
      <c r="I4" s="9">
        <f>'Data Entry'!G4</f>
        <v>0</v>
      </c>
      <c r="J4" s="9">
        <f>'Data Entry'!H4</f>
        <v>0</v>
      </c>
      <c r="K4" s="34">
        <f>SUM(D4:J4)</f>
        <v>0</v>
      </c>
      <c r="L4" s="9">
        <f>'Data Entry'!B15</f>
        <v>0</v>
      </c>
      <c r="M4" s="9">
        <f>'Data Entry'!C15</f>
        <v>0</v>
      </c>
      <c r="N4" s="9">
        <f>'Data Entry'!D15</f>
        <v>0</v>
      </c>
      <c r="O4" s="9">
        <f>'Data Entry'!E15</f>
        <v>0</v>
      </c>
      <c r="P4" s="9">
        <f>'Data Entry'!F15</f>
        <v>0</v>
      </c>
      <c r="Q4" s="9">
        <f>'Data Entry'!G15</f>
        <v>0</v>
      </c>
      <c r="R4" s="9">
        <f>'Data Entry'!H15</f>
        <v>0</v>
      </c>
      <c r="S4" s="34">
        <f>SUM(L4:R4)</f>
        <v>0</v>
      </c>
      <c r="T4" s="17">
        <f t="shared" ref="T4:X4" si="0">$S4-L4</f>
        <v>0</v>
      </c>
      <c r="U4" s="11">
        <f t="shared" si="0"/>
        <v>0</v>
      </c>
      <c r="V4" s="11">
        <f t="shared" si="0"/>
        <v>0</v>
      </c>
      <c r="W4" s="11">
        <f t="shared" si="0"/>
        <v>0</v>
      </c>
      <c r="X4" s="11">
        <f t="shared" si="0"/>
        <v>0</v>
      </c>
      <c r="Y4" s="11">
        <f>$S4-Q4</f>
        <v>0</v>
      </c>
      <c r="Z4" s="37">
        <f>$S4-R4</f>
        <v>0</v>
      </c>
      <c r="AA4" s="17">
        <f>$K4-D4</f>
        <v>0</v>
      </c>
      <c r="AB4" s="11">
        <f>$K4-E4</f>
        <v>0</v>
      </c>
      <c r="AC4" s="11">
        <f t="shared" ref="AC4:AG4" si="1">$K4-F4</f>
        <v>0</v>
      </c>
      <c r="AD4" s="11">
        <f t="shared" si="1"/>
        <v>0</v>
      </c>
      <c r="AE4" s="11">
        <f t="shared" si="1"/>
        <v>0</v>
      </c>
      <c r="AF4" s="11">
        <f>$K4-I4</f>
        <v>0</v>
      </c>
      <c r="AG4" s="37">
        <f t="shared" si="1"/>
        <v>0</v>
      </c>
      <c r="AH4" s="16" t="str">
        <f t="shared" ref="AH4:AN4" si="2">IF(OR(D4&lt;30,L4&lt;10),"NA",(L4/D4))</f>
        <v>NA</v>
      </c>
      <c r="AI4" s="15" t="str">
        <f t="shared" si="2"/>
        <v>NA</v>
      </c>
      <c r="AJ4" s="15" t="str">
        <f t="shared" si="2"/>
        <v>NA</v>
      </c>
      <c r="AK4" s="15" t="str">
        <f t="shared" si="2"/>
        <v>NA</v>
      </c>
      <c r="AL4" s="15" t="str">
        <f t="shared" si="2"/>
        <v>NA</v>
      </c>
      <c r="AM4" s="15" t="str">
        <f t="shared" si="2"/>
        <v>NA</v>
      </c>
      <c r="AN4" s="41" t="str">
        <f t="shared" si="2"/>
        <v>NA</v>
      </c>
      <c r="AO4" s="16" t="str">
        <f>IF(OR(D4&lt;30,L4&lt;10),"NA",(T4/AA4))</f>
        <v>NA</v>
      </c>
      <c r="AP4" s="15" t="str">
        <f t="shared" ref="AP4:AU4" si="3">IF(OR(E4&lt;30,M4&lt;10),"NA",(U4/AB4))</f>
        <v>NA</v>
      </c>
      <c r="AQ4" s="15" t="str">
        <f t="shared" si="3"/>
        <v>NA</v>
      </c>
      <c r="AR4" s="15" t="str">
        <f t="shared" si="3"/>
        <v>NA</v>
      </c>
      <c r="AS4" s="15" t="str">
        <f t="shared" si="3"/>
        <v>NA</v>
      </c>
      <c r="AT4" s="15" t="str">
        <f>IF(OR(I4&lt;30,Q4&lt;10),"NA",(Y4/AF4))</f>
        <v>NA</v>
      </c>
      <c r="AU4" s="41" t="str">
        <f t="shared" si="3"/>
        <v>NA</v>
      </c>
      <c r="AV4" s="16" t="str">
        <f>IF(AH4="NA","NA",IF(T4=0,"ALT",(AH4/AO4)))</f>
        <v>NA</v>
      </c>
      <c r="AW4" s="15" t="str">
        <f t="shared" ref="AW4:BB4" si="4">IF(AI4="NA","NA",IF(U4=0,"ALT",(AI4/AP4)))</f>
        <v>NA</v>
      </c>
      <c r="AX4" s="15" t="str">
        <f t="shared" si="4"/>
        <v>NA</v>
      </c>
      <c r="AY4" s="15" t="str">
        <f t="shared" si="4"/>
        <v>NA</v>
      </c>
      <c r="AZ4" s="15" t="str">
        <f t="shared" si="4"/>
        <v>NA</v>
      </c>
      <c r="BA4" s="15" t="str">
        <f t="shared" si="4"/>
        <v>NA</v>
      </c>
      <c r="BB4" s="41" t="str">
        <f t="shared" si="4"/>
        <v>NA</v>
      </c>
      <c r="BC4" s="16" t="str">
        <f>IF(AV4="NA","",IF(AV4="ALT","ALT",IF(OR(T4&lt;10,AA4&lt;30),"ALT","")))</f>
        <v/>
      </c>
      <c r="BD4" s="15" t="str">
        <f t="shared" ref="BD4:BI4" si="5">IF(AW4="NA","",IF(AW4="ALT","ALT",IF(OR(U4&lt;10,AB4&lt;30),"ALT","")))</f>
        <v/>
      </c>
      <c r="BE4" s="15" t="str">
        <f t="shared" si="5"/>
        <v/>
      </c>
      <c r="BF4" s="15" t="str">
        <f t="shared" si="5"/>
        <v/>
      </c>
      <c r="BG4" s="15" t="str">
        <f t="shared" si="5"/>
        <v/>
      </c>
      <c r="BH4" s="15" t="str">
        <f t="shared" si="5"/>
        <v/>
      </c>
      <c r="BI4" s="41" t="str">
        <f t="shared" si="5"/>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IF(AND(BJ4&lt;&gt;"NA",BJ4&gt;1.99),"Y","")</f>
        <v/>
      </c>
      <c r="BR4" s="54" t="str">
        <f t="shared" ref="BR4:BW4" si="6">IF(AND(BK4&lt;&gt;"NA",BK4&gt;1.99),"Y","")</f>
        <v/>
      </c>
      <c r="BS4" s="54" t="str">
        <f t="shared" si="6"/>
        <v/>
      </c>
      <c r="BT4" s="54" t="str">
        <f t="shared" si="6"/>
        <v/>
      </c>
      <c r="BU4" s="54" t="str">
        <f t="shared" si="6"/>
        <v/>
      </c>
      <c r="BV4" s="54" t="str">
        <f t="shared" si="6"/>
        <v/>
      </c>
      <c r="BW4" s="54" t="str">
        <f t="shared" si="6"/>
        <v/>
      </c>
      <c r="BX4" s="9">
        <f>'Data Entry'!I4</f>
        <v>0</v>
      </c>
      <c r="BY4" s="9">
        <f>'Data Entry'!J4</f>
        <v>0</v>
      </c>
      <c r="BZ4" s="9">
        <f>'Data Entry'!K4</f>
        <v>0</v>
      </c>
      <c r="CA4" s="9">
        <f>'Data Entry'!L4</f>
        <v>0</v>
      </c>
      <c r="CB4" s="9">
        <f>'Data Entry'!M4</f>
        <v>0</v>
      </c>
      <c r="CC4" s="9">
        <f>'Data Entry'!N4</f>
        <v>0</v>
      </c>
      <c r="CD4" s="9">
        <f>'Data Entry'!O4</f>
        <v>0</v>
      </c>
      <c r="CE4" s="34">
        <f>SUM(BX4:CD4)</f>
        <v>0</v>
      </c>
      <c r="CF4" s="9">
        <f>'Data Entry'!I15</f>
        <v>0</v>
      </c>
      <c r="CG4" s="9">
        <f>'Data Entry'!J15</f>
        <v>0</v>
      </c>
      <c r="CH4" s="9">
        <f>'Data Entry'!K15</f>
        <v>0</v>
      </c>
      <c r="CI4" s="9">
        <f>'Data Entry'!L15</f>
        <v>0</v>
      </c>
      <c r="CJ4" s="9">
        <f>'Data Entry'!M15</f>
        <v>0</v>
      </c>
      <c r="CK4" s="9">
        <f>'Data Entry'!N15</f>
        <v>0</v>
      </c>
      <c r="CL4" s="9">
        <f>'Data Entry'!O15</f>
        <v>0</v>
      </c>
      <c r="CM4" s="34">
        <f>SUM(CF4:CL4)</f>
        <v>0</v>
      </c>
      <c r="CN4" s="45">
        <f t="shared" ref="CN4:CT4" si="7">$CM4-CF4</f>
        <v>0</v>
      </c>
      <c r="CO4" s="11">
        <f t="shared" si="7"/>
        <v>0</v>
      </c>
      <c r="CP4" s="11">
        <f t="shared" si="7"/>
        <v>0</v>
      </c>
      <c r="CQ4" s="11">
        <f t="shared" si="7"/>
        <v>0</v>
      </c>
      <c r="CR4" s="11">
        <f t="shared" si="7"/>
        <v>0</v>
      </c>
      <c r="CS4" s="11">
        <f t="shared" si="7"/>
        <v>0</v>
      </c>
      <c r="CT4" s="37">
        <f t="shared" si="7"/>
        <v>0</v>
      </c>
      <c r="CU4" s="17">
        <f>$CE4-BX4</f>
        <v>0</v>
      </c>
      <c r="CV4" s="11">
        <f>$CE4-BY4</f>
        <v>0</v>
      </c>
      <c r="CW4" s="11">
        <f>$CE4-BZ4</f>
        <v>0</v>
      </c>
      <c r="CX4" s="11">
        <f t="shared" ref="CX4:DA4" si="8">$CE4-CA4</f>
        <v>0</v>
      </c>
      <c r="CY4" s="11">
        <f t="shared" si="8"/>
        <v>0</v>
      </c>
      <c r="CZ4" s="11">
        <f t="shared" si="8"/>
        <v>0</v>
      </c>
      <c r="DA4" s="37">
        <f t="shared" si="8"/>
        <v>0</v>
      </c>
      <c r="DB4" s="16" t="str">
        <f>IF(OR(BX4&lt;30,CF4&lt;10),"NA",(CF4/BX4))</f>
        <v>NA</v>
      </c>
      <c r="DC4" s="15" t="str">
        <f>IF(OR(BY4&lt;30,CG4&lt;10),"NA",(CG4/BY4))</f>
        <v>NA</v>
      </c>
      <c r="DD4" s="15" t="str">
        <f t="shared" ref="DD4:DG4" si="9">IF(OR(BZ4&lt;30,CH4&lt;10),"NA",(CH4/BZ4))</f>
        <v>NA</v>
      </c>
      <c r="DE4" s="15" t="str">
        <f t="shared" si="9"/>
        <v>NA</v>
      </c>
      <c r="DF4" s="15" t="str">
        <f t="shared" si="9"/>
        <v>NA</v>
      </c>
      <c r="DG4" s="15" t="str">
        <f t="shared" si="9"/>
        <v>NA</v>
      </c>
      <c r="DH4" s="41" t="str">
        <f>IF(OR(CD4&lt;30,CL4&lt;10),"NA",(CL4/CD4))</f>
        <v>NA</v>
      </c>
      <c r="DI4" s="16" t="str">
        <f t="shared" ref="DI4:DO4" si="10">IF(OR(BX4&lt;30,CF4&lt;10),"NA",(CN4/CU4))</f>
        <v>NA</v>
      </c>
      <c r="DJ4" s="15" t="str">
        <f t="shared" si="10"/>
        <v>NA</v>
      </c>
      <c r="DK4" s="15" t="str">
        <f t="shared" si="10"/>
        <v>NA</v>
      </c>
      <c r="DL4" s="15" t="str">
        <f t="shared" si="10"/>
        <v>NA</v>
      </c>
      <c r="DM4" s="15" t="str">
        <f t="shared" si="10"/>
        <v>NA</v>
      </c>
      <c r="DN4" s="15" t="str">
        <f t="shared" si="10"/>
        <v>NA</v>
      </c>
      <c r="DO4" s="41" t="str">
        <f t="shared" si="10"/>
        <v>NA</v>
      </c>
      <c r="DP4" s="16" t="str">
        <f>IF(DB4="NA","NA",IF(CN4=0,"ALT",(DB4/DI4)))</f>
        <v>NA</v>
      </c>
      <c r="DQ4" s="15" t="str">
        <f t="shared" ref="DQ4:DV4" si="11">IF(DC4="NA","NA",IF(CO4=0,"ALT",(DC4/DJ4)))</f>
        <v>NA</v>
      </c>
      <c r="DR4" s="15" t="str">
        <f t="shared" si="11"/>
        <v>NA</v>
      </c>
      <c r="DS4" s="15" t="str">
        <f t="shared" si="11"/>
        <v>NA</v>
      </c>
      <c r="DT4" s="15" t="str">
        <f t="shared" si="11"/>
        <v>NA</v>
      </c>
      <c r="DU4" s="15" t="str">
        <f t="shared" si="11"/>
        <v>NA</v>
      </c>
      <c r="DV4" s="41" t="str">
        <f t="shared" si="11"/>
        <v>NA</v>
      </c>
      <c r="DW4" s="16" t="str">
        <f t="shared" ref="DW4:EC4" si="12">IF(DP4="NA","",IF(DP4="ALT","ALT",IF(OR(CN4&lt;10,CU4&lt;30),"ALT","")))</f>
        <v/>
      </c>
      <c r="DX4" s="15" t="str">
        <f t="shared" si="12"/>
        <v/>
      </c>
      <c r="DY4" s="15" t="str">
        <f t="shared" si="12"/>
        <v/>
      </c>
      <c r="DZ4" s="15" t="str">
        <f t="shared" si="12"/>
        <v/>
      </c>
      <c r="EA4" s="15" t="str">
        <f t="shared" si="12"/>
        <v/>
      </c>
      <c r="EB4" s="15" t="str">
        <f t="shared" si="12"/>
        <v/>
      </c>
      <c r="EC4" s="41" t="str">
        <f t="shared" si="12"/>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IF(AND(ED4&lt;&gt;"NA",ED4&gt;1.99),"Y","")</f>
        <v/>
      </c>
      <c r="EL4" s="54" t="str">
        <f t="shared" ref="EL4:EQ4" si="13">IF(AND(EE4&lt;&gt;"NA",EE4&gt;1.99),"Y","")</f>
        <v/>
      </c>
      <c r="EM4" s="54" t="str">
        <f t="shared" si="13"/>
        <v/>
      </c>
      <c r="EN4" s="54" t="str">
        <f t="shared" si="13"/>
        <v/>
      </c>
      <c r="EO4" s="54" t="str">
        <f t="shared" si="13"/>
        <v/>
      </c>
      <c r="EP4" s="54" t="str">
        <f t="shared" si="13"/>
        <v/>
      </c>
      <c r="EQ4" s="54" t="str">
        <f t="shared" si="13"/>
        <v/>
      </c>
      <c r="ER4" s="17">
        <f>'Data Entry'!P4</f>
        <v>0</v>
      </c>
      <c r="ES4" s="17">
        <f>'Data Entry'!Q4</f>
        <v>0</v>
      </c>
      <c r="ET4" s="17">
        <f>'Data Entry'!R4</f>
        <v>0</v>
      </c>
      <c r="EU4" s="17">
        <f>'Data Entry'!S4</f>
        <v>0</v>
      </c>
      <c r="EV4" s="17">
        <f>'Data Entry'!T4</f>
        <v>0</v>
      </c>
      <c r="EW4" s="17">
        <f>'Data Entry'!U4</f>
        <v>0</v>
      </c>
      <c r="EX4" s="17">
        <f>'Data Entry'!V4</f>
        <v>0</v>
      </c>
      <c r="EY4" s="34">
        <f>SUM(ER4:EX4)</f>
        <v>0</v>
      </c>
      <c r="EZ4" s="17">
        <f>'Data Entry'!P15</f>
        <v>0</v>
      </c>
      <c r="FA4" s="17">
        <f>'Data Entry'!Q15</f>
        <v>0</v>
      </c>
      <c r="FB4" s="17">
        <f>'Data Entry'!R15</f>
        <v>0</v>
      </c>
      <c r="FC4" s="17">
        <f>'Data Entry'!S15</f>
        <v>0</v>
      </c>
      <c r="FD4" s="17">
        <f>'Data Entry'!T15</f>
        <v>0</v>
      </c>
      <c r="FE4" s="17">
        <f>'Data Entry'!U15</f>
        <v>0</v>
      </c>
      <c r="FF4" s="17">
        <f>'Data Entry'!V15</f>
        <v>0</v>
      </c>
      <c r="FG4" s="34">
        <f>SUM(EZ4:FF4)</f>
        <v>0</v>
      </c>
      <c r="FH4" s="17">
        <f>$FG4-EZ4</f>
        <v>0</v>
      </c>
      <c r="FI4" s="11">
        <f t="shared" ref="FI4:FM4" si="14">$FG4-FA4</f>
        <v>0</v>
      </c>
      <c r="FJ4" s="11">
        <f t="shared" si="14"/>
        <v>0</v>
      </c>
      <c r="FK4" s="11">
        <f t="shared" si="14"/>
        <v>0</v>
      </c>
      <c r="FL4" s="11">
        <f t="shared" si="14"/>
        <v>0</v>
      </c>
      <c r="FM4" s="11">
        <f t="shared" si="14"/>
        <v>0</v>
      </c>
      <c r="FN4" s="37">
        <f>$FG4-FF4</f>
        <v>0</v>
      </c>
      <c r="FO4" s="17">
        <f>$EY4-ER4</f>
        <v>0</v>
      </c>
      <c r="FP4" s="11">
        <f t="shared" ref="FP4:FU4" si="15">$EY4-ES4</f>
        <v>0</v>
      </c>
      <c r="FQ4" s="11">
        <f t="shared" si="15"/>
        <v>0</v>
      </c>
      <c r="FR4" s="11">
        <f t="shared" si="15"/>
        <v>0</v>
      </c>
      <c r="FS4" s="11">
        <f t="shared" si="15"/>
        <v>0</v>
      </c>
      <c r="FT4" s="11">
        <f>$EY4-EW4</f>
        <v>0</v>
      </c>
      <c r="FU4" s="37">
        <f t="shared" si="15"/>
        <v>0</v>
      </c>
      <c r="FV4" s="16" t="str">
        <f>IF(OR(ER4&lt;30,EZ4&lt;10),"NA",(EZ4/ER4))</f>
        <v>NA</v>
      </c>
      <c r="FW4" s="15" t="str">
        <f>IF(OR(ES4&lt;30,FA4&lt;10),"NA",(FA4/ES4))</f>
        <v>NA</v>
      </c>
      <c r="FX4" s="15" t="str">
        <f t="shared" ref="FX4:GA4" si="16">IF(OR(ET4&lt;30,FB4&lt;10),"NA",(FB4/ET4))</f>
        <v>NA</v>
      </c>
      <c r="FY4" s="15" t="str">
        <f t="shared" si="16"/>
        <v>NA</v>
      </c>
      <c r="FZ4" s="15" t="str">
        <f t="shared" si="16"/>
        <v>NA</v>
      </c>
      <c r="GA4" s="15" t="str">
        <f t="shared" si="16"/>
        <v>NA</v>
      </c>
      <c r="GB4" s="41" t="str">
        <f>IF(OR(EX4&lt;30,FF4&lt;10),"NA",(FF4/EX4))</f>
        <v>NA</v>
      </c>
      <c r="GC4" s="16" t="str">
        <f>IF(OR(ER4&lt;30,EZ4&lt;10),"NA",(FH4/FO4))</f>
        <v>NA</v>
      </c>
      <c r="GD4" s="15" t="str">
        <f t="shared" ref="GD4:GE4" si="17">IF(OR(ES4&lt;30,FA4&lt;10),"NA",(FI4/FP4))</f>
        <v>NA</v>
      </c>
      <c r="GE4" s="15" t="str">
        <f t="shared" si="17"/>
        <v>NA</v>
      </c>
      <c r="GF4" s="15" t="str">
        <f>IF(OR(EU4&lt;30,FC4&lt;10),"NA",(FK4/FR4))</f>
        <v>NA</v>
      </c>
      <c r="GG4" s="15" t="str">
        <f t="shared" ref="GG4" si="18">IF(OR(EV4&lt;30,FD4&lt;10),"NA",(FL4/FS4))</f>
        <v>NA</v>
      </c>
      <c r="GH4" s="15" t="str">
        <f>IF(OR(EW4&lt;30,FE4&lt;10),"NA",(FM4/FT4))</f>
        <v>NA</v>
      </c>
      <c r="GI4" s="41" t="str">
        <f>IF(OR(EX4&lt;30,FF4&lt;10),"NA",(FN4/FU4))</f>
        <v>NA</v>
      </c>
      <c r="GJ4" s="16" t="str">
        <f>IF(FV4="NA","NA",IF(FH4=0,"ALT",(FV4/GC4)))</f>
        <v>NA</v>
      </c>
      <c r="GK4" s="15" t="str">
        <f t="shared" ref="GK4:GP4" si="19">IF(FW4="NA","NA",IF(FI4=0,"ALT",(FW4/GD4)))</f>
        <v>NA</v>
      </c>
      <c r="GL4" s="15" t="str">
        <f t="shared" si="19"/>
        <v>NA</v>
      </c>
      <c r="GM4" s="15" t="str">
        <f t="shared" si="19"/>
        <v>NA</v>
      </c>
      <c r="GN4" s="15" t="str">
        <f t="shared" si="19"/>
        <v>NA</v>
      </c>
      <c r="GO4" s="15" t="str">
        <f t="shared" si="19"/>
        <v>NA</v>
      </c>
      <c r="GP4" s="41" t="str">
        <f t="shared" si="19"/>
        <v>NA</v>
      </c>
      <c r="GQ4" s="16" t="str">
        <f>IF(GJ4="NA","",IF(GJ4="ALT","ALT",IF(OR(FH4&lt;10,FO4&lt;30),"ALT","")))</f>
        <v/>
      </c>
      <c r="GR4" s="15" t="str">
        <f t="shared" ref="GR4:GW4" si="20">IF(GK4="NA","",IF(GK4="ALT","ALT",IF(OR(FI4&lt;10,FP4&lt;30),"ALT","")))</f>
        <v/>
      </c>
      <c r="GS4" s="15" t="str">
        <f t="shared" si="20"/>
        <v/>
      </c>
      <c r="GT4" s="15" t="str">
        <f t="shared" si="20"/>
        <v/>
      </c>
      <c r="GU4" s="15" t="str">
        <f t="shared" si="20"/>
        <v/>
      </c>
      <c r="GV4" s="15" t="str">
        <f t="shared" si="20"/>
        <v/>
      </c>
      <c r="GW4" s="41" t="str">
        <f t="shared" si="20"/>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IF(AND(GX4&lt;&gt;"NA",GX4&gt;1.99),"Y","")</f>
        <v/>
      </c>
      <c r="HF4" s="54" t="str">
        <f t="shared" ref="HF4:HK4" si="21">IF(AND(GY4&lt;&gt;"NA",GY4&gt;1.99),"Y","")</f>
        <v/>
      </c>
      <c r="HG4" s="54" t="str">
        <f t="shared" si="21"/>
        <v/>
      </c>
      <c r="HH4" s="54" t="str">
        <f t="shared" si="21"/>
        <v/>
      </c>
      <c r="HI4" s="54" t="str">
        <f t="shared" si="21"/>
        <v/>
      </c>
      <c r="HJ4" s="54" t="str">
        <f t="shared" si="21"/>
        <v/>
      </c>
      <c r="HK4" s="54" t="str">
        <f t="shared" si="21"/>
        <v/>
      </c>
      <c r="HL4" s="18"/>
      <c r="HM4" s="1" t="str">
        <f>IF(OR(ED4="NA",BJ4="NA"),"",IF(AND($C4="Y",BJ4-ED4&gt;0.2499),"RP",""))</f>
        <v/>
      </c>
      <c r="HN4" s="1" t="str">
        <f t="shared" ref="HN4:HS4" si="22">IF(OR(EE4="NA",BK4="NA"),"",IF(AND($C4="Y",BK4-EE4&gt;0.2499),"RP",""))</f>
        <v/>
      </c>
      <c r="HO4" s="1" t="str">
        <f t="shared" si="22"/>
        <v/>
      </c>
      <c r="HP4" s="1" t="str">
        <f t="shared" si="22"/>
        <v/>
      </c>
      <c r="HQ4" s="1" t="str">
        <f t="shared" si="22"/>
        <v/>
      </c>
      <c r="HR4" s="1" t="str">
        <f t="shared" si="22"/>
        <v/>
      </c>
      <c r="HS4" s="1" t="str">
        <f t="shared" si="22"/>
        <v/>
      </c>
      <c r="HT4" s="1" t="str">
        <f>IF(OR(ED4="NA",GX4="NA"),"",IF(AND($C4="Y",ED4-GX4&gt;0.2499,BJ4&lt;4),"RP",""))</f>
        <v/>
      </c>
      <c r="HU4" s="1" t="str">
        <f t="shared" ref="HU4:HZ4" si="23">IF(OR(EE4="NA",GY4="NA"),"",IF(AND($C4="Y",EE4-GY4&gt;0.2499,BK4&lt;4),"RP",""))</f>
        <v/>
      </c>
      <c r="HV4" s="1" t="str">
        <f t="shared" si="23"/>
        <v/>
      </c>
      <c r="HW4" s="1" t="str">
        <f t="shared" si="23"/>
        <v/>
      </c>
      <c r="HX4" s="1" t="str">
        <f t="shared" si="23"/>
        <v/>
      </c>
      <c r="HY4" s="1" t="str">
        <f t="shared" si="23"/>
        <v/>
      </c>
      <c r="HZ4" s="1" t="str">
        <f t="shared" si="23"/>
        <v/>
      </c>
      <c r="IA4" s="1" t="str">
        <f>IF(AND(HM4="RP",HT4="RP"),1,"")</f>
        <v/>
      </c>
      <c r="IB4" s="1" t="str">
        <f t="shared" ref="IB4:IG4" si="24">IF(AND(HN4="RP",HU4="RP"),1,"")</f>
        <v/>
      </c>
      <c r="IC4" s="1" t="str">
        <f t="shared" si="24"/>
        <v/>
      </c>
      <c r="ID4" s="1" t="str">
        <f t="shared" si="24"/>
        <v/>
      </c>
      <c r="IE4" s="1" t="str">
        <f t="shared" si="24"/>
        <v/>
      </c>
      <c r="IF4" s="1" t="str">
        <f t="shared" si="24"/>
        <v/>
      </c>
      <c r="IG4" s="1" t="str">
        <f t="shared" si="24"/>
        <v/>
      </c>
    </row>
    <row r="5" spans="1:241" ht="15.75" customHeight="1" thickBot="1" x14ac:dyDescent="0.25">
      <c r="A5" s="181" t="s">
        <v>20</v>
      </c>
      <c r="B5" s="182"/>
      <c r="C5" s="183"/>
      <c r="D5" s="26">
        <v>8832</v>
      </c>
      <c r="E5" s="24">
        <v>298</v>
      </c>
      <c r="F5" s="24">
        <v>1238</v>
      </c>
      <c r="G5" s="24">
        <v>31316</v>
      </c>
      <c r="H5" s="24">
        <v>84</v>
      </c>
      <c r="I5" s="24">
        <v>84859</v>
      </c>
      <c r="J5" s="24">
        <v>2305</v>
      </c>
      <c r="K5" s="35">
        <v>128932</v>
      </c>
      <c r="L5" s="26">
        <v>28</v>
      </c>
      <c r="M5" s="26">
        <v>2</v>
      </c>
      <c r="N5" s="26">
        <v>3</v>
      </c>
      <c r="O5" s="26">
        <v>682</v>
      </c>
      <c r="P5" s="26">
        <v>0</v>
      </c>
      <c r="Q5" s="26">
        <v>252</v>
      </c>
      <c r="R5" s="26">
        <v>22</v>
      </c>
      <c r="S5" s="35">
        <v>989</v>
      </c>
      <c r="T5" s="26">
        <f t="shared" ref="T5" si="25">$S5-L5</f>
        <v>961</v>
      </c>
      <c r="U5" s="24">
        <f t="shared" ref="U5" si="26">$S5-M5</f>
        <v>987</v>
      </c>
      <c r="V5" s="24">
        <f t="shared" ref="V5" si="27">$S5-N5</f>
        <v>986</v>
      </c>
      <c r="W5" s="24">
        <f t="shared" ref="W5" si="28">$S5-O5</f>
        <v>307</v>
      </c>
      <c r="X5" s="24">
        <f t="shared" ref="X5" si="29">$S5-P5</f>
        <v>989</v>
      </c>
      <c r="Y5" s="24">
        <f>$S5-Q5</f>
        <v>737</v>
      </c>
      <c r="Z5" s="35">
        <f>$S5-R5</f>
        <v>967</v>
      </c>
      <c r="AA5" s="26">
        <f>$K5-D5</f>
        <v>120100</v>
      </c>
      <c r="AB5" s="24">
        <f>$K5-E5</f>
        <v>128634</v>
      </c>
      <c r="AC5" s="24">
        <f t="shared" ref="AC5" si="30">$K5-F5</f>
        <v>127694</v>
      </c>
      <c r="AD5" s="24">
        <f t="shared" ref="AD5" si="31">$K5-G5</f>
        <v>97616</v>
      </c>
      <c r="AE5" s="24">
        <f t="shared" ref="AE5" si="32">$K5-H5</f>
        <v>128848</v>
      </c>
      <c r="AF5" s="24">
        <f>$K5-I5</f>
        <v>44073</v>
      </c>
      <c r="AG5" s="35">
        <f t="shared" ref="AG5" si="33">$K5-J5</f>
        <v>126627</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8832</v>
      </c>
      <c r="BY5" s="24">
        <v>298</v>
      </c>
      <c r="BZ5" s="24">
        <v>1238</v>
      </c>
      <c r="CA5" s="24">
        <v>31316</v>
      </c>
      <c r="CB5" s="24">
        <v>84</v>
      </c>
      <c r="CC5" s="24">
        <v>84859</v>
      </c>
      <c r="CD5" s="24">
        <v>2305</v>
      </c>
      <c r="CE5" s="35">
        <v>128932</v>
      </c>
      <c r="CF5" s="26">
        <v>28</v>
      </c>
      <c r="CG5" s="26">
        <v>2</v>
      </c>
      <c r="CH5" s="26">
        <v>3</v>
      </c>
      <c r="CI5" s="26">
        <v>682</v>
      </c>
      <c r="CJ5" s="26">
        <v>0</v>
      </c>
      <c r="CK5" s="26">
        <v>252</v>
      </c>
      <c r="CL5" s="26">
        <v>22</v>
      </c>
      <c r="CM5" s="35">
        <v>989</v>
      </c>
      <c r="CN5" s="46"/>
      <c r="CO5" s="24"/>
      <c r="CP5" s="24"/>
      <c r="CQ5" s="24"/>
      <c r="CR5" s="24"/>
      <c r="CS5" s="24"/>
      <c r="CT5" s="35"/>
      <c r="CU5" s="26"/>
      <c r="CV5" s="24"/>
      <c r="CW5" s="24"/>
      <c r="CX5" s="24"/>
      <c r="CY5" s="24"/>
      <c r="CZ5" s="24"/>
      <c r="DA5" s="35"/>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8832</v>
      </c>
      <c r="ES5" s="24">
        <v>298</v>
      </c>
      <c r="ET5" s="24">
        <v>1238</v>
      </c>
      <c r="EU5" s="24">
        <v>31316</v>
      </c>
      <c r="EV5" s="24">
        <v>84</v>
      </c>
      <c r="EW5" s="24">
        <v>84859</v>
      </c>
      <c r="EX5" s="24">
        <v>2305</v>
      </c>
      <c r="EY5" s="35">
        <v>128932</v>
      </c>
      <c r="EZ5" s="26">
        <v>28</v>
      </c>
      <c r="FA5" s="26">
        <v>2</v>
      </c>
      <c r="FB5" s="26">
        <v>3</v>
      </c>
      <c r="FC5" s="26">
        <v>682</v>
      </c>
      <c r="FD5" s="26">
        <v>0</v>
      </c>
      <c r="FE5" s="26">
        <v>252</v>
      </c>
      <c r="FF5" s="26">
        <v>22</v>
      </c>
      <c r="FG5" s="35">
        <v>989</v>
      </c>
      <c r="FH5" s="26">
        <f>$FG5-EZ5</f>
        <v>961</v>
      </c>
      <c r="FI5" s="24">
        <f t="shared" ref="FI5" si="34">$FG5-FA5</f>
        <v>987</v>
      </c>
      <c r="FJ5" s="24">
        <f t="shared" ref="FJ5" si="35">$FG5-FB5</f>
        <v>986</v>
      </c>
      <c r="FK5" s="24">
        <f t="shared" ref="FK5" si="36">$FG5-FC5</f>
        <v>307</v>
      </c>
      <c r="FL5" s="24">
        <f t="shared" ref="FL5" si="37">$FG5-FD5</f>
        <v>989</v>
      </c>
      <c r="FM5" s="24">
        <f t="shared" ref="FM5" si="38">$FG5-FE5</f>
        <v>737</v>
      </c>
      <c r="FN5" s="35">
        <f>$FG5-FF5</f>
        <v>967</v>
      </c>
      <c r="FO5" s="26">
        <f>$EY5-ER5</f>
        <v>120100</v>
      </c>
      <c r="FP5" s="24">
        <f t="shared" ref="FP5" si="39">$EY5-ES5</f>
        <v>128634</v>
      </c>
      <c r="FQ5" s="24">
        <f t="shared" ref="FQ5" si="40">$EY5-ET5</f>
        <v>127694</v>
      </c>
      <c r="FR5" s="24">
        <f t="shared" ref="FR5" si="41">$EY5-EU5</f>
        <v>97616</v>
      </c>
      <c r="FS5" s="24">
        <f t="shared" ref="FS5" si="42">$EY5-EV5</f>
        <v>128848</v>
      </c>
      <c r="FT5" s="24">
        <f>$EY5-EW5</f>
        <v>44073</v>
      </c>
      <c r="FU5" s="35">
        <f t="shared" ref="FU5" si="43">$EY5-EX5</f>
        <v>126627</v>
      </c>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mergeCells count="46">
    <mergeCell ref="A5:C5"/>
    <mergeCell ref="FH2:FN2"/>
    <mergeCell ref="FO2:FU2"/>
    <mergeCell ref="FV2:GB2"/>
    <mergeCell ref="GC2:GI2"/>
    <mergeCell ref="ED2:EJ2"/>
    <mergeCell ref="EK2:EQ2"/>
    <mergeCell ref="ER2:EX2"/>
    <mergeCell ref="EY2:EY3"/>
    <mergeCell ref="EZ2:FF2"/>
    <mergeCell ref="FG2:FG3"/>
    <mergeCell ref="CN2:CT2"/>
    <mergeCell ref="A1:A3"/>
    <mergeCell ref="B1:B3"/>
    <mergeCell ref="C1:C3"/>
    <mergeCell ref="D1:BW1"/>
    <mergeCell ref="GJ2:GP2"/>
    <mergeCell ref="GQ2:GW2"/>
    <mergeCell ref="BX1:EQ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ER1:HK1"/>
    <mergeCell ref="D2:J2"/>
    <mergeCell ref="K2:K3"/>
    <mergeCell ref="L2:R2"/>
    <mergeCell ref="S2:S3"/>
    <mergeCell ref="CF2:CL2"/>
    <mergeCell ref="CU2:DA2"/>
    <mergeCell ref="DB2:DH2"/>
    <mergeCell ref="DI2:DO2"/>
    <mergeCell ref="DP2:DV2"/>
    <mergeCell ref="DW2:EC2"/>
    <mergeCell ref="GX2:HD2"/>
    <mergeCell ref="HE2:HK2"/>
  </mergeCells>
  <conditionalFormatting sqref="BQ4:BW5">
    <cfRule type="cellIs" dxfId="29" priority="29" operator="equal">
      <formula>"Y"</formula>
    </cfRule>
  </conditionalFormatting>
  <conditionalFormatting sqref="HE4:HK5">
    <cfRule type="cellIs" dxfId="28" priority="27" operator="equal">
      <formula>"Y"</formula>
    </cfRule>
  </conditionalFormatting>
  <conditionalFormatting sqref="EK4:EQ5">
    <cfRule type="cellIs" dxfId="27" priority="28" operator="equal">
      <formula>"Y"</formula>
    </cfRule>
  </conditionalFormatting>
  <conditionalFormatting sqref="BJ4:BP4">
    <cfRule type="cellIs" priority="5" stopIfTrue="1" operator="equal">
      <formula>"NA"</formula>
    </cfRule>
    <cfRule type="cellIs" dxfId="26" priority="6" operator="greaterThan">
      <formula>2.99</formula>
    </cfRule>
  </conditionalFormatting>
  <conditionalFormatting sqref="ED4:EJ4">
    <cfRule type="cellIs" priority="3" stopIfTrue="1" operator="equal">
      <formula>"NA"</formula>
    </cfRule>
    <cfRule type="cellIs" dxfId="25" priority="4" operator="greaterThan">
      <formula>2.99</formula>
    </cfRule>
  </conditionalFormatting>
  <conditionalFormatting sqref="GX4:HD4">
    <cfRule type="cellIs" priority="1" stopIfTrue="1" operator="equal">
      <formula>"NA"</formula>
    </cfRule>
    <cfRule type="cellIs" dxfId="24" priority="2" operator="greaterThan">
      <formula>2.99</formula>
    </cfRule>
  </conditionalFormatting>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G322"/>
  <sheetViews>
    <sheetView zoomScaleNormal="100" workbookViewId="0">
      <pane xSplit="3" ySplit="3" topLeftCell="AL4" activePane="bottomRight" state="frozen"/>
      <selection activeCell="GX4" sqref="GX4:HD4"/>
      <selection pane="topRight" activeCell="GX4" sqref="GX4:HD4"/>
      <selection pane="bottomLeft" activeCell="GX4" sqref="GX4:HD4"/>
      <selection pane="bottomRight" activeCell="GX4" sqref="GX4:HD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34" width="7"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24</v>
      </c>
      <c r="E2" s="172"/>
      <c r="F2" s="172"/>
      <c r="G2" s="172"/>
      <c r="H2" s="172"/>
      <c r="I2" s="172"/>
      <c r="J2" s="172"/>
      <c r="K2" s="195" t="s">
        <v>3</v>
      </c>
      <c r="L2" s="171" t="s">
        <v>32</v>
      </c>
      <c r="M2" s="172"/>
      <c r="N2" s="172"/>
      <c r="O2" s="172"/>
      <c r="P2" s="172"/>
      <c r="Q2" s="172"/>
      <c r="R2" s="172"/>
      <c r="S2" s="195" t="s">
        <v>3</v>
      </c>
      <c r="T2" s="171" t="s">
        <v>33</v>
      </c>
      <c r="U2" s="172"/>
      <c r="V2" s="172"/>
      <c r="W2" s="172"/>
      <c r="X2" s="172"/>
      <c r="Y2" s="172"/>
      <c r="Z2" s="173"/>
      <c r="AA2" s="171" t="s">
        <v>25</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24</v>
      </c>
      <c r="BY2" s="167"/>
      <c r="BZ2" s="167"/>
      <c r="CA2" s="167"/>
      <c r="CB2" s="167"/>
      <c r="CC2" s="167"/>
      <c r="CD2" s="167"/>
      <c r="CE2" s="175" t="s">
        <v>3</v>
      </c>
      <c r="CF2" s="174" t="s">
        <v>34</v>
      </c>
      <c r="CG2" s="167"/>
      <c r="CH2" s="167"/>
      <c r="CI2" s="167"/>
      <c r="CJ2" s="167"/>
      <c r="CK2" s="167"/>
      <c r="CL2" s="167"/>
      <c r="CM2" s="177" t="s">
        <v>3</v>
      </c>
      <c r="CN2" s="166" t="s">
        <v>33</v>
      </c>
      <c r="CO2" s="167"/>
      <c r="CP2" s="167"/>
      <c r="CQ2" s="167"/>
      <c r="CR2" s="167"/>
      <c r="CS2" s="167"/>
      <c r="CT2" s="168"/>
      <c r="CU2" s="166" t="s">
        <v>25</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24</v>
      </c>
      <c r="ES2" s="158"/>
      <c r="ET2" s="158"/>
      <c r="EU2" s="158"/>
      <c r="EV2" s="158"/>
      <c r="EW2" s="158"/>
      <c r="EX2" s="158"/>
      <c r="EY2" s="160" t="s">
        <v>3</v>
      </c>
      <c r="EZ2" s="157" t="s">
        <v>32</v>
      </c>
      <c r="FA2" s="158"/>
      <c r="FB2" s="158"/>
      <c r="FC2" s="158"/>
      <c r="FD2" s="158"/>
      <c r="FE2" s="158"/>
      <c r="FF2" s="158"/>
      <c r="FG2" s="160" t="s">
        <v>3</v>
      </c>
      <c r="FH2" s="157" t="s">
        <v>33</v>
      </c>
      <c r="FI2" s="158"/>
      <c r="FJ2" s="158"/>
      <c r="FK2" s="158"/>
      <c r="FL2" s="158"/>
      <c r="FM2" s="158"/>
      <c r="FN2" s="159"/>
      <c r="FO2" s="157" t="s">
        <v>25</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IF(AND(BQ4="Y",EK4="Y",HE4="Y"),"Y",IF(AND(HF4="Y",EL4="Y",BR4="Y"),"Y",IF(AND(BS4="Y",EM4="Y",HG4="Y"),"Y",IF(AND(BT4="Y",EN4="Y",HH4="Y"),"Y",IF(AND(BU4="Y",EO4="Y",HI4="Y"),"Y",IF(AND(BV4="Y",EP4="Y",HJ4="Y"),"Y",IF(AND(HK4="Y",EQ4="Y",BW4="Y"),"Y","")))))))</f>
        <v/>
      </c>
      <c r="D4" s="9">
        <f>'Data Entry'!B4</f>
        <v>0</v>
      </c>
      <c r="E4" s="9">
        <f>'Data Entry'!C4</f>
        <v>0</v>
      </c>
      <c r="F4" s="9">
        <f>'Data Entry'!D4</f>
        <v>0</v>
      </c>
      <c r="G4" s="9">
        <f>'Data Entry'!E4</f>
        <v>0</v>
      </c>
      <c r="H4" s="9">
        <f>'Data Entry'!F4</f>
        <v>0</v>
      </c>
      <c r="I4" s="9">
        <f>'Data Entry'!G4</f>
        <v>0</v>
      </c>
      <c r="J4" s="9">
        <f>'Data Entry'!H4</f>
        <v>0</v>
      </c>
      <c r="K4" s="34">
        <f>SUM(D4:J4)</f>
        <v>0</v>
      </c>
      <c r="L4" s="9">
        <f>'Data Entry'!B16</f>
        <v>0</v>
      </c>
      <c r="M4" s="9">
        <f>'Data Entry'!C16</f>
        <v>0</v>
      </c>
      <c r="N4" s="9">
        <f>'Data Entry'!D16</f>
        <v>0</v>
      </c>
      <c r="O4" s="9">
        <f>'Data Entry'!E16</f>
        <v>0</v>
      </c>
      <c r="P4" s="9">
        <f>'Data Entry'!F16</f>
        <v>0</v>
      </c>
      <c r="Q4" s="9">
        <f>'Data Entry'!G16</f>
        <v>0</v>
      </c>
      <c r="R4" s="9">
        <f>'Data Entry'!H16</f>
        <v>0</v>
      </c>
      <c r="S4" s="34">
        <f>SUM(L4:R4)</f>
        <v>0</v>
      </c>
      <c r="T4" s="17">
        <f t="shared" ref="T4:X4" si="0">$S4-L4</f>
        <v>0</v>
      </c>
      <c r="U4" s="11">
        <f t="shared" si="0"/>
        <v>0</v>
      </c>
      <c r="V4" s="11">
        <f t="shared" si="0"/>
        <v>0</v>
      </c>
      <c r="W4" s="11">
        <f t="shared" si="0"/>
        <v>0</v>
      </c>
      <c r="X4" s="11">
        <f t="shared" si="0"/>
        <v>0</v>
      </c>
      <c r="Y4" s="11">
        <f>$S4-Q4</f>
        <v>0</v>
      </c>
      <c r="Z4" s="37">
        <f>$S4-R4</f>
        <v>0</v>
      </c>
      <c r="AA4" s="17">
        <f>$K4-D4</f>
        <v>0</v>
      </c>
      <c r="AB4" s="11">
        <f>$K4-E4</f>
        <v>0</v>
      </c>
      <c r="AC4" s="11">
        <f t="shared" ref="AC4:AG4" si="1">$K4-F4</f>
        <v>0</v>
      </c>
      <c r="AD4" s="11">
        <f t="shared" si="1"/>
        <v>0</v>
      </c>
      <c r="AE4" s="11">
        <f t="shared" si="1"/>
        <v>0</v>
      </c>
      <c r="AF4" s="11">
        <f>$K4-I4</f>
        <v>0</v>
      </c>
      <c r="AG4" s="37">
        <f t="shared" si="1"/>
        <v>0</v>
      </c>
      <c r="AH4" s="16" t="str">
        <f t="shared" ref="AH4:AN4" si="2">IF(OR(D4&lt;30,L4&lt;10),"NA",(L4/D4))</f>
        <v>NA</v>
      </c>
      <c r="AI4" s="15" t="str">
        <f t="shared" si="2"/>
        <v>NA</v>
      </c>
      <c r="AJ4" s="15" t="str">
        <f t="shared" si="2"/>
        <v>NA</v>
      </c>
      <c r="AK4" s="15" t="str">
        <f t="shared" si="2"/>
        <v>NA</v>
      </c>
      <c r="AL4" s="15" t="str">
        <f t="shared" si="2"/>
        <v>NA</v>
      </c>
      <c r="AM4" s="15" t="str">
        <f t="shared" si="2"/>
        <v>NA</v>
      </c>
      <c r="AN4" s="41" t="str">
        <f t="shared" si="2"/>
        <v>NA</v>
      </c>
      <c r="AO4" s="16" t="str">
        <f>IF(OR(D4&lt;30,L4&lt;10),"NA",(T4/AA4))</f>
        <v>NA</v>
      </c>
      <c r="AP4" s="15" t="str">
        <f t="shared" ref="AP4:AU4" si="3">IF(OR(E4&lt;30,M4&lt;10),"NA",(U4/AB4))</f>
        <v>NA</v>
      </c>
      <c r="AQ4" s="15" t="str">
        <f t="shared" si="3"/>
        <v>NA</v>
      </c>
      <c r="AR4" s="15" t="str">
        <f t="shared" si="3"/>
        <v>NA</v>
      </c>
      <c r="AS4" s="15" t="str">
        <f t="shared" si="3"/>
        <v>NA</v>
      </c>
      <c r="AT4" s="15" t="str">
        <f>IF(OR(I4&lt;30,Q4&lt;10),"NA",(Y4/AF4))</f>
        <v>NA</v>
      </c>
      <c r="AU4" s="41" t="str">
        <f t="shared" si="3"/>
        <v>NA</v>
      </c>
      <c r="AV4" s="16" t="str">
        <f>IF(AH4="NA","NA",IF(T4=0,"ALT",(AH4/AO4)))</f>
        <v>NA</v>
      </c>
      <c r="AW4" s="15" t="str">
        <f t="shared" ref="AW4:BB4" si="4">IF(AI4="NA","NA",IF(U4=0,"ALT",(AI4/AP4)))</f>
        <v>NA</v>
      </c>
      <c r="AX4" s="15" t="str">
        <f t="shared" si="4"/>
        <v>NA</v>
      </c>
      <c r="AY4" s="15" t="str">
        <f t="shared" si="4"/>
        <v>NA</v>
      </c>
      <c r="AZ4" s="15" t="str">
        <f t="shared" si="4"/>
        <v>NA</v>
      </c>
      <c r="BA4" s="15" t="str">
        <f t="shared" si="4"/>
        <v>NA</v>
      </c>
      <c r="BB4" s="41" t="str">
        <f t="shared" si="4"/>
        <v>NA</v>
      </c>
      <c r="BC4" s="16" t="str">
        <f>IF(AV4="NA","",IF(AV4="ALT","ALT",IF(OR(T4&lt;10,AA4&lt;30),"ALT","")))</f>
        <v/>
      </c>
      <c r="BD4" s="15" t="str">
        <f t="shared" ref="BD4:BI4" si="5">IF(AW4="NA","",IF(AW4="ALT","ALT",IF(OR(U4&lt;10,AB4&lt;30),"ALT","")))</f>
        <v/>
      </c>
      <c r="BE4" s="15" t="str">
        <f t="shared" si="5"/>
        <v/>
      </c>
      <c r="BF4" s="15" t="str">
        <f t="shared" si="5"/>
        <v/>
      </c>
      <c r="BG4" s="15" t="str">
        <f t="shared" si="5"/>
        <v/>
      </c>
      <c r="BH4" s="15" t="str">
        <f t="shared" si="5"/>
        <v/>
      </c>
      <c r="BI4" s="41" t="str">
        <f t="shared" si="5"/>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IF(AND(BJ4&lt;&gt;"NA",BJ4&gt;1.99),"Y","")</f>
        <v/>
      </c>
      <c r="BR4" s="54" t="str">
        <f t="shared" ref="BR4:BW4" si="6">IF(AND(BK4&lt;&gt;"NA",BK4&gt;1.99),"Y","")</f>
        <v/>
      </c>
      <c r="BS4" s="54" t="str">
        <f t="shared" si="6"/>
        <v/>
      </c>
      <c r="BT4" s="54" t="str">
        <f t="shared" si="6"/>
        <v/>
      </c>
      <c r="BU4" s="54" t="str">
        <f t="shared" si="6"/>
        <v/>
      </c>
      <c r="BV4" s="54" t="str">
        <f t="shared" si="6"/>
        <v/>
      </c>
      <c r="BW4" s="54" t="str">
        <f t="shared" si="6"/>
        <v/>
      </c>
      <c r="BX4" s="9">
        <f>'Data Entry'!I4</f>
        <v>0</v>
      </c>
      <c r="BY4" s="9">
        <f>'Data Entry'!J4</f>
        <v>0</v>
      </c>
      <c r="BZ4" s="9">
        <f>'Data Entry'!K4</f>
        <v>0</v>
      </c>
      <c r="CA4" s="9">
        <f>'Data Entry'!L4</f>
        <v>0</v>
      </c>
      <c r="CB4" s="9">
        <f>'Data Entry'!M4</f>
        <v>0</v>
      </c>
      <c r="CC4" s="9">
        <f>'Data Entry'!N4</f>
        <v>0</v>
      </c>
      <c r="CD4" s="9">
        <f>'Data Entry'!O4</f>
        <v>0</v>
      </c>
      <c r="CE4" s="34">
        <f>SUM(BX4:CD4)</f>
        <v>0</v>
      </c>
      <c r="CF4" s="9">
        <f>'Data Entry'!I16</f>
        <v>0</v>
      </c>
      <c r="CG4" s="9">
        <f>'Data Entry'!J16</f>
        <v>0</v>
      </c>
      <c r="CH4" s="9">
        <f>'Data Entry'!K16</f>
        <v>0</v>
      </c>
      <c r="CI4" s="9">
        <f>'Data Entry'!L16</f>
        <v>0</v>
      </c>
      <c r="CJ4" s="9">
        <f>'Data Entry'!M16</f>
        <v>0</v>
      </c>
      <c r="CK4" s="9">
        <f>'Data Entry'!N16</f>
        <v>0</v>
      </c>
      <c r="CL4" s="9">
        <f>'Data Entry'!O16</f>
        <v>0</v>
      </c>
      <c r="CM4" s="34">
        <f>SUM(CF4:CL4)</f>
        <v>0</v>
      </c>
      <c r="CN4" s="45">
        <f t="shared" ref="CN4:CT4" si="7">$CM4-CF4</f>
        <v>0</v>
      </c>
      <c r="CO4" s="11">
        <f t="shared" si="7"/>
        <v>0</v>
      </c>
      <c r="CP4" s="11">
        <f t="shared" si="7"/>
        <v>0</v>
      </c>
      <c r="CQ4" s="11">
        <f t="shared" si="7"/>
        <v>0</v>
      </c>
      <c r="CR4" s="11">
        <f t="shared" si="7"/>
        <v>0</v>
      </c>
      <c r="CS4" s="11">
        <f t="shared" si="7"/>
        <v>0</v>
      </c>
      <c r="CT4" s="37">
        <f t="shared" si="7"/>
        <v>0</v>
      </c>
      <c r="CU4" s="17">
        <f t="shared" ref="CU4:CW5" si="8">$CE4-BX4</f>
        <v>0</v>
      </c>
      <c r="CV4" s="11">
        <f t="shared" si="8"/>
        <v>0</v>
      </c>
      <c r="CW4" s="11">
        <f t="shared" si="8"/>
        <v>0</v>
      </c>
      <c r="CX4" s="11">
        <f t="shared" ref="CX4:DA4" si="9">$CE4-CA4</f>
        <v>0</v>
      </c>
      <c r="CY4" s="11">
        <f t="shared" si="9"/>
        <v>0</v>
      </c>
      <c r="CZ4" s="11">
        <f t="shared" si="9"/>
        <v>0</v>
      </c>
      <c r="DA4" s="37">
        <f t="shared" si="9"/>
        <v>0</v>
      </c>
      <c r="DB4" s="16" t="str">
        <f>IF(OR(BX4&lt;30,CF4&lt;10),"NA",(CF4/BX4))</f>
        <v>NA</v>
      </c>
      <c r="DC4" s="15" t="str">
        <f>IF(OR(BY4&lt;30,CG4&lt;10),"NA",(CG4/BY4))</f>
        <v>NA</v>
      </c>
      <c r="DD4" s="15" t="str">
        <f t="shared" ref="DD4:DG4" si="10">IF(OR(BZ4&lt;30,CH4&lt;10),"NA",(CH4/BZ4))</f>
        <v>NA</v>
      </c>
      <c r="DE4" s="15" t="str">
        <f t="shared" si="10"/>
        <v>NA</v>
      </c>
      <c r="DF4" s="15" t="str">
        <f t="shared" si="10"/>
        <v>NA</v>
      </c>
      <c r="DG4" s="15" t="str">
        <f t="shared" si="10"/>
        <v>NA</v>
      </c>
      <c r="DH4" s="41" t="str">
        <f>IF(OR(CD4&lt;30,CL4&lt;10),"NA",(CL4/CD4))</f>
        <v>NA</v>
      </c>
      <c r="DI4" s="16" t="str">
        <f t="shared" ref="DI4:DO4" si="11">IF(OR(BX4&lt;30,CF4&lt;10),"NA",(CN4/CU4))</f>
        <v>NA</v>
      </c>
      <c r="DJ4" s="15" t="str">
        <f t="shared" si="11"/>
        <v>NA</v>
      </c>
      <c r="DK4" s="15" t="str">
        <f t="shared" si="11"/>
        <v>NA</v>
      </c>
      <c r="DL4" s="15" t="str">
        <f t="shared" si="11"/>
        <v>NA</v>
      </c>
      <c r="DM4" s="15" t="str">
        <f t="shared" si="11"/>
        <v>NA</v>
      </c>
      <c r="DN4" s="15" t="str">
        <f t="shared" si="11"/>
        <v>NA</v>
      </c>
      <c r="DO4" s="41" t="str">
        <f t="shared" si="11"/>
        <v>NA</v>
      </c>
      <c r="DP4" s="16" t="str">
        <f>IF(DB4="NA","NA",IF(CN4=0,"ALT",(DB4/DI4)))</f>
        <v>NA</v>
      </c>
      <c r="DQ4" s="15" t="str">
        <f t="shared" ref="DQ4:DV4" si="12">IF(DC4="NA","NA",IF(CO4=0,"ALT",(DC4/DJ4)))</f>
        <v>NA</v>
      </c>
      <c r="DR4" s="15" t="str">
        <f t="shared" si="12"/>
        <v>NA</v>
      </c>
      <c r="DS4" s="15" t="str">
        <f t="shared" si="12"/>
        <v>NA</v>
      </c>
      <c r="DT4" s="15" t="str">
        <f t="shared" si="12"/>
        <v>NA</v>
      </c>
      <c r="DU4" s="15" t="str">
        <f t="shared" si="12"/>
        <v>NA</v>
      </c>
      <c r="DV4" s="41" t="str">
        <f t="shared" si="12"/>
        <v>NA</v>
      </c>
      <c r="DW4" s="16" t="str">
        <f t="shared" ref="DW4:EC4" si="13">IF(DP4="NA","",IF(DP4="ALT","ALT",IF(OR(CN4&lt;10,CU4&lt;30),"ALT","")))</f>
        <v/>
      </c>
      <c r="DX4" s="15" t="str">
        <f t="shared" si="13"/>
        <v/>
      </c>
      <c r="DY4" s="15" t="str">
        <f t="shared" si="13"/>
        <v/>
      </c>
      <c r="DZ4" s="15" t="str">
        <f t="shared" si="13"/>
        <v/>
      </c>
      <c r="EA4" s="15" t="str">
        <f t="shared" si="13"/>
        <v/>
      </c>
      <c r="EB4" s="15" t="str">
        <f t="shared" si="13"/>
        <v/>
      </c>
      <c r="EC4" s="41" t="str">
        <f t="shared" si="13"/>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IF(AND(ED4&lt;&gt;"NA",ED4&gt;1.99),"Y","")</f>
        <v/>
      </c>
      <c r="EL4" s="54" t="str">
        <f t="shared" ref="EL4:EQ4" si="14">IF(AND(EE4&lt;&gt;"NA",EE4&gt;1.99),"Y","")</f>
        <v/>
      </c>
      <c r="EM4" s="54" t="str">
        <f t="shared" si="14"/>
        <v/>
      </c>
      <c r="EN4" s="54" t="str">
        <f t="shared" si="14"/>
        <v/>
      </c>
      <c r="EO4" s="54" t="str">
        <f t="shared" si="14"/>
        <v/>
      </c>
      <c r="EP4" s="54" t="str">
        <f t="shared" si="14"/>
        <v/>
      </c>
      <c r="EQ4" s="54" t="str">
        <f t="shared" si="14"/>
        <v/>
      </c>
      <c r="ER4" s="17">
        <f>'Data Entry'!P4</f>
        <v>0</v>
      </c>
      <c r="ES4" s="17">
        <f>'Data Entry'!Q4</f>
        <v>0</v>
      </c>
      <c r="ET4" s="17">
        <f>'Data Entry'!R4</f>
        <v>0</v>
      </c>
      <c r="EU4" s="17">
        <f>'Data Entry'!S4</f>
        <v>0</v>
      </c>
      <c r="EV4" s="17">
        <f>'Data Entry'!T4</f>
        <v>0</v>
      </c>
      <c r="EW4" s="17">
        <f>'Data Entry'!U4</f>
        <v>0</v>
      </c>
      <c r="EX4" s="17">
        <f>'Data Entry'!V4</f>
        <v>0</v>
      </c>
      <c r="EY4" s="34">
        <f>SUM(ER4:EX4)</f>
        <v>0</v>
      </c>
      <c r="EZ4" s="17">
        <f>'Data Entry'!P16</f>
        <v>0</v>
      </c>
      <c r="FA4" s="17">
        <f>'Data Entry'!Q16</f>
        <v>0</v>
      </c>
      <c r="FB4" s="17">
        <f>'Data Entry'!R16</f>
        <v>0</v>
      </c>
      <c r="FC4" s="17">
        <f>'Data Entry'!S16</f>
        <v>0</v>
      </c>
      <c r="FD4" s="17">
        <f>'Data Entry'!T16</f>
        <v>0</v>
      </c>
      <c r="FE4" s="17">
        <f>'Data Entry'!U16</f>
        <v>0</v>
      </c>
      <c r="FF4" s="17">
        <f>'Data Entry'!V16</f>
        <v>0</v>
      </c>
      <c r="FG4" s="34">
        <f>SUM(EZ4:FF4)</f>
        <v>0</v>
      </c>
      <c r="FH4" s="17">
        <f>$FG4-EZ4</f>
        <v>0</v>
      </c>
      <c r="FI4" s="11">
        <f t="shared" ref="FI4:FM4" si="15">$FG4-FA4</f>
        <v>0</v>
      </c>
      <c r="FJ4" s="11">
        <f t="shared" si="15"/>
        <v>0</v>
      </c>
      <c r="FK4" s="11">
        <f t="shared" si="15"/>
        <v>0</v>
      </c>
      <c r="FL4" s="11">
        <f t="shared" si="15"/>
        <v>0</v>
      </c>
      <c r="FM4" s="11">
        <f t="shared" si="15"/>
        <v>0</v>
      </c>
      <c r="FN4" s="37">
        <f>$FG4-FF4</f>
        <v>0</v>
      </c>
      <c r="FO4" s="17">
        <f>$EY4-ER4</f>
        <v>0</v>
      </c>
      <c r="FP4" s="11">
        <f t="shared" ref="FP4:FU4" si="16">$EY4-ES4</f>
        <v>0</v>
      </c>
      <c r="FQ4" s="11">
        <f t="shared" si="16"/>
        <v>0</v>
      </c>
      <c r="FR4" s="11">
        <f t="shared" si="16"/>
        <v>0</v>
      </c>
      <c r="FS4" s="11">
        <f t="shared" si="16"/>
        <v>0</v>
      </c>
      <c r="FT4" s="11">
        <f>$EY4-EW4</f>
        <v>0</v>
      </c>
      <c r="FU4" s="37">
        <f t="shared" si="16"/>
        <v>0</v>
      </c>
      <c r="FV4" s="16" t="str">
        <f>IF(OR(ER4&lt;30,EZ4&lt;10),"NA",(EZ4/ER4))</f>
        <v>NA</v>
      </c>
      <c r="FW4" s="15" t="str">
        <f>IF(OR(ES4&lt;30,FA4&lt;10),"NA",(FA4/ES4))</f>
        <v>NA</v>
      </c>
      <c r="FX4" s="15" t="str">
        <f t="shared" ref="FX4:GA4" si="17">IF(OR(ET4&lt;30,FB4&lt;10),"NA",(FB4/ET4))</f>
        <v>NA</v>
      </c>
      <c r="FY4" s="15" t="str">
        <f t="shared" si="17"/>
        <v>NA</v>
      </c>
      <c r="FZ4" s="15" t="str">
        <f t="shared" si="17"/>
        <v>NA</v>
      </c>
      <c r="GA4" s="15" t="str">
        <f t="shared" si="17"/>
        <v>NA</v>
      </c>
      <c r="GB4" s="41" t="str">
        <f>IF(OR(EX4&lt;30,FF4&lt;10),"NA",(FF4/EX4))</f>
        <v>NA</v>
      </c>
      <c r="GC4" s="16" t="str">
        <f>IF(OR(ER4&lt;30,EZ4&lt;10),"NA",(FH4/FO4))</f>
        <v>NA</v>
      </c>
      <c r="GD4" s="15" t="str">
        <f t="shared" ref="GD4:GE4" si="18">IF(OR(ES4&lt;30,FA4&lt;10),"NA",(FI4/FP4))</f>
        <v>NA</v>
      </c>
      <c r="GE4" s="15" t="str">
        <f t="shared" si="18"/>
        <v>NA</v>
      </c>
      <c r="GF4" s="15" t="str">
        <f>IF(OR(EU4&lt;30,FC4&lt;10),"NA",(FK4/FR4))</f>
        <v>NA</v>
      </c>
      <c r="GG4" s="15" t="str">
        <f t="shared" ref="GG4" si="19">IF(OR(EV4&lt;30,FD4&lt;10),"NA",(FL4/FS4))</f>
        <v>NA</v>
      </c>
      <c r="GH4" s="15" t="str">
        <f>IF(OR(EW4&lt;30,FE4&lt;10),"NA",(FM4/FT4))</f>
        <v>NA</v>
      </c>
      <c r="GI4" s="41" t="str">
        <f>IF(OR(EX4&lt;30,FF4&lt;10),"NA",(FN4/FU4))</f>
        <v>NA</v>
      </c>
      <c r="GJ4" s="16" t="str">
        <f>IF(FV4="NA","NA",IF(FH4=0,"ALT",(FV4/GC4)))</f>
        <v>NA</v>
      </c>
      <c r="GK4" s="15" t="str">
        <f t="shared" ref="GK4:GP4" si="20">IF(FW4="NA","NA",IF(FI4=0,"ALT",(FW4/GD4)))</f>
        <v>NA</v>
      </c>
      <c r="GL4" s="15" t="str">
        <f t="shared" si="20"/>
        <v>NA</v>
      </c>
      <c r="GM4" s="15" t="str">
        <f t="shared" si="20"/>
        <v>NA</v>
      </c>
      <c r="GN4" s="15" t="str">
        <f t="shared" si="20"/>
        <v>NA</v>
      </c>
      <c r="GO4" s="15" t="str">
        <f t="shared" si="20"/>
        <v>NA</v>
      </c>
      <c r="GP4" s="41" t="str">
        <f t="shared" si="20"/>
        <v>NA</v>
      </c>
      <c r="GQ4" s="16" t="str">
        <f>IF(GJ4="NA","",IF(GJ4="ALT","ALT",IF(OR(FH4&lt;10,FO4&lt;30),"ALT","")))</f>
        <v/>
      </c>
      <c r="GR4" s="15" t="str">
        <f t="shared" ref="GR4:GW4" si="21">IF(GK4="NA","",IF(GK4="ALT","ALT",IF(OR(FI4&lt;10,FP4&lt;30),"ALT","")))</f>
        <v/>
      </c>
      <c r="GS4" s="15" t="str">
        <f t="shared" si="21"/>
        <v/>
      </c>
      <c r="GT4" s="15" t="str">
        <f t="shared" si="21"/>
        <v/>
      </c>
      <c r="GU4" s="15" t="str">
        <f t="shared" si="21"/>
        <v/>
      </c>
      <c r="GV4" s="15" t="str">
        <f t="shared" si="21"/>
        <v/>
      </c>
      <c r="GW4" s="41" t="str">
        <f t="shared" si="21"/>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IF(AND(GX4&lt;&gt;"NA",GX4&gt;1.99),"Y","")</f>
        <v/>
      </c>
      <c r="HF4" s="54" t="str">
        <f t="shared" ref="HF4:HK4" si="22">IF(AND(GY4&lt;&gt;"NA",GY4&gt;1.99),"Y","")</f>
        <v/>
      </c>
      <c r="HG4" s="54" t="str">
        <f t="shared" si="22"/>
        <v/>
      </c>
      <c r="HH4" s="54" t="str">
        <f t="shared" si="22"/>
        <v/>
      </c>
      <c r="HI4" s="54" t="str">
        <f t="shared" si="22"/>
        <v/>
      </c>
      <c r="HJ4" s="54" t="str">
        <f t="shared" si="22"/>
        <v/>
      </c>
      <c r="HK4" s="54" t="str">
        <f t="shared" si="22"/>
        <v/>
      </c>
      <c r="HL4" s="18"/>
      <c r="HM4" s="1" t="str">
        <f>IF(OR(ED4="NA",BJ4="NA"),"",IF(AND($C4="Y",BJ4-ED4&gt;0.2499),"RP",""))</f>
        <v/>
      </c>
      <c r="HN4" s="1" t="str">
        <f t="shared" ref="HN4:HS4" si="23">IF(OR(EE4="NA",BK4="NA"),"",IF(AND($C4="Y",BK4-EE4&gt;0.2499),"RP",""))</f>
        <v/>
      </c>
      <c r="HO4" s="1" t="str">
        <f t="shared" si="23"/>
        <v/>
      </c>
      <c r="HP4" s="1" t="str">
        <f t="shared" si="23"/>
        <v/>
      </c>
      <c r="HQ4" s="1" t="str">
        <f t="shared" si="23"/>
        <v/>
      </c>
      <c r="HR4" s="1" t="str">
        <f t="shared" si="23"/>
        <v/>
      </c>
      <c r="HS4" s="1" t="str">
        <f t="shared" si="23"/>
        <v/>
      </c>
      <c r="HT4" s="1" t="str">
        <f>IF(OR(ED4="NA",GX4="NA"),"",IF(AND($C4="Y",ED4-GX4&gt;0.2499,BJ4&lt;4),"RP",""))</f>
        <v/>
      </c>
      <c r="HU4" s="1" t="str">
        <f t="shared" ref="HU4:HZ4" si="24">IF(OR(EE4="NA",GY4="NA"),"",IF(AND($C4="Y",EE4-GY4&gt;0.2499,BK4&lt;4),"RP",""))</f>
        <v/>
      </c>
      <c r="HV4" s="1" t="str">
        <f t="shared" si="24"/>
        <v/>
      </c>
      <c r="HW4" s="1" t="str">
        <f t="shared" si="24"/>
        <v/>
      </c>
      <c r="HX4" s="1" t="str">
        <f t="shared" si="24"/>
        <v/>
      </c>
      <c r="HY4" s="1" t="str">
        <f t="shared" si="24"/>
        <v/>
      </c>
      <c r="HZ4" s="1" t="str">
        <f t="shared" si="24"/>
        <v/>
      </c>
      <c r="IA4" s="1" t="str">
        <f>IF(AND(HM4="RP",HT4="RP"),1,"")</f>
        <v/>
      </c>
      <c r="IB4" s="1" t="str">
        <f t="shared" ref="IB4:IG4" si="25">IF(AND(HN4="RP",HU4="RP"),1,"")</f>
        <v/>
      </c>
      <c r="IC4" s="1" t="str">
        <f t="shared" si="25"/>
        <v/>
      </c>
      <c r="ID4" s="1" t="str">
        <f t="shared" si="25"/>
        <v/>
      </c>
      <c r="IE4" s="1" t="str">
        <f t="shared" si="25"/>
        <v/>
      </c>
      <c r="IF4" s="1" t="str">
        <f t="shared" si="25"/>
        <v/>
      </c>
      <c r="IG4" s="1" t="str">
        <f t="shared" si="25"/>
        <v/>
      </c>
    </row>
    <row r="5" spans="1:241" ht="15.75" customHeight="1" thickBot="1" x14ac:dyDescent="0.25">
      <c r="A5" s="181" t="s">
        <v>20</v>
      </c>
      <c r="B5" s="182"/>
      <c r="C5" s="183"/>
      <c r="D5" s="26">
        <v>8832</v>
      </c>
      <c r="E5" s="24">
        <v>298</v>
      </c>
      <c r="F5" s="24">
        <v>1238</v>
      </c>
      <c r="G5" s="24">
        <v>31316</v>
      </c>
      <c r="H5" s="24">
        <v>84</v>
      </c>
      <c r="I5" s="24">
        <v>84859</v>
      </c>
      <c r="J5" s="24">
        <v>2305</v>
      </c>
      <c r="K5" s="35">
        <v>128932</v>
      </c>
      <c r="L5" s="26">
        <v>696</v>
      </c>
      <c r="M5" s="26">
        <v>31</v>
      </c>
      <c r="N5" s="26">
        <v>34</v>
      </c>
      <c r="O5" s="26">
        <v>5096</v>
      </c>
      <c r="P5" s="26">
        <v>5</v>
      </c>
      <c r="Q5" s="26">
        <v>7571</v>
      </c>
      <c r="R5" s="26">
        <v>262</v>
      </c>
      <c r="S5" s="35">
        <v>13695</v>
      </c>
      <c r="T5" s="26">
        <f t="shared" ref="T5" si="26">$S5-L5</f>
        <v>12999</v>
      </c>
      <c r="U5" s="24">
        <f t="shared" ref="U5" si="27">$S5-M5</f>
        <v>13664</v>
      </c>
      <c r="V5" s="24">
        <f t="shared" ref="V5" si="28">$S5-N5</f>
        <v>13661</v>
      </c>
      <c r="W5" s="24">
        <f t="shared" ref="W5" si="29">$S5-O5</f>
        <v>8599</v>
      </c>
      <c r="X5" s="24">
        <f t="shared" ref="X5" si="30">$S5-P5</f>
        <v>13690</v>
      </c>
      <c r="Y5" s="24">
        <f>$S5-Q5</f>
        <v>6124</v>
      </c>
      <c r="Z5" s="35">
        <f>$S5-R5</f>
        <v>13433</v>
      </c>
      <c r="AA5" s="26">
        <f>$K5-D5</f>
        <v>120100</v>
      </c>
      <c r="AB5" s="24">
        <f>$K5-E5</f>
        <v>128634</v>
      </c>
      <c r="AC5" s="24">
        <f t="shared" ref="AC5" si="31">$K5-F5</f>
        <v>127694</v>
      </c>
      <c r="AD5" s="24">
        <f t="shared" ref="AD5" si="32">$K5-G5</f>
        <v>97616</v>
      </c>
      <c r="AE5" s="24">
        <f t="shared" ref="AE5" si="33">$K5-H5</f>
        <v>128848</v>
      </c>
      <c r="AF5" s="24">
        <f>$K5-I5</f>
        <v>44073</v>
      </c>
      <c r="AG5" s="35">
        <f t="shared" ref="AG5" si="34">$K5-J5</f>
        <v>126627</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8832</v>
      </c>
      <c r="BY5" s="24">
        <v>298</v>
      </c>
      <c r="BZ5" s="24">
        <v>1238</v>
      </c>
      <c r="CA5" s="24">
        <v>31316</v>
      </c>
      <c r="CB5" s="24">
        <v>84</v>
      </c>
      <c r="CC5" s="24">
        <v>84859</v>
      </c>
      <c r="CD5" s="24">
        <v>2305</v>
      </c>
      <c r="CE5" s="35">
        <v>128932</v>
      </c>
      <c r="CF5" s="26">
        <v>696</v>
      </c>
      <c r="CG5" s="26">
        <v>31</v>
      </c>
      <c r="CH5" s="26">
        <v>34</v>
      </c>
      <c r="CI5" s="26">
        <v>5096</v>
      </c>
      <c r="CJ5" s="26">
        <v>5</v>
      </c>
      <c r="CK5" s="26">
        <v>7571</v>
      </c>
      <c r="CL5" s="26">
        <v>262</v>
      </c>
      <c r="CM5" s="35">
        <v>13695</v>
      </c>
      <c r="CN5" s="46">
        <f t="shared" ref="CN5" si="35">$CM5-CF5</f>
        <v>12999</v>
      </c>
      <c r="CO5" s="24">
        <f t="shared" ref="CO5" si="36">$CM5-CG5</f>
        <v>13664</v>
      </c>
      <c r="CP5" s="24">
        <f t="shared" ref="CP5" si="37">$CM5-CH5</f>
        <v>13661</v>
      </c>
      <c r="CQ5" s="24">
        <f t="shared" ref="CQ5" si="38">$CM5-CI5</f>
        <v>8599</v>
      </c>
      <c r="CR5" s="24">
        <f t="shared" ref="CR5" si="39">$CM5-CJ5</f>
        <v>13690</v>
      </c>
      <c r="CS5" s="24">
        <f t="shared" ref="CS5" si="40">$CM5-CK5</f>
        <v>6124</v>
      </c>
      <c r="CT5" s="35">
        <f t="shared" ref="CT5" si="41">$CM5-CL5</f>
        <v>13433</v>
      </c>
      <c r="CU5" s="26">
        <f t="shared" si="8"/>
        <v>120100</v>
      </c>
      <c r="CV5" s="24">
        <f t="shared" si="8"/>
        <v>128634</v>
      </c>
      <c r="CW5" s="24">
        <f t="shared" si="8"/>
        <v>127694</v>
      </c>
      <c r="CX5" s="24">
        <f t="shared" ref="CX5" si="42">$CE5-CA5</f>
        <v>97616</v>
      </c>
      <c r="CY5" s="24">
        <f t="shared" ref="CY5" si="43">$CE5-CB5</f>
        <v>128848</v>
      </c>
      <c r="CZ5" s="24">
        <f t="shared" ref="CZ5" si="44">$CE5-CC5</f>
        <v>44073</v>
      </c>
      <c r="DA5" s="35">
        <f t="shared" ref="DA5" si="45">$CE5-CD5</f>
        <v>126627</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8832</v>
      </c>
      <c r="ES5" s="24">
        <v>298</v>
      </c>
      <c r="ET5" s="24">
        <v>1238</v>
      </c>
      <c r="EU5" s="24">
        <v>31316</v>
      </c>
      <c r="EV5" s="24">
        <v>84</v>
      </c>
      <c r="EW5" s="24">
        <v>84859</v>
      </c>
      <c r="EX5" s="24">
        <v>2305</v>
      </c>
      <c r="EY5" s="35">
        <v>128932</v>
      </c>
      <c r="EZ5" s="26">
        <v>696</v>
      </c>
      <c r="FA5" s="26">
        <v>31</v>
      </c>
      <c r="FB5" s="26">
        <v>34</v>
      </c>
      <c r="FC5" s="26">
        <v>5096</v>
      </c>
      <c r="FD5" s="26">
        <v>5</v>
      </c>
      <c r="FE5" s="26">
        <v>7571</v>
      </c>
      <c r="FF5" s="26">
        <v>262</v>
      </c>
      <c r="FG5" s="35">
        <v>13695</v>
      </c>
      <c r="FH5" s="26">
        <f>$FG5-EZ5</f>
        <v>12999</v>
      </c>
      <c r="FI5" s="24">
        <f t="shared" ref="FI5" si="46">$FG5-FA5</f>
        <v>13664</v>
      </c>
      <c r="FJ5" s="24">
        <f t="shared" ref="FJ5" si="47">$FG5-FB5</f>
        <v>13661</v>
      </c>
      <c r="FK5" s="24">
        <f t="shared" ref="FK5" si="48">$FG5-FC5</f>
        <v>8599</v>
      </c>
      <c r="FL5" s="24">
        <f t="shared" ref="FL5" si="49">$FG5-FD5</f>
        <v>13690</v>
      </c>
      <c r="FM5" s="24">
        <f t="shared" ref="FM5" si="50">$FG5-FE5</f>
        <v>6124</v>
      </c>
      <c r="FN5" s="35">
        <f>$FG5-FF5</f>
        <v>13433</v>
      </c>
      <c r="FO5" s="26">
        <f>$EY5-ER5</f>
        <v>120100</v>
      </c>
      <c r="FP5" s="24">
        <f t="shared" ref="FP5" si="51">$EY5-ES5</f>
        <v>128634</v>
      </c>
      <c r="FQ5" s="24">
        <f t="shared" ref="FQ5" si="52">$EY5-ET5</f>
        <v>127694</v>
      </c>
      <c r="FR5" s="24">
        <f t="shared" ref="FR5" si="53">$EY5-EU5</f>
        <v>97616</v>
      </c>
      <c r="FS5" s="24">
        <f t="shared" ref="FS5" si="54">$EY5-EV5</f>
        <v>128848</v>
      </c>
      <c r="FT5" s="24">
        <f>$EY5-EW5</f>
        <v>44073</v>
      </c>
      <c r="FU5" s="35">
        <f t="shared" ref="FU5" si="55">$EY5-EX5</f>
        <v>126627</v>
      </c>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mergeCells count="46">
    <mergeCell ref="A5:C5"/>
    <mergeCell ref="FH2:FN2"/>
    <mergeCell ref="FO2:FU2"/>
    <mergeCell ref="FV2:GB2"/>
    <mergeCell ref="GC2:GI2"/>
    <mergeCell ref="ED2:EJ2"/>
    <mergeCell ref="EK2:EQ2"/>
    <mergeCell ref="ER2:EX2"/>
    <mergeCell ref="EY2:EY3"/>
    <mergeCell ref="EZ2:FF2"/>
    <mergeCell ref="FG2:FG3"/>
    <mergeCell ref="CN2:CT2"/>
    <mergeCell ref="A1:A3"/>
    <mergeCell ref="B1:B3"/>
    <mergeCell ref="C1:C3"/>
    <mergeCell ref="D1:BW1"/>
    <mergeCell ref="GJ2:GP2"/>
    <mergeCell ref="GQ2:GW2"/>
    <mergeCell ref="BX1:EQ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ER1:HK1"/>
    <mergeCell ref="D2:J2"/>
    <mergeCell ref="K2:K3"/>
    <mergeCell ref="L2:R2"/>
    <mergeCell ref="S2:S3"/>
    <mergeCell ref="CF2:CL2"/>
    <mergeCell ref="CU2:DA2"/>
    <mergeCell ref="DB2:DH2"/>
    <mergeCell ref="DI2:DO2"/>
    <mergeCell ref="DP2:DV2"/>
    <mergeCell ref="DW2:EC2"/>
    <mergeCell ref="GX2:HD2"/>
    <mergeCell ref="HE2:HK2"/>
  </mergeCells>
  <conditionalFormatting sqref="BQ4:BW5 HE4:HK5 EK4:EQ5">
    <cfRule type="cellIs" dxfId="23" priority="9" operator="equal">
      <formula>"Y"</formula>
    </cfRule>
  </conditionalFormatting>
  <conditionalFormatting sqref="BJ4:BP4">
    <cfRule type="cellIs" priority="5" stopIfTrue="1" operator="equal">
      <formula>"NA"</formula>
    </cfRule>
    <cfRule type="cellIs" dxfId="22" priority="6" operator="greaterThan">
      <formula>2.99</formula>
    </cfRule>
  </conditionalFormatting>
  <conditionalFormatting sqref="ED4:EJ4">
    <cfRule type="cellIs" priority="3" stopIfTrue="1" operator="equal">
      <formula>"NA"</formula>
    </cfRule>
    <cfRule type="cellIs" dxfId="21" priority="4" operator="greaterThan">
      <formula>2.99</formula>
    </cfRule>
  </conditionalFormatting>
  <conditionalFormatting sqref="GX4:HD4">
    <cfRule type="cellIs" priority="1" stopIfTrue="1" operator="equal">
      <formula>"NA"</formula>
    </cfRule>
    <cfRule type="cellIs" dxfId="20" priority="2" operator="greaterThan">
      <formula>2.99</formula>
    </cfRule>
  </conditionalFormatting>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G322"/>
  <sheetViews>
    <sheetView zoomScaleNormal="100" workbookViewId="0">
      <pane xSplit="3" ySplit="3" topLeftCell="BG4" activePane="bottomRight" state="frozen"/>
      <selection activeCell="GX4" sqref="GX4:HD4"/>
      <selection pane="topRight" activeCell="GX4" sqref="GX4:HD4"/>
      <selection pane="bottomLeft" activeCell="GX4" sqref="GX4:HD4"/>
      <selection pane="bottomRight" activeCell="GX4" sqref="GX4:HD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34" width="8.140625"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24</v>
      </c>
      <c r="E2" s="172"/>
      <c r="F2" s="172"/>
      <c r="G2" s="172"/>
      <c r="H2" s="172"/>
      <c r="I2" s="172"/>
      <c r="J2" s="172"/>
      <c r="K2" s="195" t="s">
        <v>3</v>
      </c>
      <c r="L2" s="171" t="s">
        <v>35</v>
      </c>
      <c r="M2" s="172"/>
      <c r="N2" s="172"/>
      <c r="O2" s="172"/>
      <c r="P2" s="172"/>
      <c r="Q2" s="172"/>
      <c r="R2" s="172"/>
      <c r="S2" s="195" t="s">
        <v>3</v>
      </c>
      <c r="T2" s="171" t="s">
        <v>36</v>
      </c>
      <c r="U2" s="172"/>
      <c r="V2" s="172"/>
      <c r="W2" s="172"/>
      <c r="X2" s="172"/>
      <c r="Y2" s="172"/>
      <c r="Z2" s="173"/>
      <c r="AA2" s="171" t="s">
        <v>25</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24</v>
      </c>
      <c r="BY2" s="167"/>
      <c r="BZ2" s="167"/>
      <c r="CA2" s="167"/>
      <c r="CB2" s="167"/>
      <c r="CC2" s="167"/>
      <c r="CD2" s="167"/>
      <c r="CE2" s="175" t="s">
        <v>3</v>
      </c>
      <c r="CF2" s="174" t="s">
        <v>37</v>
      </c>
      <c r="CG2" s="167"/>
      <c r="CH2" s="167"/>
      <c r="CI2" s="167"/>
      <c r="CJ2" s="167"/>
      <c r="CK2" s="167"/>
      <c r="CL2" s="167"/>
      <c r="CM2" s="177" t="s">
        <v>3</v>
      </c>
      <c r="CN2" s="166" t="s">
        <v>36</v>
      </c>
      <c r="CO2" s="167"/>
      <c r="CP2" s="167"/>
      <c r="CQ2" s="167"/>
      <c r="CR2" s="167"/>
      <c r="CS2" s="167"/>
      <c r="CT2" s="168"/>
      <c r="CU2" s="166" t="s">
        <v>25</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24</v>
      </c>
      <c r="ES2" s="158"/>
      <c r="ET2" s="158"/>
      <c r="EU2" s="158"/>
      <c r="EV2" s="158"/>
      <c r="EW2" s="158"/>
      <c r="EX2" s="158"/>
      <c r="EY2" s="160" t="s">
        <v>3</v>
      </c>
      <c r="EZ2" s="157" t="s">
        <v>35</v>
      </c>
      <c r="FA2" s="158"/>
      <c r="FB2" s="158"/>
      <c r="FC2" s="158"/>
      <c r="FD2" s="158"/>
      <c r="FE2" s="158"/>
      <c r="FF2" s="158"/>
      <c r="FG2" s="160" t="s">
        <v>3</v>
      </c>
      <c r="FH2" s="157" t="s">
        <v>36</v>
      </c>
      <c r="FI2" s="158"/>
      <c r="FJ2" s="158"/>
      <c r="FK2" s="158"/>
      <c r="FL2" s="158"/>
      <c r="FM2" s="158"/>
      <c r="FN2" s="159"/>
      <c r="FO2" s="157" t="s">
        <v>25</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IF(AND(BQ4="Y",EK4="Y",HE4="Y"),"Y",IF(AND(HF4="Y",EL4="Y",BR4="Y"),"Y",IF(AND(BS4="Y",EM4="Y",HG4="Y"),"Y",IF(AND(BT4="Y",EN4="Y",HH4="Y"),"Y",IF(AND(BU4="Y",EO4="Y",HI4="Y"),"Y",IF(AND(BV4="Y",EP4="Y",HJ4="Y"),"Y",IF(AND(HK4="Y",EQ4="Y",BW4="Y"),"Y","")))))))</f>
        <v/>
      </c>
      <c r="D4" s="9">
        <f>'Data Entry'!B4</f>
        <v>0</v>
      </c>
      <c r="E4" s="9">
        <f>'Data Entry'!C4</f>
        <v>0</v>
      </c>
      <c r="F4" s="9">
        <f>'Data Entry'!D4</f>
        <v>0</v>
      </c>
      <c r="G4" s="9">
        <f>'Data Entry'!E4</f>
        <v>0</v>
      </c>
      <c r="H4" s="9">
        <f>'Data Entry'!F4</f>
        <v>0</v>
      </c>
      <c r="I4" s="9">
        <f>'Data Entry'!G4</f>
        <v>0</v>
      </c>
      <c r="J4" s="9">
        <f>'Data Entry'!H4</f>
        <v>0</v>
      </c>
      <c r="K4" s="34">
        <f>SUM(D4:J4)</f>
        <v>0</v>
      </c>
      <c r="L4" s="9">
        <f>'Data Entry'!B17</f>
        <v>0</v>
      </c>
      <c r="M4" s="9">
        <f>'Data Entry'!C17</f>
        <v>0</v>
      </c>
      <c r="N4" s="9">
        <f>'Data Entry'!D17</f>
        <v>0</v>
      </c>
      <c r="O4" s="9">
        <f>'Data Entry'!E17</f>
        <v>0</v>
      </c>
      <c r="P4" s="9">
        <f>'Data Entry'!F17</f>
        <v>0</v>
      </c>
      <c r="Q4" s="9">
        <f>'Data Entry'!G17</f>
        <v>0</v>
      </c>
      <c r="R4" s="9">
        <f>'Data Entry'!H17</f>
        <v>0</v>
      </c>
      <c r="S4" s="34">
        <f>SUM(L4:R4)</f>
        <v>0</v>
      </c>
      <c r="T4" s="17">
        <f t="shared" ref="T4:X4" si="0">$S4-L4</f>
        <v>0</v>
      </c>
      <c r="U4" s="11">
        <f t="shared" si="0"/>
        <v>0</v>
      </c>
      <c r="V4" s="11">
        <f t="shared" si="0"/>
        <v>0</v>
      </c>
      <c r="W4" s="11">
        <f t="shared" si="0"/>
        <v>0</v>
      </c>
      <c r="X4" s="11">
        <f t="shared" si="0"/>
        <v>0</v>
      </c>
      <c r="Y4" s="11">
        <f>$S4-Q4</f>
        <v>0</v>
      </c>
      <c r="Z4" s="37">
        <f>$S4-R4</f>
        <v>0</v>
      </c>
      <c r="AA4" s="17">
        <f>$K4-D4</f>
        <v>0</v>
      </c>
      <c r="AB4" s="11">
        <f>$K4-E4</f>
        <v>0</v>
      </c>
      <c r="AC4" s="11">
        <f t="shared" ref="AC4:AG4" si="1">$K4-F4</f>
        <v>0</v>
      </c>
      <c r="AD4" s="11">
        <f t="shared" si="1"/>
        <v>0</v>
      </c>
      <c r="AE4" s="11">
        <f t="shared" si="1"/>
        <v>0</v>
      </c>
      <c r="AF4" s="11">
        <f>$K4-I4</f>
        <v>0</v>
      </c>
      <c r="AG4" s="37">
        <f t="shared" si="1"/>
        <v>0</v>
      </c>
      <c r="AH4" s="16" t="str">
        <f t="shared" ref="AH4:AN4" si="2">IF(OR(D4&lt;30,L4&lt;10),"NA",(L4/D4))</f>
        <v>NA</v>
      </c>
      <c r="AI4" s="15" t="str">
        <f t="shared" si="2"/>
        <v>NA</v>
      </c>
      <c r="AJ4" s="15" t="str">
        <f t="shared" si="2"/>
        <v>NA</v>
      </c>
      <c r="AK4" s="15" t="str">
        <f t="shared" si="2"/>
        <v>NA</v>
      </c>
      <c r="AL4" s="15" t="str">
        <f t="shared" si="2"/>
        <v>NA</v>
      </c>
      <c r="AM4" s="15" t="str">
        <f t="shared" si="2"/>
        <v>NA</v>
      </c>
      <c r="AN4" s="41" t="str">
        <f t="shared" si="2"/>
        <v>NA</v>
      </c>
      <c r="AO4" s="16" t="str">
        <f>IF(OR(D4&lt;30,L4&lt;10),"NA",(T4/AA4))</f>
        <v>NA</v>
      </c>
      <c r="AP4" s="15" t="str">
        <f t="shared" ref="AP4:AU4" si="3">IF(OR(E4&lt;30,M4&lt;10),"NA",(U4/AB4))</f>
        <v>NA</v>
      </c>
      <c r="AQ4" s="15" t="str">
        <f t="shared" si="3"/>
        <v>NA</v>
      </c>
      <c r="AR4" s="15" t="str">
        <f t="shared" si="3"/>
        <v>NA</v>
      </c>
      <c r="AS4" s="15" t="str">
        <f t="shared" si="3"/>
        <v>NA</v>
      </c>
      <c r="AT4" s="15" t="str">
        <f>IF(OR(I4&lt;30,Q4&lt;10),"NA",(Y4/AF4))</f>
        <v>NA</v>
      </c>
      <c r="AU4" s="41" t="str">
        <f t="shared" si="3"/>
        <v>NA</v>
      </c>
      <c r="AV4" s="16" t="str">
        <f>IF(AH4="NA","NA",IF(T4=0,"ALT",(AH4/AO4)))</f>
        <v>NA</v>
      </c>
      <c r="AW4" s="15" t="str">
        <f t="shared" ref="AW4:BB4" si="4">IF(AI4="NA","NA",IF(U4=0,"ALT",(AI4/AP4)))</f>
        <v>NA</v>
      </c>
      <c r="AX4" s="15" t="str">
        <f t="shared" si="4"/>
        <v>NA</v>
      </c>
      <c r="AY4" s="15" t="str">
        <f t="shared" si="4"/>
        <v>NA</v>
      </c>
      <c r="AZ4" s="15" t="str">
        <f t="shared" si="4"/>
        <v>NA</v>
      </c>
      <c r="BA4" s="15" t="str">
        <f t="shared" si="4"/>
        <v>NA</v>
      </c>
      <c r="BB4" s="41" t="str">
        <f t="shared" si="4"/>
        <v>NA</v>
      </c>
      <c r="BC4" s="16" t="str">
        <f>IF(AV4="NA","",IF(AV4="ALT","ALT",IF(OR(T4&lt;10,AA4&lt;30),"ALT","")))</f>
        <v/>
      </c>
      <c r="BD4" s="15" t="str">
        <f t="shared" ref="BD4:BI4" si="5">IF(AW4="NA","",IF(AW4="ALT","ALT",IF(OR(U4&lt;10,AB4&lt;30),"ALT","")))</f>
        <v/>
      </c>
      <c r="BE4" s="15" t="str">
        <f t="shared" si="5"/>
        <v/>
      </c>
      <c r="BF4" s="15" t="str">
        <f t="shared" si="5"/>
        <v/>
      </c>
      <c r="BG4" s="15" t="str">
        <f t="shared" si="5"/>
        <v/>
      </c>
      <c r="BH4" s="15" t="str">
        <f t="shared" si="5"/>
        <v/>
      </c>
      <c r="BI4" s="41" t="str">
        <f t="shared" si="5"/>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IF(AND(BJ4&lt;&gt;"NA",BJ4&gt;1.99),"Y","")</f>
        <v/>
      </c>
      <c r="BR4" s="54" t="str">
        <f t="shared" ref="BR4:BW4" si="6">IF(AND(BK4&lt;&gt;"NA",BK4&gt;1.99),"Y","")</f>
        <v/>
      </c>
      <c r="BS4" s="54" t="str">
        <f t="shared" si="6"/>
        <v/>
      </c>
      <c r="BT4" s="54" t="str">
        <f t="shared" si="6"/>
        <v/>
      </c>
      <c r="BU4" s="54" t="str">
        <f t="shared" si="6"/>
        <v/>
      </c>
      <c r="BV4" s="54" t="str">
        <f t="shared" si="6"/>
        <v/>
      </c>
      <c r="BW4" s="54" t="str">
        <f t="shared" si="6"/>
        <v/>
      </c>
      <c r="BX4" s="9">
        <f>'Data Entry'!I4</f>
        <v>0</v>
      </c>
      <c r="BY4" s="9">
        <f>'Data Entry'!J4</f>
        <v>0</v>
      </c>
      <c r="BZ4" s="9">
        <f>'Data Entry'!K4</f>
        <v>0</v>
      </c>
      <c r="CA4" s="9">
        <f>'Data Entry'!L4</f>
        <v>0</v>
      </c>
      <c r="CB4" s="9">
        <f>'Data Entry'!M4</f>
        <v>0</v>
      </c>
      <c r="CC4" s="9">
        <f>'Data Entry'!N4</f>
        <v>0</v>
      </c>
      <c r="CD4" s="9">
        <f>'Data Entry'!O4</f>
        <v>0</v>
      </c>
      <c r="CE4" s="34">
        <f>SUM(BX4:CD4)</f>
        <v>0</v>
      </c>
      <c r="CF4" s="9">
        <f>'Data Entry'!I17</f>
        <v>0</v>
      </c>
      <c r="CG4" s="9">
        <f>'Data Entry'!J17</f>
        <v>0</v>
      </c>
      <c r="CH4" s="9">
        <f>'Data Entry'!K17</f>
        <v>0</v>
      </c>
      <c r="CI4" s="9">
        <f>'Data Entry'!L17</f>
        <v>0</v>
      </c>
      <c r="CJ4" s="9">
        <f>'Data Entry'!M17</f>
        <v>0</v>
      </c>
      <c r="CK4" s="9">
        <f>'Data Entry'!N17</f>
        <v>0</v>
      </c>
      <c r="CL4" s="9">
        <f>'Data Entry'!O17</f>
        <v>0</v>
      </c>
      <c r="CM4" s="34">
        <f>SUM(CF4:CL4)</f>
        <v>0</v>
      </c>
      <c r="CN4" s="45">
        <f t="shared" ref="CN4:CT4" si="7">$CM4-CF4</f>
        <v>0</v>
      </c>
      <c r="CO4" s="11">
        <f t="shared" si="7"/>
        <v>0</v>
      </c>
      <c r="CP4" s="11">
        <f t="shared" si="7"/>
        <v>0</v>
      </c>
      <c r="CQ4" s="11">
        <f t="shared" si="7"/>
        <v>0</v>
      </c>
      <c r="CR4" s="11">
        <f t="shared" si="7"/>
        <v>0</v>
      </c>
      <c r="CS4" s="11">
        <f t="shared" si="7"/>
        <v>0</v>
      </c>
      <c r="CT4" s="37">
        <f t="shared" si="7"/>
        <v>0</v>
      </c>
      <c r="CU4" s="17">
        <f t="shared" ref="CU4:CW5" si="8">$CE4-BX4</f>
        <v>0</v>
      </c>
      <c r="CV4" s="11">
        <f t="shared" si="8"/>
        <v>0</v>
      </c>
      <c r="CW4" s="11">
        <f t="shared" si="8"/>
        <v>0</v>
      </c>
      <c r="CX4" s="11">
        <f t="shared" ref="CX4:DA4" si="9">$CE4-CA4</f>
        <v>0</v>
      </c>
      <c r="CY4" s="11">
        <f t="shared" si="9"/>
        <v>0</v>
      </c>
      <c r="CZ4" s="11">
        <f t="shared" si="9"/>
        <v>0</v>
      </c>
      <c r="DA4" s="37">
        <f t="shared" si="9"/>
        <v>0</v>
      </c>
      <c r="DB4" s="16" t="str">
        <f>IF(OR(BX4&lt;30,CF4&lt;10),"NA",(CF4/BX4))</f>
        <v>NA</v>
      </c>
      <c r="DC4" s="15" t="str">
        <f>IF(OR(BY4&lt;30,CG4&lt;10),"NA",(CG4/BY4))</f>
        <v>NA</v>
      </c>
      <c r="DD4" s="15" t="str">
        <f t="shared" ref="DD4:DG4" si="10">IF(OR(BZ4&lt;30,CH4&lt;10),"NA",(CH4/BZ4))</f>
        <v>NA</v>
      </c>
      <c r="DE4" s="15" t="str">
        <f t="shared" si="10"/>
        <v>NA</v>
      </c>
      <c r="DF4" s="15" t="str">
        <f t="shared" si="10"/>
        <v>NA</v>
      </c>
      <c r="DG4" s="15" t="str">
        <f t="shared" si="10"/>
        <v>NA</v>
      </c>
      <c r="DH4" s="41" t="str">
        <f>IF(OR(CD4&lt;30,CL4&lt;10),"NA",(CL4/CD4))</f>
        <v>NA</v>
      </c>
      <c r="DI4" s="16" t="str">
        <f t="shared" ref="DI4:DO4" si="11">IF(OR(BX4&lt;30,CF4&lt;10),"NA",(CN4/CU4))</f>
        <v>NA</v>
      </c>
      <c r="DJ4" s="15" t="str">
        <f t="shared" si="11"/>
        <v>NA</v>
      </c>
      <c r="DK4" s="15" t="str">
        <f t="shared" si="11"/>
        <v>NA</v>
      </c>
      <c r="DL4" s="15" t="str">
        <f t="shared" si="11"/>
        <v>NA</v>
      </c>
      <c r="DM4" s="15" t="str">
        <f t="shared" si="11"/>
        <v>NA</v>
      </c>
      <c r="DN4" s="15" t="str">
        <f t="shared" si="11"/>
        <v>NA</v>
      </c>
      <c r="DO4" s="41" t="str">
        <f t="shared" si="11"/>
        <v>NA</v>
      </c>
      <c r="DP4" s="16" t="str">
        <f>IF(DB4="NA","NA",IF(CN4=0,"ALT",(DB4/DI4)))</f>
        <v>NA</v>
      </c>
      <c r="DQ4" s="15" t="str">
        <f t="shared" ref="DQ4:DV4" si="12">IF(DC4="NA","NA",IF(CO4=0,"ALT",(DC4/DJ4)))</f>
        <v>NA</v>
      </c>
      <c r="DR4" s="15" t="str">
        <f t="shared" si="12"/>
        <v>NA</v>
      </c>
      <c r="DS4" s="15" t="str">
        <f t="shared" si="12"/>
        <v>NA</v>
      </c>
      <c r="DT4" s="15" t="str">
        <f t="shared" si="12"/>
        <v>NA</v>
      </c>
      <c r="DU4" s="15" t="str">
        <f t="shared" si="12"/>
        <v>NA</v>
      </c>
      <c r="DV4" s="41" t="str">
        <f t="shared" si="12"/>
        <v>NA</v>
      </c>
      <c r="DW4" s="16" t="str">
        <f t="shared" ref="DW4:EC4" si="13">IF(DP4="NA","",IF(DP4="ALT","ALT",IF(OR(CN4&lt;10,CU4&lt;30),"ALT","")))</f>
        <v/>
      </c>
      <c r="DX4" s="15" t="str">
        <f t="shared" si="13"/>
        <v/>
      </c>
      <c r="DY4" s="15" t="str">
        <f t="shared" si="13"/>
        <v/>
      </c>
      <c r="DZ4" s="15" t="str">
        <f t="shared" si="13"/>
        <v/>
      </c>
      <c r="EA4" s="15" t="str">
        <f t="shared" si="13"/>
        <v/>
      </c>
      <c r="EB4" s="15" t="str">
        <f t="shared" si="13"/>
        <v/>
      </c>
      <c r="EC4" s="41" t="str">
        <f t="shared" si="13"/>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IF(AND(ED4&lt;&gt;"NA",ED4&gt;1.99),"Y","")</f>
        <v/>
      </c>
      <c r="EL4" s="54" t="str">
        <f t="shared" ref="EL4:EQ4" si="14">IF(AND(EE4&lt;&gt;"NA",EE4&gt;1.99),"Y","")</f>
        <v/>
      </c>
      <c r="EM4" s="54" t="str">
        <f t="shared" si="14"/>
        <v/>
      </c>
      <c r="EN4" s="54" t="str">
        <f t="shared" si="14"/>
        <v/>
      </c>
      <c r="EO4" s="54" t="str">
        <f t="shared" si="14"/>
        <v/>
      </c>
      <c r="EP4" s="54" t="str">
        <f t="shared" si="14"/>
        <v/>
      </c>
      <c r="EQ4" s="54" t="str">
        <f t="shared" si="14"/>
        <v/>
      </c>
      <c r="ER4" s="17">
        <f>'Data Entry'!P4</f>
        <v>0</v>
      </c>
      <c r="ES4" s="17">
        <f>'Data Entry'!Q4</f>
        <v>0</v>
      </c>
      <c r="ET4" s="17">
        <f>'Data Entry'!R4</f>
        <v>0</v>
      </c>
      <c r="EU4" s="17">
        <f>'Data Entry'!S4</f>
        <v>0</v>
      </c>
      <c r="EV4" s="17">
        <f>'Data Entry'!T4</f>
        <v>0</v>
      </c>
      <c r="EW4" s="17">
        <f>'Data Entry'!U4</f>
        <v>0</v>
      </c>
      <c r="EX4" s="17">
        <f>'Data Entry'!V4</f>
        <v>0</v>
      </c>
      <c r="EY4" s="34">
        <f>SUM(ER4:EX4)</f>
        <v>0</v>
      </c>
      <c r="EZ4" s="17">
        <f>'Data Entry'!P17</f>
        <v>0</v>
      </c>
      <c r="FA4" s="17">
        <f>'Data Entry'!Q17</f>
        <v>0</v>
      </c>
      <c r="FB4" s="17">
        <f>'Data Entry'!R17</f>
        <v>0</v>
      </c>
      <c r="FC4" s="17">
        <f>'Data Entry'!S17</f>
        <v>0</v>
      </c>
      <c r="FD4" s="17">
        <f>'Data Entry'!T17</f>
        <v>0</v>
      </c>
      <c r="FE4" s="17">
        <f>'Data Entry'!U17</f>
        <v>0</v>
      </c>
      <c r="FF4" s="17">
        <f>'Data Entry'!V17</f>
        <v>0</v>
      </c>
      <c r="FG4" s="34">
        <f>SUM(EZ4:FF4)</f>
        <v>0</v>
      </c>
      <c r="FH4" s="17">
        <f>$FG4-EZ4</f>
        <v>0</v>
      </c>
      <c r="FI4" s="11">
        <f t="shared" ref="FI4:FM4" si="15">$FG4-FA4</f>
        <v>0</v>
      </c>
      <c r="FJ4" s="11">
        <f t="shared" si="15"/>
        <v>0</v>
      </c>
      <c r="FK4" s="11">
        <f t="shared" si="15"/>
        <v>0</v>
      </c>
      <c r="FL4" s="11">
        <f t="shared" si="15"/>
        <v>0</v>
      </c>
      <c r="FM4" s="11">
        <f t="shared" si="15"/>
        <v>0</v>
      </c>
      <c r="FN4" s="37">
        <f>$FG4-FF4</f>
        <v>0</v>
      </c>
      <c r="FO4" s="17">
        <f>$EY4-ER4</f>
        <v>0</v>
      </c>
      <c r="FP4" s="11">
        <f t="shared" ref="FP4:FU4" si="16">$EY4-ES4</f>
        <v>0</v>
      </c>
      <c r="FQ4" s="11">
        <f t="shared" si="16"/>
        <v>0</v>
      </c>
      <c r="FR4" s="11">
        <f t="shared" si="16"/>
        <v>0</v>
      </c>
      <c r="FS4" s="11">
        <f t="shared" si="16"/>
        <v>0</v>
      </c>
      <c r="FT4" s="11">
        <f>$EY4-EW4</f>
        <v>0</v>
      </c>
      <c r="FU4" s="37">
        <f t="shared" si="16"/>
        <v>0</v>
      </c>
      <c r="FV4" s="16" t="str">
        <f>IF(OR(ER4&lt;30,EZ4&lt;10),"NA",(EZ4/ER4))</f>
        <v>NA</v>
      </c>
      <c r="FW4" s="15" t="str">
        <f>IF(OR(ES4&lt;30,FA4&lt;10),"NA",(FA4/ES4))</f>
        <v>NA</v>
      </c>
      <c r="FX4" s="15" t="str">
        <f t="shared" ref="FX4:GA4" si="17">IF(OR(ET4&lt;30,FB4&lt;10),"NA",(FB4/ET4))</f>
        <v>NA</v>
      </c>
      <c r="FY4" s="15" t="str">
        <f t="shared" si="17"/>
        <v>NA</v>
      </c>
      <c r="FZ4" s="15" t="str">
        <f t="shared" si="17"/>
        <v>NA</v>
      </c>
      <c r="GA4" s="15" t="str">
        <f t="shared" si="17"/>
        <v>NA</v>
      </c>
      <c r="GB4" s="41" t="str">
        <f>IF(OR(EX4&lt;30,FF4&lt;10),"NA",(FF4/EX4))</f>
        <v>NA</v>
      </c>
      <c r="GC4" s="16" t="str">
        <f>IF(OR(ER4&lt;30,EZ4&lt;10),"NA",(FH4/FO4))</f>
        <v>NA</v>
      </c>
      <c r="GD4" s="15" t="str">
        <f t="shared" ref="GD4:GE4" si="18">IF(OR(ES4&lt;30,FA4&lt;10),"NA",(FI4/FP4))</f>
        <v>NA</v>
      </c>
      <c r="GE4" s="15" t="str">
        <f t="shared" si="18"/>
        <v>NA</v>
      </c>
      <c r="GF4" s="15" t="str">
        <f>IF(OR(EU4&lt;30,FC4&lt;10),"NA",(FK4/FR4))</f>
        <v>NA</v>
      </c>
      <c r="GG4" s="15" t="str">
        <f t="shared" ref="GG4" si="19">IF(OR(EV4&lt;30,FD4&lt;10),"NA",(FL4/FS4))</f>
        <v>NA</v>
      </c>
      <c r="GH4" s="15" t="str">
        <f>IF(OR(EW4&lt;30,FE4&lt;10),"NA",(FM4/FT4))</f>
        <v>NA</v>
      </c>
      <c r="GI4" s="41" t="str">
        <f>IF(OR(EX4&lt;30,FF4&lt;10),"NA",(FN4/FU4))</f>
        <v>NA</v>
      </c>
      <c r="GJ4" s="16" t="str">
        <f>IF(FV4="NA","NA",IF(FH4=0,"ALT",(FV4/GC4)))</f>
        <v>NA</v>
      </c>
      <c r="GK4" s="15" t="str">
        <f t="shared" ref="GK4:GP4" si="20">IF(FW4="NA","NA",IF(FI4=0,"ALT",(FW4/GD4)))</f>
        <v>NA</v>
      </c>
      <c r="GL4" s="15" t="str">
        <f t="shared" si="20"/>
        <v>NA</v>
      </c>
      <c r="GM4" s="15" t="str">
        <f t="shared" si="20"/>
        <v>NA</v>
      </c>
      <c r="GN4" s="15" t="str">
        <f t="shared" si="20"/>
        <v>NA</v>
      </c>
      <c r="GO4" s="15" t="str">
        <f t="shared" si="20"/>
        <v>NA</v>
      </c>
      <c r="GP4" s="41" t="str">
        <f t="shared" si="20"/>
        <v>NA</v>
      </c>
      <c r="GQ4" s="16" t="str">
        <f>IF(GJ4="NA","",IF(GJ4="ALT","ALT",IF(OR(FH4&lt;10,FO4&lt;30),"ALT","")))</f>
        <v/>
      </c>
      <c r="GR4" s="15" t="str">
        <f t="shared" ref="GR4:GW4" si="21">IF(GK4="NA","",IF(GK4="ALT","ALT",IF(OR(FI4&lt;10,FP4&lt;30),"ALT","")))</f>
        <v/>
      </c>
      <c r="GS4" s="15" t="str">
        <f t="shared" si="21"/>
        <v/>
      </c>
      <c r="GT4" s="15" t="str">
        <f t="shared" si="21"/>
        <v/>
      </c>
      <c r="GU4" s="15" t="str">
        <f t="shared" si="21"/>
        <v/>
      </c>
      <c r="GV4" s="15" t="str">
        <f t="shared" si="21"/>
        <v/>
      </c>
      <c r="GW4" s="41" t="str">
        <f t="shared" si="21"/>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IF(AND(GX4&lt;&gt;"NA",GX4&gt;1.99),"Y","")</f>
        <v/>
      </c>
      <c r="HF4" s="54" t="str">
        <f t="shared" ref="HF4:HK4" si="22">IF(AND(GY4&lt;&gt;"NA",GY4&gt;1.99),"Y","")</f>
        <v/>
      </c>
      <c r="HG4" s="54" t="str">
        <f t="shared" si="22"/>
        <v/>
      </c>
      <c r="HH4" s="54" t="str">
        <f t="shared" si="22"/>
        <v/>
      </c>
      <c r="HI4" s="54" t="str">
        <f t="shared" si="22"/>
        <v/>
      </c>
      <c r="HJ4" s="54" t="str">
        <f t="shared" si="22"/>
        <v/>
      </c>
      <c r="HK4" s="54" t="str">
        <f t="shared" si="22"/>
        <v/>
      </c>
      <c r="HL4" s="18"/>
      <c r="HM4" s="1" t="str">
        <f>IF(OR(ED4="NA",BJ4="NA"),"",IF(AND($C4="Y",BJ4-ED4&gt;0.2499),"RP",""))</f>
        <v/>
      </c>
      <c r="HN4" s="1" t="str">
        <f t="shared" ref="HN4:HS4" si="23">IF(OR(EE4="NA",BK4="NA"),"",IF(AND($C4="Y",BK4-EE4&gt;0.2499),"RP",""))</f>
        <v/>
      </c>
      <c r="HO4" s="1" t="str">
        <f t="shared" si="23"/>
        <v/>
      </c>
      <c r="HP4" s="1" t="str">
        <f t="shared" si="23"/>
        <v/>
      </c>
      <c r="HQ4" s="1" t="str">
        <f t="shared" si="23"/>
        <v/>
      </c>
      <c r="HR4" s="1" t="str">
        <f t="shared" si="23"/>
        <v/>
      </c>
      <c r="HS4" s="1" t="str">
        <f t="shared" si="23"/>
        <v/>
      </c>
      <c r="HT4" s="1" t="str">
        <f>IF(OR(ED4="NA",GX4="NA"),"",IF(AND($C4="Y",ED4-GX4&gt;0.2499,BJ4&lt;4),"RP",""))</f>
        <v/>
      </c>
      <c r="HU4" s="1" t="str">
        <f t="shared" ref="HU4:HZ4" si="24">IF(OR(EE4="NA",GY4="NA"),"",IF(AND($C4="Y",EE4-GY4&gt;0.2499,BK4&lt;4),"RP",""))</f>
        <v/>
      </c>
      <c r="HV4" s="1" t="str">
        <f t="shared" si="24"/>
        <v/>
      </c>
      <c r="HW4" s="1" t="str">
        <f t="shared" si="24"/>
        <v/>
      </c>
      <c r="HX4" s="1" t="str">
        <f t="shared" si="24"/>
        <v/>
      </c>
      <c r="HY4" s="1" t="str">
        <f t="shared" si="24"/>
        <v/>
      </c>
      <c r="HZ4" s="1" t="str">
        <f t="shared" si="24"/>
        <v/>
      </c>
      <c r="IA4" s="1" t="str">
        <f>IF(AND(HM4="RP",HT4="RP"),1,"")</f>
        <v/>
      </c>
      <c r="IB4" s="1" t="str">
        <f t="shared" ref="IB4:IG4" si="25">IF(AND(HN4="RP",HU4="RP"),1,"")</f>
        <v/>
      </c>
      <c r="IC4" s="1" t="str">
        <f t="shared" si="25"/>
        <v/>
      </c>
      <c r="ID4" s="1" t="str">
        <f t="shared" si="25"/>
        <v/>
      </c>
      <c r="IE4" s="1" t="str">
        <f t="shared" si="25"/>
        <v/>
      </c>
      <c r="IF4" s="1" t="str">
        <f t="shared" si="25"/>
        <v/>
      </c>
      <c r="IG4" s="1" t="str">
        <f t="shared" si="25"/>
        <v/>
      </c>
    </row>
    <row r="5" spans="1:241" ht="15.75" customHeight="1" thickBot="1" x14ac:dyDescent="0.25">
      <c r="A5" s="181" t="s">
        <v>20</v>
      </c>
      <c r="B5" s="182"/>
      <c r="C5" s="183"/>
      <c r="D5" s="26">
        <v>8832</v>
      </c>
      <c r="E5" s="24">
        <v>298</v>
      </c>
      <c r="F5" s="24">
        <v>1238</v>
      </c>
      <c r="G5" s="24">
        <v>31316</v>
      </c>
      <c r="H5" s="24">
        <v>84</v>
      </c>
      <c r="I5" s="24">
        <v>84859</v>
      </c>
      <c r="J5" s="24">
        <v>2305</v>
      </c>
      <c r="K5" s="35">
        <v>128932</v>
      </c>
      <c r="L5" s="26">
        <v>42</v>
      </c>
      <c r="M5" s="26">
        <v>5</v>
      </c>
      <c r="N5" s="26">
        <v>7</v>
      </c>
      <c r="O5" s="26">
        <v>550</v>
      </c>
      <c r="P5" s="26">
        <v>1</v>
      </c>
      <c r="Q5" s="26">
        <v>625</v>
      </c>
      <c r="R5" s="26">
        <v>24</v>
      </c>
      <c r="S5" s="35">
        <v>1254</v>
      </c>
      <c r="T5" s="26">
        <f t="shared" ref="T5" si="26">$S5-L5</f>
        <v>1212</v>
      </c>
      <c r="U5" s="24">
        <f t="shared" ref="U5" si="27">$S5-M5</f>
        <v>1249</v>
      </c>
      <c r="V5" s="24">
        <f t="shared" ref="V5" si="28">$S5-N5</f>
        <v>1247</v>
      </c>
      <c r="W5" s="24">
        <f t="shared" ref="W5" si="29">$S5-O5</f>
        <v>704</v>
      </c>
      <c r="X5" s="24">
        <f t="shared" ref="X5" si="30">$S5-P5</f>
        <v>1253</v>
      </c>
      <c r="Y5" s="24">
        <f>$S5-Q5</f>
        <v>629</v>
      </c>
      <c r="Z5" s="35">
        <f>$S5-R5</f>
        <v>1230</v>
      </c>
      <c r="AA5" s="26">
        <f>$K5-D5</f>
        <v>120100</v>
      </c>
      <c r="AB5" s="24">
        <f>$K5-E5</f>
        <v>128634</v>
      </c>
      <c r="AC5" s="24">
        <f t="shared" ref="AC5" si="31">$K5-F5</f>
        <v>127694</v>
      </c>
      <c r="AD5" s="24">
        <f t="shared" ref="AD5" si="32">$K5-G5</f>
        <v>97616</v>
      </c>
      <c r="AE5" s="24">
        <f t="shared" ref="AE5" si="33">$K5-H5</f>
        <v>128848</v>
      </c>
      <c r="AF5" s="24">
        <f>$K5-I5</f>
        <v>44073</v>
      </c>
      <c r="AG5" s="35">
        <f t="shared" ref="AG5" si="34">$K5-J5</f>
        <v>126627</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8832</v>
      </c>
      <c r="BY5" s="24">
        <v>298</v>
      </c>
      <c r="BZ5" s="24">
        <v>1238</v>
      </c>
      <c r="CA5" s="24">
        <v>31316</v>
      </c>
      <c r="CB5" s="24">
        <v>84</v>
      </c>
      <c r="CC5" s="24">
        <v>84859</v>
      </c>
      <c r="CD5" s="24">
        <v>2305</v>
      </c>
      <c r="CE5" s="35">
        <v>128932</v>
      </c>
      <c r="CF5" s="26">
        <v>42</v>
      </c>
      <c r="CG5" s="26">
        <v>5</v>
      </c>
      <c r="CH5" s="26">
        <v>7</v>
      </c>
      <c r="CI5" s="26">
        <v>550</v>
      </c>
      <c r="CJ5" s="26">
        <v>1</v>
      </c>
      <c r="CK5" s="26">
        <v>625</v>
      </c>
      <c r="CL5" s="26">
        <v>24</v>
      </c>
      <c r="CM5" s="35">
        <v>1254</v>
      </c>
      <c r="CN5" s="46">
        <f t="shared" ref="CN5" si="35">$CM5-CF5</f>
        <v>1212</v>
      </c>
      <c r="CO5" s="24">
        <f t="shared" ref="CO5" si="36">$CM5-CG5</f>
        <v>1249</v>
      </c>
      <c r="CP5" s="24">
        <f t="shared" ref="CP5" si="37">$CM5-CH5</f>
        <v>1247</v>
      </c>
      <c r="CQ5" s="24">
        <f t="shared" ref="CQ5" si="38">$CM5-CI5</f>
        <v>704</v>
      </c>
      <c r="CR5" s="24">
        <f t="shared" ref="CR5" si="39">$CM5-CJ5</f>
        <v>1253</v>
      </c>
      <c r="CS5" s="24">
        <f t="shared" ref="CS5" si="40">$CM5-CK5</f>
        <v>629</v>
      </c>
      <c r="CT5" s="35">
        <f t="shared" ref="CT5" si="41">$CM5-CL5</f>
        <v>1230</v>
      </c>
      <c r="CU5" s="26">
        <f t="shared" si="8"/>
        <v>120100</v>
      </c>
      <c r="CV5" s="24">
        <f t="shared" si="8"/>
        <v>128634</v>
      </c>
      <c r="CW5" s="24">
        <f t="shared" si="8"/>
        <v>127694</v>
      </c>
      <c r="CX5" s="24">
        <f t="shared" ref="CX5" si="42">$CE5-CA5</f>
        <v>97616</v>
      </c>
      <c r="CY5" s="24">
        <f t="shared" ref="CY5" si="43">$CE5-CB5</f>
        <v>128848</v>
      </c>
      <c r="CZ5" s="24">
        <f t="shared" ref="CZ5" si="44">$CE5-CC5</f>
        <v>44073</v>
      </c>
      <c r="DA5" s="35">
        <f t="shared" ref="DA5" si="45">$CE5-CD5</f>
        <v>126627</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8832</v>
      </c>
      <c r="ES5" s="24">
        <v>298</v>
      </c>
      <c r="ET5" s="24">
        <v>1238</v>
      </c>
      <c r="EU5" s="24">
        <v>31316</v>
      </c>
      <c r="EV5" s="24">
        <v>84</v>
      </c>
      <c r="EW5" s="24">
        <v>84859</v>
      </c>
      <c r="EX5" s="24">
        <v>2305</v>
      </c>
      <c r="EY5" s="35">
        <v>128932</v>
      </c>
      <c r="EZ5" s="26">
        <v>42</v>
      </c>
      <c r="FA5" s="26">
        <v>5</v>
      </c>
      <c r="FB5" s="26">
        <v>7</v>
      </c>
      <c r="FC5" s="26">
        <v>550</v>
      </c>
      <c r="FD5" s="26">
        <v>1</v>
      </c>
      <c r="FE5" s="26">
        <v>625</v>
      </c>
      <c r="FF5" s="26">
        <v>24</v>
      </c>
      <c r="FG5" s="35">
        <v>1254</v>
      </c>
      <c r="FH5" s="26">
        <f>$FG5-EZ5</f>
        <v>1212</v>
      </c>
      <c r="FI5" s="24">
        <f t="shared" ref="FI5" si="46">$FG5-FA5</f>
        <v>1249</v>
      </c>
      <c r="FJ5" s="24">
        <f t="shared" ref="FJ5" si="47">$FG5-FB5</f>
        <v>1247</v>
      </c>
      <c r="FK5" s="24">
        <f t="shared" ref="FK5" si="48">$FG5-FC5</f>
        <v>704</v>
      </c>
      <c r="FL5" s="24">
        <f t="shared" ref="FL5" si="49">$FG5-FD5</f>
        <v>1253</v>
      </c>
      <c r="FM5" s="24">
        <f t="shared" ref="FM5" si="50">$FG5-FE5</f>
        <v>629</v>
      </c>
      <c r="FN5" s="35">
        <f>$FG5-FF5</f>
        <v>1230</v>
      </c>
      <c r="FO5" s="26">
        <f>$EY5-ER5</f>
        <v>120100</v>
      </c>
      <c r="FP5" s="24">
        <f t="shared" ref="FP5" si="51">$EY5-ES5</f>
        <v>128634</v>
      </c>
      <c r="FQ5" s="24">
        <f t="shared" ref="FQ5" si="52">$EY5-ET5</f>
        <v>127694</v>
      </c>
      <c r="FR5" s="24">
        <f t="shared" ref="FR5" si="53">$EY5-EU5</f>
        <v>97616</v>
      </c>
      <c r="FS5" s="24">
        <f t="shared" ref="FS5" si="54">$EY5-EV5</f>
        <v>128848</v>
      </c>
      <c r="FT5" s="24">
        <f>$EY5-EW5</f>
        <v>44073</v>
      </c>
      <c r="FU5" s="35">
        <f t="shared" ref="FU5" si="55">$EY5-EX5</f>
        <v>126627</v>
      </c>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mergeCells count="46">
    <mergeCell ref="A5:C5"/>
    <mergeCell ref="FH2:FN2"/>
    <mergeCell ref="FO2:FU2"/>
    <mergeCell ref="FV2:GB2"/>
    <mergeCell ref="GC2:GI2"/>
    <mergeCell ref="ED2:EJ2"/>
    <mergeCell ref="EK2:EQ2"/>
    <mergeCell ref="ER2:EX2"/>
    <mergeCell ref="EY2:EY3"/>
    <mergeCell ref="EZ2:FF2"/>
    <mergeCell ref="FG2:FG3"/>
    <mergeCell ref="CN2:CT2"/>
    <mergeCell ref="A1:A3"/>
    <mergeCell ref="B1:B3"/>
    <mergeCell ref="C1:C3"/>
    <mergeCell ref="D1:BW1"/>
    <mergeCell ref="GJ2:GP2"/>
    <mergeCell ref="GQ2:GW2"/>
    <mergeCell ref="BX1:EQ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ER1:HK1"/>
    <mergeCell ref="D2:J2"/>
    <mergeCell ref="K2:K3"/>
    <mergeCell ref="L2:R2"/>
    <mergeCell ref="S2:S3"/>
    <mergeCell ref="CF2:CL2"/>
    <mergeCell ref="CU2:DA2"/>
    <mergeCell ref="DB2:DH2"/>
    <mergeCell ref="DI2:DO2"/>
    <mergeCell ref="DP2:DV2"/>
    <mergeCell ref="DW2:EC2"/>
    <mergeCell ref="GX2:HD2"/>
    <mergeCell ref="HE2:HK2"/>
  </mergeCells>
  <conditionalFormatting sqref="BQ4:BW5 HE5:HK5 EK5:EQ5">
    <cfRule type="cellIs" dxfId="19" priority="34" operator="equal">
      <formula>"Y"</formula>
    </cfRule>
  </conditionalFormatting>
  <conditionalFormatting sqref="HE4:HK4">
    <cfRule type="cellIs" dxfId="18" priority="32" operator="equal">
      <formula>"Y"</formula>
    </cfRule>
  </conditionalFormatting>
  <conditionalFormatting sqref="EK4:EQ4">
    <cfRule type="cellIs" dxfId="17" priority="33" operator="equal">
      <formula>"Y"</formula>
    </cfRule>
  </conditionalFormatting>
  <conditionalFormatting sqref="BJ4:BP4">
    <cfRule type="cellIs" priority="5" stopIfTrue="1" operator="equal">
      <formula>"NA"</formula>
    </cfRule>
    <cfRule type="cellIs" dxfId="16" priority="6" operator="greaterThan">
      <formula>2.99</formula>
    </cfRule>
  </conditionalFormatting>
  <conditionalFormatting sqref="ED4:EJ4">
    <cfRule type="cellIs" priority="3" stopIfTrue="1" operator="equal">
      <formula>"NA"</formula>
    </cfRule>
    <cfRule type="cellIs" dxfId="15" priority="4" operator="greaterThan">
      <formula>2.99</formula>
    </cfRule>
  </conditionalFormatting>
  <conditionalFormatting sqref="GX4:HD4">
    <cfRule type="cellIs" priority="1" stopIfTrue="1" operator="equal">
      <formula>"NA"</formula>
    </cfRule>
    <cfRule type="cellIs" dxfId="14" priority="2" operator="greaterThan">
      <formula>2.99</formula>
    </cfRule>
  </conditionalFormatting>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G322"/>
  <sheetViews>
    <sheetView zoomScaleNormal="100" workbookViewId="0">
      <pane xSplit="3" ySplit="3" topLeftCell="BH4" activePane="bottomRight" state="frozen"/>
      <selection activeCell="GX4" sqref="GX4:HD4"/>
      <selection pane="topRight" activeCell="GX4" sqref="GX4:HD4"/>
      <selection pane="bottomLeft" activeCell="GX4" sqref="GX4:HD4"/>
      <selection pane="bottomRight" activeCell="GX4" sqref="GX4:HD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34" width="7.85546875"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24</v>
      </c>
      <c r="E2" s="172"/>
      <c r="F2" s="172"/>
      <c r="G2" s="172"/>
      <c r="H2" s="172"/>
      <c r="I2" s="172"/>
      <c r="J2" s="172"/>
      <c r="K2" s="195" t="s">
        <v>3</v>
      </c>
      <c r="L2" s="171" t="s">
        <v>39</v>
      </c>
      <c r="M2" s="172"/>
      <c r="N2" s="172"/>
      <c r="O2" s="172"/>
      <c r="P2" s="172"/>
      <c r="Q2" s="172"/>
      <c r="R2" s="172"/>
      <c r="S2" s="195" t="s">
        <v>3</v>
      </c>
      <c r="T2" s="171" t="s">
        <v>38</v>
      </c>
      <c r="U2" s="172"/>
      <c r="V2" s="172"/>
      <c r="W2" s="172"/>
      <c r="X2" s="172"/>
      <c r="Y2" s="172"/>
      <c r="Z2" s="173"/>
      <c r="AA2" s="171" t="s">
        <v>25</v>
      </c>
      <c r="AB2" s="172"/>
      <c r="AC2" s="172"/>
      <c r="AD2" s="172"/>
      <c r="AE2" s="172"/>
      <c r="AF2" s="172"/>
      <c r="AG2" s="173"/>
      <c r="AH2" s="163" t="s">
        <v>40</v>
      </c>
      <c r="AI2" s="164"/>
      <c r="AJ2" s="164"/>
      <c r="AK2" s="164"/>
      <c r="AL2" s="164"/>
      <c r="AM2" s="164"/>
      <c r="AN2" s="165"/>
      <c r="AO2" s="163" t="s">
        <v>41</v>
      </c>
      <c r="AP2" s="164"/>
      <c r="AQ2" s="164"/>
      <c r="AR2" s="164"/>
      <c r="AS2" s="164"/>
      <c r="AT2" s="164"/>
      <c r="AU2" s="165"/>
      <c r="AV2" s="163" t="s">
        <v>42</v>
      </c>
      <c r="AW2" s="164"/>
      <c r="AX2" s="164"/>
      <c r="AY2" s="164"/>
      <c r="AZ2" s="164"/>
      <c r="BA2" s="164"/>
      <c r="BB2" s="165"/>
      <c r="BC2" s="163" t="s">
        <v>43</v>
      </c>
      <c r="BD2" s="164"/>
      <c r="BE2" s="164"/>
      <c r="BF2" s="164"/>
      <c r="BG2" s="164"/>
      <c r="BH2" s="164"/>
      <c r="BI2" s="165"/>
      <c r="BJ2" s="163" t="s">
        <v>44</v>
      </c>
      <c r="BK2" s="164"/>
      <c r="BL2" s="164"/>
      <c r="BM2" s="164"/>
      <c r="BN2" s="164"/>
      <c r="BO2" s="164"/>
      <c r="BP2" s="165"/>
      <c r="BQ2" s="187" t="s">
        <v>21</v>
      </c>
      <c r="BR2" s="187"/>
      <c r="BS2" s="187"/>
      <c r="BT2" s="187"/>
      <c r="BU2" s="187"/>
      <c r="BV2" s="187"/>
      <c r="BW2" s="188"/>
      <c r="BX2" s="174" t="s">
        <v>24</v>
      </c>
      <c r="BY2" s="167"/>
      <c r="BZ2" s="167"/>
      <c r="CA2" s="167"/>
      <c r="CB2" s="167"/>
      <c r="CC2" s="167"/>
      <c r="CD2" s="167"/>
      <c r="CE2" s="175" t="s">
        <v>3</v>
      </c>
      <c r="CF2" s="174" t="s">
        <v>39</v>
      </c>
      <c r="CG2" s="167"/>
      <c r="CH2" s="167"/>
      <c r="CI2" s="167"/>
      <c r="CJ2" s="167"/>
      <c r="CK2" s="167"/>
      <c r="CL2" s="167"/>
      <c r="CM2" s="177" t="s">
        <v>3</v>
      </c>
      <c r="CN2" s="166" t="s">
        <v>38</v>
      </c>
      <c r="CO2" s="167"/>
      <c r="CP2" s="167"/>
      <c r="CQ2" s="167"/>
      <c r="CR2" s="167"/>
      <c r="CS2" s="167"/>
      <c r="CT2" s="168"/>
      <c r="CU2" s="166" t="s">
        <v>25</v>
      </c>
      <c r="CV2" s="167"/>
      <c r="CW2" s="167"/>
      <c r="CX2" s="167"/>
      <c r="CY2" s="167"/>
      <c r="CZ2" s="167"/>
      <c r="DA2" s="168"/>
      <c r="DB2" s="151" t="s">
        <v>40</v>
      </c>
      <c r="DC2" s="152"/>
      <c r="DD2" s="152"/>
      <c r="DE2" s="152"/>
      <c r="DF2" s="152"/>
      <c r="DG2" s="152"/>
      <c r="DH2" s="153"/>
      <c r="DI2" s="151" t="s">
        <v>41</v>
      </c>
      <c r="DJ2" s="152"/>
      <c r="DK2" s="152"/>
      <c r="DL2" s="152"/>
      <c r="DM2" s="152"/>
      <c r="DN2" s="152"/>
      <c r="DO2" s="153"/>
      <c r="DP2" s="151" t="s">
        <v>42</v>
      </c>
      <c r="DQ2" s="152"/>
      <c r="DR2" s="152"/>
      <c r="DS2" s="152"/>
      <c r="DT2" s="152"/>
      <c r="DU2" s="152"/>
      <c r="DV2" s="153"/>
      <c r="DW2" s="151" t="s">
        <v>43</v>
      </c>
      <c r="DX2" s="152"/>
      <c r="DY2" s="152"/>
      <c r="DZ2" s="152"/>
      <c r="EA2" s="152"/>
      <c r="EB2" s="152"/>
      <c r="EC2" s="153"/>
      <c r="ED2" s="151" t="s">
        <v>44</v>
      </c>
      <c r="EE2" s="152"/>
      <c r="EF2" s="152"/>
      <c r="EG2" s="152"/>
      <c r="EH2" s="152"/>
      <c r="EI2" s="152"/>
      <c r="EJ2" s="153"/>
      <c r="EK2" s="151" t="s">
        <v>21</v>
      </c>
      <c r="EL2" s="152"/>
      <c r="EM2" s="152"/>
      <c r="EN2" s="152"/>
      <c r="EO2" s="152"/>
      <c r="EP2" s="152"/>
      <c r="EQ2" s="189"/>
      <c r="ER2" s="157" t="s">
        <v>24</v>
      </c>
      <c r="ES2" s="158"/>
      <c r="ET2" s="158"/>
      <c r="EU2" s="158"/>
      <c r="EV2" s="158"/>
      <c r="EW2" s="158"/>
      <c r="EX2" s="158"/>
      <c r="EY2" s="160" t="s">
        <v>3</v>
      </c>
      <c r="EZ2" s="157" t="s">
        <v>39</v>
      </c>
      <c r="FA2" s="158"/>
      <c r="FB2" s="158"/>
      <c r="FC2" s="158"/>
      <c r="FD2" s="158"/>
      <c r="FE2" s="158"/>
      <c r="FF2" s="158"/>
      <c r="FG2" s="160" t="s">
        <v>3</v>
      </c>
      <c r="FH2" s="157" t="s">
        <v>38</v>
      </c>
      <c r="FI2" s="158"/>
      <c r="FJ2" s="158"/>
      <c r="FK2" s="158"/>
      <c r="FL2" s="158"/>
      <c r="FM2" s="158"/>
      <c r="FN2" s="159"/>
      <c r="FO2" s="157" t="s">
        <v>25</v>
      </c>
      <c r="FP2" s="158"/>
      <c r="FQ2" s="158"/>
      <c r="FR2" s="158"/>
      <c r="FS2" s="158"/>
      <c r="FT2" s="158"/>
      <c r="FU2" s="159"/>
      <c r="FV2" s="154" t="s">
        <v>40</v>
      </c>
      <c r="FW2" s="155"/>
      <c r="FX2" s="155"/>
      <c r="FY2" s="155"/>
      <c r="FZ2" s="155"/>
      <c r="GA2" s="155"/>
      <c r="GB2" s="156"/>
      <c r="GC2" s="154" t="s">
        <v>41</v>
      </c>
      <c r="GD2" s="155"/>
      <c r="GE2" s="155"/>
      <c r="GF2" s="155"/>
      <c r="GG2" s="155"/>
      <c r="GH2" s="155"/>
      <c r="GI2" s="156"/>
      <c r="GJ2" s="154" t="s">
        <v>42</v>
      </c>
      <c r="GK2" s="155"/>
      <c r="GL2" s="155"/>
      <c r="GM2" s="155"/>
      <c r="GN2" s="155"/>
      <c r="GO2" s="155"/>
      <c r="GP2" s="156"/>
      <c r="GQ2" s="154" t="s">
        <v>43</v>
      </c>
      <c r="GR2" s="155"/>
      <c r="GS2" s="155"/>
      <c r="GT2" s="155"/>
      <c r="GU2" s="155"/>
      <c r="GV2" s="155"/>
      <c r="GW2" s="156"/>
      <c r="GX2" s="154" t="s">
        <v>44</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IF(AND(BQ4="Y",EK4="Y",HE4="Y"),"Y",IF(AND(HF4="Y",EL4="Y",BR4="Y"),"Y",IF(AND(BS4="Y",EM4="Y",HG4="Y"),"Y",IF(AND(BT4="Y",EN4="Y",HH4="Y"),"Y",IF(AND(BU4="Y",EO4="Y",HI4="Y"),"Y",IF(AND(BV4="Y",EP4="Y",HJ4="Y"),"Y",IF(AND(HK4="Y",EQ4="Y",BW4="Y"),"Y","")))))))</f>
        <v/>
      </c>
      <c r="D4" s="9">
        <f>'Data Entry'!B4</f>
        <v>0</v>
      </c>
      <c r="E4" s="9">
        <f>'Data Entry'!C4</f>
        <v>0</v>
      </c>
      <c r="F4" s="9">
        <f>'Data Entry'!D4</f>
        <v>0</v>
      </c>
      <c r="G4" s="9">
        <f>'Data Entry'!E4</f>
        <v>0</v>
      </c>
      <c r="H4" s="9">
        <f>'Data Entry'!F4</f>
        <v>0</v>
      </c>
      <c r="I4" s="9">
        <f>'Data Entry'!G4</f>
        <v>0</v>
      </c>
      <c r="J4" s="9">
        <f>'Data Entry'!H4</f>
        <v>0</v>
      </c>
      <c r="K4" s="34">
        <f>SUM(D4:J4)</f>
        <v>0</v>
      </c>
      <c r="L4" s="9">
        <f>'Data Entry'!B18</f>
        <v>0</v>
      </c>
      <c r="M4" s="9">
        <f>'Data Entry'!C18</f>
        <v>0</v>
      </c>
      <c r="N4" s="9">
        <f>'Data Entry'!D18</f>
        <v>0</v>
      </c>
      <c r="O4" s="9">
        <f>'Data Entry'!E18</f>
        <v>0</v>
      </c>
      <c r="P4" s="9">
        <f>'Data Entry'!F18</f>
        <v>0</v>
      </c>
      <c r="Q4" s="9">
        <f>'Data Entry'!G18</f>
        <v>0</v>
      </c>
      <c r="R4" s="9">
        <f>'Data Entry'!H18</f>
        <v>0</v>
      </c>
      <c r="S4" s="34">
        <f>SUM(L4:R4)</f>
        <v>0</v>
      </c>
      <c r="T4" s="17">
        <f t="shared" ref="T4:X4" si="0">$S4-L4</f>
        <v>0</v>
      </c>
      <c r="U4" s="11">
        <f t="shared" si="0"/>
        <v>0</v>
      </c>
      <c r="V4" s="11">
        <f t="shared" si="0"/>
        <v>0</v>
      </c>
      <c r="W4" s="11">
        <f t="shared" si="0"/>
        <v>0</v>
      </c>
      <c r="X4" s="11">
        <f t="shared" si="0"/>
        <v>0</v>
      </c>
      <c r="Y4" s="11">
        <f>$S4-Q4</f>
        <v>0</v>
      </c>
      <c r="Z4" s="37">
        <f>$S4-R4</f>
        <v>0</v>
      </c>
      <c r="AA4" s="17">
        <f>$K4-D4</f>
        <v>0</v>
      </c>
      <c r="AB4" s="11">
        <f>$K4-E4</f>
        <v>0</v>
      </c>
      <c r="AC4" s="11">
        <f t="shared" ref="AC4:AG4" si="1">$K4-F4</f>
        <v>0</v>
      </c>
      <c r="AD4" s="11">
        <f t="shared" si="1"/>
        <v>0</v>
      </c>
      <c r="AE4" s="11">
        <f t="shared" si="1"/>
        <v>0</v>
      </c>
      <c r="AF4" s="11">
        <f>$K4-I4</f>
        <v>0</v>
      </c>
      <c r="AG4" s="37">
        <f t="shared" si="1"/>
        <v>0</v>
      </c>
      <c r="AH4" s="16" t="str">
        <f t="shared" ref="AH4:AN4" si="2">IF(OR(D4&lt;30,L4&lt;10),"NA",(L4/D4))</f>
        <v>NA</v>
      </c>
      <c r="AI4" s="15" t="str">
        <f t="shared" si="2"/>
        <v>NA</v>
      </c>
      <c r="AJ4" s="15" t="str">
        <f t="shared" si="2"/>
        <v>NA</v>
      </c>
      <c r="AK4" s="15" t="str">
        <f t="shared" si="2"/>
        <v>NA</v>
      </c>
      <c r="AL4" s="15" t="str">
        <f t="shared" si="2"/>
        <v>NA</v>
      </c>
      <c r="AM4" s="15" t="str">
        <f t="shared" si="2"/>
        <v>NA</v>
      </c>
      <c r="AN4" s="41" t="str">
        <f t="shared" si="2"/>
        <v>NA</v>
      </c>
      <c r="AO4" s="16" t="str">
        <f>IF(OR(D4&lt;30,L4&lt;10),"NA",(T4/AA4))</f>
        <v>NA</v>
      </c>
      <c r="AP4" s="15" t="str">
        <f t="shared" ref="AP4:AU4" si="3">IF(OR(E4&lt;30,M4&lt;10),"NA",(U4/AB4))</f>
        <v>NA</v>
      </c>
      <c r="AQ4" s="15" t="str">
        <f t="shared" si="3"/>
        <v>NA</v>
      </c>
      <c r="AR4" s="15" t="str">
        <f t="shared" si="3"/>
        <v>NA</v>
      </c>
      <c r="AS4" s="15" t="str">
        <f t="shared" si="3"/>
        <v>NA</v>
      </c>
      <c r="AT4" s="15" t="str">
        <f>IF(OR(I4&lt;30,Q4&lt;10),"NA",(Y4/AF4))</f>
        <v>NA</v>
      </c>
      <c r="AU4" s="41" t="str">
        <f t="shared" si="3"/>
        <v>NA</v>
      </c>
      <c r="AV4" s="16" t="str">
        <f>IF(AH4="NA","NA",IF(T4=0,"ALT",(AH4/AO4)))</f>
        <v>NA</v>
      </c>
      <c r="AW4" s="15" t="str">
        <f t="shared" ref="AW4:BB4" si="4">IF(AI4="NA","NA",IF(U4=0,"ALT",(AI4/AP4)))</f>
        <v>NA</v>
      </c>
      <c r="AX4" s="15" t="str">
        <f t="shared" si="4"/>
        <v>NA</v>
      </c>
      <c r="AY4" s="15" t="str">
        <f t="shared" si="4"/>
        <v>NA</v>
      </c>
      <c r="AZ4" s="15" t="str">
        <f t="shared" si="4"/>
        <v>NA</v>
      </c>
      <c r="BA4" s="15" t="str">
        <f t="shared" si="4"/>
        <v>NA</v>
      </c>
      <c r="BB4" s="41" t="str">
        <f t="shared" si="4"/>
        <v>NA</v>
      </c>
      <c r="BC4" s="16" t="str">
        <f>IF(AV4="NA","",IF(AV4="ALT","ALT",IF(OR(T4&lt;10,AA4&lt;30),"ALT","")))</f>
        <v/>
      </c>
      <c r="BD4" s="15" t="str">
        <f t="shared" ref="BD4:BI4" si="5">IF(AW4="NA","",IF(AW4="ALT","ALT",IF(OR(U4&lt;10,AB4&lt;30),"ALT","")))</f>
        <v/>
      </c>
      <c r="BE4" s="15" t="str">
        <f t="shared" si="5"/>
        <v/>
      </c>
      <c r="BF4" s="15" t="str">
        <f t="shared" si="5"/>
        <v/>
      </c>
      <c r="BG4" s="15" t="str">
        <f t="shared" si="5"/>
        <v/>
      </c>
      <c r="BH4" s="15" t="str">
        <f t="shared" si="5"/>
        <v/>
      </c>
      <c r="BI4" s="41" t="str">
        <f t="shared" si="5"/>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IF(AND(BJ4&lt;&gt;"NA",BJ4&gt;1.99),"Y","")</f>
        <v/>
      </c>
      <c r="BR4" s="54" t="str">
        <f t="shared" ref="BR4:BW4" si="6">IF(AND(BK4&lt;&gt;"NA",BK4&gt;1.99),"Y","")</f>
        <v/>
      </c>
      <c r="BS4" s="54" t="str">
        <f t="shared" si="6"/>
        <v/>
      </c>
      <c r="BT4" s="54" t="str">
        <f t="shared" si="6"/>
        <v/>
      </c>
      <c r="BU4" s="54" t="str">
        <f t="shared" si="6"/>
        <v/>
      </c>
      <c r="BV4" s="54" t="str">
        <f t="shared" si="6"/>
        <v/>
      </c>
      <c r="BW4" s="54" t="str">
        <f t="shared" si="6"/>
        <v/>
      </c>
      <c r="BX4" s="9">
        <f>'Data Entry'!I4</f>
        <v>0</v>
      </c>
      <c r="BY4" s="9">
        <f>'Data Entry'!J4</f>
        <v>0</v>
      </c>
      <c r="BZ4" s="9">
        <f>'Data Entry'!K4</f>
        <v>0</v>
      </c>
      <c r="CA4" s="9">
        <f>'Data Entry'!L4</f>
        <v>0</v>
      </c>
      <c r="CB4" s="9">
        <f>'Data Entry'!M4</f>
        <v>0</v>
      </c>
      <c r="CC4" s="9">
        <f>'Data Entry'!N4</f>
        <v>0</v>
      </c>
      <c r="CD4" s="9">
        <f>'Data Entry'!O4</f>
        <v>0</v>
      </c>
      <c r="CE4" s="34">
        <f>SUM(BX4:CD4)</f>
        <v>0</v>
      </c>
      <c r="CF4" s="9">
        <f>'Data Entry'!I18</f>
        <v>0</v>
      </c>
      <c r="CG4" s="9">
        <f>'Data Entry'!J18</f>
        <v>0</v>
      </c>
      <c r="CH4" s="9">
        <f>'Data Entry'!K18</f>
        <v>0</v>
      </c>
      <c r="CI4" s="9">
        <f>'Data Entry'!L18</f>
        <v>0</v>
      </c>
      <c r="CJ4" s="9">
        <f>'Data Entry'!M18</f>
        <v>0</v>
      </c>
      <c r="CK4" s="9">
        <f>'Data Entry'!N18</f>
        <v>0</v>
      </c>
      <c r="CL4" s="9">
        <f>'Data Entry'!O18</f>
        <v>0</v>
      </c>
      <c r="CM4" s="34">
        <f>SUM(CF4:CL4)</f>
        <v>0</v>
      </c>
      <c r="CN4" s="45">
        <f t="shared" ref="CN4:CT4" si="7">$CM4-CF4</f>
        <v>0</v>
      </c>
      <c r="CO4" s="11">
        <f t="shared" si="7"/>
        <v>0</v>
      </c>
      <c r="CP4" s="11">
        <f t="shared" si="7"/>
        <v>0</v>
      </c>
      <c r="CQ4" s="11">
        <f t="shared" si="7"/>
        <v>0</v>
      </c>
      <c r="CR4" s="11">
        <f t="shared" si="7"/>
        <v>0</v>
      </c>
      <c r="CS4" s="11">
        <f t="shared" si="7"/>
        <v>0</v>
      </c>
      <c r="CT4" s="37">
        <f t="shared" si="7"/>
        <v>0</v>
      </c>
      <c r="CU4" s="17">
        <f t="shared" ref="CU4:CW5" si="8">$CE4-BX4</f>
        <v>0</v>
      </c>
      <c r="CV4" s="11">
        <f t="shared" si="8"/>
        <v>0</v>
      </c>
      <c r="CW4" s="11">
        <f t="shared" si="8"/>
        <v>0</v>
      </c>
      <c r="CX4" s="11">
        <f t="shared" ref="CX4:DA4" si="9">$CE4-CA4</f>
        <v>0</v>
      </c>
      <c r="CY4" s="11">
        <f t="shared" si="9"/>
        <v>0</v>
      </c>
      <c r="CZ4" s="11">
        <f t="shared" si="9"/>
        <v>0</v>
      </c>
      <c r="DA4" s="37">
        <f t="shared" si="9"/>
        <v>0</v>
      </c>
      <c r="DB4" s="16" t="str">
        <f>IF(OR(BX4&lt;30,CF4&lt;10),"NA",(CF4/BX4))</f>
        <v>NA</v>
      </c>
      <c r="DC4" s="15" t="str">
        <f>IF(OR(BY4&lt;30,CG4&lt;10),"NA",(CG4/BY4))</f>
        <v>NA</v>
      </c>
      <c r="DD4" s="15" t="str">
        <f t="shared" ref="DD4:DG4" si="10">IF(OR(BZ4&lt;30,CH4&lt;10),"NA",(CH4/BZ4))</f>
        <v>NA</v>
      </c>
      <c r="DE4" s="15" t="str">
        <f t="shared" si="10"/>
        <v>NA</v>
      </c>
      <c r="DF4" s="15" t="str">
        <f t="shared" si="10"/>
        <v>NA</v>
      </c>
      <c r="DG4" s="15" t="str">
        <f t="shared" si="10"/>
        <v>NA</v>
      </c>
      <c r="DH4" s="41" t="str">
        <f>IF(OR(CD4&lt;30,CL4&lt;10),"NA",(CL4/CD4))</f>
        <v>NA</v>
      </c>
      <c r="DI4" s="16" t="str">
        <f t="shared" ref="DI4:DO4" si="11">IF(OR(BX4&lt;30,CF4&lt;10),"NA",(CN4/CU4))</f>
        <v>NA</v>
      </c>
      <c r="DJ4" s="15" t="str">
        <f t="shared" si="11"/>
        <v>NA</v>
      </c>
      <c r="DK4" s="15" t="str">
        <f t="shared" si="11"/>
        <v>NA</v>
      </c>
      <c r="DL4" s="15" t="str">
        <f t="shared" si="11"/>
        <v>NA</v>
      </c>
      <c r="DM4" s="15" t="str">
        <f t="shared" si="11"/>
        <v>NA</v>
      </c>
      <c r="DN4" s="15" t="str">
        <f t="shared" si="11"/>
        <v>NA</v>
      </c>
      <c r="DO4" s="41" t="str">
        <f t="shared" si="11"/>
        <v>NA</v>
      </c>
      <c r="DP4" s="16" t="str">
        <f>IF(DB4="NA","NA",IF(CN4=0,"ALT",(DB4/DI4)))</f>
        <v>NA</v>
      </c>
      <c r="DQ4" s="15" t="str">
        <f t="shared" ref="DQ4:DV4" si="12">IF(DC4="NA","NA",IF(CO4=0,"ALT",(DC4/DJ4)))</f>
        <v>NA</v>
      </c>
      <c r="DR4" s="15" t="str">
        <f t="shared" si="12"/>
        <v>NA</v>
      </c>
      <c r="DS4" s="15" t="str">
        <f t="shared" si="12"/>
        <v>NA</v>
      </c>
      <c r="DT4" s="15" t="str">
        <f t="shared" si="12"/>
        <v>NA</v>
      </c>
      <c r="DU4" s="15" t="str">
        <f t="shared" si="12"/>
        <v>NA</v>
      </c>
      <c r="DV4" s="41" t="str">
        <f t="shared" si="12"/>
        <v>NA</v>
      </c>
      <c r="DW4" s="16" t="str">
        <f t="shared" ref="DW4:EC4" si="13">IF(DP4="NA","",IF(DP4="ALT","ALT",IF(OR(CN4&lt;10,CU4&lt;30),"ALT","")))</f>
        <v/>
      </c>
      <c r="DX4" s="15" t="str">
        <f t="shared" si="13"/>
        <v/>
      </c>
      <c r="DY4" s="15" t="str">
        <f t="shared" si="13"/>
        <v/>
      </c>
      <c r="DZ4" s="15" t="str">
        <f t="shared" si="13"/>
        <v/>
      </c>
      <c r="EA4" s="15" t="str">
        <f t="shared" si="13"/>
        <v/>
      </c>
      <c r="EB4" s="15" t="str">
        <f t="shared" si="13"/>
        <v/>
      </c>
      <c r="EC4" s="41" t="str">
        <f t="shared" si="13"/>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IF(AND(ED4&lt;&gt;"NA",ED4&gt;1.99),"Y","")</f>
        <v/>
      </c>
      <c r="EL4" s="54" t="str">
        <f t="shared" ref="EL4:EQ4" si="14">IF(AND(EE4&lt;&gt;"NA",EE4&gt;1.99),"Y","")</f>
        <v/>
      </c>
      <c r="EM4" s="54" t="str">
        <f t="shared" si="14"/>
        <v/>
      </c>
      <c r="EN4" s="54" t="str">
        <f t="shared" si="14"/>
        <v/>
      </c>
      <c r="EO4" s="54" t="str">
        <f t="shared" si="14"/>
        <v/>
      </c>
      <c r="EP4" s="54" t="str">
        <f t="shared" si="14"/>
        <v/>
      </c>
      <c r="EQ4" s="54" t="str">
        <f t="shared" si="14"/>
        <v/>
      </c>
      <c r="ER4" s="17">
        <f>'Data Entry'!P4</f>
        <v>0</v>
      </c>
      <c r="ES4" s="17">
        <f>'Data Entry'!Q4</f>
        <v>0</v>
      </c>
      <c r="ET4" s="17">
        <f>'Data Entry'!R4</f>
        <v>0</v>
      </c>
      <c r="EU4" s="17">
        <f>'Data Entry'!S4</f>
        <v>0</v>
      </c>
      <c r="EV4" s="17">
        <f>'Data Entry'!T4</f>
        <v>0</v>
      </c>
      <c r="EW4" s="17">
        <f>'Data Entry'!U4</f>
        <v>0</v>
      </c>
      <c r="EX4" s="17">
        <f>'Data Entry'!V4</f>
        <v>0</v>
      </c>
      <c r="EY4" s="34">
        <f>SUM(ER4:EX4)</f>
        <v>0</v>
      </c>
      <c r="EZ4" s="17">
        <f>'Data Entry'!P18</f>
        <v>0</v>
      </c>
      <c r="FA4" s="17">
        <f>'Data Entry'!Q18</f>
        <v>0</v>
      </c>
      <c r="FB4" s="17">
        <f>'Data Entry'!R18</f>
        <v>0</v>
      </c>
      <c r="FC4" s="17">
        <f>'Data Entry'!S18</f>
        <v>0</v>
      </c>
      <c r="FD4" s="17">
        <f>'Data Entry'!T18</f>
        <v>0</v>
      </c>
      <c r="FE4" s="17">
        <f>'Data Entry'!U18</f>
        <v>0</v>
      </c>
      <c r="FF4" s="17">
        <f>'Data Entry'!V18</f>
        <v>0</v>
      </c>
      <c r="FG4" s="34">
        <f>SUM(EZ4:FF4)</f>
        <v>0</v>
      </c>
      <c r="FH4" s="17">
        <f>$FG4-EZ4</f>
        <v>0</v>
      </c>
      <c r="FI4" s="11">
        <f t="shared" ref="FI4:FM4" si="15">$FG4-FA4</f>
        <v>0</v>
      </c>
      <c r="FJ4" s="11">
        <f t="shared" si="15"/>
        <v>0</v>
      </c>
      <c r="FK4" s="11">
        <f t="shared" si="15"/>
        <v>0</v>
      </c>
      <c r="FL4" s="11">
        <f t="shared" si="15"/>
        <v>0</v>
      </c>
      <c r="FM4" s="11">
        <f t="shared" si="15"/>
        <v>0</v>
      </c>
      <c r="FN4" s="37">
        <f>$FG4-FF4</f>
        <v>0</v>
      </c>
      <c r="FO4" s="17">
        <f>$EY4-ER4</f>
        <v>0</v>
      </c>
      <c r="FP4" s="11">
        <f t="shared" ref="FP4:FU4" si="16">$EY4-ES4</f>
        <v>0</v>
      </c>
      <c r="FQ4" s="11">
        <f t="shared" si="16"/>
        <v>0</v>
      </c>
      <c r="FR4" s="11">
        <f t="shared" si="16"/>
        <v>0</v>
      </c>
      <c r="FS4" s="11">
        <f t="shared" si="16"/>
        <v>0</v>
      </c>
      <c r="FT4" s="11">
        <f>$EY4-EW4</f>
        <v>0</v>
      </c>
      <c r="FU4" s="37">
        <f t="shared" si="16"/>
        <v>0</v>
      </c>
      <c r="FV4" s="16" t="str">
        <f>IF(OR(ER4&lt;30,EZ4&lt;10),"NA",(EZ4/ER4))</f>
        <v>NA</v>
      </c>
      <c r="FW4" s="15" t="str">
        <f>IF(OR(ES4&lt;30,FA4&lt;10),"NA",(FA4/ES4))</f>
        <v>NA</v>
      </c>
      <c r="FX4" s="15" t="str">
        <f t="shared" ref="FX4:GA4" si="17">IF(OR(ET4&lt;30,FB4&lt;10),"NA",(FB4/ET4))</f>
        <v>NA</v>
      </c>
      <c r="FY4" s="15" t="str">
        <f t="shared" si="17"/>
        <v>NA</v>
      </c>
      <c r="FZ4" s="15" t="str">
        <f t="shared" si="17"/>
        <v>NA</v>
      </c>
      <c r="GA4" s="15" t="str">
        <f t="shared" si="17"/>
        <v>NA</v>
      </c>
      <c r="GB4" s="41" t="str">
        <f>IF(OR(EX4&lt;30,FF4&lt;10),"NA",(FF4/EX4))</f>
        <v>NA</v>
      </c>
      <c r="GC4" s="16" t="str">
        <f>IF(OR(ER4&lt;30,EZ4&lt;10),"NA",(FH4/FO4))</f>
        <v>NA</v>
      </c>
      <c r="GD4" s="15" t="str">
        <f t="shared" ref="GD4:GE4" si="18">IF(OR(ES4&lt;30,FA4&lt;10),"NA",(FI4/FP4))</f>
        <v>NA</v>
      </c>
      <c r="GE4" s="15" t="str">
        <f t="shared" si="18"/>
        <v>NA</v>
      </c>
      <c r="GF4" s="15" t="str">
        <f>IF(OR(EU4&lt;30,FC4&lt;10),"NA",(FK4/FR4))</f>
        <v>NA</v>
      </c>
      <c r="GG4" s="15" t="str">
        <f t="shared" ref="GG4" si="19">IF(OR(EV4&lt;30,FD4&lt;10),"NA",(FL4/FS4))</f>
        <v>NA</v>
      </c>
      <c r="GH4" s="15" t="str">
        <f>IF(OR(EW4&lt;30,FE4&lt;10),"NA",(FM4/FT4))</f>
        <v>NA</v>
      </c>
      <c r="GI4" s="41" t="str">
        <f>IF(OR(EX4&lt;30,FF4&lt;10),"NA",(FN4/FU4))</f>
        <v>NA</v>
      </c>
      <c r="GJ4" s="16" t="str">
        <f>IF(FV4="NA","NA",IF(FH4=0,"ALT",(FV4/GC4)))</f>
        <v>NA</v>
      </c>
      <c r="GK4" s="15" t="str">
        <f t="shared" ref="GK4:GP4" si="20">IF(FW4="NA","NA",IF(FI4=0,"ALT",(FW4/GD4)))</f>
        <v>NA</v>
      </c>
      <c r="GL4" s="15" t="str">
        <f t="shared" si="20"/>
        <v>NA</v>
      </c>
      <c r="GM4" s="15" t="str">
        <f t="shared" si="20"/>
        <v>NA</v>
      </c>
      <c r="GN4" s="15" t="str">
        <f t="shared" si="20"/>
        <v>NA</v>
      </c>
      <c r="GO4" s="15" t="str">
        <f t="shared" si="20"/>
        <v>NA</v>
      </c>
      <c r="GP4" s="41" t="str">
        <f t="shared" si="20"/>
        <v>NA</v>
      </c>
      <c r="GQ4" s="16" t="str">
        <f>IF(GJ4="NA","",IF(GJ4="ALT","ALT",IF(OR(FH4&lt;10,FO4&lt;30),"ALT","")))</f>
        <v/>
      </c>
      <c r="GR4" s="15" t="str">
        <f t="shared" ref="GR4:GW4" si="21">IF(GK4="NA","",IF(GK4="ALT","ALT",IF(OR(FI4&lt;10,FP4&lt;30),"ALT","")))</f>
        <v/>
      </c>
      <c r="GS4" s="15" t="str">
        <f t="shared" si="21"/>
        <v/>
      </c>
      <c r="GT4" s="15" t="str">
        <f t="shared" si="21"/>
        <v/>
      </c>
      <c r="GU4" s="15" t="str">
        <f t="shared" si="21"/>
        <v/>
      </c>
      <c r="GV4" s="15" t="str">
        <f t="shared" si="21"/>
        <v/>
      </c>
      <c r="GW4" s="41" t="str">
        <f t="shared" si="21"/>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IF(AND(GX4&lt;&gt;"NA",GX4&gt;1.99),"Y","")</f>
        <v/>
      </c>
      <c r="HF4" s="54" t="str">
        <f t="shared" ref="HF4:HK4" si="22">IF(AND(GY4&lt;&gt;"NA",GY4&gt;1.99),"Y","")</f>
        <v/>
      </c>
      <c r="HG4" s="54" t="str">
        <f t="shared" si="22"/>
        <v/>
      </c>
      <c r="HH4" s="54" t="str">
        <f t="shared" si="22"/>
        <v/>
      </c>
      <c r="HI4" s="54" t="str">
        <f t="shared" si="22"/>
        <v/>
      </c>
      <c r="HJ4" s="54" t="str">
        <f t="shared" si="22"/>
        <v/>
      </c>
      <c r="HK4" s="54" t="str">
        <f t="shared" si="22"/>
        <v/>
      </c>
      <c r="HL4" s="18"/>
      <c r="HM4" s="1" t="str">
        <f>IF(OR(ED4="NA",BJ4="NA"),"",IF(AND($C4="Y",BJ4-ED4&gt;0.2499),"RP",""))</f>
        <v/>
      </c>
      <c r="HN4" s="1" t="str">
        <f t="shared" ref="HN4:HS4" si="23">IF(OR(EE4="NA",BK4="NA"),"",IF(AND($C4="Y",BK4-EE4&gt;0.2499),"RP",""))</f>
        <v/>
      </c>
      <c r="HO4" s="1" t="str">
        <f t="shared" si="23"/>
        <v/>
      </c>
      <c r="HP4" s="1" t="str">
        <f t="shared" si="23"/>
        <v/>
      </c>
      <c r="HQ4" s="1" t="str">
        <f t="shared" si="23"/>
        <v/>
      </c>
      <c r="HR4" s="1" t="str">
        <f t="shared" si="23"/>
        <v/>
      </c>
      <c r="HS4" s="1" t="str">
        <f t="shared" si="23"/>
        <v/>
      </c>
      <c r="HT4" s="1" t="str">
        <f>IF(OR(ED4="NA",GX4="NA"),"",IF(AND($C4="Y",ED4-GX4&gt;0.2499,BJ4&lt;4),"RP",""))</f>
        <v/>
      </c>
      <c r="HU4" s="1" t="str">
        <f t="shared" ref="HU4:HZ4" si="24">IF(OR(EE4="NA",GY4="NA"),"",IF(AND($C4="Y",EE4-GY4&gt;0.2499,BK4&lt;4),"RP",""))</f>
        <v/>
      </c>
      <c r="HV4" s="1" t="str">
        <f t="shared" si="24"/>
        <v/>
      </c>
      <c r="HW4" s="1" t="str">
        <f t="shared" si="24"/>
        <v/>
      </c>
      <c r="HX4" s="1" t="str">
        <f t="shared" si="24"/>
        <v/>
      </c>
      <c r="HY4" s="1" t="str">
        <f t="shared" si="24"/>
        <v/>
      </c>
      <c r="HZ4" s="1" t="str">
        <f t="shared" si="24"/>
        <v/>
      </c>
      <c r="IA4" s="1" t="str">
        <f>IF(AND(HM4="RP",HT4="RP"),1,"")</f>
        <v/>
      </c>
      <c r="IB4" s="1" t="str">
        <f t="shared" ref="IB4:IG4" si="25">IF(AND(HN4="RP",HU4="RP"),1,"")</f>
        <v/>
      </c>
      <c r="IC4" s="1" t="str">
        <f t="shared" si="25"/>
        <v/>
      </c>
      <c r="ID4" s="1" t="str">
        <f t="shared" si="25"/>
        <v/>
      </c>
      <c r="IE4" s="1" t="str">
        <f t="shared" si="25"/>
        <v/>
      </c>
      <c r="IF4" s="1" t="str">
        <f t="shared" si="25"/>
        <v/>
      </c>
      <c r="IG4" s="1" t="str">
        <f t="shared" si="25"/>
        <v/>
      </c>
    </row>
    <row r="5" spans="1:241" ht="15.75" customHeight="1" thickBot="1" x14ac:dyDescent="0.25">
      <c r="A5" s="181" t="s">
        <v>20</v>
      </c>
      <c r="B5" s="182"/>
      <c r="C5" s="183"/>
      <c r="D5" s="26">
        <v>8832</v>
      </c>
      <c r="E5" s="24">
        <v>298</v>
      </c>
      <c r="F5" s="24">
        <v>1238</v>
      </c>
      <c r="G5" s="24">
        <v>31316</v>
      </c>
      <c r="H5" s="24">
        <v>84</v>
      </c>
      <c r="I5" s="24">
        <v>84859</v>
      </c>
      <c r="J5" s="24">
        <v>2305</v>
      </c>
      <c r="K5" s="35">
        <v>128932</v>
      </c>
      <c r="L5" s="26">
        <v>2490</v>
      </c>
      <c r="M5" s="26">
        <v>130</v>
      </c>
      <c r="N5" s="26">
        <v>201</v>
      </c>
      <c r="O5" s="26">
        <v>29912</v>
      </c>
      <c r="P5" s="26">
        <v>24</v>
      </c>
      <c r="Q5" s="26">
        <v>26848</v>
      </c>
      <c r="R5" s="26">
        <v>1192</v>
      </c>
      <c r="S5" s="35">
        <v>60797</v>
      </c>
      <c r="T5" s="26">
        <f t="shared" ref="T5" si="26">$S5-L5</f>
        <v>58307</v>
      </c>
      <c r="U5" s="24">
        <f t="shared" ref="U5" si="27">$S5-M5</f>
        <v>60667</v>
      </c>
      <c r="V5" s="24">
        <f t="shared" ref="V5" si="28">$S5-N5</f>
        <v>60596</v>
      </c>
      <c r="W5" s="24">
        <f t="shared" ref="W5" si="29">$S5-O5</f>
        <v>30885</v>
      </c>
      <c r="X5" s="24">
        <f t="shared" ref="X5" si="30">$S5-P5</f>
        <v>60773</v>
      </c>
      <c r="Y5" s="24">
        <f>$S5-Q5</f>
        <v>33949</v>
      </c>
      <c r="Z5" s="35">
        <f>$S5-R5</f>
        <v>59605</v>
      </c>
      <c r="AA5" s="26">
        <f>$K5-D5</f>
        <v>120100</v>
      </c>
      <c r="AB5" s="24">
        <f>$K5-E5</f>
        <v>128634</v>
      </c>
      <c r="AC5" s="24">
        <f t="shared" ref="AC5" si="31">$K5-F5</f>
        <v>127694</v>
      </c>
      <c r="AD5" s="24">
        <f t="shared" ref="AD5" si="32">$K5-G5</f>
        <v>97616</v>
      </c>
      <c r="AE5" s="24">
        <f t="shared" ref="AE5" si="33">$K5-H5</f>
        <v>128848</v>
      </c>
      <c r="AF5" s="24">
        <f>$K5-I5</f>
        <v>44073</v>
      </c>
      <c r="AG5" s="35">
        <f t="shared" ref="AG5" si="34">$K5-J5</f>
        <v>126627</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8832</v>
      </c>
      <c r="BY5" s="24">
        <v>298</v>
      </c>
      <c r="BZ5" s="24">
        <v>1238</v>
      </c>
      <c r="CA5" s="24">
        <v>31316</v>
      </c>
      <c r="CB5" s="24">
        <v>84</v>
      </c>
      <c r="CC5" s="24">
        <v>84859</v>
      </c>
      <c r="CD5" s="24">
        <v>2305</v>
      </c>
      <c r="CE5" s="35">
        <v>128932</v>
      </c>
      <c r="CF5" s="26">
        <v>2490</v>
      </c>
      <c r="CG5" s="26">
        <v>130</v>
      </c>
      <c r="CH5" s="26">
        <v>201</v>
      </c>
      <c r="CI5" s="26">
        <v>29912</v>
      </c>
      <c r="CJ5" s="26">
        <v>24</v>
      </c>
      <c r="CK5" s="26">
        <v>26848</v>
      </c>
      <c r="CL5" s="26">
        <v>1192</v>
      </c>
      <c r="CM5" s="35">
        <v>60797</v>
      </c>
      <c r="CN5" s="46">
        <f t="shared" ref="CN5" si="35">$CM5-CF5</f>
        <v>58307</v>
      </c>
      <c r="CO5" s="24">
        <f t="shared" ref="CO5" si="36">$CM5-CG5</f>
        <v>60667</v>
      </c>
      <c r="CP5" s="24">
        <f t="shared" ref="CP5" si="37">$CM5-CH5</f>
        <v>60596</v>
      </c>
      <c r="CQ5" s="24">
        <f t="shared" ref="CQ5" si="38">$CM5-CI5</f>
        <v>30885</v>
      </c>
      <c r="CR5" s="24">
        <f t="shared" ref="CR5" si="39">$CM5-CJ5</f>
        <v>60773</v>
      </c>
      <c r="CS5" s="24">
        <f t="shared" ref="CS5" si="40">$CM5-CK5</f>
        <v>33949</v>
      </c>
      <c r="CT5" s="35">
        <f t="shared" ref="CT5" si="41">$CM5-CL5</f>
        <v>59605</v>
      </c>
      <c r="CU5" s="26">
        <f t="shared" si="8"/>
        <v>120100</v>
      </c>
      <c r="CV5" s="24">
        <f t="shared" si="8"/>
        <v>128634</v>
      </c>
      <c r="CW5" s="24">
        <f t="shared" si="8"/>
        <v>127694</v>
      </c>
      <c r="CX5" s="24">
        <f t="shared" ref="CX5" si="42">$CE5-CA5</f>
        <v>97616</v>
      </c>
      <c r="CY5" s="24">
        <f t="shared" ref="CY5" si="43">$CE5-CB5</f>
        <v>128848</v>
      </c>
      <c r="CZ5" s="24">
        <f t="shared" ref="CZ5" si="44">$CE5-CC5</f>
        <v>44073</v>
      </c>
      <c r="DA5" s="35">
        <f t="shared" ref="DA5" si="45">$CE5-CD5</f>
        <v>126627</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8832</v>
      </c>
      <c r="ES5" s="24">
        <v>298</v>
      </c>
      <c r="ET5" s="24">
        <v>1238</v>
      </c>
      <c r="EU5" s="24">
        <v>31316</v>
      </c>
      <c r="EV5" s="24">
        <v>84</v>
      </c>
      <c r="EW5" s="24">
        <v>84859</v>
      </c>
      <c r="EX5" s="24">
        <v>2305</v>
      </c>
      <c r="EY5" s="35">
        <v>128932</v>
      </c>
      <c r="EZ5" s="26">
        <v>2490</v>
      </c>
      <c r="FA5" s="26">
        <v>130</v>
      </c>
      <c r="FB5" s="26">
        <v>201</v>
      </c>
      <c r="FC5" s="26">
        <v>29912</v>
      </c>
      <c r="FD5" s="26">
        <v>24</v>
      </c>
      <c r="FE5" s="26">
        <v>26848</v>
      </c>
      <c r="FF5" s="26">
        <v>1192</v>
      </c>
      <c r="FG5" s="35">
        <v>60797</v>
      </c>
      <c r="FH5" s="26">
        <f>$FG5-EZ5</f>
        <v>58307</v>
      </c>
      <c r="FI5" s="24">
        <f t="shared" ref="FI5" si="46">$FG5-FA5</f>
        <v>60667</v>
      </c>
      <c r="FJ5" s="24">
        <f t="shared" ref="FJ5" si="47">$FG5-FB5</f>
        <v>60596</v>
      </c>
      <c r="FK5" s="24">
        <f t="shared" ref="FK5" si="48">$FG5-FC5</f>
        <v>30885</v>
      </c>
      <c r="FL5" s="24">
        <f t="shared" ref="FL5" si="49">$FG5-FD5</f>
        <v>60773</v>
      </c>
      <c r="FM5" s="24">
        <f t="shared" ref="FM5" si="50">$FG5-FE5</f>
        <v>33949</v>
      </c>
      <c r="FN5" s="35">
        <f>$FG5-FF5</f>
        <v>59605</v>
      </c>
      <c r="FO5" s="26">
        <f>$EY5-ER5</f>
        <v>120100</v>
      </c>
      <c r="FP5" s="24">
        <f t="shared" ref="FP5" si="51">$EY5-ES5</f>
        <v>128634</v>
      </c>
      <c r="FQ5" s="24">
        <f t="shared" ref="FQ5" si="52">$EY5-ET5</f>
        <v>127694</v>
      </c>
      <c r="FR5" s="24">
        <f t="shared" ref="FR5" si="53">$EY5-EU5</f>
        <v>97616</v>
      </c>
      <c r="FS5" s="24">
        <f t="shared" ref="FS5" si="54">$EY5-EV5</f>
        <v>128848</v>
      </c>
      <c r="FT5" s="24">
        <f>$EY5-EW5</f>
        <v>44073</v>
      </c>
      <c r="FU5" s="35">
        <f t="shared" ref="FU5" si="55">$EY5-EX5</f>
        <v>126627</v>
      </c>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autoFilter ref="A1:HK5">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8"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filterColumn colId="143" showButton="0"/>
    <filterColumn colId="144" showButton="0"/>
    <filterColumn colId="145" showButton="0"/>
    <filterColumn colId="147" showButton="0"/>
    <filterColumn colId="148" showButton="0"/>
    <filterColumn colId="149" showButton="0"/>
    <filterColumn colId="150" showButton="0"/>
    <filterColumn colId="151" showButton="0"/>
    <filterColumn colId="152" showButton="0"/>
    <filterColumn colId="153" showButton="0"/>
    <filterColumn colId="154" showButton="0"/>
    <filterColumn colId="155" showButton="0"/>
    <filterColumn colId="156" showButton="0"/>
    <filterColumn colId="157" showButton="0"/>
    <filterColumn colId="158" showButton="0"/>
    <filterColumn colId="159" showButton="0"/>
    <filterColumn colId="160" showButton="0"/>
    <filterColumn colId="161" showButton="0"/>
    <filterColumn colId="162" showButton="0"/>
    <filterColumn colId="163" showButton="0"/>
    <filterColumn colId="164" showButton="0"/>
    <filterColumn colId="165" showButton="0"/>
    <filterColumn colId="166" showButton="0"/>
    <filterColumn colId="167" showButton="0"/>
    <filterColumn colId="168" showButton="0"/>
    <filterColumn colId="169" showButton="0"/>
    <filterColumn colId="170" showButton="0"/>
    <filterColumn colId="171" showButton="0"/>
    <filterColumn colId="172" showButton="0"/>
    <filterColumn colId="173" showButton="0"/>
    <filterColumn colId="174" showButton="0"/>
    <filterColumn colId="175" showButton="0"/>
    <filterColumn colId="176" showButton="0"/>
    <filterColumn colId="177" showButton="0"/>
    <filterColumn colId="178" showButton="0"/>
    <filterColumn colId="179" showButton="0"/>
    <filterColumn colId="180" showButton="0"/>
    <filterColumn colId="181" showButton="0"/>
    <filterColumn colId="182" showButton="0"/>
    <filterColumn colId="183" showButton="0"/>
    <filterColumn colId="184" showButton="0"/>
    <filterColumn colId="185" showButton="0"/>
    <filterColumn colId="186" showButton="0"/>
    <filterColumn colId="187" showButton="0"/>
    <filterColumn colId="188" showButton="0"/>
    <filterColumn colId="189" showButton="0"/>
    <filterColumn colId="190" showButton="0"/>
    <filterColumn colId="191" showButton="0"/>
    <filterColumn colId="192" showButton="0"/>
    <filterColumn colId="193" showButton="0"/>
    <filterColumn colId="194" showButton="0"/>
    <filterColumn colId="195" showButton="0"/>
    <filterColumn colId="196" showButton="0"/>
    <filterColumn colId="197" showButton="0"/>
    <filterColumn colId="198" showButton="0"/>
    <filterColumn colId="199" showButton="0"/>
    <filterColumn colId="200" showButton="0"/>
    <filterColumn colId="201" showButton="0"/>
    <filterColumn colId="202" showButton="0"/>
    <filterColumn colId="203" showButton="0"/>
    <filterColumn colId="204" showButton="0"/>
    <filterColumn colId="205" showButton="0"/>
    <filterColumn colId="206" showButton="0"/>
    <filterColumn colId="207" showButton="0"/>
    <filterColumn colId="208" showButton="0"/>
    <filterColumn colId="209" showButton="0"/>
    <filterColumn colId="210" showButton="0"/>
    <filterColumn colId="211" showButton="0"/>
    <filterColumn colId="212" showButton="0"/>
    <filterColumn colId="213" showButton="0"/>
    <filterColumn colId="214" showButton="0"/>
    <filterColumn colId="215" showButton="0"/>
    <filterColumn colId="216" showButton="0"/>
    <filterColumn colId="217" showButton="0"/>
  </autoFilter>
  <mergeCells count="46">
    <mergeCell ref="A5:C5"/>
    <mergeCell ref="FH2:FN2"/>
    <mergeCell ref="FO2:FU2"/>
    <mergeCell ref="FV2:GB2"/>
    <mergeCell ref="GC2:GI2"/>
    <mergeCell ref="ED2:EJ2"/>
    <mergeCell ref="EK2:EQ2"/>
    <mergeCell ref="ER2:EX2"/>
    <mergeCell ref="EY2:EY3"/>
    <mergeCell ref="EZ2:FF2"/>
    <mergeCell ref="FG2:FG3"/>
    <mergeCell ref="CN2:CT2"/>
    <mergeCell ref="A1:A3"/>
    <mergeCell ref="B1:B3"/>
    <mergeCell ref="C1:C3"/>
    <mergeCell ref="D1:BW1"/>
    <mergeCell ref="GJ2:GP2"/>
    <mergeCell ref="GQ2:GW2"/>
    <mergeCell ref="BX1:EQ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ER1:HK1"/>
    <mergeCell ref="D2:J2"/>
    <mergeCell ref="K2:K3"/>
    <mergeCell ref="L2:R2"/>
    <mergeCell ref="S2:S3"/>
    <mergeCell ref="CF2:CL2"/>
    <mergeCell ref="CU2:DA2"/>
    <mergeCell ref="DB2:DH2"/>
    <mergeCell ref="DI2:DO2"/>
    <mergeCell ref="DP2:DV2"/>
    <mergeCell ref="DW2:EC2"/>
    <mergeCell ref="GX2:HD2"/>
    <mergeCell ref="HE2:HK2"/>
  </mergeCells>
  <conditionalFormatting sqref="BQ4:BW5 HE5:HK5 EK5:EQ5">
    <cfRule type="cellIs" dxfId="13" priority="39" operator="equal">
      <formula>"Y"</formula>
    </cfRule>
  </conditionalFormatting>
  <conditionalFormatting sqref="HE4:HK4">
    <cfRule type="cellIs" dxfId="12" priority="37" operator="equal">
      <formula>"Y"</formula>
    </cfRule>
  </conditionalFormatting>
  <conditionalFormatting sqref="EK4:EQ4">
    <cfRule type="cellIs" dxfId="11" priority="38" operator="equal">
      <formula>"Y"</formula>
    </cfRule>
  </conditionalFormatting>
  <conditionalFormatting sqref="BJ4:BP4">
    <cfRule type="cellIs" priority="5" stopIfTrue="1" operator="equal">
      <formula>"NA"</formula>
    </cfRule>
    <cfRule type="cellIs" dxfId="10" priority="6" operator="greaterThan">
      <formula>2.99</formula>
    </cfRule>
  </conditionalFormatting>
  <conditionalFormatting sqref="ED4:EJ4">
    <cfRule type="cellIs" priority="3" stopIfTrue="1" operator="equal">
      <formula>"NA"</formula>
    </cfRule>
    <cfRule type="cellIs" dxfId="9" priority="4" operator="greaterThan">
      <formula>2.99</formula>
    </cfRule>
  </conditionalFormatting>
  <conditionalFormatting sqref="GX4:HD4">
    <cfRule type="cellIs" priority="1" stopIfTrue="1" operator="equal">
      <formula>"NA"</formula>
    </cfRule>
    <cfRule type="cellIs" dxfId="8" priority="2" operator="greaterThan">
      <formula>2.99</formula>
    </cfRule>
  </conditionalFormatting>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G322"/>
  <sheetViews>
    <sheetView zoomScaleNormal="100" workbookViewId="0">
      <pane xSplit="3" ySplit="3" topLeftCell="DX4" activePane="bottomRight" state="frozen"/>
      <selection activeCell="EY4" sqref="EY4"/>
      <selection pane="topRight" activeCell="EY4" sqref="EY4"/>
      <selection pane="bottomLeft" activeCell="EY4" sqref="EY4"/>
      <selection pane="bottomRight" activeCell="EY4" sqref="EY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34" width="7.85546875"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24</v>
      </c>
      <c r="E2" s="172"/>
      <c r="F2" s="172"/>
      <c r="G2" s="172"/>
      <c r="H2" s="172"/>
      <c r="I2" s="172"/>
      <c r="J2" s="172"/>
      <c r="K2" s="195" t="s">
        <v>3</v>
      </c>
      <c r="L2" s="171" t="s">
        <v>45</v>
      </c>
      <c r="M2" s="172"/>
      <c r="N2" s="172"/>
      <c r="O2" s="172"/>
      <c r="P2" s="172"/>
      <c r="Q2" s="172"/>
      <c r="R2" s="172"/>
      <c r="S2" s="195" t="s">
        <v>3</v>
      </c>
      <c r="T2" s="171" t="s">
        <v>46</v>
      </c>
      <c r="U2" s="172"/>
      <c r="V2" s="172"/>
      <c r="W2" s="172"/>
      <c r="X2" s="172"/>
      <c r="Y2" s="172"/>
      <c r="Z2" s="173"/>
      <c r="AA2" s="171" t="s">
        <v>25</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24</v>
      </c>
      <c r="BY2" s="167"/>
      <c r="BZ2" s="167"/>
      <c r="CA2" s="167"/>
      <c r="CB2" s="167"/>
      <c r="CC2" s="167"/>
      <c r="CD2" s="167"/>
      <c r="CE2" s="175" t="s">
        <v>3</v>
      </c>
      <c r="CF2" s="174" t="s">
        <v>45</v>
      </c>
      <c r="CG2" s="167"/>
      <c r="CH2" s="167"/>
      <c r="CI2" s="167"/>
      <c r="CJ2" s="167"/>
      <c r="CK2" s="167"/>
      <c r="CL2" s="167"/>
      <c r="CM2" s="177" t="s">
        <v>3</v>
      </c>
      <c r="CN2" s="166" t="s">
        <v>46</v>
      </c>
      <c r="CO2" s="167"/>
      <c r="CP2" s="167"/>
      <c r="CQ2" s="167"/>
      <c r="CR2" s="167"/>
      <c r="CS2" s="167"/>
      <c r="CT2" s="168"/>
      <c r="CU2" s="166" t="s">
        <v>25</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24</v>
      </c>
      <c r="ES2" s="158"/>
      <c r="ET2" s="158"/>
      <c r="EU2" s="158"/>
      <c r="EV2" s="158"/>
      <c r="EW2" s="158"/>
      <c r="EX2" s="158"/>
      <c r="EY2" s="160" t="s">
        <v>3</v>
      </c>
      <c r="EZ2" s="157" t="s">
        <v>45</v>
      </c>
      <c r="FA2" s="158"/>
      <c r="FB2" s="158"/>
      <c r="FC2" s="158"/>
      <c r="FD2" s="158"/>
      <c r="FE2" s="158"/>
      <c r="FF2" s="158"/>
      <c r="FG2" s="161" t="s">
        <v>3</v>
      </c>
      <c r="FH2" s="157" t="s">
        <v>46</v>
      </c>
      <c r="FI2" s="158"/>
      <c r="FJ2" s="158"/>
      <c r="FK2" s="158"/>
      <c r="FL2" s="158"/>
      <c r="FM2" s="158"/>
      <c r="FN2" s="159"/>
      <c r="FO2" s="157" t="s">
        <v>25</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98"/>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IF(AND(BQ4="Y",EK4="Y",HE4="Y"),"Y",IF(AND(HF4="Y",EL4="Y",BR4="Y"),"Y",IF(AND(BS4="Y",EM4="Y",HG4="Y"),"Y",IF(AND(BT4="Y",EN4="Y",HH4="Y"),"Y",IF(AND(BU4="Y",EO4="Y",HI4="Y"),"Y",IF(AND(BV4="Y",EP4="Y",HJ4="Y"),"Y",IF(AND(HK4="Y",EQ4="Y",BW4="Y"),"Y","")))))))</f>
        <v/>
      </c>
      <c r="D4" s="9">
        <f>'Data Entry'!B5</f>
        <v>0</v>
      </c>
      <c r="E4" s="10">
        <f>'Data Entry'!C5</f>
        <v>0</v>
      </c>
      <c r="F4" s="10">
        <f>'Data Entry'!D5</f>
        <v>0</v>
      </c>
      <c r="G4" s="10">
        <f>'Data Entry'!E5</f>
        <v>0</v>
      </c>
      <c r="H4" s="10">
        <f>'Data Entry'!F5</f>
        <v>0</v>
      </c>
      <c r="I4" s="10">
        <f>'Data Entry'!G5</f>
        <v>0</v>
      </c>
      <c r="J4" s="10">
        <f>'Data Entry'!H5</f>
        <v>0</v>
      </c>
      <c r="K4" s="34">
        <f>SUM(D4:J4)</f>
        <v>0</v>
      </c>
      <c r="L4" s="9">
        <f>'Data Entry'!B12</f>
        <v>0</v>
      </c>
      <c r="M4" s="9">
        <f>'Data Entry'!C12</f>
        <v>0</v>
      </c>
      <c r="N4" s="9">
        <f>'Data Entry'!D12</f>
        <v>0</v>
      </c>
      <c r="O4" s="9">
        <f>'Data Entry'!E12</f>
        <v>0</v>
      </c>
      <c r="P4" s="9">
        <f>'Data Entry'!F12</f>
        <v>0</v>
      </c>
      <c r="Q4" s="9">
        <f>'Data Entry'!G12</f>
        <v>0</v>
      </c>
      <c r="R4" s="9">
        <f>'Data Entry'!H12</f>
        <v>0</v>
      </c>
      <c r="S4" s="34">
        <f>SUM(L4:R4)</f>
        <v>0</v>
      </c>
      <c r="T4" s="17">
        <f t="shared" ref="T4:X4" si="0">$S4-L4</f>
        <v>0</v>
      </c>
      <c r="U4" s="11">
        <f t="shared" si="0"/>
        <v>0</v>
      </c>
      <c r="V4" s="11">
        <f t="shared" si="0"/>
        <v>0</v>
      </c>
      <c r="W4" s="11">
        <f t="shared" si="0"/>
        <v>0</v>
      </c>
      <c r="X4" s="11">
        <f t="shared" si="0"/>
        <v>0</v>
      </c>
      <c r="Y4" s="11">
        <f>$S4-Q4</f>
        <v>0</v>
      </c>
      <c r="Z4" s="37">
        <f>$S4-R4</f>
        <v>0</v>
      </c>
      <c r="AA4" s="17">
        <f>$K4-D4</f>
        <v>0</v>
      </c>
      <c r="AB4" s="11">
        <f>$K4-E4</f>
        <v>0</v>
      </c>
      <c r="AC4" s="11">
        <f t="shared" ref="AC4:AG4" si="1">$K4-F4</f>
        <v>0</v>
      </c>
      <c r="AD4" s="11">
        <f t="shared" si="1"/>
        <v>0</v>
      </c>
      <c r="AE4" s="11">
        <f t="shared" si="1"/>
        <v>0</v>
      </c>
      <c r="AF4" s="11">
        <f>$K4-I4</f>
        <v>0</v>
      </c>
      <c r="AG4" s="37">
        <f t="shared" si="1"/>
        <v>0</v>
      </c>
      <c r="AH4" s="16" t="str">
        <f t="shared" ref="AH4:AN4" si="2">IF(OR(D4&lt;30,L4&lt;10),"NA",(L4/D4))</f>
        <v>NA</v>
      </c>
      <c r="AI4" s="15" t="str">
        <f t="shared" si="2"/>
        <v>NA</v>
      </c>
      <c r="AJ4" s="15" t="str">
        <f t="shared" si="2"/>
        <v>NA</v>
      </c>
      <c r="AK4" s="15" t="str">
        <f t="shared" si="2"/>
        <v>NA</v>
      </c>
      <c r="AL4" s="15" t="str">
        <f t="shared" si="2"/>
        <v>NA</v>
      </c>
      <c r="AM4" s="15" t="str">
        <f t="shared" si="2"/>
        <v>NA</v>
      </c>
      <c r="AN4" s="41" t="str">
        <f t="shared" si="2"/>
        <v>NA</v>
      </c>
      <c r="AO4" s="16" t="str">
        <f>IF(OR(D4&lt;30,L4&lt;10),"NA",(T4/AA4))</f>
        <v>NA</v>
      </c>
      <c r="AP4" s="15" t="str">
        <f t="shared" ref="AP4:AU4" si="3">IF(OR(E4&lt;30,M4&lt;10),"NA",(U4/AB4))</f>
        <v>NA</v>
      </c>
      <c r="AQ4" s="15" t="str">
        <f t="shared" si="3"/>
        <v>NA</v>
      </c>
      <c r="AR4" s="15" t="str">
        <f t="shared" si="3"/>
        <v>NA</v>
      </c>
      <c r="AS4" s="15" t="str">
        <f t="shared" si="3"/>
        <v>NA</v>
      </c>
      <c r="AT4" s="15" t="str">
        <f>IF(OR(I4&lt;30,Q4&lt;10),"NA",(Y4/AF4))</f>
        <v>NA</v>
      </c>
      <c r="AU4" s="41" t="str">
        <f t="shared" si="3"/>
        <v>NA</v>
      </c>
      <c r="AV4" s="16" t="str">
        <f>IF(AH4="NA","NA",IF(T4=0,"ALT",(AH4/AO4)))</f>
        <v>NA</v>
      </c>
      <c r="AW4" s="15" t="str">
        <f t="shared" ref="AW4:BB4" si="4">IF(AI4="NA","NA",IF(U4=0,"ALT",(AI4/AP4)))</f>
        <v>NA</v>
      </c>
      <c r="AX4" s="15" t="str">
        <f t="shared" si="4"/>
        <v>NA</v>
      </c>
      <c r="AY4" s="15" t="str">
        <f t="shared" si="4"/>
        <v>NA</v>
      </c>
      <c r="AZ4" s="15" t="str">
        <f t="shared" si="4"/>
        <v>NA</v>
      </c>
      <c r="BA4" s="15" t="str">
        <f t="shared" si="4"/>
        <v>NA</v>
      </c>
      <c r="BB4" s="41" t="str">
        <f t="shared" si="4"/>
        <v>NA</v>
      </c>
      <c r="BC4" s="16" t="str">
        <f>IF(AV4="NA","",IF(AV4="ALT","ALT",IF(OR(T4&lt;10,AA4&lt;30),"ALT","")))</f>
        <v/>
      </c>
      <c r="BD4" s="15" t="str">
        <f t="shared" ref="BD4:BI4" si="5">IF(AW4="NA","",IF(AW4="ALT","ALT",IF(OR(U4&lt;10,AB4&lt;30),"ALT","")))</f>
        <v/>
      </c>
      <c r="BE4" s="15" t="str">
        <f t="shared" si="5"/>
        <v/>
      </c>
      <c r="BF4" s="15" t="str">
        <f t="shared" si="5"/>
        <v/>
      </c>
      <c r="BG4" s="15" t="str">
        <f t="shared" si="5"/>
        <v/>
      </c>
      <c r="BH4" s="15" t="str">
        <f t="shared" si="5"/>
        <v/>
      </c>
      <c r="BI4" s="41" t="str">
        <f t="shared" si="5"/>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 t="shared" ref="BQ4:BW4" si="6">IF(AND(BJ4&lt;&gt;"NA",BJ4&gt;2.99),"Y","")</f>
        <v/>
      </c>
      <c r="BR4" s="54" t="str">
        <f t="shared" si="6"/>
        <v/>
      </c>
      <c r="BS4" s="54" t="str">
        <f t="shared" si="6"/>
        <v/>
      </c>
      <c r="BT4" s="54" t="str">
        <f t="shared" si="6"/>
        <v/>
      </c>
      <c r="BU4" s="54" t="str">
        <f t="shared" si="6"/>
        <v/>
      </c>
      <c r="BV4" s="54" t="str">
        <f t="shared" si="6"/>
        <v/>
      </c>
      <c r="BW4" s="54" t="str">
        <f t="shared" si="6"/>
        <v/>
      </c>
      <c r="BX4" s="9">
        <f>'Data Entry'!I5</f>
        <v>0</v>
      </c>
      <c r="BY4" s="9">
        <f>'Data Entry'!J5</f>
        <v>0</v>
      </c>
      <c r="BZ4" s="9">
        <f>'Data Entry'!K5</f>
        <v>0</v>
      </c>
      <c r="CA4" s="9">
        <f>'Data Entry'!L5</f>
        <v>0</v>
      </c>
      <c r="CB4" s="9">
        <f>'Data Entry'!M5</f>
        <v>0</v>
      </c>
      <c r="CC4" s="9">
        <f>'Data Entry'!N5</f>
        <v>0</v>
      </c>
      <c r="CD4" s="9">
        <f>'Data Entry'!O5</f>
        <v>0</v>
      </c>
      <c r="CE4" s="34">
        <f>SUM(BX4:CD4)</f>
        <v>0</v>
      </c>
      <c r="CF4" s="9">
        <f>'Data Entry'!I12</f>
        <v>0</v>
      </c>
      <c r="CG4" s="9">
        <f>'Data Entry'!J12</f>
        <v>0</v>
      </c>
      <c r="CH4" s="9">
        <f>'Data Entry'!K12</f>
        <v>0</v>
      </c>
      <c r="CI4" s="9">
        <f>'Data Entry'!L12</f>
        <v>0</v>
      </c>
      <c r="CJ4" s="9">
        <f>'Data Entry'!M12</f>
        <v>0</v>
      </c>
      <c r="CK4" s="9">
        <f>'Data Entry'!N12</f>
        <v>0</v>
      </c>
      <c r="CL4" s="9">
        <f>'Data Entry'!O12</f>
        <v>0</v>
      </c>
      <c r="CM4" s="34">
        <f>SUM(CF4:CL4)</f>
        <v>0</v>
      </c>
      <c r="CN4" s="45">
        <f t="shared" ref="CN4:CT4" si="7">$CM4-CF4</f>
        <v>0</v>
      </c>
      <c r="CO4" s="11">
        <f t="shared" si="7"/>
        <v>0</v>
      </c>
      <c r="CP4" s="11">
        <f t="shared" si="7"/>
        <v>0</v>
      </c>
      <c r="CQ4" s="11">
        <f t="shared" si="7"/>
        <v>0</v>
      </c>
      <c r="CR4" s="11">
        <f t="shared" si="7"/>
        <v>0</v>
      </c>
      <c r="CS4" s="11">
        <f t="shared" si="7"/>
        <v>0</v>
      </c>
      <c r="CT4" s="37">
        <f t="shared" si="7"/>
        <v>0</v>
      </c>
      <c r="CU4" s="17">
        <f t="shared" ref="CU4:CW5" si="8">$CE4-BX4</f>
        <v>0</v>
      </c>
      <c r="CV4" s="11">
        <f t="shared" si="8"/>
        <v>0</v>
      </c>
      <c r="CW4" s="11">
        <f t="shared" si="8"/>
        <v>0</v>
      </c>
      <c r="CX4" s="11">
        <f t="shared" ref="CX4:DA4" si="9">$CE4-CA4</f>
        <v>0</v>
      </c>
      <c r="CY4" s="11">
        <f t="shared" si="9"/>
        <v>0</v>
      </c>
      <c r="CZ4" s="11">
        <f t="shared" si="9"/>
        <v>0</v>
      </c>
      <c r="DA4" s="37">
        <f t="shared" si="9"/>
        <v>0</v>
      </c>
      <c r="DB4" s="16" t="str">
        <f>IF(OR(BX4&lt;30,CF4&lt;10),"NA",(CF4/BX4))</f>
        <v>NA</v>
      </c>
      <c r="DC4" s="15" t="str">
        <f>IF(OR(BY4&lt;30,CG4&lt;10),"NA",(CG4/BY4))</f>
        <v>NA</v>
      </c>
      <c r="DD4" s="15" t="str">
        <f t="shared" ref="DD4:DG4" si="10">IF(OR(BZ4&lt;30,CH4&lt;10),"NA",(CH4/BZ4))</f>
        <v>NA</v>
      </c>
      <c r="DE4" s="15" t="str">
        <f t="shared" si="10"/>
        <v>NA</v>
      </c>
      <c r="DF4" s="15" t="str">
        <f t="shared" si="10"/>
        <v>NA</v>
      </c>
      <c r="DG4" s="15" t="str">
        <f t="shared" si="10"/>
        <v>NA</v>
      </c>
      <c r="DH4" s="41" t="str">
        <f>IF(OR(CD4&lt;30,CL4&lt;10),"NA",(CL4/CD4))</f>
        <v>NA</v>
      </c>
      <c r="DI4" s="16" t="str">
        <f t="shared" ref="DI4:DO4" si="11">IF(OR(BX4&lt;30,CF4&lt;10),"NA",(CN4/CU4))</f>
        <v>NA</v>
      </c>
      <c r="DJ4" s="15" t="str">
        <f t="shared" si="11"/>
        <v>NA</v>
      </c>
      <c r="DK4" s="15" t="str">
        <f t="shared" si="11"/>
        <v>NA</v>
      </c>
      <c r="DL4" s="15" t="str">
        <f t="shared" si="11"/>
        <v>NA</v>
      </c>
      <c r="DM4" s="15" t="str">
        <f t="shared" si="11"/>
        <v>NA</v>
      </c>
      <c r="DN4" s="15" t="str">
        <f t="shared" si="11"/>
        <v>NA</v>
      </c>
      <c r="DO4" s="41" t="str">
        <f t="shared" si="11"/>
        <v>NA</v>
      </c>
      <c r="DP4" s="16" t="str">
        <f>IF(DB4="NA","NA",IF(CN4=0,"ALT",(DB4/DI4)))</f>
        <v>NA</v>
      </c>
      <c r="DQ4" s="15" t="str">
        <f t="shared" ref="DQ4:DV4" si="12">IF(DC4="NA","NA",IF(CO4=0,"ALT",(DC4/DJ4)))</f>
        <v>NA</v>
      </c>
      <c r="DR4" s="15" t="str">
        <f t="shared" si="12"/>
        <v>NA</v>
      </c>
      <c r="DS4" s="15" t="str">
        <f t="shared" si="12"/>
        <v>NA</v>
      </c>
      <c r="DT4" s="15" t="str">
        <f t="shared" si="12"/>
        <v>NA</v>
      </c>
      <c r="DU4" s="15" t="str">
        <f t="shared" si="12"/>
        <v>NA</v>
      </c>
      <c r="DV4" s="41" t="str">
        <f t="shared" si="12"/>
        <v>NA</v>
      </c>
      <c r="DW4" s="16" t="str">
        <f t="shared" ref="DW4:EC4" si="13">IF(DP4="NA","",IF(DP4="ALT","ALT",IF(OR(CN4&lt;10,CU4&lt;30),"ALT","")))</f>
        <v/>
      </c>
      <c r="DX4" s="15" t="str">
        <f t="shared" si="13"/>
        <v/>
      </c>
      <c r="DY4" s="15" t="str">
        <f t="shared" si="13"/>
        <v/>
      </c>
      <c r="DZ4" s="15" t="str">
        <f t="shared" si="13"/>
        <v/>
      </c>
      <c r="EA4" s="15" t="str">
        <f t="shared" si="13"/>
        <v/>
      </c>
      <c r="EB4" s="15" t="str">
        <f t="shared" si="13"/>
        <v/>
      </c>
      <c r="EC4" s="41" t="str">
        <f t="shared" si="13"/>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IF(AND(ED4&lt;&gt;"NA",ED4&gt;1.99),"Y","")</f>
        <v/>
      </c>
      <c r="EL4" s="54" t="str">
        <f t="shared" ref="EL4:EQ4" si="14">IF(AND(EE4&lt;&gt;"NA",EE4&gt;1.99),"Y","")</f>
        <v/>
      </c>
      <c r="EM4" s="54" t="str">
        <f t="shared" si="14"/>
        <v/>
      </c>
      <c r="EN4" s="54" t="str">
        <f t="shared" si="14"/>
        <v/>
      </c>
      <c r="EO4" s="54" t="str">
        <f t="shared" si="14"/>
        <v/>
      </c>
      <c r="EP4" s="54" t="str">
        <f t="shared" si="14"/>
        <v/>
      </c>
      <c r="EQ4" s="54" t="str">
        <f t="shared" si="14"/>
        <v/>
      </c>
      <c r="ER4" s="17">
        <f>'Data Entry'!P5</f>
        <v>0</v>
      </c>
      <c r="ES4" s="17">
        <f>'Data Entry'!Q5</f>
        <v>0</v>
      </c>
      <c r="ET4" s="17">
        <f>'Data Entry'!R5</f>
        <v>0</v>
      </c>
      <c r="EU4" s="17">
        <f>'Data Entry'!S5</f>
        <v>0</v>
      </c>
      <c r="EV4" s="17">
        <f>'Data Entry'!T5</f>
        <v>0</v>
      </c>
      <c r="EW4" s="17">
        <f>'Data Entry'!U5</f>
        <v>0</v>
      </c>
      <c r="EX4" s="17">
        <f>'Data Entry'!V5</f>
        <v>0</v>
      </c>
      <c r="EY4" s="34">
        <f>SUM(ER4:EX4)</f>
        <v>0</v>
      </c>
      <c r="EZ4" s="17">
        <f>'Data Entry'!P12</f>
        <v>0</v>
      </c>
      <c r="FA4" s="17">
        <f>'Data Entry'!Q12</f>
        <v>0</v>
      </c>
      <c r="FB4" s="17">
        <f>'Data Entry'!R12</f>
        <v>0</v>
      </c>
      <c r="FC4" s="17">
        <f>'Data Entry'!S12</f>
        <v>0</v>
      </c>
      <c r="FD4" s="17">
        <f>'Data Entry'!T12</f>
        <v>0</v>
      </c>
      <c r="FE4" s="17">
        <f>'Data Entry'!U12</f>
        <v>0</v>
      </c>
      <c r="FF4" s="17">
        <f>'Data Entry'!V12</f>
        <v>0</v>
      </c>
      <c r="FG4" s="34">
        <f>SUM(EZ4:FF4)</f>
        <v>0</v>
      </c>
      <c r="FH4" s="17">
        <f>$FG4-EZ4</f>
        <v>0</v>
      </c>
      <c r="FI4" s="11">
        <f t="shared" ref="FI4:FM4" si="15">$FG4-FA4</f>
        <v>0</v>
      </c>
      <c r="FJ4" s="11">
        <f t="shared" si="15"/>
        <v>0</v>
      </c>
      <c r="FK4" s="11">
        <f t="shared" si="15"/>
        <v>0</v>
      </c>
      <c r="FL4" s="11">
        <f t="shared" si="15"/>
        <v>0</v>
      </c>
      <c r="FM4" s="11">
        <f t="shared" si="15"/>
        <v>0</v>
      </c>
      <c r="FN4" s="37">
        <f>$FG4-FF4</f>
        <v>0</v>
      </c>
      <c r="FO4" s="17">
        <f>$EY4-ER4</f>
        <v>0</v>
      </c>
      <c r="FP4" s="11">
        <f t="shared" ref="FP4:FU4" si="16">$EY4-ES4</f>
        <v>0</v>
      </c>
      <c r="FQ4" s="11">
        <f t="shared" si="16"/>
        <v>0</v>
      </c>
      <c r="FR4" s="11">
        <f t="shared" si="16"/>
        <v>0</v>
      </c>
      <c r="FS4" s="11">
        <f t="shared" si="16"/>
        <v>0</v>
      </c>
      <c r="FT4" s="11">
        <f>$EY4-EW4</f>
        <v>0</v>
      </c>
      <c r="FU4" s="37">
        <f t="shared" si="16"/>
        <v>0</v>
      </c>
      <c r="FV4" s="16" t="str">
        <f>IF(OR(ER4&lt;30,EZ4&lt;10),"NA",(EZ4/ER4))</f>
        <v>NA</v>
      </c>
      <c r="FW4" s="15" t="str">
        <f>IF(OR(ES4&lt;30,FA4&lt;10),"NA",(FA4/ES4))</f>
        <v>NA</v>
      </c>
      <c r="FX4" s="15" t="str">
        <f t="shared" ref="FX4:GA4" si="17">IF(OR(ET4&lt;30,FB4&lt;10),"NA",(FB4/ET4))</f>
        <v>NA</v>
      </c>
      <c r="FY4" s="15" t="str">
        <f t="shared" si="17"/>
        <v>NA</v>
      </c>
      <c r="FZ4" s="15" t="str">
        <f t="shared" si="17"/>
        <v>NA</v>
      </c>
      <c r="GA4" s="15" t="str">
        <f t="shared" si="17"/>
        <v>NA</v>
      </c>
      <c r="GB4" s="41" t="str">
        <f>IF(OR(EX4&lt;30,FF4&lt;10),"NA",(FF4/EX4))</f>
        <v>NA</v>
      </c>
      <c r="GC4" s="16" t="str">
        <f>IF(OR(ER4&lt;30,EZ4&lt;10),"NA",(FH4/FO4))</f>
        <v>NA</v>
      </c>
      <c r="GD4" s="15" t="str">
        <f t="shared" ref="GD4:GE4" si="18">IF(OR(ES4&lt;30,FA4&lt;10),"NA",(FI4/FP4))</f>
        <v>NA</v>
      </c>
      <c r="GE4" s="15" t="str">
        <f t="shared" si="18"/>
        <v>NA</v>
      </c>
      <c r="GF4" s="15" t="str">
        <f>IF(OR(EU4&lt;30,FC4&lt;10),"NA",(FK4/FR4))</f>
        <v>NA</v>
      </c>
      <c r="GG4" s="15" t="str">
        <f t="shared" ref="GG4" si="19">IF(OR(EV4&lt;30,FD4&lt;10),"NA",(FL4/FS4))</f>
        <v>NA</v>
      </c>
      <c r="GH4" s="15" t="str">
        <f>IF(OR(EW4&lt;30,FE4&lt;10),"NA",(FM4/FT4))</f>
        <v>NA</v>
      </c>
      <c r="GI4" s="41" t="str">
        <f>IF(OR(EX4&lt;30,FF4&lt;10),"NA",(FN4/FU4))</f>
        <v>NA</v>
      </c>
      <c r="GJ4" s="16" t="str">
        <f>IF(FV4="NA","NA",IF(FH4=0,"ALT",(FV4/GC4)))</f>
        <v>NA</v>
      </c>
      <c r="GK4" s="15" t="str">
        <f t="shared" ref="GK4:GP4" si="20">IF(FW4="NA","NA",IF(FI4=0,"ALT",(FW4/GD4)))</f>
        <v>NA</v>
      </c>
      <c r="GL4" s="15" t="str">
        <f t="shared" si="20"/>
        <v>NA</v>
      </c>
      <c r="GM4" s="15" t="str">
        <f t="shared" si="20"/>
        <v>NA</v>
      </c>
      <c r="GN4" s="15" t="str">
        <f t="shared" si="20"/>
        <v>NA</v>
      </c>
      <c r="GO4" s="15" t="str">
        <f t="shared" si="20"/>
        <v>NA</v>
      </c>
      <c r="GP4" s="41" t="str">
        <f t="shared" si="20"/>
        <v>NA</v>
      </c>
      <c r="GQ4" s="16" t="str">
        <f>IF(GJ4="NA","",IF(GJ4="ALT","ALT",IF(OR(FH4&lt;10,FO4&lt;30),"ALT","")))</f>
        <v/>
      </c>
      <c r="GR4" s="15" t="str">
        <f t="shared" ref="GR4:GW4" si="21">IF(GK4="NA","",IF(GK4="ALT","ALT",IF(OR(FI4&lt;10,FP4&lt;30),"ALT","")))</f>
        <v/>
      </c>
      <c r="GS4" s="15" t="str">
        <f t="shared" si="21"/>
        <v/>
      </c>
      <c r="GT4" s="15" t="str">
        <f t="shared" si="21"/>
        <v/>
      </c>
      <c r="GU4" s="15" t="str">
        <f t="shared" si="21"/>
        <v/>
      </c>
      <c r="GV4" s="15" t="str">
        <f t="shared" si="21"/>
        <v/>
      </c>
      <c r="GW4" s="41" t="str">
        <f t="shared" si="21"/>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IF(AND(GX4&lt;&gt;"NA",GX4&gt;2.99),"Y","")</f>
        <v/>
      </c>
      <c r="HF4" s="54" t="str">
        <f t="shared" ref="HF4:HK4" si="22">IF(AND(GY4&lt;&gt;"NA",GY4&gt;2.99),"Y","")</f>
        <v/>
      </c>
      <c r="HG4" s="54" t="str">
        <f t="shared" si="22"/>
        <v/>
      </c>
      <c r="HH4" s="54" t="str">
        <f t="shared" si="22"/>
        <v/>
      </c>
      <c r="HI4" s="54" t="str">
        <f t="shared" si="22"/>
        <v/>
      </c>
      <c r="HJ4" s="54" t="str">
        <f t="shared" si="22"/>
        <v/>
      </c>
      <c r="HK4" s="54" t="str">
        <f t="shared" si="22"/>
        <v/>
      </c>
      <c r="HL4" s="18"/>
      <c r="HM4" s="1" t="str">
        <f>IF(OR(ED4="NA",BJ4="NA"),"",IF(AND($C4="Y",BJ4-ED4&gt;0.2499),"RP",""))</f>
        <v/>
      </c>
      <c r="HN4" s="1" t="str">
        <f t="shared" ref="HN4:HS4" si="23">IF(OR(EE4="NA",BK4="NA"),"",IF(AND($C4="Y",BK4-EE4&gt;0.2499),"RP",""))</f>
        <v/>
      </c>
      <c r="HO4" s="1" t="str">
        <f t="shared" si="23"/>
        <v/>
      </c>
      <c r="HP4" s="1" t="str">
        <f t="shared" si="23"/>
        <v/>
      </c>
      <c r="HQ4" s="1" t="str">
        <f t="shared" si="23"/>
        <v/>
      </c>
      <c r="HR4" s="1" t="str">
        <f t="shared" si="23"/>
        <v/>
      </c>
      <c r="HS4" s="1" t="str">
        <f t="shared" si="23"/>
        <v/>
      </c>
      <c r="HT4" s="1" t="str">
        <f>IF(OR(ED4="NA",GX4="NA"),"",IF(AND($C4="Y",ED4-GX4&gt;0.2499,BJ4&lt;4),"RP",""))</f>
        <v/>
      </c>
      <c r="HU4" s="1" t="str">
        <f t="shared" ref="HU4:HZ4" si="24">IF(OR(EE4="NA",GY4="NA"),"",IF(AND($C4="Y",EE4-GY4&gt;0.2499,BK4&lt;4),"RP",""))</f>
        <v/>
      </c>
      <c r="HV4" s="1" t="str">
        <f t="shared" si="24"/>
        <v/>
      </c>
      <c r="HW4" s="1" t="str">
        <f t="shared" si="24"/>
        <v/>
      </c>
      <c r="HX4" s="1" t="str">
        <f t="shared" si="24"/>
        <v/>
      </c>
      <c r="HY4" s="1" t="str">
        <f t="shared" si="24"/>
        <v/>
      </c>
      <c r="HZ4" s="1" t="str">
        <f t="shared" si="24"/>
        <v/>
      </c>
      <c r="IA4" s="1" t="str">
        <f>IF(AND(HM4="RP",HT4="RP"),1,"")</f>
        <v/>
      </c>
      <c r="IB4" s="1" t="str">
        <f t="shared" ref="IB4:IG4" si="25">IF(AND(HN4="RP",HU4="RP"),1,"")</f>
        <v/>
      </c>
      <c r="IC4" s="1" t="str">
        <f t="shared" si="25"/>
        <v/>
      </c>
      <c r="ID4" s="1" t="str">
        <f t="shared" si="25"/>
        <v/>
      </c>
      <c r="IE4" s="1" t="str">
        <f t="shared" si="25"/>
        <v/>
      </c>
      <c r="IF4" s="1" t="str">
        <f t="shared" si="25"/>
        <v/>
      </c>
      <c r="IG4" s="1" t="str">
        <f t="shared" si="25"/>
        <v/>
      </c>
    </row>
    <row r="5" spans="1:241" ht="15.75" customHeight="1" thickBot="1" x14ac:dyDescent="0.25">
      <c r="A5" s="181" t="s">
        <v>20</v>
      </c>
      <c r="B5" s="182"/>
      <c r="C5" s="183"/>
      <c r="D5" s="26">
        <v>7935</v>
      </c>
      <c r="E5" s="24">
        <v>281</v>
      </c>
      <c r="F5" s="24">
        <v>1001</v>
      </c>
      <c r="G5" s="24">
        <v>28977</v>
      </c>
      <c r="H5" s="24">
        <v>75</v>
      </c>
      <c r="I5" s="24">
        <v>75744</v>
      </c>
      <c r="J5" s="24">
        <v>2015</v>
      </c>
      <c r="K5" s="35">
        <v>116028</v>
      </c>
      <c r="L5" s="26">
        <v>836</v>
      </c>
      <c r="M5" s="26">
        <v>34</v>
      </c>
      <c r="N5" s="26">
        <v>163</v>
      </c>
      <c r="O5" s="26">
        <v>3684</v>
      </c>
      <c r="P5" s="26">
        <v>14</v>
      </c>
      <c r="Q5" s="26">
        <v>7990</v>
      </c>
      <c r="R5" s="26">
        <v>197</v>
      </c>
      <c r="S5" s="35">
        <v>12918</v>
      </c>
      <c r="T5" s="26">
        <f t="shared" ref="T5" si="26">$S5-L5</f>
        <v>12082</v>
      </c>
      <c r="U5" s="24">
        <f t="shared" ref="U5" si="27">$S5-M5</f>
        <v>12884</v>
      </c>
      <c r="V5" s="24">
        <f t="shared" ref="V5" si="28">$S5-N5</f>
        <v>12755</v>
      </c>
      <c r="W5" s="24">
        <f t="shared" ref="W5" si="29">$S5-O5</f>
        <v>9234</v>
      </c>
      <c r="X5" s="24">
        <f t="shared" ref="X5" si="30">$S5-P5</f>
        <v>12904</v>
      </c>
      <c r="Y5" s="24">
        <f>$S5-Q5</f>
        <v>4928</v>
      </c>
      <c r="Z5" s="35">
        <f>$S5-R5</f>
        <v>12721</v>
      </c>
      <c r="AA5" s="26">
        <f>$K5-D5</f>
        <v>108093</v>
      </c>
      <c r="AB5" s="24">
        <f>$K5-E5</f>
        <v>115747</v>
      </c>
      <c r="AC5" s="24">
        <f t="shared" ref="AC5" si="31">$K5-F5</f>
        <v>115027</v>
      </c>
      <c r="AD5" s="24">
        <f t="shared" ref="AD5" si="32">$K5-G5</f>
        <v>87051</v>
      </c>
      <c r="AE5" s="24">
        <f t="shared" ref="AE5" si="33">$K5-H5</f>
        <v>115953</v>
      </c>
      <c r="AF5" s="24">
        <f>$K5-I5</f>
        <v>40284</v>
      </c>
      <c r="AG5" s="35">
        <f t="shared" ref="AG5" si="34">$K5-J5</f>
        <v>114013</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7935</v>
      </c>
      <c r="BY5" s="24">
        <v>281</v>
      </c>
      <c r="BZ5" s="24">
        <v>1001</v>
      </c>
      <c r="CA5" s="24">
        <v>28977</v>
      </c>
      <c r="CB5" s="24">
        <v>75</v>
      </c>
      <c r="CC5" s="24">
        <v>75744</v>
      </c>
      <c r="CD5" s="24">
        <v>2015</v>
      </c>
      <c r="CE5" s="35">
        <v>116028</v>
      </c>
      <c r="CF5" s="26">
        <v>836</v>
      </c>
      <c r="CG5" s="26">
        <v>34</v>
      </c>
      <c r="CH5" s="26">
        <v>163</v>
      </c>
      <c r="CI5" s="26">
        <v>3684</v>
      </c>
      <c r="CJ5" s="26">
        <v>14</v>
      </c>
      <c r="CK5" s="26">
        <v>7990</v>
      </c>
      <c r="CL5" s="26">
        <v>197</v>
      </c>
      <c r="CM5" s="35">
        <v>12918</v>
      </c>
      <c r="CN5" s="46">
        <f t="shared" ref="CN5" si="35">$CM5-CF5</f>
        <v>12082</v>
      </c>
      <c r="CO5" s="24">
        <f t="shared" ref="CO5" si="36">$CM5-CG5</f>
        <v>12884</v>
      </c>
      <c r="CP5" s="24">
        <f t="shared" ref="CP5" si="37">$CM5-CH5</f>
        <v>12755</v>
      </c>
      <c r="CQ5" s="24">
        <f t="shared" ref="CQ5" si="38">$CM5-CI5</f>
        <v>9234</v>
      </c>
      <c r="CR5" s="24">
        <f t="shared" ref="CR5" si="39">$CM5-CJ5</f>
        <v>12904</v>
      </c>
      <c r="CS5" s="24">
        <f t="shared" ref="CS5" si="40">$CM5-CK5</f>
        <v>4928</v>
      </c>
      <c r="CT5" s="35">
        <f t="shared" ref="CT5" si="41">$CM5-CL5</f>
        <v>12721</v>
      </c>
      <c r="CU5" s="26">
        <f t="shared" si="8"/>
        <v>108093</v>
      </c>
      <c r="CV5" s="24">
        <f t="shared" si="8"/>
        <v>115747</v>
      </c>
      <c r="CW5" s="24">
        <f t="shared" si="8"/>
        <v>115027</v>
      </c>
      <c r="CX5" s="24">
        <f t="shared" ref="CX5" si="42">$CE5-CA5</f>
        <v>87051</v>
      </c>
      <c r="CY5" s="24">
        <f t="shared" ref="CY5" si="43">$CE5-CB5</f>
        <v>115953</v>
      </c>
      <c r="CZ5" s="24">
        <f t="shared" ref="CZ5" si="44">$CE5-CC5</f>
        <v>40284</v>
      </c>
      <c r="DA5" s="35">
        <f t="shared" ref="DA5" si="45">$CE5-CD5</f>
        <v>114013</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7935</v>
      </c>
      <c r="ES5" s="24">
        <v>281</v>
      </c>
      <c r="ET5" s="24">
        <v>1001</v>
      </c>
      <c r="EU5" s="24">
        <v>28977</v>
      </c>
      <c r="EV5" s="24">
        <v>75</v>
      </c>
      <c r="EW5" s="24">
        <v>75744</v>
      </c>
      <c r="EX5" s="24">
        <v>2015</v>
      </c>
      <c r="EY5" s="35">
        <v>116028</v>
      </c>
      <c r="EZ5" s="26">
        <v>836</v>
      </c>
      <c r="FA5" s="26">
        <v>34</v>
      </c>
      <c r="FB5" s="26">
        <v>163</v>
      </c>
      <c r="FC5" s="26">
        <v>3684</v>
      </c>
      <c r="FD5" s="26">
        <v>14</v>
      </c>
      <c r="FE5" s="26">
        <v>7990</v>
      </c>
      <c r="FF5" s="26">
        <v>197</v>
      </c>
      <c r="FG5" s="35">
        <v>12918</v>
      </c>
      <c r="FH5" s="26"/>
      <c r="FI5" s="24"/>
      <c r="FJ5" s="24"/>
      <c r="FK5" s="24"/>
      <c r="FL5" s="24"/>
      <c r="FM5" s="24"/>
      <c r="FN5" s="35"/>
      <c r="FO5" s="26"/>
      <c r="FP5" s="24"/>
      <c r="FQ5" s="24"/>
      <c r="FR5" s="24"/>
      <c r="FS5" s="24"/>
      <c r="FT5" s="24"/>
      <c r="FU5" s="35"/>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autoFilter ref="A1:HK5">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8"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filterColumn colId="143" showButton="0"/>
    <filterColumn colId="144" showButton="0"/>
    <filterColumn colId="145" showButton="0"/>
    <filterColumn colId="147" showButton="0"/>
    <filterColumn colId="148" showButton="0"/>
    <filterColumn colId="149" showButton="0"/>
    <filterColumn colId="150" showButton="0"/>
    <filterColumn colId="151" showButton="0"/>
    <filterColumn colId="152" showButton="0"/>
    <filterColumn colId="153" showButton="0"/>
    <filterColumn colId="154" showButton="0"/>
    <filterColumn colId="155" showButton="0"/>
    <filterColumn colId="156" showButton="0"/>
    <filterColumn colId="157" showButton="0"/>
    <filterColumn colId="158" showButton="0"/>
    <filterColumn colId="159" showButton="0"/>
    <filterColumn colId="160" showButton="0"/>
    <filterColumn colId="161" showButton="0"/>
    <filterColumn colId="162" showButton="0"/>
    <filterColumn colId="163" showButton="0"/>
    <filterColumn colId="164" showButton="0"/>
    <filterColumn colId="165" showButton="0"/>
    <filterColumn colId="166" showButton="0"/>
    <filterColumn colId="167" showButton="0"/>
    <filterColumn colId="168" showButton="0"/>
    <filterColumn colId="169" showButton="0"/>
    <filterColumn colId="170" showButton="0"/>
    <filterColumn colId="171" showButton="0"/>
    <filterColumn colId="172" showButton="0"/>
    <filterColumn colId="173" showButton="0"/>
    <filterColumn colId="174" showButton="0"/>
    <filterColumn colId="175" showButton="0"/>
    <filterColumn colId="176" showButton="0"/>
    <filterColumn colId="177" showButton="0"/>
    <filterColumn colId="178" showButton="0"/>
    <filterColumn colId="179" showButton="0"/>
    <filterColumn colId="180" showButton="0"/>
    <filterColumn colId="181" showButton="0"/>
    <filterColumn colId="182" showButton="0"/>
    <filterColumn colId="183" showButton="0"/>
    <filterColumn colId="184" showButton="0"/>
    <filterColumn colId="185" showButton="0"/>
    <filterColumn colId="186" showButton="0"/>
    <filterColumn colId="187" showButton="0"/>
    <filterColumn colId="188" showButton="0"/>
    <filterColumn colId="189" showButton="0"/>
    <filterColumn colId="190" showButton="0"/>
    <filterColumn colId="191" showButton="0"/>
    <filterColumn colId="192" showButton="0"/>
    <filterColumn colId="193" showButton="0"/>
    <filterColumn colId="194" showButton="0"/>
    <filterColumn colId="195" showButton="0"/>
    <filterColumn colId="196" showButton="0"/>
    <filterColumn colId="197" showButton="0"/>
    <filterColumn colId="198" showButton="0"/>
    <filterColumn colId="199" showButton="0"/>
    <filterColumn colId="200" showButton="0"/>
    <filterColumn colId="201" showButton="0"/>
    <filterColumn colId="202" showButton="0"/>
    <filterColumn colId="203" showButton="0"/>
    <filterColumn colId="204" showButton="0"/>
    <filterColumn colId="205" showButton="0"/>
    <filterColumn colId="206" showButton="0"/>
    <filterColumn colId="207" showButton="0"/>
    <filterColumn colId="208" showButton="0"/>
    <filterColumn colId="209" showButton="0"/>
    <filterColumn colId="210" showButton="0"/>
    <filterColumn colId="211" showButton="0"/>
    <filterColumn colId="212" showButton="0"/>
    <filterColumn colId="213" showButton="0"/>
    <filterColumn colId="214" showButton="0"/>
    <filterColumn colId="215" showButton="0"/>
    <filterColumn colId="216" showButton="0"/>
    <filterColumn colId="217" showButton="0"/>
  </autoFilter>
  <mergeCells count="46">
    <mergeCell ref="A5:C5"/>
    <mergeCell ref="FH2:FN2"/>
    <mergeCell ref="FO2:FU2"/>
    <mergeCell ref="FV2:GB2"/>
    <mergeCell ref="GC2:GI2"/>
    <mergeCell ref="ED2:EJ2"/>
    <mergeCell ref="EK2:EQ2"/>
    <mergeCell ref="ER2:EX2"/>
    <mergeCell ref="EY2:EY3"/>
    <mergeCell ref="EZ2:FF2"/>
    <mergeCell ref="FG2:FG3"/>
    <mergeCell ref="CN2:CT2"/>
    <mergeCell ref="A1:A3"/>
    <mergeCell ref="B1:B3"/>
    <mergeCell ref="C1:C3"/>
    <mergeCell ref="D1:BW1"/>
    <mergeCell ref="GJ2:GP2"/>
    <mergeCell ref="GQ2:GW2"/>
    <mergeCell ref="BX1:EQ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ER1:HK1"/>
    <mergeCell ref="D2:J2"/>
    <mergeCell ref="K2:K3"/>
    <mergeCell ref="L2:R2"/>
    <mergeCell ref="S2:S3"/>
    <mergeCell ref="CF2:CL2"/>
    <mergeCell ref="CU2:DA2"/>
    <mergeCell ref="DB2:DH2"/>
    <mergeCell ref="DI2:DO2"/>
    <mergeCell ref="DP2:DV2"/>
    <mergeCell ref="DW2:EC2"/>
    <mergeCell ref="GX2:HD2"/>
    <mergeCell ref="HE2:HK2"/>
  </mergeCells>
  <conditionalFormatting sqref="BQ4:BW5 HE4:HK5 EK4:EQ5">
    <cfRule type="cellIs" dxfId="7" priority="9" operator="equal">
      <formula>"Y"</formula>
    </cfRule>
  </conditionalFormatting>
  <conditionalFormatting sqref="BJ4:BP4">
    <cfRule type="cellIs" priority="5" stopIfTrue="1" operator="equal">
      <formula>"NA"</formula>
    </cfRule>
    <cfRule type="cellIs" dxfId="6" priority="6" operator="greaterThan">
      <formula>2.99</formula>
    </cfRule>
  </conditionalFormatting>
  <conditionalFormatting sqref="ED4:EJ4">
    <cfRule type="cellIs" priority="3" stopIfTrue="1" operator="equal">
      <formula>"NA"</formula>
    </cfRule>
    <cfRule type="cellIs" dxfId="5" priority="4" operator="greaterThan">
      <formula>2.99</formula>
    </cfRule>
  </conditionalFormatting>
  <conditionalFormatting sqref="GX4:HD4">
    <cfRule type="cellIs" priority="1" stopIfTrue="1" operator="equal">
      <formula>"NA"</formula>
    </cfRule>
    <cfRule type="cellIs" dxfId="4" priority="2" operator="greaterThan">
      <formula>2.99</formula>
    </cfRule>
  </conditionalFormatting>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G322"/>
  <sheetViews>
    <sheetView zoomScaleNormal="100" workbookViewId="0">
      <pane xSplit="3" ySplit="3" topLeftCell="D4" activePane="bottomRight" state="frozen"/>
      <selection activeCell="EY4" sqref="EY4"/>
      <selection pane="topRight" activeCell="EY4" sqref="EY4"/>
      <selection pane="bottomLeft" activeCell="EY4" sqref="EY4"/>
      <selection pane="bottomRight" activeCell="EY4" sqref="EY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34" width="8"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24</v>
      </c>
      <c r="E2" s="172"/>
      <c r="F2" s="172"/>
      <c r="G2" s="172"/>
      <c r="H2" s="172"/>
      <c r="I2" s="172"/>
      <c r="J2" s="172"/>
      <c r="K2" s="195" t="s">
        <v>3</v>
      </c>
      <c r="L2" s="171" t="s">
        <v>47</v>
      </c>
      <c r="M2" s="172"/>
      <c r="N2" s="172"/>
      <c r="O2" s="172"/>
      <c r="P2" s="172"/>
      <c r="Q2" s="172"/>
      <c r="R2" s="172"/>
      <c r="S2" s="195" t="s">
        <v>3</v>
      </c>
      <c r="T2" s="171" t="s">
        <v>48</v>
      </c>
      <c r="U2" s="172"/>
      <c r="V2" s="172"/>
      <c r="W2" s="172"/>
      <c r="X2" s="172"/>
      <c r="Y2" s="172"/>
      <c r="Z2" s="173"/>
      <c r="AA2" s="171" t="s">
        <v>25</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24</v>
      </c>
      <c r="BY2" s="167"/>
      <c r="BZ2" s="167"/>
      <c r="CA2" s="167"/>
      <c r="CB2" s="167"/>
      <c r="CC2" s="167"/>
      <c r="CD2" s="167"/>
      <c r="CE2" s="175" t="s">
        <v>3</v>
      </c>
      <c r="CF2" s="174" t="s">
        <v>47</v>
      </c>
      <c r="CG2" s="167"/>
      <c r="CH2" s="167"/>
      <c r="CI2" s="167"/>
      <c r="CJ2" s="167"/>
      <c r="CK2" s="167"/>
      <c r="CL2" s="167"/>
      <c r="CM2" s="177" t="s">
        <v>3</v>
      </c>
      <c r="CN2" s="166" t="s">
        <v>48</v>
      </c>
      <c r="CO2" s="167"/>
      <c r="CP2" s="167"/>
      <c r="CQ2" s="167"/>
      <c r="CR2" s="167"/>
      <c r="CS2" s="167"/>
      <c r="CT2" s="168"/>
      <c r="CU2" s="166" t="s">
        <v>25</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24</v>
      </c>
      <c r="ES2" s="158"/>
      <c r="ET2" s="158"/>
      <c r="EU2" s="158"/>
      <c r="EV2" s="158"/>
      <c r="EW2" s="158"/>
      <c r="EX2" s="158"/>
      <c r="EY2" s="160" t="s">
        <v>3</v>
      </c>
      <c r="EZ2" s="157" t="s">
        <v>47</v>
      </c>
      <c r="FA2" s="158"/>
      <c r="FB2" s="158"/>
      <c r="FC2" s="158"/>
      <c r="FD2" s="158"/>
      <c r="FE2" s="158"/>
      <c r="FF2" s="158"/>
      <c r="FG2" s="160" t="s">
        <v>3</v>
      </c>
      <c r="FH2" s="157" t="s">
        <v>48</v>
      </c>
      <c r="FI2" s="158"/>
      <c r="FJ2" s="158"/>
      <c r="FK2" s="158"/>
      <c r="FL2" s="158"/>
      <c r="FM2" s="158"/>
      <c r="FN2" s="159"/>
      <c r="FO2" s="157" t="s">
        <v>25</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IF(AND(BQ4="Y",EK4="Y",HE4="Y"),"Y",IF(AND(HF4="Y",EL4="Y",BR4="Y"),"Y",IF(AND(BS4="Y",EM4="Y",HG4="Y"),"Y",IF(AND(BT4="Y",EN4="Y",HH4="Y"),"Y",IF(AND(BU4="Y",EO4="Y",HI4="Y"),"Y",IF(AND(BV4="Y",EP4="Y",HJ4="Y"),"Y",IF(AND(HK4="Y",EQ4="Y",BW4="Y"),"Y","")))))))</f>
        <v/>
      </c>
      <c r="D4" s="9">
        <f>'Data Entry'!B5</f>
        <v>0</v>
      </c>
      <c r="E4" s="10">
        <f>'Data Entry'!C5</f>
        <v>0</v>
      </c>
      <c r="F4" s="10">
        <f>'Data Entry'!D5</f>
        <v>0</v>
      </c>
      <c r="G4" s="10">
        <f>'Data Entry'!E5</f>
        <v>0</v>
      </c>
      <c r="H4" s="10">
        <f>'Data Entry'!F5</f>
        <v>0</v>
      </c>
      <c r="I4" s="10">
        <f>'Data Entry'!G5</f>
        <v>0</v>
      </c>
      <c r="J4" s="10">
        <f>'Data Entry'!H5</f>
        <v>0</v>
      </c>
      <c r="K4" s="34">
        <f>SUM(D4:J4)</f>
        <v>0</v>
      </c>
      <c r="L4" s="9">
        <f>'Data Entry'!B13</f>
        <v>0</v>
      </c>
      <c r="M4" s="9">
        <f>'Data Entry'!C13</f>
        <v>0</v>
      </c>
      <c r="N4" s="9">
        <f>'Data Entry'!D13</f>
        <v>0</v>
      </c>
      <c r="O4" s="9">
        <f>'Data Entry'!E13</f>
        <v>0</v>
      </c>
      <c r="P4" s="9">
        <f>'Data Entry'!F13</f>
        <v>0</v>
      </c>
      <c r="Q4" s="9">
        <f>'Data Entry'!G13</f>
        <v>0</v>
      </c>
      <c r="R4" s="9">
        <f>'Data Entry'!H13</f>
        <v>0</v>
      </c>
      <c r="S4" s="34">
        <f>SUM(L4:R4)</f>
        <v>0</v>
      </c>
      <c r="T4" s="17">
        <f>$S4-L4</f>
        <v>0</v>
      </c>
      <c r="U4" s="11">
        <f t="shared" ref="U4:X4" si="0">$S4-M4</f>
        <v>0</v>
      </c>
      <c r="V4" s="11">
        <f>$S4-N4</f>
        <v>0</v>
      </c>
      <c r="W4" s="11">
        <f t="shared" si="0"/>
        <v>0</v>
      </c>
      <c r="X4" s="11">
        <f t="shared" si="0"/>
        <v>0</v>
      </c>
      <c r="Y4" s="11">
        <f>$S4-Q4</f>
        <v>0</v>
      </c>
      <c r="Z4" s="37">
        <f>$S4-R4</f>
        <v>0</v>
      </c>
      <c r="AA4" s="17">
        <f>$K4-D4</f>
        <v>0</v>
      </c>
      <c r="AB4" s="11">
        <f>$K4-E4</f>
        <v>0</v>
      </c>
      <c r="AC4" s="11">
        <f t="shared" ref="AC4:AG4" si="1">$K4-F4</f>
        <v>0</v>
      </c>
      <c r="AD4" s="11">
        <f t="shared" si="1"/>
        <v>0</v>
      </c>
      <c r="AE4" s="11">
        <f t="shared" si="1"/>
        <v>0</v>
      </c>
      <c r="AF4" s="11">
        <f>$K4-I4</f>
        <v>0</v>
      </c>
      <c r="AG4" s="37">
        <f t="shared" si="1"/>
        <v>0</v>
      </c>
      <c r="AH4" s="16" t="str">
        <f t="shared" ref="AH4:AN4" si="2">IF(OR(D4&lt;30,L4&lt;10),"NA",(L4/D4))</f>
        <v>NA</v>
      </c>
      <c r="AI4" s="15" t="str">
        <f t="shared" si="2"/>
        <v>NA</v>
      </c>
      <c r="AJ4" s="15" t="str">
        <f t="shared" si="2"/>
        <v>NA</v>
      </c>
      <c r="AK4" s="15" t="str">
        <f t="shared" si="2"/>
        <v>NA</v>
      </c>
      <c r="AL4" s="15" t="str">
        <f t="shared" si="2"/>
        <v>NA</v>
      </c>
      <c r="AM4" s="15" t="str">
        <f t="shared" si="2"/>
        <v>NA</v>
      </c>
      <c r="AN4" s="41" t="str">
        <f t="shared" si="2"/>
        <v>NA</v>
      </c>
      <c r="AO4" s="16" t="str">
        <f>IF(OR(D4&lt;30,L4&lt;10),"NA",(T4/AA4))</f>
        <v>NA</v>
      </c>
      <c r="AP4" s="15" t="str">
        <f t="shared" ref="AP4:AU4" si="3">IF(OR(E4&lt;30,M4&lt;10),"NA",(U4/AB4))</f>
        <v>NA</v>
      </c>
      <c r="AQ4" s="15" t="str">
        <f t="shared" si="3"/>
        <v>NA</v>
      </c>
      <c r="AR4" s="15" t="str">
        <f t="shared" si="3"/>
        <v>NA</v>
      </c>
      <c r="AS4" s="15" t="str">
        <f t="shared" si="3"/>
        <v>NA</v>
      </c>
      <c r="AT4" s="15" t="str">
        <f>IF(OR(I4&lt;30,Q4&lt;10),"NA",(Y4/AF4))</f>
        <v>NA</v>
      </c>
      <c r="AU4" s="41" t="str">
        <f t="shared" si="3"/>
        <v>NA</v>
      </c>
      <c r="AV4" s="16" t="str">
        <f>IF(AH4="NA","NA",IF(T4=0,"ALT",(AH4/AO4)))</f>
        <v>NA</v>
      </c>
      <c r="AW4" s="15" t="str">
        <f t="shared" ref="AW4:BB4" si="4">IF(AI4="NA","NA",IF(U4=0,"ALT",(AI4/AP4)))</f>
        <v>NA</v>
      </c>
      <c r="AX4" s="15" t="str">
        <f t="shared" si="4"/>
        <v>NA</v>
      </c>
      <c r="AY4" s="15" t="str">
        <f t="shared" si="4"/>
        <v>NA</v>
      </c>
      <c r="AZ4" s="15" t="str">
        <f t="shared" si="4"/>
        <v>NA</v>
      </c>
      <c r="BA4" s="15" t="str">
        <f t="shared" si="4"/>
        <v>NA</v>
      </c>
      <c r="BB4" s="41" t="str">
        <f t="shared" si="4"/>
        <v>NA</v>
      </c>
      <c r="BC4" s="16" t="str">
        <f>IF(AV4="NA","",IF(AV4="ALT","ALT",IF(OR(T4&lt;10,AA4&lt;30),"ALT","")))</f>
        <v/>
      </c>
      <c r="BD4" s="15" t="str">
        <f t="shared" ref="BD4:BI4" si="5">IF(AW4="NA","",IF(AW4="ALT","ALT",IF(OR(U4&lt;10,AB4&lt;30),"ALT","")))</f>
        <v/>
      </c>
      <c r="BE4" s="15" t="str">
        <f t="shared" si="5"/>
        <v/>
      </c>
      <c r="BF4" s="15" t="str">
        <f t="shared" si="5"/>
        <v/>
      </c>
      <c r="BG4" s="15" t="str">
        <f t="shared" si="5"/>
        <v/>
      </c>
      <c r="BH4" s="15" t="str">
        <f t="shared" si="5"/>
        <v/>
      </c>
      <c r="BI4" s="41" t="str">
        <f t="shared" si="5"/>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 t="shared" ref="BQ4:BW4" si="6">IF(AND(BJ4&lt;&gt;"NA",BJ4&gt;2.99),"Y","")</f>
        <v/>
      </c>
      <c r="BR4" s="54" t="str">
        <f t="shared" si="6"/>
        <v/>
      </c>
      <c r="BS4" s="54" t="str">
        <f t="shared" si="6"/>
        <v/>
      </c>
      <c r="BT4" s="54" t="str">
        <f t="shared" si="6"/>
        <v/>
      </c>
      <c r="BU4" s="54" t="str">
        <f t="shared" si="6"/>
        <v/>
      </c>
      <c r="BV4" s="54" t="str">
        <f t="shared" si="6"/>
        <v/>
      </c>
      <c r="BW4" s="54" t="str">
        <f t="shared" si="6"/>
        <v/>
      </c>
      <c r="BX4" s="9">
        <f>'Data Entry'!I5</f>
        <v>0</v>
      </c>
      <c r="BY4" s="9">
        <f>'Data Entry'!J5</f>
        <v>0</v>
      </c>
      <c r="BZ4" s="9">
        <f>'Data Entry'!K5</f>
        <v>0</v>
      </c>
      <c r="CA4" s="9">
        <f>'Data Entry'!L5</f>
        <v>0</v>
      </c>
      <c r="CB4" s="9">
        <f>'Data Entry'!M5</f>
        <v>0</v>
      </c>
      <c r="CC4" s="9">
        <f>'Data Entry'!N5</f>
        <v>0</v>
      </c>
      <c r="CD4" s="9">
        <f>'Data Entry'!O5</f>
        <v>0</v>
      </c>
      <c r="CE4" s="34">
        <f>SUM(BX4:CD4)</f>
        <v>0</v>
      </c>
      <c r="CF4" s="9">
        <f>'Data Entry'!I13</f>
        <v>0</v>
      </c>
      <c r="CG4" s="9">
        <f>'Data Entry'!J13</f>
        <v>0</v>
      </c>
      <c r="CH4" s="9">
        <f>'Data Entry'!K13</f>
        <v>0</v>
      </c>
      <c r="CI4" s="9">
        <f>'Data Entry'!L13</f>
        <v>0</v>
      </c>
      <c r="CJ4" s="9">
        <f>'Data Entry'!M13</f>
        <v>0</v>
      </c>
      <c r="CK4" s="9">
        <f>'Data Entry'!N13</f>
        <v>0</v>
      </c>
      <c r="CL4" s="9">
        <f>'Data Entry'!O13</f>
        <v>0</v>
      </c>
      <c r="CM4" s="34">
        <f>SUM(CF4:CL4)</f>
        <v>0</v>
      </c>
      <c r="CN4" s="45">
        <f t="shared" ref="CN4:CT4" si="7">$CM4-CF4</f>
        <v>0</v>
      </c>
      <c r="CO4" s="11">
        <f t="shared" si="7"/>
        <v>0</v>
      </c>
      <c r="CP4" s="11">
        <f t="shared" si="7"/>
        <v>0</v>
      </c>
      <c r="CQ4" s="11">
        <f t="shared" si="7"/>
        <v>0</v>
      </c>
      <c r="CR4" s="11">
        <f t="shared" si="7"/>
        <v>0</v>
      </c>
      <c r="CS4" s="11">
        <f t="shared" si="7"/>
        <v>0</v>
      </c>
      <c r="CT4" s="37">
        <f t="shared" si="7"/>
        <v>0</v>
      </c>
      <c r="CU4" s="17">
        <f t="shared" ref="CU4:CW5" si="8">$CE4-BX4</f>
        <v>0</v>
      </c>
      <c r="CV4" s="11">
        <f t="shared" si="8"/>
        <v>0</v>
      </c>
      <c r="CW4" s="11">
        <f t="shared" si="8"/>
        <v>0</v>
      </c>
      <c r="CX4" s="11">
        <f t="shared" ref="CX4:DA4" si="9">$CE4-CA4</f>
        <v>0</v>
      </c>
      <c r="CY4" s="11">
        <f t="shared" si="9"/>
        <v>0</v>
      </c>
      <c r="CZ4" s="11">
        <f t="shared" si="9"/>
        <v>0</v>
      </c>
      <c r="DA4" s="37">
        <f t="shared" si="9"/>
        <v>0</v>
      </c>
      <c r="DB4" s="16" t="str">
        <f>IF(OR(BX4&lt;30,CF4&lt;10),"NA",(CF4/BX4))</f>
        <v>NA</v>
      </c>
      <c r="DC4" s="15" t="str">
        <f>IF(OR(BY4&lt;30,CG4&lt;10),"NA",(CG4/BY4))</f>
        <v>NA</v>
      </c>
      <c r="DD4" s="15" t="str">
        <f t="shared" ref="DD4:DG4" si="10">IF(OR(BZ4&lt;30,CH4&lt;10),"NA",(CH4/BZ4))</f>
        <v>NA</v>
      </c>
      <c r="DE4" s="15" t="str">
        <f t="shared" si="10"/>
        <v>NA</v>
      </c>
      <c r="DF4" s="15" t="str">
        <f t="shared" si="10"/>
        <v>NA</v>
      </c>
      <c r="DG4" s="15" t="str">
        <f t="shared" si="10"/>
        <v>NA</v>
      </c>
      <c r="DH4" s="41" t="str">
        <f>IF(OR(CD4&lt;30,CL4&lt;10),"NA",(CL4/CD4))</f>
        <v>NA</v>
      </c>
      <c r="DI4" s="16" t="str">
        <f t="shared" ref="DI4:DO4" si="11">IF(OR(BX4&lt;30,CF4&lt;10),"NA",(CN4/CU4))</f>
        <v>NA</v>
      </c>
      <c r="DJ4" s="15" t="str">
        <f t="shared" si="11"/>
        <v>NA</v>
      </c>
      <c r="DK4" s="15" t="str">
        <f t="shared" si="11"/>
        <v>NA</v>
      </c>
      <c r="DL4" s="15" t="str">
        <f t="shared" si="11"/>
        <v>NA</v>
      </c>
      <c r="DM4" s="15" t="str">
        <f t="shared" si="11"/>
        <v>NA</v>
      </c>
      <c r="DN4" s="15" t="str">
        <f t="shared" si="11"/>
        <v>NA</v>
      </c>
      <c r="DO4" s="41" t="str">
        <f t="shared" si="11"/>
        <v>NA</v>
      </c>
      <c r="DP4" s="16" t="str">
        <f>IF(DB4="NA","NA",IF(CN4=0,"ALT",(DB4/DI4)))</f>
        <v>NA</v>
      </c>
      <c r="DQ4" s="15" t="str">
        <f t="shared" ref="DQ4:DV4" si="12">IF(DC4="NA","NA",IF(CO4=0,"ALT",(DC4/DJ4)))</f>
        <v>NA</v>
      </c>
      <c r="DR4" s="15" t="str">
        <f t="shared" si="12"/>
        <v>NA</v>
      </c>
      <c r="DS4" s="15" t="str">
        <f t="shared" si="12"/>
        <v>NA</v>
      </c>
      <c r="DT4" s="15" t="str">
        <f t="shared" si="12"/>
        <v>NA</v>
      </c>
      <c r="DU4" s="15" t="str">
        <f t="shared" si="12"/>
        <v>NA</v>
      </c>
      <c r="DV4" s="41" t="str">
        <f t="shared" si="12"/>
        <v>NA</v>
      </c>
      <c r="DW4" s="16" t="str">
        <f t="shared" ref="DW4:EC4" si="13">IF(DP4="NA","",IF(DP4="ALT","ALT",IF(OR(CN4&lt;10,CU4&lt;30),"ALT","")))</f>
        <v/>
      </c>
      <c r="DX4" s="15" t="str">
        <f t="shared" si="13"/>
        <v/>
      </c>
      <c r="DY4" s="15" t="str">
        <f t="shared" si="13"/>
        <v/>
      </c>
      <c r="DZ4" s="15" t="str">
        <f t="shared" si="13"/>
        <v/>
      </c>
      <c r="EA4" s="15" t="str">
        <f t="shared" si="13"/>
        <v/>
      </c>
      <c r="EB4" s="15" t="str">
        <f t="shared" si="13"/>
        <v/>
      </c>
      <c r="EC4" s="41" t="str">
        <f t="shared" si="13"/>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IF(AND(ED4&lt;&gt;"NA",ED4&gt;2.99),"Y","")</f>
        <v/>
      </c>
      <c r="EL4" s="54" t="str">
        <f t="shared" ref="EL4:EQ4" si="14">IF(AND(EE4&lt;&gt;"NA",EE4&gt;2.99),"Y","")</f>
        <v/>
      </c>
      <c r="EM4" s="54" t="str">
        <f t="shared" si="14"/>
        <v/>
      </c>
      <c r="EN4" s="54" t="str">
        <f t="shared" si="14"/>
        <v/>
      </c>
      <c r="EO4" s="54" t="str">
        <f t="shared" si="14"/>
        <v/>
      </c>
      <c r="EP4" s="54" t="str">
        <f t="shared" si="14"/>
        <v/>
      </c>
      <c r="EQ4" s="54" t="str">
        <f t="shared" si="14"/>
        <v/>
      </c>
      <c r="ER4" s="17">
        <f>'Data Entry'!P5</f>
        <v>0</v>
      </c>
      <c r="ES4" s="17">
        <f>'Data Entry'!Q5</f>
        <v>0</v>
      </c>
      <c r="ET4" s="17">
        <f>'Data Entry'!R5</f>
        <v>0</v>
      </c>
      <c r="EU4" s="17">
        <f>'Data Entry'!S5</f>
        <v>0</v>
      </c>
      <c r="EV4" s="17">
        <f>'Data Entry'!T5</f>
        <v>0</v>
      </c>
      <c r="EW4" s="17">
        <f>'Data Entry'!U5</f>
        <v>0</v>
      </c>
      <c r="EX4" s="17">
        <f>'Data Entry'!V5</f>
        <v>0</v>
      </c>
      <c r="EY4" s="34">
        <f>SUM(ER4:EX4)</f>
        <v>0</v>
      </c>
      <c r="EZ4" s="17">
        <f>'Data Entry'!P13</f>
        <v>0</v>
      </c>
      <c r="FA4" s="17">
        <f>'Data Entry'!Q13</f>
        <v>0</v>
      </c>
      <c r="FB4" s="17">
        <f>'Data Entry'!R13</f>
        <v>0</v>
      </c>
      <c r="FC4" s="17">
        <f>'Data Entry'!S13</f>
        <v>0</v>
      </c>
      <c r="FD4" s="17">
        <f>'Data Entry'!T13</f>
        <v>0</v>
      </c>
      <c r="FE4" s="17">
        <f>'Data Entry'!U13</f>
        <v>0</v>
      </c>
      <c r="FF4" s="17">
        <f>'Data Entry'!V13</f>
        <v>0</v>
      </c>
      <c r="FG4" s="34">
        <f>SUM(EZ4:FF4)</f>
        <v>0</v>
      </c>
      <c r="FH4" s="17">
        <f>$FG4-EZ4</f>
        <v>0</v>
      </c>
      <c r="FI4" s="11">
        <f t="shared" ref="FI4:FM4" si="15">$FG4-FA4</f>
        <v>0</v>
      </c>
      <c r="FJ4" s="11">
        <f t="shared" si="15"/>
        <v>0</v>
      </c>
      <c r="FK4" s="11">
        <f t="shared" si="15"/>
        <v>0</v>
      </c>
      <c r="FL4" s="11">
        <f t="shared" si="15"/>
        <v>0</v>
      </c>
      <c r="FM4" s="11">
        <f t="shared" si="15"/>
        <v>0</v>
      </c>
      <c r="FN4" s="37">
        <f>$FG4-FF4</f>
        <v>0</v>
      </c>
      <c r="FO4" s="17">
        <f>$EY4-ER4</f>
        <v>0</v>
      </c>
      <c r="FP4" s="11">
        <f t="shared" ref="FP4:FU4" si="16">$EY4-ES4</f>
        <v>0</v>
      </c>
      <c r="FQ4" s="11">
        <f t="shared" si="16"/>
        <v>0</v>
      </c>
      <c r="FR4" s="11">
        <f t="shared" si="16"/>
        <v>0</v>
      </c>
      <c r="FS4" s="11">
        <f t="shared" si="16"/>
        <v>0</v>
      </c>
      <c r="FT4" s="11">
        <f>$EY4-EW4</f>
        <v>0</v>
      </c>
      <c r="FU4" s="37">
        <f t="shared" si="16"/>
        <v>0</v>
      </c>
      <c r="FV4" s="16" t="str">
        <f>IF(OR(ER4&lt;30,EZ4&lt;10),"NA",(EZ4/ER4))</f>
        <v>NA</v>
      </c>
      <c r="FW4" s="15" t="str">
        <f>IF(OR(ES4&lt;30,FA4&lt;10),"NA",(FA4/ES4))</f>
        <v>NA</v>
      </c>
      <c r="FX4" s="15" t="str">
        <f t="shared" ref="FX4:GA4" si="17">IF(OR(ET4&lt;30,FB4&lt;10),"NA",(FB4/ET4))</f>
        <v>NA</v>
      </c>
      <c r="FY4" s="15" t="str">
        <f t="shared" si="17"/>
        <v>NA</v>
      </c>
      <c r="FZ4" s="15" t="str">
        <f t="shared" si="17"/>
        <v>NA</v>
      </c>
      <c r="GA4" s="15" t="str">
        <f t="shared" si="17"/>
        <v>NA</v>
      </c>
      <c r="GB4" s="41" t="str">
        <f>IF(OR(EX4&lt;30,FF4&lt;10),"NA",(FF4/EX4))</f>
        <v>NA</v>
      </c>
      <c r="GC4" s="16" t="str">
        <f>IF(OR(ER4&lt;30,EZ4&lt;10),"NA",(FH4/FO4))</f>
        <v>NA</v>
      </c>
      <c r="GD4" s="15" t="str">
        <f t="shared" ref="GD4:GE4" si="18">IF(OR(ES4&lt;30,FA4&lt;10),"NA",(FI4/FP4))</f>
        <v>NA</v>
      </c>
      <c r="GE4" s="15" t="str">
        <f t="shared" si="18"/>
        <v>NA</v>
      </c>
      <c r="GF4" s="15" t="str">
        <f>IF(OR(EU4&lt;30,FC4&lt;10),"NA",(FK4/FR4))</f>
        <v>NA</v>
      </c>
      <c r="GG4" s="15" t="str">
        <f t="shared" ref="GG4" si="19">IF(OR(EV4&lt;30,FD4&lt;10),"NA",(FL4/FS4))</f>
        <v>NA</v>
      </c>
      <c r="GH4" s="15" t="str">
        <f>IF(OR(EW4&lt;30,FE4&lt;10),"NA",(FM4/FT4))</f>
        <v>NA</v>
      </c>
      <c r="GI4" s="41" t="str">
        <f>IF(OR(EX4&lt;30,FF4&lt;10),"NA",(FN4/FU4))</f>
        <v>NA</v>
      </c>
      <c r="GJ4" s="16" t="str">
        <f>IF(FV4="NA","NA",IF(FH4=0,"ALT",(FV4/GC4)))</f>
        <v>NA</v>
      </c>
      <c r="GK4" s="15" t="str">
        <f t="shared" ref="GK4:GP4" si="20">IF(FW4="NA","NA",IF(FI4=0,"ALT",(FW4/GD4)))</f>
        <v>NA</v>
      </c>
      <c r="GL4" s="15" t="str">
        <f t="shared" si="20"/>
        <v>NA</v>
      </c>
      <c r="GM4" s="15" t="str">
        <f t="shared" si="20"/>
        <v>NA</v>
      </c>
      <c r="GN4" s="15" t="str">
        <f t="shared" si="20"/>
        <v>NA</v>
      </c>
      <c r="GO4" s="15" t="str">
        <f t="shared" si="20"/>
        <v>NA</v>
      </c>
      <c r="GP4" s="41" t="str">
        <f t="shared" si="20"/>
        <v>NA</v>
      </c>
      <c r="GQ4" s="16" t="str">
        <f>IF(GJ4="NA","",IF(GJ4="ALT","ALT",IF(OR(FH4&lt;10,FO4&lt;30),"ALT","")))</f>
        <v/>
      </c>
      <c r="GR4" s="15" t="str">
        <f t="shared" ref="GR4:GW4" si="21">IF(GK4="NA","",IF(GK4="ALT","ALT",IF(OR(FI4&lt;10,FP4&lt;30),"ALT","")))</f>
        <v/>
      </c>
      <c r="GS4" s="15" t="str">
        <f t="shared" si="21"/>
        <v/>
      </c>
      <c r="GT4" s="15" t="str">
        <f t="shared" si="21"/>
        <v/>
      </c>
      <c r="GU4" s="15" t="str">
        <f t="shared" si="21"/>
        <v/>
      </c>
      <c r="GV4" s="15" t="str">
        <f t="shared" si="21"/>
        <v/>
      </c>
      <c r="GW4" s="41" t="str">
        <f t="shared" si="21"/>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 t="shared" ref="HE4:HK4" si="22">IF(AND(GX4&lt;&gt;"NA",GX4&gt;2.99),"Y","")</f>
        <v/>
      </c>
      <c r="HF4" s="54" t="str">
        <f t="shared" si="22"/>
        <v/>
      </c>
      <c r="HG4" s="54" t="str">
        <f t="shared" si="22"/>
        <v/>
      </c>
      <c r="HH4" s="54" t="str">
        <f t="shared" si="22"/>
        <v/>
      </c>
      <c r="HI4" s="54" t="str">
        <f t="shared" si="22"/>
        <v/>
      </c>
      <c r="HJ4" s="54" t="str">
        <f t="shared" si="22"/>
        <v/>
      </c>
      <c r="HK4" s="28" t="str">
        <f t="shared" si="22"/>
        <v/>
      </c>
      <c r="HL4" s="18"/>
      <c r="HM4" s="1" t="str">
        <f>IF(OR(ED4="NA",BJ4="NA"),"",IF(AND($C4="Y",BJ4-ED4&gt;0.2499),"RP",""))</f>
        <v/>
      </c>
      <c r="HN4" s="1" t="str">
        <f t="shared" ref="HN4:HS4" si="23">IF(OR(EE4="NA",BK4="NA"),"",IF(AND($C4="Y",BK4-EE4&gt;0.2499),"RP",""))</f>
        <v/>
      </c>
      <c r="HO4" s="1" t="str">
        <f t="shared" si="23"/>
        <v/>
      </c>
      <c r="HP4" s="1" t="str">
        <f t="shared" si="23"/>
        <v/>
      </c>
      <c r="HQ4" s="1" t="str">
        <f t="shared" si="23"/>
        <v/>
      </c>
      <c r="HR4" s="1" t="str">
        <f t="shared" si="23"/>
        <v/>
      </c>
      <c r="HS4" s="1" t="str">
        <f t="shared" si="23"/>
        <v/>
      </c>
      <c r="HT4" s="1" t="str">
        <f>IF(OR(ED4="NA",GX4="NA"),"",IF(AND($C4="Y",ED4-GX4&gt;0.2499,BJ4&lt;4),"RP",""))</f>
        <v/>
      </c>
      <c r="HU4" s="1" t="str">
        <f t="shared" ref="HU4:HZ4" si="24">IF(OR(EE4="NA",GY4="NA"),"",IF(AND($C4="Y",EE4-GY4&gt;0.2499,BK4&lt;4),"RP",""))</f>
        <v/>
      </c>
      <c r="HV4" s="1" t="str">
        <f t="shared" si="24"/>
        <v/>
      </c>
      <c r="HW4" s="1" t="str">
        <f t="shared" si="24"/>
        <v/>
      </c>
      <c r="HX4" s="1" t="str">
        <f t="shared" si="24"/>
        <v/>
      </c>
      <c r="HY4" s="1" t="str">
        <f t="shared" si="24"/>
        <v/>
      </c>
      <c r="HZ4" s="1" t="str">
        <f t="shared" si="24"/>
        <v/>
      </c>
      <c r="IA4" s="1" t="str">
        <f>IF(AND(HM4="RP",HT4="RP"),1,"")</f>
        <v/>
      </c>
      <c r="IB4" s="1" t="str">
        <f t="shared" ref="IB4:IG4" si="25">IF(AND(HN4="RP",HU4="RP"),1,"")</f>
        <v/>
      </c>
      <c r="IC4" s="1" t="str">
        <f t="shared" si="25"/>
        <v/>
      </c>
      <c r="ID4" s="1" t="str">
        <f t="shared" si="25"/>
        <v/>
      </c>
      <c r="IE4" s="1" t="str">
        <f t="shared" si="25"/>
        <v/>
      </c>
      <c r="IF4" s="1" t="str">
        <f t="shared" si="25"/>
        <v/>
      </c>
      <c r="IG4" s="1" t="str">
        <f t="shared" si="25"/>
        <v/>
      </c>
    </row>
    <row r="5" spans="1:241" ht="15.75" customHeight="1" thickBot="1" x14ac:dyDescent="0.25">
      <c r="A5" s="181" t="s">
        <v>20</v>
      </c>
      <c r="B5" s="182"/>
      <c r="C5" s="183"/>
      <c r="D5" s="26">
        <v>7935</v>
      </c>
      <c r="E5" s="24">
        <v>281</v>
      </c>
      <c r="F5" s="24">
        <v>1001</v>
      </c>
      <c r="G5" s="24">
        <v>28977</v>
      </c>
      <c r="H5" s="24">
        <v>75</v>
      </c>
      <c r="I5" s="24">
        <v>75744</v>
      </c>
      <c r="J5" s="24">
        <v>2015</v>
      </c>
      <c r="K5" s="35">
        <v>116028</v>
      </c>
      <c r="L5" s="35">
        <v>78</v>
      </c>
      <c r="M5" s="35">
        <v>5</v>
      </c>
      <c r="N5" s="35">
        <v>22</v>
      </c>
      <c r="O5" s="35">
        <v>480</v>
      </c>
      <c r="P5" s="35">
        <v>1</v>
      </c>
      <c r="Q5" s="35">
        <v>564</v>
      </c>
      <c r="R5" s="35">
        <v>11</v>
      </c>
      <c r="S5" s="35">
        <v>1161</v>
      </c>
      <c r="T5" s="26">
        <f>$S5-L5</f>
        <v>1083</v>
      </c>
      <c r="U5" s="24">
        <f t="shared" ref="U5" si="26">$S5-M5</f>
        <v>1156</v>
      </c>
      <c r="V5" s="24">
        <f>$S5-N5</f>
        <v>1139</v>
      </c>
      <c r="W5" s="24">
        <f t="shared" ref="W5" si="27">$S5-O5</f>
        <v>681</v>
      </c>
      <c r="X5" s="24">
        <f t="shared" ref="X5" si="28">$S5-P5</f>
        <v>1160</v>
      </c>
      <c r="Y5" s="24">
        <f>$S5-Q5</f>
        <v>597</v>
      </c>
      <c r="Z5" s="35">
        <f>$S5-R5</f>
        <v>1150</v>
      </c>
      <c r="AA5" s="26">
        <f>$K5-D5</f>
        <v>108093</v>
      </c>
      <c r="AB5" s="24">
        <f>$K5-E5</f>
        <v>115747</v>
      </c>
      <c r="AC5" s="24">
        <f t="shared" ref="AC5" si="29">$K5-F5</f>
        <v>115027</v>
      </c>
      <c r="AD5" s="24">
        <f t="shared" ref="AD5" si="30">$K5-G5</f>
        <v>87051</v>
      </c>
      <c r="AE5" s="24">
        <f t="shared" ref="AE5" si="31">$K5-H5</f>
        <v>115953</v>
      </c>
      <c r="AF5" s="24">
        <f>$K5-I5</f>
        <v>40284</v>
      </c>
      <c r="AG5" s="35">
        <f t="shared" ref="AG5" si="32">$K5-J5</f>
        <v>114013</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7935</v>
      </c>
      <c r="BY5" s="24">
        <v>281</v>
      </c>
      <c r="BZ5" s="24">
        <v>1001</v>
      </c>
      <c r="CA5" s="24">
        <v>28977</v>
      </c>
      <c r="CB5" s="24">
        <v>75</v>
      </c>
      <c r="CC5" s="24">
        <v>75744</v>
      </c>
      <c r="CD5" s="24">
        <v>2015</v>
      </c>
      <c r="CE5" s="35">
        <v>116028</v>
      </c>
      <c r="CF5" s="35">
        <v>78</v>
      </c>
      <c r="CG5" s="35">
        <v>5</v>
      </c>
      <c r="CH5" s="35">
        <v>22</v>
      </c>
      <c r="CI5" s="35">
        <v>480</v>
      </c>
      <c r="CJ5" s="35">
        <v>1</v>
      </c>
      <c r="CK5" s="35">
        <v>564</v>
      </c>
      <c r="CL5" s="35">
        <v>11</v>
      </c>
      <c r="CM5" s="35">
        <v>1161</v>
      </c>
      <c r="CN5" s="46">
        <f t="shared" ref="CN5" si="33">$CM5-CF5</f>
        <v>1083</v>
      </c>
      <c r="CO5" s="24">
        <f t="shared" ref="CO5" si="34">$CM5-CG5</f>
        <v>1156</v>
      </c>
      <c r="CP5" s="24">
        <f t="shared" ref="CP5" si="35">$CM5-CH5</f>
        <v>1139</v>
      </c>
      <c r="CQ5" s="24">
        <f t="shared" ref="CQ5" si="36">$CM5-CI5</f>
        <v>681</v>
      </c>
      <c r="CR5" s="24">
        <f t="shared" ref="CR5" si="37">$CM5-CJ5</f>
        <v>1160</v>
      </c>
      <c r="CS5" s="24">
        <f t="shared" ref="CS5" si="38">$CM5-CK5</f>
        <v>597</v>
      </c>
      <c r="CT5" s="35">
        <f t="shared" ref="CT5" si="39">$CM5-CL5</f>
        <v>1150</v>
      </c>
      <c r="CU5" s="26">
        <f t="shared" si="8"/>
        <v>108093</v>
      </c>
      <c r="CV5" s="24">
        <f t="shared" si="8"/>
        <v>115747</v>
      </c>
      <c r="CW5" s="24">
        <f t="shared" si="8"/>
        <v>115027</v>
      </c>
      <c r="CX5" s="24">
        <f t="shared" ref="CX5" si="40">$CE5-CA5</f>
        <v>87051</v>
      </c>
      <c r="CY5" s="24">
        <f t="shared" ref="CY5" si="41">$CE5-CB5</f>
        <v>115953</v>
      </c>
      <c r="CZ5" s="24">
        <f t="shared" ref="CZ5" si="42">$CE5-CC5</f>
        <v>40284</v>
      </c>
      <c r="DA5" s="35">
        <f t="shared" ref="DA5" si="43">$CE5-CD5</f>
        <v>114013</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7935</v>
      </c>
      <c r="ES5" s="24">
        <v>281</v>
      </c>
      <c r="ET5" s="24">
        <v>1001</v>
      </c>
      <c r="EU5" s="24">
        <v>28977</v>
      </c>
      <c r="EV5" s="24">
        <v>75</v>
      </c>
      <c r="EW5" s="24">
        <v>75744</v>
      </c>
      <c r="EX5" s="24">
        <v>2015</v>
      </c>
      <c r="EY5" s="35">
        <v>116028</v>
      </c>
      <c r="EZ5" s="35">
        <v>78</v>
      </c>
      <c r="FA5" s="35">
        <v>5</v>
      </c>
      <c r="FB5" s="35">
        <v>22</v>
      </c>
      <c r="FC5" s="35">
        <v>480</v>
      </c>
      <c r="FD5" s="35">
        <v>1</v>
      </c>
      <c r="FE5" s="35">
        <v>564</v>
      </c>
      <c r="FF5" s="35">
        <v>11</v>
      </c>
      <c r="FG5" s="35">
        <v>1161</v>
      </c>
      <c r="FH5" s="26">
        <f>$FG5-EZ5</f>
        <v>1083</v>
      </c>
      <c r="FI5" s="24">
        <f t="shared" ref="FI5" si="44">$FG5-FA5</f>
        <v>1156</v>
      </c>
      <c r="FJ5" s="24">
        <f t="shared" ref="FJ5" si="45">$FG5-FB5</f>
        <v>1139</v>
      </c>
      <c r="FK5" s="24">
        <f t="shared" ref="FK5" si="46">$FG5-FC5</f>
        <v>681</v>
      </c>
      <c r="FL5" s="24">
        <f t="shared" ref="FL5" si="47">$FG5-FD5</f>
        <v>1160</v>
      </c>
      <c r="FM5" s="24">
        <f t="shared" ref="FM5" si="48">$FG5-FE5</f>
        <v>597</v>
      </c>
      <c r="FN5" s="35">
        <f>$FG5-FF5</f>
        <v>1150</v>
      </c>
      <c r="FO5" s="26">
        <f>$EY5-ER5</f>
        <v>108093</v>
      </c>
      <c r="FP5" s="24">
        <f t="shared" ref="FP5" si="49">$EY5-ES5</f>
        <v>115747</v>
      </c>
      <c r="FQ5" s="24">
        <f t="shared" ref="FQ5" si="50">$EY5-ET5</f>
        <v>115027</v>
      </c>
      <c r="FR5" s="24">
        <f t="shared" ref="FR5" si="51">$EY5-EU5</f>
        <v>87051</v>
      </c>
      <c r="FS5" s="24">
        <f t="shared" ref="FS5" si="52">$EY5-EV5</f>
        <v>115953</v>
      </c>
      <c r="FT5" s="24">
        <f>$EY5-EW5</f>
        <v>40284</v>
      </c>
      <c r="FU5" s="35">
        <f t="shared" ref="FU5" si="53">$EY5-EX5</f>
        <v>114013</v>
      </c>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autoFilter ref="A1:HK5">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8"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filterColumn colId="143" showButton="0"/>
    <filterColumn colId="144" showButton="0"/>
    <filterColumn colId="145" showButton="0"/>
    <filterColumn colId="147" showButton="0"/>
    <filterColumn colId="148" showButton="0"/>
    <filterColumn colId="149" showButton="0"/>
    <filterColumn colId="150" showButton="0"/>
    <filterColumn colId="151" showButton="0"/>
    <filterColumn colId="152" showButton="0"/>
    <filterColumn colId="153" showButton="0"/>
    <filterColumn colId="154" showButton="0"/>
    <filterColumn colId="155" showButton="0"/>
    <filterColumn colId="156" showButton="0"/>
    <filterColumn colId="157" showButton="0"/>
    <filterColumn colId="158" showButton="0"/>
    <filterColumn colId="159" showButton="0"/>
    <filterColumn colId="160" showButton="0"/>
    <filterColumn colId="161" showButton="0"/>
    <filterColumn colId="162" showButton="0"/>
    <filterColumn colId="163" showButton="0"/>
    <filterColumn colId="164" showButton="0"/>
    <filterColumn colId="165" showButton="0"/>
    <filterColumn colId="166" showButton="0"/>
    <filterColumn colId="167" showButton="0"/>
    <filterColumn colId="168" showButton="0"/>
    <filterColumn colId="169" showButton="0"/>
    <filterColumn colId="170" showButton="0"/>
    <filterColumn colId="171" showButton="0"/>
    <filterColumn colId="172" showButton="0"/>
    <filterColumn colId="173" showButton="0"/>
    <filterColumn colId="174" showButton="0"/>
    <filterColumn colId="175" showButton="0"/>
    <filterColumn colId="176" showButton="0"/>
    <filterColumn colId="177" showButton="0"/>
    <filterColumn colId="178" showButton="0"/>
    <filterColumn colId="179" showButton="0"/>
    <filterColumn colId="180" showButton="0"/>
    <filterColumn colId="181" showButton="0"/>
    <filterColumn colId="182" showButton="0"/>
    <filterColumn colId="183" showButton="0"/>
    <filterColumn colId="184" showButton="0"/>
    <filterColumn colId="185" showButton="0"/>
    <filterColumn colId="186" showButton="0"/>
    <filterColumn colId="187" showButton="0"/>
    <filterColumn colId="188" showButton="0"/>
    <filterColumn colId="189" showButton="0"/>
    <filterColumn colId="190" showButton="0"/>
    <filterColumn colId="191" showButton="0"/>
    <filterColumn colId="192" showButton="0"/>
    <filterColumn colId="193" showButton="0"/>
    <filterColumn colId="194" showButton="0"/>
    <filterColumn colId="195" showButton="0"/>
    <filterColumn colId="196" showButton="0"/>
    <filterColumn colId="197" showButton="0"/>
    <filterColumn colId="198" showButton="0"/>
    <filterColumn colId="199" showButton="0"/>
    <filterColumn colId="200" showButton="0"/>
    <filterColumn colId="201" showButton="0"/>
    <filterColumn colId="202" showButton="0"/>
    <filterColumn colId="203" showButton="0"/>
    <filterColumn colId="204" showButton="0"/>
    <filterColumn colId="205" showButton="0"/>
    <filterColumn colId="206" showButton="0"/>
    <filterColumn colId="207" showButton="0"/>
    <filterColumn colId="208" showButton="0"/>
    <filterColumn colId="209" showButton="0"/>
    <filterColumn colId="210" showButton="0"/>
    <filterColumn colId="211" showButton="0"/>
    <filterColumn colId="212" showButton="0"/>
    <filterColumn colId="213" showButton="0"/>
    <filterColumn colId="214" showButton="0"/>
    <filterColumn colId="215" showButton="0"/>
    <filterColumn colId="216" showButton="0"/>
    <filterColumn colId="217" showButton="0"/>
  </autoFilter>
  <mergeCells count="46">
    <mergeCell ref="A5:C5"/>
    <mergeCell ref="FH2:FN2"/>
    <mergeCell ref="FO2:FU2"/>
    <mergeCell ref="FV2:GB2"/>
    <mergeCell ref="GC2:GI2"/>
    <mergeCell ref="ED2:EJ2"/>
    <mergeCell ref="EK2:EQ2"/>
    <mergeCell ref="ER2:EX2"/>
    <mergeCell ref="EY2:EY3"/>
    <mergeCell ref="EZ2:FF2"/>
    <mergeCell ref="FG2:FG3"/>
    <mergeCell ref="CN2:CT2"/>
    <mergeCell ref="A1:A3"/>
    <mergeCell ref="B1:B3"/>
    <mergeCell ref="C1:C3"/>
    <mergeCell ref="D1:BW1"/>
    <mergeCell ref="GJ2:GP2"/>
    <mergeCell ref="GQ2:GW2"/>
    <mergeCell ref="BX1:EQ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ER1:HK1"/>
    <mergeCell ref="D2:J2"/>
    <mergeCell ref="K2:K3"/>
    <mergeCell ref="L2:R2"/>
    <mergeCell ref="S2:S3"/>
    <mergeCell ref="CF2:CL2"/>
    <mergeCell ref="CU2:DA2"/>
    <mergeCell ref="DB2:DH2"/>
    <mergeCell ref="DI2:DO2"/>
    <mergeCell ref="DP2:DV2"/>
    <mergeCell ref="DW2:EC2"/>
    <mergeCell ref="GX2:HD2"/>
    <mergeCell ref="HE2:HK2"/>
  </mergeCells>
  <conditionalFormatting sqref="BQ4:BW5 HE4:HK5 EK4:EQ5">
    <cfRule type="cellIs" dxfId="3" priority="9" operator="equal">
      <formula>"Y"</formula>
    </cfRule>
  </conditionalFormatting>
  <conditionalFormatting sqref="BJ4:BP4">
    <cfRule type="cellIs" priority="5" stopIfTrue="1" operator="equal">
      <formula>"NA"</formula>
    </cfRule>
    <cfRule type="cellIs" dxfId="2" priority="6" operator="greaterThan">
      <formula>2.99</formula>
    </cfRule>
  </conditionalFormatting>
  <conditionalFormatting sqref="ED4:EJ4">
    <cfRule type="cellIs" priority="3" stopIfTrue="1" operator="equal">
      <formula>"NA"</formula>
    </cfRule>
    <cfRule type="cellIs" dxfId="1" priority="4" operator="greaterThan">
      <formula>2.99</formula>
    </cfRule>
  </conditionalFormatting>
  <conditionalFormatting sqref="GX4:HD4">
    <cfRule type="cellIs" priority="1" stopIfTrue="1" operator="equal">
      <formula>"NA"</formula>
    </cfRule>
    <cfRule type="cellIs" dxfId="0" priority="2" operator="greaterThan">
      <formula>2.99</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19"/>
  <sheetViews>
    <sheetView workbookViewId="0">
      <pane xSplit="1" ySplit="2" topLeftCell="B3" activePane="bottomRight" state="frozen"/>
      <selection activeCell="A3" sqref="A3"/>
      <selection pane="topRight" activeCell="A3" sqref="A3"/>
      <selection pane="bottomLeft" activeCell="A3" sqref="A3"/>
      <selection pane="bottomRight" sqref="A1:A2"/>
    </sheetView>
  </sheetViews>
  <sheetFormatPr defaultRowHeight="30.75" customHeight="1" x14ac:dyDescent="0.25"/>
  <cols>
    <col min="1" max="1" width="60.7109375" style="63" customWidth="1"/>
    <col min="2" max="2" width="10.28515625" style="110" customWidth="1"/>
    <col min="3" max="3" width="17.42578125" style="110" customWidth="1"/>
    <col min="4" max="4" width="8" style="110" customWidth="1"/>
    <col min="5" max="5" width="18.7109375" style="110" customWidth="1"/>
    <col min="6" max="6" width="18.140625" style="110" customWidth="1"/>
    <col min="7" max="7" width="10.140625" style="110" customWidth="1"/>
    <col min="8" max="8" width="12.28515625" style="110" customWidth="1"/>
    <col min="9" max="9" width="10.28515625" style="110" customWidth="1"/>
    <col min="10" max="10" width="17.42578125" style="110" customWidth="1"/>
    <col min="11" max="11" width="8" style="110" customWidth="1"/>
    <col min="12" max="12" width="18.7109375" style="110" customWidth="1"/>
    <col min="13" max="13" width="18.140625" style="110" customWidth="1"/>
    <col min="14" max="14" width="10.140625" style="110" customWidth="1"/>
    <col min="15" max="15" width="12.28515625" style="110" customWidth="1"/>
    <col min="16" max="16" width="10.28515625" style="110" customWidth="1"/>
    <col min="17" max="17" width="17.42578125" style="110" customWidth="1"/>
    <col min="18" max="18" width="8" style="110" customWidth="1"/>
    <col min="19" max="19" width="18.7109375" style="110" customWidth="1"/>
    <col min="20" max="20" width="18.140625" style="110" customWidth="1"/>
    <col min="21" max="21" width="10.140625" style="110" customWidth="1"/>
    <col min="22" max="22" width="12.28515625" style="110" customWidth="1"/>
  </cols>
  <sheetData>
    <row r="1" spans="1:22" s="64" customFormat="1" ht="33.75" customHeight="1" x14ac:dyDescent="0.25">
      <c r="A1" s="126" t="s">
        <v>54</v>
      </c>
      <c r="B1" s="127" t="s">
        <v>60</v>
      </c>
      <c r="C1" s="124"/>
      <c r="D1" s="124"/>
      <c r="E1" s="124"/>
      <c r="F1" s="124"/>
      <c r="G1" s="124"/>
      <c r="H1" s="125"/>
      <c r="I1" s="123" t="s">
        <v>61</v>
      </c>
      <c r="J1" s="124"/>
      <c r="K1" s="124"/>
      <c r="L1" s="124"/>
      <c r="M1" s="124"/>
      <c r="N1" s="124"/>
      <c r="O1" s="125"/>
      <c r="P1" s="123" t="s">
        <v>62</v>
      </c>
      <c r="Q1" s="124"/>
      <c r="R1" s="124"/>
      <c r="S1" s="124"/>
      <c r="T1" s="124"/>
      <c r="U1" s="124"/>
      <c r="V1" s="125"/>
    </row>
    <row r="2" spans="1:22" s="65" customFormat="1" ht="15" x14ac:dyDescent="0.25">
      <c r="A2" s="126"/>
      <c r="B2" s="66" t="s">
        <v>55</v>
      </c>
      <c r="C2" s="67" t="s">
        <v>56</v>
      </c>
      <c r="D2" s="67" t="s">
        <v>57</v>
      </c>
      <c r="E2" s="67" t="s">
        <v>49</v>
      </c>
      <c r="F2" s="67" t="s">
        <v>58</v>
      </c>
      <c r="G2" s="67" t="s">
        <v>11</v>
      </c>
      <c r="H2" s="68" t="s">
        <v>59</v>
      </c>
      <c r="I2" s="69" t="s">
        <v>55</v>
      </c>
      <c r="J2" s="70" t="s">
        <v>56</v>
      </c>
      <c r="K2" s="70" t="s">
        <v>57</v>
      </c>
      <c r="L2" s="70" t="s">
        <v>49</v>
      </c>
      <c r="M2" s="70" t="s">
        <v>58</v>
      </c>
      <c r="N2" s="70" t="s">
        <v>11</v>
      </c>
      <c r="O2" s="71" t="s">
        <v>59</v>
      </c>
      <c r="P2" s="69" t="s">
        <v>55</v>
      </c>
      <c r="Q2" s="70" t="s">
        <v>56</v>
      </c>
      <c r="R2" s="70" t="s">
        <v>57</v>
      </c>
      <c r="S2" s="70" t="s">
        <v>49</v>
      </c>
      <c r="T2" s="70" t="s">
        <v>58</v>
      </c>
      <c r="U2" s="70" t="s">
        <v>11</v>
      </c>
      <c r="V2" s="71" t="s">
        <v>59</v>
      </c>
    </row>
    <row r="3" spans="1:22" ht="41.25" x14ac:dyDescent="0.25">
      <c r="A3" s="72" t="s">
        <v>65</v>
      </c>
      <c r="B3" s="101"/>
      <c r="C3" s="102"/>
      <c r="D3" s="102"/>
      <c r="E3" s="102"/>
      <c r="F3" s="102"/>
      <c r="G3" s="102"/>
      <c r="H3" s="103"/>
      <c r="I3" s="101"/>
      <c r="J3" s="102"/>
      <c r="K3" s="102"/>
      <c r="L3" s="102"/>
      <c r="M3" s="102"/>
      <c r="N3" s="102"/>
      <c r="O3" s="103"/>
      <c r="P3" s="104"/>
      <c r="Q3" s="105"/>
      <c r="R3" s="105"/>
      <c r="S3" s="105"/>
      <c r="T3" s="105"/>
      <c r="U3" s="105"/>
      <c r="V3" s="106"/>
    </row>
    <row r="4" spans="1:22" ht="41.25" x14ac:dyDescent="0.25">
      <c r="A4" s="72" t="s">
        <v>66</v>
      </c>
      <c r="B4" s="101"/>
      <c r="C4" s="102"/>
      <c r="D4" s="102"/>
      <c r="E4" s="102"/>
      <c r="F4" s="102"/>
      <c r="G4" s="102"/>
      <c r="H4" s="103"/>
      <c r="I4" s="101"/>
      <c r="J4" s="102"/>
      <c r="K4" s="102"/>
      <c r="L4" s="102"/>
      <c r="M4" s="102"/>
      <c r="N4" s="102"/>
      <c r="O4" s="103"/>
      <c r="P4" s="101"/>
      <c r="Q4" s="102"/>
      <c r="R4" s="102"/>
      <c r="S4" s="102"/>
      <c r="T4" s="102"/>
      <c r="U4" s="102"/>
      <c r="V4" s="103"/>
    </row>
    <row r="5" spans="1:22" ht="41.25" x14ac:dyDescent="0.25">
      <c r="A5" s="72" t="s">
        <v>67</v>
      </c>
      <c r="B5" s="101"/>
      <c r="C5" s="102"/>
      <c r="D5" s="102"/>
      <c r="E5" s="102"/>
      <c r="F5" s="102"/>
      <c r="G5" s="102"/>
      <c r="H5" s="103"/>
      <c r="I5" s="101"/>
      <c r="J5" s="102"/>
      <c r="K5" s="102"/>
      <c r="L5" s="102"/>
      <c r="M5" s="102"/>
      <c r="N5" s="102"/>
      <c r="O5" s="103"/>
      <c r="P5" s="101"/>
      <c r="Q5" s="102"/>
      <c r="R5" s="102"/>
      <c r="S5" s="102"/>
      <c r="T5" s="102"/>
      <c r="U5" s="102"/>
      <c r="V5" s="103"/>
    </row>
    <row r="6" spans="1:22" ht="30.75" customHeight="1" x14ac:dyDescent="0.25">
      <c r="A6" s="72" t="s">
        <v>68</v>
      </c>
      <c r="B6" s="101"/>
      <c r="C6" s="102"/>
      <c r="D6" s="102"/>
      <c r="E6" s="102"/>
      <c r="F6" s="102"/>
      <c r="G6" s="102"/>
      <c r="H6" s="103"/>
      <c r="I6" s="101"/>
      <c r="J6" s="102"/>
      <c r="K6" s="102"/>
      <c r="L6" s="102"/>
      <c r="M6" s="102"/>
      <c r="N6" s="102"/>
      <c r="O6" s="103"/>
      <c r="P6" s="101"/>
      <c r="Q6" s="102"/>
      <c r="R6" s="102"/>
      <c r="S6" s="102"/>
      <c r="T6" s="102"/>
      <c r="U6" s="102"/>
      <c r="V6" s="103"/>
    </row>
    <row r="7" spans="1:22" ht="30.75" customHeight="1" x14ac:dyDescent="0.25">
      <c r="A7" s="72" t="s">
        <v>69</v>
      </c>
      <c r="B7" s="101"/>
      <c r="C7" s="102"/>
      <c r="D7" s="102"/>
      <c r="E7" s="102"/>
      <c r="F7" s="102"/>
      <c r="G7" s="102"/>
      <c r="H7" s="103"/>
      <c r="I7" s="101"/>
      <c r="J7" s="102"/>
      <c r="K7" s="102"/>
      <c r="L7" s="102"/>
      <c r="M7" s="102"/>
      <c r="N7" s="102"/>
      <c r="O7" s="103"/>
      <c r="P7" s="101"/>
      <c r="Q7" s="102"/>
      <c r="R7" s="102"/>
      <c r="S7" s="102"/>
      <c r="T7" s="102"/>
      <c r="U7" s="102"/>
      <c r="V7" s="103"/>
    </row>
    <row r="8" spans="1:22" ht="30.75" customHeight="1" x14ac:dyDescent="0.25">
      <c r="A8" s="72" t="s">
        <v>70</v>
      </c>
      <c r="B8" s="101"/>
      <c r="C8" s="102"/>
      <c r="D8" s="102"/>
      <c r="E8" s="102"/>
      <c r="F8" s="102"/>
      <c r="G8" s="102"/>
      <c r="H8" s="103"/>
      <c r="I8" s="101"/>
      <c r="J8" s="102"/>
      <c r="K8" s="102"/>
      <c r="L8" s="102"/>
      <c r="M8" s="102"/>
      <c r="N8" s="102"/>
      <c r="O8" s="103"/>
      <c r="P8" s="101"/>
      <c r="Q8" s="102"/>
      <c r="R8" s="102"/>
      <c r="S8" s="102"/>
      <c r="T8" s="102"/>
      <c r="U8" s="102"/>
      <c r="V8" s="103"/>
    </row>
    <row r="9" spans="1:22" ht="30.75" customHeight="1" x14ac:dyDescent="0.25">
      <c r="A9" s="72" t="s">
        <v>71</v>
      </c>
      <c r="B9" s="101"/>
      <c r="C9" s="102"/>
      <c r="D9" s="102"/>
      <c r="E9" s="102"/>
      <c r="F9" s="102"/>
      <c r="G9" s="102"/>
      <c r="H9" s="103"/>
      <c r="I9" s="101"/>
      <c r="J9" s="102"/>
      <c r="K9" s="102"/>
      <c r="L9" s="102"/>
      <c r="M9" s="102"/>
      <c r="N9" s="102"/>
      <c r="O9" s="103"/>
      <c r="P9" s="101"/>
      <c r="Q9" s="102"/>
      <c r="R9" s="102"/>
      <c r="S9" s="102"/>
      <c r="T9" s="102"/>
      <c r="U9" s="102"/>
      <c r="V9" s="103"/>
    </row>
    <row r="10" spans="1:22" ht="41.25" x14ac:dyDescent="0.25">
      <c r="A10" s="72" t="s">
        <v>72</v>
      </c>
      <c r="B10" s="101"/>
      <c r="C10" s="102"/>
      <c r="D10" s="102"/>
      <c r="E10" s="102"/>
      <c r="F10" s="102"/>
      <c r="G10" s="102"/>
      <c r="H10" s="103"/>
      <c r="I10" s="101"/>
      <c r="J10" s="102"/>
      <c r="K10" s="102"/>
      <c r="L10" s="102"/>
      <c r="M10" s="102"/>
      <c r="N10" s="102"/>
      <c r="O10" s="103"/>
      <c r="P10" s="101"/>
      <c r="Q10" s="102"/>
      <c r="R10" s="102"/>
      <c r="S10" s="102"/>
      <c r="T10" s="102"/>
      <c r="U10" s="102"/>
      <c r="V10" s="103"/>
    </row>
    <row r="11" spans="1:22" ht="41.25" x14ac:dyDescent="0.25">
      <c r="A11" s="72" t="s">
        <v>73</v>
      </c>
      <c r="B11" s="101"/>
      <c r="C11" s="102"/>
      <c r="D11" s="102"/>
      <c r="E11" s="102"/>
      <c r="F11" s="102"/>
      <c r="G11" s="102"/>
      <c r="H11" s="103"/>
      <c r="I11" s="101"/>
      <c r="J11" s="102"/>
      <c r="K11" s="102"/>
      <c r="L11" s="102"/>
      <c r="M11" s="102"/>
      <c r="N11" s="102"/>
      <c r="O11" s="103"/>
      <c r="P11" s="101"/>
      <c r="Q11" s="102"/>
      <c r="R11" s="102"/>
      <c r="S11" s="102"/>
      <c r="T11" s="102"/>
      <c r="U11" s="102"/>
      <c r="V11" s="103"/>
    </row>
    <row r="12" spans="1:22" ht="41.25" x14ac:dyDescent="0.25">
      <c r="A12" s="72" t="s">
        <v>74</v>
      </c>
      <c r="B12" s="101"/>
      <c r="C12" s="102"/>
      <c r="D12" s="102"/>
      <c r="E12" s="102"/>
      <c r="F12" s="102"/>
      <c r="G12" s="102"/>
      <c r="H12" s="103"/>
      <c r="I12" s="101"/>
      <c r="J12" s="102"/>
      <c r="K12" s="102"/>
      <c r="L12" s="102"/>
      <c r="M12" s="102"/>
      <c r="N12" s="102"/>
      <c r="O12" s="103"/>
      <c r="P12" s="101"/>
      <c r="Q12" s="102"/>
      <c r="R12" s="102"/>
      <c r="S12" s="102"/>
      <c r="T12" s="102"/>
      <c r="U12" s="102"/>
      <c r="V12" s="103"/>
    </row>
    <row r="13" spans="1:22" ht="41.25" x14ac:dyDescent="0.25">
      <c r="A13" s="72" t="s">
        <v>75</v>
      </c>
      <c r="B13" s="101"/>
      <c r="C13" s="102"/>
      <c r="D13" s="102"/>
      <c r="E13" s="102"/>
      <c r="F13" s="102"/>
      <c r="G13" s="102"/>
      <c r="H13" s="103"/>
      <c r="I13" s="101"/>
      <c r="J13" s="102"/>
      <c r="K13" s="102"/>
      <c r="L13" s="102"/>
      <c r="M13" s="102"/>
      <c r="N13" s="102"/>
      <c r="O13" s="103"/>
      <c r="P13" s="104"/>
      <c r="Q13" s="105"/>
      <c r="R13" s="105"/>
      <c r="S13" s="105"/>
      <c r="T13" s="105"/>
      <c r="U13" s="105"/>
      <c r="V13" s="106"/>
    </row>
    <row r="14" spans="1:22" ht="41.25" x14ac:dyDescent="0.25">
      <c r="A14" s="72" t="s">
        <v>76</v>
      </c>
      <c r="B14" s="104"/>
      <c r="C14" s="105"/>
      <c r="D14" s="105"/>
      <c r="E14" s="105"/>
      <c r="F14" s="105"/>
      <c r="G14" s="105"/>
      <c r="H14" s="106"/>
      <c r="I14" s="104"/>
      <c r="J14" s="105"/>
      <c r="K14" s="105"/>
      <c r="L14" s="105"/>
      <c r="M14" s="105"/>
      <c r="N14" s="105"/>
      <c r="O14" s="106"/>
      <c r="P14" s="104"/>
      <c r="Q14" s="105"/>
      <c r="R14" s="105"/>
      <c r="S14" s="105"/>
      <c r="T14" s="105"/>
      <c r="U14" s="105"/>
      <c r="V14" s="106"/>
    </row>
    <row r="15" spans="1:22" ht="41.25" x14ac:dyDescent="0.25">
      <c r="A15" s="72" t="s">
        <v>77</v>
      </c>
      <c r="B15" s="104"/>
      <c r="C15" s="105"/>
      <c r="D15" s="105"/>
      <c r="E15" s="105"/>
      <c r="F15" s="105"/>
      <c r="G15" s="105"/>
      <c r="H15" s="106"/>
      <c r="I15" s="104"/>
      <c r="J15" s="105"/>
      <c r="K15" s="105"/>
      <c r="L15" s="105"/>
      <c r="M15" s="105"/>
      <c r="N15" s="105"/>
      <c r="O15" s="106"/>
      <c r="P15" s="104"/>
      <c r="Q15" s="105"/>
      <c r="R15" s="105"/>
      <c r="S15" s="105"/>
      <c r="T15" s="105"/>
      <c r="U15" s="105"/>
      <c r="V15" s="106"/>
    </row>
    <row r="16" spans="1:22" ht="41.25" x14ac:dyDescent="0.25">
      <c r="A16" s="72" t="s">
        <v>78</v>
      </c>
      <c r="B16" s="104"/>
      <c r="C16" s="105"/>
      <c r="D16" s="105"/>
      <c r="E16" s="105"/>
      <c r="F16" s="105"/>
      <c r="G16" s="105"/>
      <c r="H16" s="106"/>
      <c r="I16" s="104"/>
      <c r="J16" s="105"/>
      <c r="K16" s="105"/>
      <c r="L16" s="105"/>
      <c r="M16" s="105"/>
      <c r="N16" s="105"/>
      <c r="O16" s="106"/>
      <c r="P16" s="104"/>
      <c r="Q16" s="105"/>
      <c r="R16" s="105"/>
      <c r="S16" s="105"/>
      <c r="T16" s="105"/>
      <c r="U16" s="105"/>
      <c r="V16" s="106"/>
    </row>
    <row r="17" spans="1:22" ht="41.25" x14ac:dyDescent="0.25">
      <c r="A17" s="72" t="s">
        <v>79</v>
      </c>
      <c r="B17" s="104"/>
      <c r="C17" s="105"/>
      <c r="D17" s="105"/>
      <c r="E17" s="105"/>
      <c r="F17" s="105"/>
      <c r="G17" s="105"/>
      <c r="H17" s="106"/>
      <c r="I17" s="104"/>
      <c r="J17" s="105"/>
      <c r="K17" s="105"/>
      <c r="L17" s="105"/>
      <c r="M17" s="105"/>
      <c r="N17" s="105"/>
      <c r="O17" s="106"/>
      <c r="P17" s="104"/>
      <c r="Q17" s="105"/>
      <c r="R17" s="105"/>
      <c r="S17" s="105"/>
      <c r="T17" s="105"/>
      <c r="U17" s="105"/>
      <c r="V17" s="106"/>
    </row>
    <row r="18" spans="1:22" ht="69" thickBot="1" x14ac:dyDescent="0.3">
      <c r="A18" s="73" t="s">
        <v>80</v>
      </c>
      <c r="B18" s="107"/>
      <c r="C18" s="108"/>
      <c r="D18" s="108"/>
      <c r="E18" s="108"/>
      <c r="F18" s="108"/>
      <c r="G18" s="108"/>
      <c r="H18" s="109"/>
      <c r="I18" s="107"/>
      <c r="J18" s="108"/>
      <c r="K18" s="108"/>
      <c r="L18" s="108"/>
      <c r="M18" s="108"/>
      <c r="N18" s="108"/>
      <c r="O18" s="109"/>
      <c r="P18" s="107"/>
      <c r="Q18" s="108"/>
      <c r="R18" s="108"/>
      <c r="S18" s="108"/>
      <c r="T18" s="108"/>
      <c r="U18" s="108"/>
      <c r="V18" s="109"/>
    </row>
    <row r="19" spans="1:22" ht="30.75" customHeight="1" thickTop="1" x14ac:dyDescent="0.25"/>
  </sheetData>
  <sheetProtection selectLockedCells="1"/>
  <mergeCells count="4">
    <mergeCell ref="P1:V1"/>
    <mergeCell ref="A1:A2"/>
    <mergeCell ref="B1:H1"/>
    <mergeCell ref="I1:O1"/>
  </mergeCells>
  <dataValidations count="16">
    <dataValidation allowBlank="1" showInputMessage="1" showErrorMessage="1" promptTitle="Overall Enrollment" prompt="Enter the counts of students in the entire district, including those with and without disabilities, broken out by racial/ethnic category. Only include the counts of students ages 6-21. " sqref="A3"/>
    <dataValidation allowBlank="1" showInputMessage="1" showErrorMessage="1" promptTitle="SWDs Enrollment - 3-21" prompt="Enter the counts of students with disabilities - excluding students Intellectually Gifted or Functionally Delayed - by racial/ethnic group. This information is captured for discipline data. Enter the counts of students with disabilities ages 3-21." sqref="A4"/>
    <dataValidation allowBlank="1" showInputMessage="1" showErrorMessage="1" promptTitle="SWDs Enrollment - 6-21" prompt="Enter the counts of students with disabilities - excluding students Intellectually Gifted or Functionally Delayed - by racial/ethnic group. This information is captured for identification data. Enter the counts of students with disabilities ages 6-21." sqref="A5"/>
    <dataValidation allowBlank="1" showInputMessage="1" showErrorMessage="1" promptTitle="Autism" prompt="Enter the counts of students with disabilities ages 6-21 identified with autism by racial/ethnic group. This information is captured for identification data. " sqref="A6"/>
    <dataValidation allowBlank="1" showInputMessage="1" showErrorMessage="1" promptTitle="Emotional Disturbance" prompt="Enter the counts of students with disabilities ages 6-21 identified with emotional disturbance by racial/ethnic group. This information is captured for identification data. " sqref="A7"/>
    <dataValidation allowBlank="1" showInputMessage="1" showErrorMessage="1" promptTitle="Intellectual Disability" prompt="Enter the counts of students with disabilities ages 6-21 identified with an intellectual disability by racial/ethnic group. This information is captured for identification data. " sqref="A8"/>
    <dataValidation allowBlank="1" showInputMessage="1" showErrorMessage="1" promptTitle="Other Health Impairments" prompt="Enter the counts of students with disabilities ages 6-21 identified with other health impairments by racial/ethnic group. This information is captured for identification data. " sqref="A9"/>
    <dataValidation allowBlank="1" showInputMessage="1" showErrorMessage="1" promptTitle="Specific Learning Disabilities" prompt="Enter the counts of students with disabilities ages 6-21 identified with specific learning disabilities by racial/ethnic group. This information is captured for identification data. " sqref="A10"/>
    <dataValidation allowBlank="1" showInputMessage="1" showErrorMessage="1" promptTitle="Speech/Language Impairments" prompt="Enter the counts of students with disabilities ages 6-21 identified with speech or language impairments by racial/ethnic group. This information is captured for identification data." sqref="A11"/>
    <dataValidation allowBlank="1" showInputMessage="1" showErrorMessage="1" promptTitle="&lt;40% of Day" prompt="Enter the counts of students with disabilities ages 6-21 in the general education setting less than 40 percent of the day by racial/ethnic group. This information is captured for environment data. " sqref="A12"/>
    <dataValidation allowBlank="1" showInputMessage="1" showErrorMessage="1" promptTitle="SS or RF" prompt="Enter the counts of students with disabilities ages 6-21 in separate schools or residential facilities by racial/ethnic group. This information is captured for environment data. " sqref="A13"/>
    <dataValidation allowBlank="1" showInputMessage="1" showErrorMessage="1" promptTitle="Out-of-School &lt;= 10 Days" prompt="Enter the counts of students with disabilities ages 3-21 receiving out-of-school suspensions/expulsions for less than or equal to 10 days. This information is captured for discipline data. " sqref="A14"/>
    <dataValidation allowBlank="1" showInputMessage="1" showErrorMessage="1" promptTitle="Out-of-School &gt;10 Days" prompt="Enter the counts of students with disabilities ages 3-21 receiving out-of-school suspensions/expulsions for more than 10 days. This information is captured for discipline data. " sqref="A15"/>
    <dataValidation allowBlank="1" showInputMessage="1" showErrorMessage="1" promptTitle="In-School &lt;= 10 Days" prompt="Enter the counts of students with disabilities ages 3-21 receiving in-school suspensions for less than or equal to 10 days. This information is captured for discipline data. " sqref="A16"/>
    <dataValidation allowBlank="1" showInputMessage="1" showErrorMessage="1" promptTitle="In-School &gt; 10 Days" prompt="Enter the counts of students with disabilities ages 3-21 receiving in-school suspensions for more than 10 days. This information is captured for discipline data. " sqref="A17"/>
    <dataValidation allowBlank="1" showInputMessage="1" showErrorMessage="1" promptTitle="Total Discipline Incidents" prompt="Count of the total incidents involving students with disabilities ages 3-21, including: in-school and out-of-school suspensions/expulsions, interim alternative education placements, or removals by hearing officers." sqref="A18"/>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Normal="100" workbookViewId="0">
      <pane xSplit="1" ySplit="3" topLeftCell="B4" activePane="bottomRight" state="frozen"/>
      <selection pane="topRight" activeCell="B1" sqref="B1"/>
      <selection pane="bottomLeft" activeCell="A4" sqref="A4"/>
      <selection pane="bottomRight" sqref="A1:A3"/>
    </sheetView>
  </sheetViews>
  <sheetFormatPr defaultRowHeight="15" x14ac:dyDescent="0.25"/>
  <cols>
    <col min="1" max="1" width="67.28515625" style="79" customWidth="1"/>
    <col min="2" max="2" width="15" style="94" bestFit="1" customWidth="1"/>
    <col min="3" max="3" width="10.85546875" style="94" customWidth="1"/>
    <col min="4" max="4" width="10.85546875" style="95" customWidth="1"/>
    <col min="5" max="5" width="15" style="95" bestFit="1" customWidth="1"/>
    <col min="6" max="7" width="10.7109375" style="95" customWidth="1"/>
    <col min="8" max="8" width="15" style="95" bestFit="1" customWidth="1"/>
    <col min="9" max="10" width="10.7109375" style="95" customWidth="1"/>
    <col min="11" max="11" width="15" style="95" bestFit="1" customWidth="1"/>
    <col min="12" max="13" width="10.7109375" style="95" customWidth="1"/>
    <col min="14" max="14" width="15" style="95" bestFit="1" customWidth="1"/>
    <col min="15" max="16" width="10.7109375" style="95" customWidth="1"/>
    <col min="17" max="17" width="15" style="95" bestFit="1" customWidth="1"/>
    <col min="18" max="19" width="10.7109375" style="95" customWidth="1"/>
    <col min="20" max="20" width="15" style="95" bestFit="1" customWidth="1"/>
    <col min="21" max="22" width="10.7109375" style="95" customWidth="1"/>
    <col min="23" max="16384" width="9.140625" style="74"/>
  </cols>
  <sheetData>
    <row r="1" spans="1:22" ht="22.5" customHeight="1" thickTop="1" thickBot="1" x14ac:dyDescent="0.3">
      <c r="A1" s="137" t="s">
        <v>54</v>
      </c>
      <c r="B1" s="134" t="s">
        <v>111</v>
      </c>
      <c r="C1" s="135"/>
      <c r="D1" s="135"/>
      <c r="E1" s="135"/>
      <c r="F1" s="135"/>
      <c r="G1" s="135"/>
      <c r="H1" s="135"/>
      <c r="I1" s="135"/>
      <c r="J1" s="135"/>
      <c r="K1" s="135"/>
      <c r="L1" s="135"/>
      <c r="M1" s="135"/>
      <c r="N1" s="135"/>
      <c r="O1" s="135"/>
      <c r="P1" s="135"/>
      <c r="Q1" s="135"/>
      <c r="R1" s="135"/>
      <c r="S1" s="135"/>
      <c r="T1" s="135"/>
      <c r="U1" s="135"/>
      <c r="V1" s="136"/>
    </row>
    <row r="2" spans="1:22" ht="16.5" customHeight="1" thickTop="1" x14ac:dyDescent="0.25">
      <c r="A2" s="138"/>
      <c r="B2" s="130" t="s">
        <v>55</v>
      </c>
      <c r="C2" s="131"/>
      <c r="D2" s="132"/>
      <c r="E2" s="128" t="s">
        <v>56</v>
      </c>
      <c r="F2" s="128"/>
      <c r="G2" s="133"/>
      <c r="H2" s="128" t="s">
        <v>57</v>
      </c>
      <c r="I2" s="128"/>
      <c r="J2" s="133"/>
      <c r="K2" s="128" t="s">
        <v>49</v>
      </c>
      <c r="L2" s="128"/>
      <c r="M2" s="133"/>
      <c r="N2" s="128" t="s">
        <v>58</v>
      </c>
      <c r="O2" s="128"/>
      <c r="P2" s="133"/>
      <c r="Q2" s="128" t="s">
        <v>11</v>
      </c>
      <c r="R2" s="128"/>
      <c r="S2" s="133"/>
      <c r="T2" s="128" t="s">
        <v>59</v>
      </c>
      <c r="U2" s="128"/>
      <c r="V2" s="129"/>
    </row>
    <row r="3" spans="1:22" ht="33.75" customHeight="1" thickBot="1" x14ac:dyDescent="0.3">
      <c r="A3" s="139"/>
      <c r="B3" s="86" t="s">
        <v>110</v>
      </c>
      <c r="C3" s="87" t="s">
        <v>108</v>
      </c>
      <c r="D3" s="88" t="s">
        <v>109</v>
      </c>
      <c r="E3" s="86" t="s">
        <v>110</v>
      </c>
      <c r="F3" s="87" t="s">
        <v>108</v>
      </c>
      <c r="G3" s="88" t="s">
        <v>109</v>
      </c>
      <c r="H3" s="86" t="s">
        <v>110</v>
      </c>
      <c r="I3" s="87" t="s">
        <v>108</v>
      </c>
      <c r="J3" s="88" t="s">
        <v>109</v>
      </c>
      <c r="K3" s="86" t="s">
        <v>110</v>
      </c>
      <c r="L3" s="87" t="s">
        <v>108</v>
      </c>
      <c r="M3" s="88" t="s">
        <v>109</v>
      </c>
      <c r="N3" s="86" t="s">
        <v>110</v>
      </c>
      <c r="O3" s="87" t="s">
        <v>108</v>
      </c>
      <c r="P3" s="88" t="s">
        <v>109</v>
      </c>
      <c r="Q3" s="86" t="s">
        <v>110</v>
      </c>
      <c r="R3" s="87" t="s">
        <v>108</v>
      </c>
      <c r="S3" s="88" t="s">
        <v>109</v>
      </c>
      <c r="T3" s="86" t="s">
        <v>110</v>
      </c>
      <c r="U3" s="87" t="s">
        <v>108</v>
      </c>
      <c r="V3" s="89" t="s">
        <v>109</v>
      </c>
    </row>
    <row r="4" spans="1:22" ht="28.5" thickTop="1" x14ac:dyDescent="0.25">
      <c r="A4" s="83" t="s">
        <v>90</v>
      </c>
      <c r="B4" s="90" t="str">
        <f>IF('All SWDs'!BJ4="NA","",'All SWDs'!BJ4)</f>
        <v/>
      </c>
      <c r="C4" s="90" t="str">
        <f>IF('All SWDs'!ED4="NA","",'All SWDs'!ED4)</f>
        <v/>
      </c>
      <c r="D4" s="91" t="str">
        <f>IF('All SWDs'!GX4="NA","",'All SWDs'!GX4)</f>
        <v/>
      </c>
      <c r="E4" s="90" t="str">
        <f>IF('All SWDs'!BK4="NA","",'All SWDs'!BK4)</f>
        <v/>
      </c>
      <c r="F4" s="90" t="str">
        <f>IF('All SWDs'!EE4="NA","",'All SWDs'!EE4)</f>
        <v/>
      </c>
      <c r="G4" s="91" t="str">
        <f>IF('All SWDs'!GY4="NA","",'All SWDs'!GY4)</f>
        <v/>
      </c>
      <c r="H4" s="90" t="str">
        <f>IF('All SWDs'!BL4="NA","",'All SWDs'!BL4)</f>
        <v/>
      </c>
      <c r="I4" s="90" t="str">
        <f>IF('All SWDs'!EF4="NA","",'All SWDs'!EF4)</f>
        <v/>
      </c>
      <c r="J4" s="91" t="str">
        <f>IF('All SWDs'!GZ4="NA","",'All SWDs'!GZ4)</f>
        <v/>
      </c>
      <c r="K4" s="90" t="str">
        <f>IF('All SWDs'!BM4="NA","",'All SWDs'!BM4)</f>
        <v/>
      </c>
      <c r="L4" s="90" t="str">
        <f>IF('All SWDs'!EG4="NA","",'All SWDs'!EG4)</f>
        <v/>
      </c>
      <c r="M4" s="91" t="str">
        <f>IF('All SWDs'!HA4="NA","",'All SWDs'!HA4)</f>
        <v/>
      </c>
      <c r="N4" s="90" t="str">
        <f>IF('All SWDs'!BN4="NA","",'All SWDs'!BN4)</f>
        <v/>
      </c>
      <c r="O4" s="90" t="str">
        <f>IF('All SWDs'!EH4="NA","",'All SWDs'!EH4)</f>
        <v/>
      </c>
      <c r="P4" s="91" t="str">
        <f>IF('All SWDs'!HB4="NA","",'All SWDs'!HB4)</f>
        <v/>
      </c>
      <c r="Q4" s="90" t="str">
        <f>IF('All SWDs'!BO4="NA","",'All SWDs'!BO4)</f>
        <v/>
      </c>
      <c r="R4" s="90" t="str">
        <f>IF('All SWDs'!EI4="NA","",'All SWDs'!EI4)</f>
        <v/>
      </c>
      <c r="S4" s="91" t="str">
        <f>IF('All SWDs'!HC4="NA","",'All SWDs'!HC4)</f>
        <v/>
      </c>
      <c r="T4" s="90" t="str">
        <f>IF('All SWDs'!BP4="NA","",'All SWDs'!BP4)</f>
        <v/>
      </c>
      <c r="U4" s="90" t="str">
        <f>IF('All SWDs'!EJ4="NA","",'All SWDs'!EJ4)</f>
        <v/>
      </c>
      <c r="V4" s="120" t="str">
        <f>IF('All SWDs'!HD4="NA","",'All SWDs'!HD4)</f>
        <v/>
      </c>
    </row>
    <row r="5" spans="1:22" ht="27.75" x14ac:dyDescent="0.25">
      <c r="A5" s="83" t="s">
        <v>91</v>
      </c>
      <c r="B5" s="90" t="str">
        <f>IF(AUT!BJ4="NA","",AUT!BJ4)</f>
        <v/>
      </c>
      <c r="C5" s="90" t="str">
        <f>IF(AUT!ED4="NA","",AUT!ED4)</f>
        <v/>
      </c>
      <c r="D5" s="91" t="str">
        <f>IF(AUT!GX4="NA","",AUT!GX4)</f>
        <v/>
      </c>
      <c r="E5" s="90" t="str">
        <f>IF(AUT!BK4="NA","",AUT!BK4)</f>
        <v/>
      </c>
      <c r="F5" s="90" t="str">
        <f>IF(AUT!EE4="NA","",AUT!EE4)</f>
        <v/>
      </c>
      <c r="G5" s="91" t="str">
        <f>IF(AUT!GY4="NA","",AUT!GY4)</f>
        <v/>
      </c>
      <c r="H5" s="90" t="str">
        <f>IF(AUT!BL4="NA","",AUT!BL4)</f>
        <v/>
      </c>
      <c r="I5" s="90" t="str">
        <f>IF(AUT!EF4="NA","",AUT!EF4)</f>
        <v/>
      </c>
      <c r="J5" s="91" t="str">
        <f>IF(AUT!GZ4="NA","",AUT!GZ4)</f>
        <v/>
      </c>
      <c r="K5" s="90" t="str">
        <f>IF(AUT!BM4="NA","",AUT!BM4)</f>
        <v/>
      </c>
      <c r="L5" s="90" t="str">
        <f>IF(AUT!EG4="NA","",AUT!EG4)</f>
        <v/>
      </c>
      <c r="M5" s="91" t="str">
        <f>IF(AUT!HA4="NA","",AUT!HA4)</f>
        <v/>
      </c>
      <c r="N5" s="90" t="str">
        <f>IF(AUT!BN4="NA","",AUT!BN4)</f>
        <v/>
      </c>
      <c r="O5" s="90" t="str">
        <f>IF(AUT!EH4="NA","",AUT!EH4)</f>
        <v/>
      </c>
      <c r="P5" s="91" t="str">
        <f>IF(AUT!HB4="NA","",AUT!HB4)</f>
        <v/>
      </c>
      <c r="Q5" s="90" t="str">
        <f>IF(AUT!BO4="NA","",AUT!BO4)</f>
        <v/>
      </c>
      <c r="R5" s="90" t="str">
        <f>IF(AUT!EI4="NA","",AUT!EI4)</f>
        <v/>
      </c>
      <c r="S5" s="91" t="str">
        <f>IF(AUT!HC4="NA","",AUT!HC4)</f>
        <v/>
      </c>
      <c r="T5" s="90" t="str">
        <f>IF(AUT!BP4="NA","",AUT!BP4)</f>
        <v/>
      </c>
      <c r="U5" s="90" t="str">
        <f>IF(AUT!EJ4="NA","",AUT!EJ4)</f>
        <v/>
      </c>
      <c r="V5" s="120" t="str">
        <f>IF(AUT!HD4="NA","",AUT!HD4)</f>
        <v/>
      </c>
    </row>
    <row r="6" spans="1:22" ht="27.75" x14ac:dyDescent="0.25">
      <c r="A6" s="83" t="s">
        <v>92</v>
      </c>
      <c r="B6" s="90" t="str">
        <f>IF(EMD!BJ4="NA","",EMD!BJ4)</f>
        <v/>
      </c>
      <c r="C6" s="90" t="str">
        <f>IF(EMD!ED4="NA","",EMD!ED4)</f>
        <v/>
      </c>
      <c r="D6" s="91" t="str">
        <f>IF(EMD!GX4="NA","",EMD!GX4)</f>
        <v/>
      </c>
      <c r="E6" s="90" t="str">
        <f>IF(EMD!BK4="NA","",EMD!BK4)</f>
        <v/>
      </c>
      <c r="F6" s="90" t="str">
        <f>IF(EMD!EE4="NA","",EMD!EE4)</f>
        <v/>
      </c>
      <c r="G6" s="91" t="str">
        <f>IF(EMD!GY4="NA","",EMD!GY4)</f>
        <v/>
      </c>
      <c r="H6" s="90" t="str">
        <f>IF(EMD!BL4="NA","",EMD!BL4)</f>
        <v/>
      </c>
      <c r="I6" s="90" t="str">
        <f>IF(EMD!EF4="NA","",EMD!EF4)</f>
        <v/>
      </c>
      <c r="J6" s="91" t="str">
        <f>IF(EMD!GZ4="NA","",EMD!GZ4)</f>
        <v/>
      </c>
      <c r="K6" s="90" t="str">
        <f>IF(EMD!BM4="NA","",EMD!BM4)</f>
        <v/>
      </c>
      <c r="L6" s="90" t="str">
        <f>IF(EMD!EG4="NA","",EMD!EG4)</f>
        <v/>
      </c>
      <c r="M6" s="91" t="str">
        <f>IF(EMD!HA4="NA","",EMD!HA4)</f>
        <v/>
      </c>
      <c r="N6" s="90" t="str">
        <f>IF(EMD!BN4="NA","",EMD!BN4)</f>
        <v/>
      </c>
      <c r="O6" s="90" t="str">
        <f>IF(EMD!EH4="NA","",EMD!EH4)</f>
        <v/>
      </c>
      <c r="P6" s="91" t="str">
        <f>IF(EMD!HB4="NA","",EMD!HB4)</f>
        <v/>
      </c>
      <c r="Q6" s="90" t="str">
        <f>IF(EMD!BO4="NA","",EMD!BO4)</f>
        <v/>
      </c>
      <c r="R6" s="90" t="str">
        <f>IF(EMD!EI4="NA","",EMD!EI4)</f>
        <v/>
      </c>
      <c r="S6" s="91" t="str">
        <f>IF(EMD!HC4="NA","",EMD!HC4)</f>
        <v/>
      </c>
      <c r="T6" s="90" t="str">
        <f>IF(EMD!BP4="NA","",EMD!BP4)</f>
        <v/>
      </c>
      <c r="U6" s="90" t="str">
        <f>IF(EMD!EJ4="NA","",EMD!EJ4)</f>
        <v/>
      </c>
      <c r="V6" s="120" t="str">
        <f>IF(EMD!HD4="NA","",EMD!HD4)</f>
        <v/>
      </c>
    </row>
    <row r="7" spans="1:22" ht="27.75" x14ac:dyDescent="0.25">
      <c r="A7" s="83" t="s">
        <v>93</v>
      </c>
      <c r="B7" s="90" t="str">
        <f>IF(ID!BJ4="NA","",ID!BJ4)</f>
        <v/>
      </c>
      <c r="C7" s="90" t="str">
        <f>IF(ID!ED4="NA","",ID!ED4)</f>
        <v/>
      </c>
      <c r="D7" s="91" t="str">
        <f>IF(ID!GX4="NA","",ID!GX4)</f>
        <v/>
      </c>
      <c r="E7" s="90" t="str">
        <f>IF(ID!BK4="NA","",ID!BK4)</f>
        <v/>
      </c>
      <c r="F7" s="90" t="str">
        <f>IF(ID!EE4="NA","",ID!EE4)</f>
        <v/>
      </c>
      <c r="G7" s="91" t="str">
        <f>IF(ID!GY4="NA","",ID!GY4)</f>
        <v/>
      </c>
      <c r="H7" s="90" t="str">
        <f>IF(ID!BL4="NA","",ID!BL4)</f>
        <v/>
      </c>
      <c r="I7" s="90" t="str">
        <f>IF(ID!EF4="NA","",ID!EF4)</f>
        <v/>
      </c>
      <c r="J7" s="91" t="str">
        <f>IF(ID!GZ4="NA","",ID!GZ4)</f>
        <v/>
      </c>
      <c r="K7" s="90" t="str">
        <f>IF(ID!BM4="NA","",ID!BM4)</f>
        <v/>
      </c>
      <c r="L7" s="90" t="str">
        <f>IF(ID!EG4="NA","",ID!EG4)</f>
        <v/>
      </c>
      <c r="M7" s="91" t="str">
        <f>IF(ID!HA4="NA","",ID!HA4)</f>
        <v/>
      </c>
      <c r="N7" s="90" t="str">
        <f>IF(ID!BN4="NA","",ID!BN4)</f>
        <v/>
      </c>
      <c r="O7" s="90" t="str">
        <f>IF(ID!EH4="NA","",ID!EH4)</f>
        <v/>
      </c>
      <c r="P7" s="91" t="str">
        <f>IF(ID!HB4="NA","",ID!HB4)</f>
        <v/>
      </c>
      <c r="Q7" s="90" t="str">
        <f>IF(ID!BO4="NA","",ID!BO4)</f>
        <v/>
      </c>
      <c r="R7" s="90" t="str">
        <f>IF(ID!EI4="NA","",ID!EI4)</f>
        <v/>
      </c>
      <c r="S7" s="91" t="str">
        <f>IF(ID!HC4="NA","",ID!HC4)</f>
        <v/>
      </c>
      <c r="T7" s="90" t="str">
        <f>IF(ID!BP4="NA","",ID!BP4)</f>
        <v/>
      </c>
      <c r="U7" s="90" t="str">
        <f>IF(ID!EJ4="NA","",ID!EJ4)</f>
        <v/>
      </c>
      <c r="V7" s="120" t="str">
        <f>IF(ID!HD4="NA","",ID!HD4)</f>
        <v/>
      </c>
    </row>
    <row r="8" spans="1:22" ht="27.75" x14ac:dyDescent="0.25">
      <c r="A8" s="83" t="s">
        <v>94</v>
      </c>
      <c r="B8" s="90" t="str">
        <f>IF(OHI!BJ4="NA","",OHI!BJ4)</f>
        <v/>
      </c>
      <c r="C8" s="90" t="str">
        <f>IF(OHI!ED4="NA","",OHI!ED4)</f>
        <v/>
      </c>
      <c r="D8" s="91" t="str">
        <f>IF(OHI!GX4="NA","",OHI!GX4)</f>
        <v/>
      </c>
      <c r="E8" s="90" t="str">
        <f>IF(OHI!BK4="NA","",OHI!BK4)</f>
        <v/>
      </c>
      <c r="F8" s="90" t="str">
        <f>IF(OHI!EE4="NA","",OHI!EE4)</f>
        <v/>
      </c>
      <c r="G8" s="91" t="str">
        <f>IF(OHI!GY4="NA","",OHI!GY4)</f>
        <v/>
      </c>
      <c r="H8" s="90" t="str">
        <f>IF(OHI!BL4="NA","",OHI!BL4)</f>
        <v/>
      </c>
      <c r="I8" s="90" t="str">
        <f>IF(OHI!EF4="NA","",OHI!EF4)</f>
        <v/>
      </c>
      <c r="J8" s="91" t="str">
        <f>IF(OHI!GZ4="NA","",OHI!GZ4)</f>
        <v/>
      </c>
      <c r="K8" s="90" t="str">
        <f>IF(OHI!BM4="NA","",OHI!BM4)</f>
        <v/>
      </c>
      <c r="L8" s="90" t="str">
        <f>IF(OHI!EG4="NA","",OHI!EG4)</f>
        <v/>
      </c>
      <c r="M8" s="91" t="str">
        <f>IF(OHI!HA4="NA","",OHI!HA4)</f>
        <v/>
      </c>
      <c r="N8" s="90" t="str">
        <f>IF(OHI!BN4="NA","",OHI!BN4)</f>
        <v/>
      </c>
      <c r="O8" s="90" t="str">
        <f>IF(OHI!EH4="NA","",OHI!EH4)</f>
        <v/>
      </c>
      <c r="P8" s="91" t="str">
        <f>IF(OHI!HB4="NA","",OHI!HB4)</f>
        <v/>
      </c>
      <c r="Q8" s="90" t="str">
        <f>IF(OHI!BO4="NA","",OHI!BO4)</f>
        <v/>
      </c>
      <c r="R8" s="90" t="str">
        <f>IF(OHI!EI4="NA","",OHI!EI4)</f>
        <v/>
      </c>
      <c r="S8" s="91" t="str">
        <f>IF(OHI!HC4="NA","",OHI!HC4)</f>
        <v/>
      </c>
      <c r="T8" s="90" t="str">
        <f>IF(OHI!BP4="NA","",OHI!BP4)</f>
        <v/>
      </c>
      <c r="U8" s="90" t="str">
        <f>IF(OHI!EJ4="NA","",OHI!EJ4)</f>
        <v/>
      </c>
      <c r="V8" s="120" t="str">
        <f>IF(OHI!HD4="NA","",OHI!HD4)</f>
        <v/>
      </c>
    </row>
    <row r="9" spans="1:22" ht="27.75" x14ac:dyDescent="0.25">
      <c r="A9" s="83" t="s">
        <v>95</v>
      </c>
      <c r="B9" s="90" t="str">
        <f>IF(SLD!BJ4="NA","",SLD!BJ4)</f>
        <v/>
      </c>
      <c r="C9" s="90" t="str">
        <f>IF(SLD!ED4="NA","",SLD!ED4)</f>
        <v/>
      </c>
      <c r="D9" s="91" t="str">
        <f>IF(SLD!GX4="NA","",SLD!GX4)</f>
        <v/>
      </c>
      <c r="E9" s="90" t="str">
        <f>IF(SLD!BK4="NA","",SLD!BK4)</f>
        <v/>
      </c>
      <c r="F9" s="90" t="str">
        <f>IF(SLD!EE4="NA","",SLD!EE4)</f>
        <v/>
      </c>
      <c r="G9" s="91" t="str">
        <f>IF(SLD!GY4="NA","",SLD!GY4)</f>
        <v/>
      </c>
      <c r="H9" s="90" t="str">
        <f>IF(SLD!BL4="NA","",SLD!BL4)</f>
        <v/>
      </c>
      <c r="I9" s="90" t="str">
        <f>IF(SLD!EF4="NA","",SLD!EF4)</f>
        <v/>
      </c>
      <c r="J9" s="91" t="str">
        <f>IF(SLD!GZ4="NA","",SLD!GZ4)</f>
        <v/>
      </c>
      <c r="K9" s="90" t="str">
        <f>IF(SLD!BM4="NA","",SLD!BM4)</f>
        <v/>
      </c>
      <c r="L9" s="90" t="str">
        <f>IF(SLD!EG4="NA","",SLD!EG4)</f>
        <v/>
      </c>
      <c r="M9" s="91" t="str">
        <f>IF(SLD!HA4="NA","",SLD!HA4)</f>
        <v/>
      </c>
      <c r="N9" s="90" t="str">
        <f>IF(SLD!BN4="NA","",SLD!BN4)</f>
        <v/>
      </c>
      <c r="O9" s="90" t="str">
        <f>IF(SLD!EH4="NA","",SLD!EH4)</f>
        <v/>
      </c>
      <c r="P9" s="91" t="str">
        <f>IF(SLD!HB4="NA","",SLD!HB4)</f>
        <v/>
      </c>
      <c r="Q9" s="90" t="str">
        <f>IF(SLD!BO4="NA","",SLD!BO4)</f>
        <v/>
      </c>
      <c r="R9" s="90" t="str">
        <f>IF(SLD!EI4="NA","",SLD!EI4)</f>
        <v/>
      </c>
      <c r="S9" s="91" t="str">
        <f>IF(SLD!HC4="NA","",SLD!HC4)</f>
        <v/>
      </c>
      <c r="T9" s="90" t="str">
        <f>IF(SLD!BP4="NA","",SLD!BP4)</f>
        <v/>
      </c>
      <c r="U9" s="90" t="str">
        <f>IF(SLD!EJ4="NA","",SLD!EJ4)</f>
        <v/>
      </c>
      <c r="V9" s="120" t="str">
        <f>IF(SLD!HD4="NA","",SLD!HD4)</f>
        <v/>
      </c>
    </row>
    <row r="10" spans="1:22" ht="27.75" x14ac:dyDescent="0.25">
      <c r="A10" s="83" t="s">
        <v>96</v>
      </c>
      <c r="B10" s="90" t="str">
        <f>IF(SLI!BJ4="NA","",SLI!BJ4)</f>
        <v/>
      </c>
      <c r="C10" s="90" t="str">
        <f>IF(SLI!ED4="NA","",SLI!ED4)</f>
        <v/>
      </c>
      <c r="D10" s="91" t="str">
        <f>IF(SLI!GX4="NA","",SLI!GX4)</f>
        <v/>
      </c>
      <c r="E10" s="90" t="str">
        <f>IF(SLI!BK4="NA","",SLI!BK4)</f>
        <v/>
      </c>
      <c r="F10" s="90" t="str">
        <f>IF(SLI!EE4="NA","",SLI!EE4)</f>
        <v/>
      </c>
      <c r="G10" s="91" t="str">
        <f>IF(SLI!GY4="NA","",SLI!GY4)</f>
        <v/>
      </c>
      <c r="H10" s="90" t="str">
        <f>IF(SLI!BL4="NA","",SLI!BL4)</f>
        <v/>
      </c>
      <c r="I10" s="90" t="str">
        <f>IF(SLI!EF4="NA","",SLI!EF4)</f>
        <v/>
      </c>
      <c r="J10" s="91" t="str">
        <f>IF(SLI!GZ4="NA","",SLI!GZ4)</f>
        <v/>
      </c>
      <c r="K10" s="90" t="str">
        <f>IF(SLI!BM4="NA","",SLI!BM4)</f>
        <v/>
      </c>
      <c r="L10" s="90" t="str">
        <f>IF(SLI!EG4="NA","",SLI!EG4)</f>
        <v/>
      </c>
      <c r="M10" s="91" t="str">
        <f>IF(SLI!HA4="NA","",SLI!HA4)</f>
        <v/>
      </c>
      <c r="N10" s="90" t="str">
        <f>IF(SLI!BN4="NA","",SLI!BN4)</f>
        <v/>
      </c>
      <c r="O10" s="90" t="str">
        <f>IF(SLI!EH4="NA","",SLI!EH4)</f>
        <v/>
      </c>
      <c r="P10" s="91" t="str">
        <f>IF(SLI!HB4="NA","",SLI!HB4)</f>
        <v/>
      </c>
      <c r="Q10" s="90" t="str">
        <f>IF(SLI!BO4="NA","",SLI!BO4)</f>
        <v/>
      </c>
      <c r="R10" s="90" t="str">
        <f>IF(SLI!EI4="NA","",SLI!EI4)</f>
        <v/>
      </c>
      <c r="S10" s="91" t="str">
        <f>IF(SLI!HC4="NA","",SLI!HC4)</f>
        <v/>
      </c>
      <c r="T10" s="90" t="str">
        <f>IF(SLI!BP4="NA","",SLI!BP4)</f>
        <v/>
      </c>
      <c r="U10" s="90" t="str">
        <f>IF(SLI!EJ4="NA","",SLI!EJ4)</f>
        <v/>
      </c>
      <c r="V10" s="120" t="str">
        <f>IF(SLI!HD4="NA","",SLI!HD4)</f>
        <v/>
      </c>
    </row>
    <row r="11" spans="1:22" ht="41.25" x14ac:dyDescent="0.25">
      <c r="A11" s="83" t="s">
        <v>97</v>
      </c>
      <c r="B11" s="90" t="str">
        <f>IF('Environment &lt;40%'!BJ4="NA","",'Environment &lt;40%'!BJ4)</f>
        <v/>
      </c>
      <c r="C11" s="90" t="str">
        <f>IF('Environment &lt;40%'!ED4="NA","",'Environment &lt;40%'!ED4)</f>
        <v/>
      </c>
      <c r="D11" s="91" t="str">
        <f>IF('Environment &lt;40%'!GX4="NA","",'Environment &lt;40%'!GX4)</f>
        <v/>
      </c>
      <c r="E11" s="90" t="str">
        <f>IF('Environment &lt;40%'!BK4="NA","",'Environment &lt;40%'!BK4)</f>
        <v/>
      </c>
      <c r="F11" s="90" t="str">
        <f>IF('Environment &lt;40%'!EE4="NA","",'Environment &lt;40%'!EE4)</f>
        <v/>
      </c>
      <c r="G11" s="91" t="str">
        <f>IF('Environment &lt;40%'!GY4="NA","",'Environment &lt;40%'!GY4)</f>
        <v/>
      </c>
      <c r="H11" s="90" t="str">
        <f>IF('Environment &lt;40%'!BL4="NA","",'Environment &lt;40%'!BL4)</f>
        <v/>
      </c>
      <c r="I11" s="90" t="str">
        <f>IF('Environment &lt;40%'!EF4="NA","",'Environment &lt;40%'!EF4)</f>
        <v/>
      </c>
      <c r="J11" s="91" t="str">
        <f>IF('Environment &lt;40%'!GZ4="NA","",'Environment &lt;40%'!GZ4)</f>
        <v/>
      </c>
      <c r="K11" s="90" t="str">
        <f>IF('Environment &lt;40%'!BM4="NA","",'Environment &lt;40%'!BM4)</f>
        <v/>
      </c>
      <c r="L11" s="90" t="str">
        <f>IF('Environment &lt;40%'!EG4="NA","",'Environment &lt;40%'!EG4)</f>
        <v/>
      </c>
      <c r="M11" s="91" t="str">
        <f>IF('Environment &lt;40%'!HA4="NA","",'Environment &lt;40%'!HA4)</f>
        <v/>
      </c>
      <c r="N11" s="90" t="str">
        <f>IF('Environment &lt;40%'!BN4="NA","",'Environment &lt;40%'!BN4)</f>
        <v/>
      </c>
      <c r="O11" s="90" t="str">
        <f>IF('Environment &lt;40%'!EH4="NA","",'Environment &lt;40%'!EH4)</f>
        <v/>
      </c>
      <c r="P11" s="91" t="str">
        <f>IF('Environment &lt;40%'!HB4="NA","",'Environment &lt;40%'!HB4)</f>
        <v/>
      </c>
      <c r="Q11" s="90" t="str">
        <f>IF('Environment &lt;40%'!BO4="NA","",'Environment &lt;40%'!BO4)</f>
        <v/>
      </c>
      <c r="R11" s="90" t="str">
        <f>IF('Environment &lt;40%'!EI4="NA","",'Environment &lt;40%'!EI4)</f>
        <v/>
      </c>
      <c r="S11" s="91" t="str">
        <f>IF('Environment &lt;40%'!HC4="NA","",'Environment &lt;40%'!HC4)</f>
        <v/>
      </c>
      <c r="T11" s="90" t="str">
        <f>IF('Environment &lt;40%'!BP4="NA","",'Environment &lt;40%'!BP4)</f>
        <v/>
      </c>
      <c r="U11" s="90" t="str">
        <f>IF('Environment &lt;40%'!EJ4="NA","",'Environment &lt;40%'!EJ4)</f>
        <v/>
      </c>
      <c r="V11" s="120" t="str">
        <f>IF('Environment &lt;40%'!HD4="NA","",'Environment &lt;40%'!HD4)</f>
        <v/>
      </c>
    </row>
    <row r="12" spans="1:22" ht="41.25" x14ac:dyDescent="0.25">
      <c r="A12" s="83" t="s">
        <v>98</v>
      </c>
      <c r="B12" s="90" t="str">
        <f>IF('Environment SS and RF'!BJ4="NA","",'Environment SS and RF'!BJ4)</f>
        <v/>
      </c>
      <c r="C12" s="90" t="str">
        <f>IF('Environment SS and RF'!ED4="NA","",'Environment SS and RF'!ED4)</f>
        <v/>
      </c>
      <c r="D12" s="91" t="str">
        <f>IF('Environment SS and RF'!GX4="NA","",'Environment SS and RF'!GX4)</f>
        <v/>
      </c>
      <c r="E12" s="90" t="str">
        <f>IF('Environment SS and RF'!BK4="NA","",'Environment SS and RF'!BK4)</f>
        <v/>
      </c>
      <c r="F12" s="90" t="str">
        <f>IF('Environment SS and RF'!EE4="NA","",'Environment SS and RF'!EE4)</f>
        <v/>
      </c>
      <c r="G12" s="91" t="str">
        <f>IF('Environment SS and RF'!GY4="NA","",'Environment SS and RF'!GY4)</f>
        <v/>
      </c>
      <c r="H12" s="90" t="str">
        <f>IF('Environment SS and RF'!BL4="NA","",'Environment SS and RF'!BL4)</f>
        <v/>
      </c>
      <c r="I12" s="90" t="str">
        <f>IF('Environment SS and RF'!EF4="NA","",'Environment SS and RF'!EF4)</f>
        <v/>
      </c>
      <c r="J12" s="91" t="str">
        <f>IF('Environment SS and RF'!GZ4="NA","",'Environment SS and RF'!GZ4)</f>
        <v/>
      </c>
      <c r="K12" s="90" t="str">
        <f>IF('Environment SS and RF'!BM4="NA","",'Environment SS and RF'!BM4)</f>
        <v/>
      </c>
      <c r="L12" s="90" t="str">
        <f>IF('Environment SS and RF'!EG4="NA","",'Environment SS and RF'!EG4)</f>
        <v/>
      </c>
      <c r="M12" s="91" t="str">
        <f>IF('Environment SS and RF'!HA4="NA","",'Environment SS and RF'!HA4)</f>
        <v/>
      </c>
      <c r="N12" s="90" t="str">
        <f>IF('Environment SS and RF'!BN4="NA","",'Environment SS and RF'!BN4)</f>
        <v/>
      </c>
      <c r="O12" s="90" t="str">
        <f>IF('Environment SS and RF'!EH4="NA","",'Environment SS and RF'!EH4)</f>
        <v/>
      </c>
      <c r="P12" s="91" t="str">
        <f>IF('Environment SS and RF'!HB4="NA","",'Environment SS and RF'!HB4)</f>
        <v/>
      </c>
      <c r="Q12" s="90" t="str">
        <f>IF('Environment SS and RF'!BO4="NA","",'Environment SS and RF'!BO4)</f>
        <v/>
      </c>
      <c r="R12" s="90" t="str">
        <f>IF('Environment SS and RF'!EI4="NA","",'Environment SS and RF'!EI4)</f>
        <v/>
      </c>
      <c r="S12" s="91" t="str">
        <f>IF('Environment SS and RF'!HC4="NA","",'Environment SS and RF'!HC4)</f>
        <v/>
      </c>
      <c r="T12" s="90" t="str">
        <f>IF('Environment SS and RF'!BP4="NA","",'Environment SS and RF'!BP4)</f>
        <v/>
      </c>
      <c r="U12" s="90" t="str">
        <f>IF('Environment SS and RF'!EJ4="NA","",'Environment SS and RF'!EJ4)</f>
        <v/>
      </c>
      <c r="V12" s="120" t="str">
        <f>IF('Environment SS and RF'!HD4="NA","",'Environment SS and RF'!HD4)</f>
        <v/>
      </c>
    </row>
    <row r="13" spans="1:22" ht="27.75" x14ac:dyDescent="0.25">
      <c r="A13" s="83" t="s">
        <v>99</v>
      </c>
      <c r="B13" s="90" t="str">
        <f>IF('Dis Out Sch S_E 10 or Less'!BJ4="NA","",'Dis Out Sch S_E 10 or Less'!BJ4)</f>
        <v/>
      </c>
      <c r="C13" s="90" t="str">
        <f>IF('Dis Out Sch S_E 10 or Less'!ED4="NA","",'Dis Out Sch S_E 10 or Less'!ED4)</f>
        <v/>
      </c>
      <c r="D13" s="91" t="str">
        <f>IF('Dis Out Sch S_E 10 or Less'!GX4="NA","",'Dis Out Sch S_E 10 or Less'!GX4)</f>
        <v/>
      </c>
      <c r="E13" s="90" t="str">
        <f>IF('Dis Out Sch S_E 10 or Less'!BK4="NA","",'Dis Out Sch S_E 10 or Less'!BK4)</f>
        <v/>
      </c>
      <c r="F13" s="90" t="str">
        <f>IF('Dis Out Sch S_E 10 or Less'!EE4="NA","",'Dis Out Sch S_E 10 or Less'!EE4)</f>
        <v/>
      </c>
      <c r="G13" s="91" t="str">
        <f>IF('Dis Out Sch S_E 10 or Less'!GY4="NA","",'Dis Out Sch S_E 10 or Less'!GY4)</f>
        <v/>
      </c>
      <c r="H13" s="90" t="str">
        <f>IF('Dis Out Sch S_E 10 or Less'!BL4="NA","",'Dis Out Sch S_E 10 or Less'!BL4)</f>
        <v/>
      </c>
      <c r="I13" s="90" t="str">
        <f>IF('Dis Out Sch S_E 10 or Less'!EF4="NA","",'Dis Out Sch S_E 10 or Less'!EF4)</f>
        <v/>
      </c>
      <c r="J13" s="91" t="str">
        <f>IF('Dis Out Sch S_E 10 or Less'!GZ4="NA","",'Dis Out Sch S_E 10 or Less'!GZ4)</f>
        <v/>
      </c>
      <c r="K13" s="90" t="str">
        <f>IF('Dis Out Sch S_E 10 or Less'!BM4="NA","",'Dis Out Sch S_E 10 or Less'!BM4)</f>
        <v/>
      </c>
      <c r="L13" s="90" t="str">
        <f>IF('Dis Out Sch S_E 10 or Less'!EG4="NA","",'Dis Out Sch S_E 10 or Less'!EG4)</f>
        <v/>
      </c>
      <c r="M13" s="91" t="str">
        <f>IF('Dis Out Sch S_E 10 or Less'!HA4="NA","",'Dis Out Sch S_E 10 or Less'!HA4)</f>
        <v/>
      </c>
      <c r="N13" s="90" t="str">
        <f>IF('Dis Out Sch S_E 10 or Less'!BN4="NA","",'Dis Out Sch S_E 10 or Less'!BN4)</f>
        <v/>
      </c>
      <c r="O13" s="90" t="str">
        <f>IF('Dis Out Sch S_E 10 or Less'!EH4="NA","",'Dis Out Sch S_E 10 or Less'!EH4)</f>
        <v/>
      </c>
      <c r="P13" s="91" t="str">
        <f>IF('Dis Out Sch S_E 10 or Less'!HB4="NA","",'Dis Out Sch S_E 10 or Less'!HB4)</f>
        <v/>
      </c>
      <c r="Q13" s="90" t="str">
        <f>IF('Dis Out Sch S_E 10 or Less'!BO4="NA","",'Dis Out Sch S_E 10 or Less'!BO4)</f>
        <v/>
      </c>
      <c r="R13" s="90" t="str">
        <f>IF('Dis Out Sch S_E 10 or Less'!EI4="NA","",'Dis Out Sch S_E 10 or Less'!EI4)</f>
        <v/>
      </c>
      <c r="S13" s="91" t="str">
        <f>IF('Dis Out Sch S_E 10 or Less'!HC4="NA","",'Dis Out Sch S_E 10 or Less'!HC4)</f>
        <v/>
      </c>
      <c r="T13" s="90" t="str">
        <f>IF('Dis Out Sch S_E 10 or Less'!BP4="NA","",'Dis Out Sch S_E 10 or Less'!BP4)</f>
        <v/>
      </c>
      <c r="U13" s="90" t="str">
        <f>IF('Dis Out Sch S_E 10 or Less'!EJ4="NA","",'Dis Out Sch S_E 10 or Less'!EJ4)</f>
        <v/>
      </c>
      <c r="V13" s="120" t="str">
        <f>IF('Dis Out Sch S_E 10 or Less'!HD4="NA","",'Dis Out Sch S_E 10 or Less'!HD4)</f>
        <v/>
      </c>
    </row>
    <row r="14" spans="1:22" ht="27.75" x14ac:dyDescent="0.25">
      <c r="A14" s="83" t="s">
        <v>100</v>
      </c>
      <c r="B14" s="90" t="str">
        <f>IF('Dis Out Sch S_E &gt;10'!BJ4="NA","",'Dis Out Sch S_E &gt;10'!BJ4)</f>
        <v/>
      </c>
      <c r="C14" s="90" t="str">
        <f>IF('Dis Out Sch S_E &gt;10'!ED4="NA","",'Dis Out Sch S_E &gt;10'!ED4)</f>
        <v/>
      </c>
      <c r="D14" s="91" t="str">
        <f>IF('Dis Out Sch S_E &gt;10'!GX4="NA","",'Dis Out Sch S_E &gt;10'!GX4)</f>
        <v/>
      </c>
      <c r="E14" s="90" t="str">
        <f>IF('Dis Out Sch S_E &gt;10'!BK4="NA","",'Dis Out Sch S_E &gt;10'!BK4)</f>
        <v/>
      </c>
      <c r="F14" s="90" t="str">
        <f>IF('Dis Out Sch S_E &gt;10'!EE4="NA","",'Dis Out Sch S_E &gt;10'!EE4)</f>
        <v/>
      </c>
      <c r="G14" s="91" t="str">
        <f>IF('Dis Out Sch S_E &gt;10'!GY4="NA","",'Dis Out Sch S_E &gt;10'!GY4)</f>
        <v/>
      </c>
      <c r="H14" s="90" t="str">
        <f>IF('Dis Out Sch S_E &gt;10'!BL4="NA","",'Dis Out Sch S_E &gt;10'!BL4)</f>
        <v/>
      </c>
      <c r="I14" s="90" t="str">
        <f>IF('Dis Out Sch S_E &gt;10'!EF4="NA","",'Dis Out Sch S_E &gt;10'!EF4)</f>
        <v/>
      </c>
      <c r="J14" s="91" t="str">
        <f>IF('Dis Out Sch S_E &gt;10'!GZ4="NA","",'Dis Out Sch S_E &gt;10'!GZ4)</f>
        <v/>
      </c>
      <c r="K14" s="90" t="str">
        <f>IF('Dis Out Sch S_E &gt;10'!BM4="NA","",'Dis Out Sch S_E &gt;10'!BM4)</f>
        <v/>
      </c>
      <c r="L14" s="90" t="str">
        <f>IF('Dis Out Sch S_E &gt;10'!EG4="NA","",'Dis Out Sch S_E &gt;10'!EG4)</f>
        <v/>
      </c>
      <c r="M14" s="91" t="str">
        <f>IF('Dis Out Sch S_E &gt;10'!HA4="NA","",'Dis Out Sch S_E &gt;10'!HA4)</f>
        <v/>
      </c>
      <c r="N14" s="90" t="str">
        <f>IF('Dis Out Sch S_E &gt;10'!BN4="NA","",'Dis Out Sch S_E &gt;10'!BN4)</f>
        <v/>
      </c>
      <c r="O14" s="90" t="str">
        <f>IF('Dis Out Sch S_E &gt;10'!EH4="NA","",'Dis Out Sch S_E &gt;10'!EH4)</f>
        <v/>
      </c>
      <c r="P14" s="91" t="str">
        <f>IF('Dis Out Sch S_E &gt;10'!HB4="NA","",'Dis Out Sch S_E &gt;10'!HB4)</f>
        <v/>
      </c>
      <c r="Q14" s="90" t="str">
        <f>IF('Dis Out Sch S_E &gt;10'!BO4="NA","",'Dis Out Sch S_E &gt;10'!BO4)</f>
        <v/>
      </c>
      <c r="R14" s="90" t="str">
        <f>IF('Dis Out Sch S_E &gt;10'!EI4="NA","",'Dis Out Sch S_E &gt;10'!EI4)</f>
        <v/>
      </c>
      <c r="S14" s="91" t="str">
        <f>IF('Dis Out Sch S_E &gt;10'!HC4="NA","",'Dis Out Sch S_E &gt;10'!HC4)</f>
        <v/>
      </c>
      <c r="T14" s="90" t="str">
        <f>IF('Dis Out Sch S_E &gt;10'!BP4="NA","",'Dis Out Sch S_E &gt;10'!BP4)</f>
        <v/>
      </c>
      <c r="U14" s="90" t="str">
        <f>IF('Dis Out Sch S_E &gt;10'!EJ4="NA","",'Dis Out Sch S_E &gt;10'!EJ4)</f>
        <v/>
      </c>
      <c r="V14" s="120" t="str">
        <f>IF('Dis Out Sch S_E &gt;10'!HD4="NA","",'Dis Out Sch S_E &gt;10'!HD4)</f>
        <v/>
      </c>
    </row>
    <row r="15" spans="1:22" ht="27.75" x14ac:dyDescent="0.25">
      <c r="A15" s="83" t="s">
        <v>101</v>
      </c>
      <c r="B15" s="90" t="str">
        <f>IF('Dis In Sch S_E 10 or Less'!BJ4="NA","",'Dis In Sch S_E 10 or Less'!BJ4)</f>
        <v/>
      </c>
      <c r="C15" s="90" t="str">
        <f>IF('Dis In Sch S_E 10 or Less'!ED4="NA","",'Dis In Sch S_E 10 or Less'!ED4)</f>
        <v/>
      </c>
      <c r="D15" s="91" t="str">
        <f>IF('Dis In Sch S_E 10 or Less'!GX4="NA","",'Dis In Sch S_E 10 or Less'!GX4)</f>
        <v/>
      </c>
      <c r="E15" s="90" t="str">
        <f>IF('Dis In Sch S_E 10 or Less'!BK4="NA","",'Dis In Sch S_E 10 or Less'!BK4)</f>
        <v/>
      </c>
      <c r="F15" s="90" t="str">
        <f>IF('Dis In Sch S_E 10 or Less'!EE4="NA","",'Dis In Sch S_E 10 or Less'!EE4)</f>
        <v/>
      </c>
      <c r="G15" s="91" t="str">
        <f>IF('Dis In Sch S_E 10 or Less'!GY4="NA","",'Dis In Sch S_E 10 or Less'!GY4)</f>
        <v/>
      </c>
      <c r="H15" s="90" t="str">
        <f>IF('Dis In Sch S_E 10 or Less'!BL4="NA","",'Dis In Sch S_E 10 or Less'!BL4)</f>
        <v/>
      </c>
      <c r="I15" s="90" t="str">
        <f>IF('Dis In Sch S_E 10 or Less'!EF4="NA","",'Dis In Sch S_E 10 or Less'!EF4)</f>
        <v/>
      </c>
      <c r="J15" s="91" t="str">
        <f>IF('Dis In Sch S_E 10 or Less'!GZ4="NA","",'Dis In Sch S_E 10 or Less'!GZ4)</f>
        <v/>
      </c>
      <c r="K15" s="90" t="str">
        <f>IF('Dis In Sch S_E 10 or Less'!BM4="NA","",'Dis In Sch S_E 10 or Less'!BM4)</f>
        <v/>
      </c>
      <c r="L15" s="90" t="str">
        <f>IF('Dis In Sch S_E 10 or Less'!EG4="NA","",'Dis In Sch S_E 10 or Less'!EG4)</f>
        <v/>
      </c>
      <c r="M15" s="91" t="str">
        <f>IF('Dis In Sch S_E 10 or Less'!HA4="NA","",'Dis In Sch S_E 10 or Less'!HA4)</f>
        <v/>
      </c>
      <c r="N15" s="90" t="str">
        <f>IF('Dis In Sch S_E 10 or Less'!BN4="NA","",'Dis In Sch S_E 10 or Less'!BN4)</f>
        <v/>
      </c>
      <c r="O15" s="90" t="str">
        <f>IF('Dis In Sch S_E 10 or Less'!EH4="NA","",'Dis In Sch S_E 10 or Less'!EH4)</f>
        <v/>
      </c>
      <c r="P15" s="91" t="str">
        <f>IF('Dis In Sch S_E 10 or Less'!HB4="NA","",'Dis In Sch S_E 10 or Less'!HB4)</f>
        <v/>
      </c>
      <c r="Q15" s="90" t="str">
        <f>IF('Dis In Sch S_E 10 or Less'!BO4="NA","",'Dis In Sch S_E 10 or Less'!BO4)</f>
        <v/>
      </c>
      <c r="R15" s="90" t="str">
        <f>IF('Dis In Sch S_E 10 or Less'!EI4="NA","",'Dis In Sch S_E 10 or Less'!EI4)</f>
        <v/>
      </c>
      <c r="S15" s="91" t="str">
        <f>IF('Dis In Sch S_E 10 or Less'!HC4="NA","",'Dis In Sch S_E 10 or Less'!HC4)</f>
        <v/>
      </c>
      <c r="T15" s="90" t="str">
        <f>IF('Dis In Sch S_E 10 or Less'!BP4="NA","",'Dis In Sch S_E 10 or Less'!BP4)</f>
        <v/>
      </c>
      <c r="U15" s="90" t="str">
        <f>IF('Dis In Sch S_E 10 or Less'!EJ4="NA","",'Dis In Sch S_E 10 or Less'!EJ4)</f>
        <v/>
      </c>
      <c r="V15" s="120" t="str">
        <f>IF('Dis In Sch S_E 10 or Less'!HD4="NA","",'Dis In Sch S_E 10 or Less'!HD4)</f>
        <v/>
      </c>
    </row>
    <row r="16" spans="1:22" ht="27.75" x14ac:dyDescent="0.25">
      <c r="A16" s="83" t="s">
        <v>102</v>
      </c>
      <c r="B16" s="90" t="str">
        <f>IF('Dis In Sch S_E &gt;10'!BJ4="NA","",'Dis In Sch S_E &gt;10'!BJ4)</f>
        <v/>
      </c>
      <c r="C16" s="90" t="str">
        <f>IF('Dis In Sch S_E &gt;10'!ED4="NA","",'Dis In Sch S_E &gt;10'!ED4)</f>
        <v/>
      </c>
      <c r="D16" s="91" t="str">
        <f>IF('Dis In Sch S_E &gt;10'!GX4="NA","",'Dis In Sch S_E &gt;10'!GX4)</f>
        <v/>
      </c>
      <c r="E16" s="90" t="str">
        <f>IF('Dis In Sch S_E &gt;10'!BK4="NA","",'Dis In Sch S_E &gt;10'!BK4)</f>
        <v/>
      </c>
      <c r="F16" s="90" t="str">
        <f>IF('Dis In Sch S_E &gt;10'!EE4="NA","",'Dis In Sch S_E &gt;10'!EE4)</f>
        <v/>
      </c>
      <c r="G16" s="91" t="str">
        <f>IF('Dis In Sch S_E &gt;10'!GY4="NA","",'Dis In Sch S_E &gt;10'!GY4)</f>
        <v/>
      </c>
      <c r="H16" s="90" t="str">
        <f>IF('Dis In Sch S_E &gt;10'!BL4="NA","",'Dis In Sch S_E &gt;10'!BL4)</f>
        <v/>
      </c>
      <c r="I16" s="90" t="str">
        <f>IF('Dis In Sch S_E &gt;10'!EF4="NA","",'Dis In Sch S_E &gt;10'!EF4)</f>
        <v/>
      </c>
      <c r="J16" s="91" t="str">
        <f>IF('Dis In Sch S_E &gt;10'!GZ4="NA","",'Dis In Sch S_E &gt;10'!GZ4)</f>
        <v/>
      </c>
      <c r="K16" s="90" t="str">
        <f>IF('Dis In Sch S_E &gt;10'!BM4="NA","",'Dis In Sch S_E &gt;10'!BM4)</f>
        <v/>
      </c>
      <c r="L16" s="90" t="str">
        <f>IF('Dis In Sch S_E &gt;10'!EG4="NA","",'Dis In Sch S_E &gt;10'!EG4)</f>
        <v/>
      </c>
      <c r="M16" s="91" t="str">
        <f>IF('Dis In Sch S_E &gt;10'!HA4="NA","",'Dis In Sch S_E &gt;10'!HA4)</f>
        <v/>
      </c>
      <c r="N16" s="90" t="str">
        <f>IF('Dis In Sch S_E &gt;10'!BN4="NA","",'Dis In Sch S_E &gt;10'!BN4)</f>
        <v/>
      </c>
      <c r="O16" s="90" t="str">
        <f>IF('Dis In Sch S_E &gt;10'!EH4="NA","",'Dis In Sch S_E &gt;10'!EH4)</f>
        <v/>
      </c>
      <c r="P16" s="91" t="str">
        <f>IF('Dis In Sch S_E &gt;10'!HB4="NA","",'Dis In Sch S_E &gt;10'!HB4)</f>
        <v/>
      </c>
      <c r="Q16" s="90" t="str">
        <f>IF('Dis In Sch S_E &gt;10'!BO4="NA","",'Dis In Sch S_E &gt;10'!BO4)</f>
        <v/>
      </c>
      <c r="R16" s="90" t="str">
        <f>IF('Dis In Sch S_E &gt;10'!EI4="NA","",'Dis In Sch S_E &gt;10'!EI4)</f>
        <v/>
      </c>
      <c r="S16" s="91" t="str">
        <f>IF('Dis In Sch S_E &gt;10'!HC4="NA","",'Dis In Sch S_E &gt;10'!HC4)</f>
        <v/>
      </c>
      <c r="T16" s="90" t="str">
        <f>IF('Dis In Sch S_E &gt;10'!BP4="NA","",'Dis In Sch S_E &gt;10'!BP4)</f>
        <v/>
      </c>
      <c r="U16" s="90" t="str">
        <f>IF('Dis In Sch S_E &gt;10'!EJ4="NA","",'Dis In Sch S_E &gt;10'!EJ4)</f>
        <v/>
      </c>
      <c r="V16" s="120" t="str">
        <f>IF('Dis In Sch S_E &gt;10'!HD4="NA","",'Dis In Sch S_E &gt;10'!HD4)</f>
        <v/>
      </c>
    </row>
    <row r="17" spans="1:24" ht="55.5" thickBot="1" x14ac:dyDescent="0.3">
      <c r="A17" s="84" t="s">
        <v>103</v>
      </c>
      <c r="B17" s="92" t="str">
        <f>IF('Dis Total Incidents'!BJ4="NA","",'Dis Total Incidents'!BJ4)</f>
        <v/>
      </c>
      <c r="C17" s="92" t="str">
        <f>IF('Dis Total Incidents'!ED4="NA","",'Dis Total Incidents'!ED4)</f>
        <v/>
      </c>
      <c r="D17" s="93" t="str">
        <f>IF('Dis Total Incidents'!GX4="NA","",'Dis Total Incidents'!GX4)</f>
        <v/>
      </c>
      <c r="E17" s="92" t="str">
        <f>IF('Dis Total Incidents'!BK4="NA","",'Dis Total Incidents'!BK4)</f>
        <v/>
      </c>
      <c r="F17" s="92" t="str">
        <f>IF('Dis Total Incidents'!EE4="NA","",'Dis Total Incidents'!EE4)</f>
        <v/>
      </c>
      <c r="G17" s="93" t="str">
        <f>IF('Dis Total Incidents'!GY4="NA","",'Dis Total Incidents'!GY4)</f>
        <v/>
      </c>
      <c r="H17" s="92" t="str">
        <f>IF('Dis Total Incidents'!BL4="NA","",'Dis Total Incidents'!BL4)</f>
        <v/>
      </c>
      <c r="I17" s="92" t="str">
        <f>IF('Dis Total Incidents'!EF4="NA","",'Dis Total Incidents'!EF4)</f>
        <v/>
      </c>
      <c r="J17" s="93" t="str">
        <f>IF('Dis Total Incidents'!GZ4="NA","",'Dis Total Incidents'!GZ4)</f>
        <v/>
      </c>
      <c r="K17" s="92" t="str">
        <f>IF('Dis Total Incidents'!BM4="NA","",'Dis Total Incidents'!BM4)</f>
        <v/>
      </c>
      <c r="L17" s="92" t="str">
        <f>IF('Dis Total Incidents'!EG4="NA","",'Dis Total Incidents'!EG4)</f>
        <v/>
      </c>
      <c r="M17" s="93" t="str">
        <f>IF('Dis Total Incidents'!HA4="NA","",'Dis Total Incidents'!HA4)</f>
        <v/>
      </c>
      <c r="N17" s="92" t="str">
        <f>IF('Dis Total Incidents'!BN4="NA","",'Dis Total Incidents'!BN4)</f>
        <v/>
      </c>
      <c r="O17" s="92" t="str">
        <f>IF('Dis Total Incidents'!EH4="NA","",'Dis Total Incidents'!EH4)</f>
        <v/>
      </c>
      <c r="P17" s="93" t="str">
        <f>IF('Dis Total Incidents'!HB4="NA","",'Dis Total Incidents'!HB4)</f>
        <v/>
      </c>
      <c r="Q17" s="92" t="str">
        <f>IF('Dis Total Incidents'!BO4="NA","",'Dis Total Incidents'!BO4)</f>
        <v/>
      </c>
      <c r="R17" s="92" t="str">
        <f>IF('Dis Total Incidents'!EI4="NA","",'Dis Total Incidents'!EI4)</f>
        <v/>
      </c>
      <c r="S17" s="93" t="str">
        <f>IF('Dis Total Incidents'!HC4="NA","",'Dis Total Incidents'!HC4)</f>
        <v/>
      </c>
      <c r="T17" s="92" t="str">
        <f>IF('Dis Total Incidents'!BP4="NA","",'Dis Total Incidents'!BP4)</f>
        <v/>
      </c>
      <c r="U17" s="92" t="str">
        <f>IF('Dis Total Incidents'!EJ4="NA","",'Dis Total Incidents'!EJ4)</f>
        <v/>
      </c>
      <c r="V17" s="121" t="str">
        <f>IF('Dis Total Incidents'!HD4="NA","",'Dis Total Incidents'!HD4)</f>
        <v/>
      </c>
    </row>
    <row r="18" spans="1:24" s="79" customFormat="1" ht="15.75" thickTop="1" x14ac:dyDescent="0.25">
      <c r="A18" s="85"/>
      <c r="B18" s="94"/>
      <c r="C18" s="94"/>
      <c r="D18" s="95"/>
      <c r="E18" s="95"/>
      <c r="F18" s="95"/>
      <c r="G18" s="95"/>
      <c r="H18" s="95"/>
      <c r="I18" s="95"/>
      <c r="J18" s="95"/>
      <c r="K18" s="95"/>
      <c r="L18" s="95"/>
      <c r="M18" s="95"/>
      <c r="N18" s="95"/>
      <c r="O18" s="95"/>
      <c r="P18" s="95"/>
      <c r="Q18" s="95"/>
      <c r="R18" s="95"/>
      <c r="S18" s="95"/>
      <c r="T18" s="95"/>
      <c r="U18" s="95"/>
      <c r="V18" s="95"/>
      <c r="W18" s="74"/>
      <c r="X18" s="74"/>
    </row>
  </sheetData>
  <sheetProtection algorithmName="SHA-512" hashValue="sDeJXJ7lUqZCk642OUJt/FXGxaECcgRUM5PnnO6EuUeuYv8Ha48EHsjDCrv8MgGrnExqlRmc6r+xYEKswTwq8w==" saltValue="pq37ow45+tI5Dp8asTLDmw==" spinCount="100000" sheet="1" objects="1" scenarios="1" selectLockedCells="1"/>
  <mergeCells count="9">
    <mergeCell ref="B1:V1"/>
    <mergeCell ref="N2:P2"/>
    <mergeCell ref="A1:A3"/>
    <mergeCell ref="Q2:S2"/>
    <mergeCell ref="T2:V2"/>
    <mergeCell ref="B2:D2"/>
    <mergeCell ref="E2:G2"/>
    <mergeCell ref="H2:J2"/>
    <mergeCell ref="K2:M2"/>
  </mergeCells>
  <conditionalFormatting sqref="B13:V17">
    <cfRule type="cellIs" dxfId="73" priority="3" operator="between">
      <formula>2</formula>
      <formula>100</formula>
    </cfRule>
  </conditionalFormatting>
  <conditionalFormatting sqref="B4:V12">
    <cfRule type="cellIs" dxfId="72" priority="1" operator="between">
      <formula>3</formula>
      <formula>100</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sqref="A1:A2"/>
    </sheetView>
  </sheetViews>
  <sheetFormatPr defaultRowHeight="15" x14ac:dyDescent="0.25"/>
  <cols>
    <col min="1" max="1" width="67.28515625" style="79" customWidth="1"/>
    <col min="2" max="2" width="9.7109375" style="100" bestFit="1" customWidth="1"/>
    <col min="3" max="3" width="17.28515625" style="100" bestFit="1" customWidth="1"/>
    <col min="4" max="4" width="6.42578125" style="100" bestFit="1" customWidth="1"/>
    <col min="5" max="5" width="18.140625" style="100" bestFit="1" customWidth="1"/>
    <col min="6" max="6" width="16.5703125" style="100" bestFit="1" customWidth="1"/>
    <col min="7" max="7" width="6.7109375" style="100" bestFit="1" customWidth="1"/>
    <col min="8" max="8" width="11.42578125" style="100" bestFit="1" customWidth="1"/>
    <col min="9" max="9" width="9.140625" style="74"/>
    <col min="10" max="10" width="47.28515625" style="74" customWidth="1"/>
    <col min="11" max="16384" width="9.140625" style="74"/>
  </cols>
  <sheetData>
    <row r="1" spans="1:10" ht="22.5" customHeight="1" thickTop="1" x14ac:dyDescent="0.25">
      <c r="A1" s="140" t="s">
        <v>54</v>
      </c>
      <c r="B1" s="142" t="s">
        <v>88</v>
      </c>
      <c r="C1" s="143"/>
      <c r="D1" s="143"/>
      <c r="E1" s="143"/>
      <c r="F1" s="143"/>
      <c r="G1" s="143"/>
      <c r="H1" s="144"/>
    </row>
    <row r="2" spans="1:10" ht="15.75" thickBot="1" x14ac:dyDescent="0.3">
      <c r="A2" s="141"/>
      <c r="B2" s="80" t="s">
        <v>55</v>
      </c>
      <c r="C2" s="81" t="s">
        <v>56</v>
      </c>
      <c r="D2" s="81" t="s">
        <v>57</v>
      </c>
      <c r="E2" s="81" t="s">
        <v>49</v>
      </c>
      <c r="F2" s="81" t="s">
        <v>58</v>
      </c>
      <c r="G2" s="81" t="s">
        <v>11</v>
      </c>
      <c r="H2" s="82" t="s">
        <v>59</v>
      </c>
    </row>
    <row r="3" spans="1:10" ht="27.75" x14ac:dyDescent="0.25">
      <c r="A3" s="75" t="s">
        <v>90</v>
      </c>
      <c r="B3" s="96" t="str">
        <f>IF(AND(AND('All SWDs'!BQ4="Y",'All SWDs'!EK4="Y",'All SWDs'!HE4="Y"),'All SWDs'!IA4&lt;&gt;1),"Y","")</f>
        <v/>
      </c>
      <c r="C3" s="96" t="str">
        <f>IF(AND(AND('All SWDs'!BR4="Y",'All SWDs'!EL4="Y",'All SWDs'!HF4="Y"),'All SWDs'!IB4&lt;&gt;1),"Y","")</f>
        <v/>
      </c>
      <c r="D3" s="96" t="str">
        <f>IF(AND(AND('All SWDs'!BS4="Y",'All SWDs'!EM4="Y",'All SWDs'!HG4="Y"),'All SWDs'!IC4&lt;&gt;1),"Y","")</f>
        <v/>
      </c>
      <c r="E3" s="96" t="str">
        <f>IF(AND(AND('All SWDs'!BT4="Y",'All SWDs'!EN4="Y",'All SWDs'!HH4="Y"),'All SWDs'!ID4&lt;&gt;1),"Y","")</f>
        <v/>
      </c>
      <c r="F3" s="96" t="str">
        <f>IF(AND(AND('All SWDs'!BU4="Y",'All SWDs'!EO4="Y",'All SWDs'!HI4="Y"),'All SWDs'!IE4&lt;&gt;1),"Y","")</f>
        <v/>
      </c>
      <c r="G3" s="96" t="str">
        <f>IF(AND(AND('All SWDs'!BV4="Y",'All SWDs'!EP4="Y",'All SWDs'!HJ4="Y"),'All SWDs'!IF4&lt;&gt;1),"Y","")</f>
        <v/>
      </c>
      <c r="H3" s="97" t="str">
        <f>IF(AND(AND('All SWDs'!BW4="Y",'All SWDs'!EQ4="Y",'All SWDs'!HK4="Y"),'All SWDs'!IG4&lt;&gt;1),"Y","")</f>
        <v/>
      </c>
      <c r="J3" s="76" t="s">
        <v>104</v>
      </c>
    </row>
    <row r="4" spans="1:10" ht="30.75" thickBot="1" x14ac:dyDescent="0.3">
      <c r="A4" s="75" t="s">
        <v>91</v>
      </c>
      <c r="B4" s="96" t="str">
        <f>IF(AND(AND(AUT!BQ4="Y",AUT!EK4="Y",AUT!HE4="Y"),AUT!IA4&lt;&gt;1),"Y","")</f>
        <v/>
      </c>
      <c r="C4" s="96" t="str">
        <f>IF(AND(AND(AUT!BR4="Y",AUT!EL4="Y",AUT!HF4="Y"),AUT!IB4&lt;&gt;1),"Y","")</f>
        <v/>
      </c>
      <c r="D4" s="96" t="str">
        <f>IF(AND(AND(AUT!BS4="Y",AUT!EM4="Y",AUT!HG4="Y"),AUT!IC4&lt;&gt;1),"Y","")</f>
        <v/>
      </c>
      <c r="E4" s="96" t="str">
        <f>IF(AND(AND(AUT!BT4="Y",AUT!EN4="Y",AUT!HH4="Y"),AUT!ID4&lt;&gt;1),"Y","")</f>
        <v/>
      </c>
      <c r="F4" s="96" t="str">
        <f>IF(AND(AND(AUT!BU4="Y",AUT!EO4="Y",AUT!HI4="Y"),AUT!IE4&lt;&gt;1),"Y","")</f>
        <v/>
      </c>
      <c r="G4" s="96" t="str">
        <f>IF(AND(AND(AUT!BV4="Y",AUT!EP4="Y",AUT!HJ4="Y"),AUT!IF4&lt;&gt;1),"Y","")</f>
        <v/>
      </c>
      <c r="H4" s="97" t="str">
        <f>IF(AND(AND(AUT!BW4="Y",AUT!EQ4="Y",AUT!HK4="Y"),AUT!IG4&lt;&gt;1),"Y","")</f>
        <v/>
      </c>
      <c r="J4" s="77" t="s">
        <v>105</v>
      </c>
    </row>
    <row r="5" spans="1:10" ht="27.75" x14ac:dyDescent="0.25">
      <c r="A5" s="75" t="s">
        <v>92</v>
      </c>
      <c r="B5" s="96" t="str">
        <f>IF(AND(AND(EMD!BQ4="Y",EMD!EK4="Y",EMD!HE4="Y"),EMD!IA4&lt;&gt;1),"Y","")</f>
        <v/>
      </c>
      <c r="C5" s="96" t="str">
        <f>IF(AND(AND(EMD!BR4="Y",EMD!EL4="Y",EMD!HF4="Y"),EMD!IB4&lt;&gt;1),"Y","")</f>
        <v/>
      </c>
      <c r="D5" s="96" t="str">
        <f>IF(AND(AND(EMD!BS4="Y",EMD!EM4="Y",EMD!HG4="Y"),EMD!IC4&lt;&gt;1),"Y","")</f>
        <v/>
      </c>
      <c r="E5" s="96" t="str">
        <f>IF(AND(AND(EMD!BT4="Y",EMD!EN4="Y",EMD!HH4="Y"),EMD!ID4&lt;&gt;1),"Y","")</f>
        <v/>
      </c>
      <c r="F5" s="96" t="str">
        <f>IF(AND(AND(EMD!BU4="Y",EMD!EO4="Y",EMD!HI4="Y"),EMD!IE4&lt;&gt;1),"Y","")</f>
        <v/>
      </c>
      <c r="G5" s="96" t="str">
        <f>IF(AND(AND(EMD!BV4="Y",EMD!EP4="Y",EMD!HJ4="Y"),EMD!IF4&lt;&gt;1),"Y","")</f>
        <v/>
      </c>
      <c r="H5" s="97" t="str">
        <f>IF(AND(AND(EMD!BW4="Y",EMD!EQ4="Y",EMD!HK4="Y"),EMD!IG4&lt;&gt;1),"Y","")</f>
        <v/>
      </c>
      <c r="J5" s="78"/>
    </row>
    <row r="6" spans="1:10" ht="27.75" x14ac:dyDescent="0.25">
      <c r="A6" s="75" t="s">
        <v>93</v>
      </c>
      <c r="B6" s="96" t="str">
        <f>IF(AND(AND(ID!BQ4="Y",ID!EK4="Y",ID!HE4="Y"),ID!IA4&lt;&gt;1),"Y","")</f>
        <v/>
      </c>
      <c r="C6" s="96" t="str">
        <f>IF(AND(AND(ID!BR4="Y",ID!EL4="Y",ID!HF4="Y"),ID!IB4&lt;&gt;1),"Y","")</f>
        <v/>
      </c>
      <c r="D6" s="96" t="str">
        <f>IF(AND(AND(ID!BS4="Y",ID!EM4="Y",ID!HG4="Y"),ID!IC4&lt;&gt;1),"Y","")</f>
        <v/>
      </c>
      <c r="E6" s="96" t="str">
        <f>IF(AND(AND(ID!BT4="Y",ID!EN4="Y",ID!HH4="Y"),ID!ID4&lt;&gt;1),"Y","")</f>
        <v/>
      </c>
      <c r="F6" s="96" t="str">
        <f>IF(AND(AND(ID!BU4="Y",ID!EO4="Y",ID!HI4="Y"),ID!IE4&lt;&gt;1),"Y","")</f>
        <v/>
      </c>
      <c r="G6" s="96" t="str">
        <f>IF(AND(AND(ID!BV4="Y",ID!EP4="Y",ID!HJ4="Y"),ID!IF4&lt;&gt;1),"Y","")</f>
        <v/>
      </c>
      <c r="H6" s="97" t="str">
        <f>IF(AND(AND(ID!BW4="Y",ID!EQ4="Y",ID!HK4="Y"),ID!IG4&lt;&gt;1),"Y","")</f>
        <v/>
      </c>
    </row>
    <row r="7" spans="1:10" ht="27.75" x14ac:dyDescent="0.25">
      <c r="A7" s="75" t="s">
        <v>94</v>
      </c>
      <c r="B7" s="96" t="str">
        <f>IF(AND(AND(OHI!BQ4="Y",OHI!EK4="Y",OHI!HE4="Y"),OHI!IA4&lt;&gt;1),"Y","")</f>
        <v/>
      </c>
      <c r="C7" s="96" t="str">
        <f>IF(AND(AND(OHI!BR4="Y",OHI!EL4="Y",OHI!HF4="Y"),OHI!IB4&lt;&gt;1),"Y","")</f>
        <v/>
      </c>
      <c r="D7" s="96" t="str">
        <f>IF(AND(AND(OHI!BS4="Y",OHI!EM4="Y",OHI!HG4="Y"),OHI!IC4&lt;&gt;1),"Y","")</f>
        <v/>
      </c>
      <c r="E7" s="96" t="str">
        <f>IF(AND(AND(OHI!BT4="Y",OHI!EN4="Y",OHI!HH4="Y"),OHI!ID4&lt;&gt;1),"Y","")</f>
        <v/>
      </c>
      <c r="F7" s="96" t="str">
        <f>IF(AND(AND(OHI!BU4="Y",OHI!EO4="Y",OHI!HI4="Y"),OHI!IE4&lt;&gt;1),"Y","")</f>
        <v/>
      </c>
      <c r="G7" s="96" t="str">
        <f>IF(AND(AND(OHI!BV4="Y",OHI!EP4="Y",OHI!HJ4="Y"),OHI!IF4&lt;&gt;1),"Y","")</f>
        <v/>
      </c>
      <c r="H7" s="97" t="str">
        <f>IF(AND(AND(OHI!BW4="Y",OHI!EQ4="Y",OHI!HK4="Y"),OHI!IG4&lt;&gt;1),"Y","")</f>
        <v/>
      </c>
    </row>
    <row r="8" spans="1:10" ht="27.75" x14ac:dyDescent="0.25">
      <c r="A8" s="75" t="s">
        <v>95</v>
      </c>
      <c r="B8" s="96" t="str">
        <f>IF(AND(AND(SLD!BQ4="Y",SLD!EK4="Y",SLD!HE4="Y"),SLD!IA4&lt;&gt;1),"Y","")</f>
        <v/>
      </c>
      <c r="C8" s="96" t="str">
        <f>IF(AND(AND(SLD!BR4="Y",SLD!EL4="Y",SLD!HF4="Y"),SLD!IB4&lt;&gt;1),"Y","")</f>
        <v/>
      </c>
      <c r="D8" s="96" t="str">
        <f>IF(AND(AND(SLD!BS4="Y",SLD!EM4="Y",SLD!HG4="Y"),SLD!IC4&lt;&gt;1),"Y","")</f>
        <v/>
      </c>
      <c r="E8" s="96" t="str">
        <f>IF(AND(AND(SLD!BT4="Y",SLD!EN4="Y",SLD!HH4="Y"),SLD!ID4&lt;&gt;1),"Y","")</f>
        <v/>
      </c>
      <c r="F8" s="96" t="str">
        <f>IF(AND(AND(SLD!BU4="Y",SLD!EO4="Y",SLD!HI4="Y"),SLD!IE4&lt;&gt;1),"Y","")</f>
        <v/>
      </c>
      <c r="G8" s="96" t="str">
        <f>IF(AND(AND(SLD!BV4="Y",SLD!EP4="Y",SLD!HJ4="Y"),SLD!IF4&lt;&gt;1),"Y","")</f>
        <v/>
      </c>
      <c r="H8" s="97" t="str">
        <f>IF(AND(AND(SLD!BW4="Y",SLD!EQ4="Y",SLD!HK4="Y"),SLD!IG4&lt;&gt;1),"Y","")</f>
        <v/>
      </c>
    </row>
    <row r="9" spans="1:10" ht="27.75" x14ac:dyDescent="0.25">
      <c r="A9" s="75" t="s">
        <v>96</v>
      </c>
      <c r="B9" s="96" t="str">
        <f>IF(AND(AND(SLI!BQ4="Y",SLI!EK4="Y",SLI!HE4="Y"),SLI!IA4&lt;&gt;1),"Y","")</f>
        <v/>
      </c>
      <c r="C9" s="96" t="str">
        <f>IF(AND(AND(SLI!BR4="Y",SLI!EL4="Y",SLI!HF4="Y"),SLI!IB4&lt;&gt;1),"Y","")</f>
        <v/>
      </c>
      <c r="D9" s="96" t="str">
        <f>IF(AND(AND(SLI!BS4="Y",SLI!EM4="Y",SLI!HG4="Y"),SLI!IC4&lt;&gt;1),"Y","")</f>
        <v/>
      </c>
      <c r="E9" s="96" t="str">
        <f>IF(AND(AND(SLI!BT4="Y",SLI!EN4="Y",SLI!HH4="Y"),SLI!ID4&lt;&gt;1),"Y","")</f>
        <v/>
      </c>
      <c r="F9" s="96" t="str">
        <f>IF(AND(AND(SLI!BU4="Y",SLI!EO4="Y",SLI!HI4="Y"),SLI!IE4&lt;&gt;1),"Y","")</f>
        <v/>
      </c>
      <c r="G9" s="96" t="str">
        <f>IF(AND(AND(SLI!BV4="Y",SLI!EP4="Y",SLI!HJ4="Y"),SLI!IF4&lt;&gt;1),"Y","")</f>
        <v/>
      </c>
      <c r="H9" s="97" t="str">
        <f>IF(AND(AND(SLI!BW4="Y",SLI!EQ4="Y",SLI!HK4="Y"),SLI!IG4&lt;&gt;1),"Y","")</f>
        <v/>
      </c>
    </row>
    <row r="10" spans="1:10" ht="41.25" x14ac:dyDescent="0.25">
      <c r="A10" s="75" t="s">
        <v>97</v>
      </c>
      <c r="B10" s="96" t="str">
        <f>IF(AND(AND('Environment &lt;40%'!BQ4="Y",'Environment &lt;40%'!EK4="Y",'Environment &lt;40%'!HE4="Y"),'Environment &lt;40%'!IA4&lt;&gt;1),"Y","")</f>
        <v/>
      </c>
      <c r="C10" s="96" t="str">
        <f>IF(AND(AND('Environment &lt;40%'!BR4="Y",'Environment &lt;40%'!EL4="Y",'Environment &lt;40%'!HF4="Y"),'Environment &lt;40%'!IB4&lt;&gt;1),"Y","")</f>
        <v/>
      </c>
      <c r="D10" s="96" t="str">
        <f>IF(AND(AND('Environment &lt;40%'!BS4="Y",'Environment &lt;40%'!EM4="Y",'Environment &lt;40%'!HG4="Y"),'Environment &lt;40%'!IC4&lt;&gt;1),"Y","")</f>
        <v/>
      </c>
      <c r="E10" s="96" t="str">
        <f>IF(AND(AND('Environment &lt;40%'!BT4="Y",'Environment &lt;40%'!EN4="Y",'Environment &lt;40%'!HH4="Y"),'Environment &lt;40%'!ID4&lt;&gt;1),"Y","")</f>
        <v/>
      </c>
      <c r="F10" s="96" t="str">
        <f>IF(AND(AND('Environment &lt;40%'!BU4="Y",'Environment &lt;40%'!EO4="Y",'Environment &lt;40%'!HI4="Y"),'Environment &lt;40%'!IE4&lt;&gt;1),"Y","")</f>
        <v/>
      </c>
      <c r="G10" s="96" t="str">
        <f>IF(AND(AND('Environment &lt;40%'!BV4="Y",'Environment &lt;40%'!EP4="Y",'Environment &lt;40%'!HJ4="Y"),'Environment &lt;40%'!IF4&lt;&gt;1),"Y","")</f>
        <v/>
      </c>
      <c r="H10" s="97" t="str">
        <f>IF(AND(AND('Environment &lt;40%'!BW4="Y",'Environment &lt;40%'!EQ4="Y",'Environment &lt;40%'!HK4="Y"),'Environment &lt;40%'!IG4&lt;&gt;1),"Y","")</f>
        <v/>
      </c>
    </row>
    <row r="11" spans="1:10" ht="41.25" x14ac:dyDescent="0.25">
      <c r="A11" s="75" t="s">
        <v>98</v>
      </c>
      <c r="B11" s="96" t="str">
        <f>IF(AND(AND('Environment SS and RF'!BQ4="Y",'Environment SS and RF'!EK4="Y",'Environment SS and RF'!HE4="Y"),'Environment SS and RF'!IA4&lt;&gt;1),"Y","")</f>
        <v/>
      </c>
      <c r="C11" s="96" t="str">
        <f>IF(AND(AND('Environment SS and RF'!BR4="Y",'Environment SS and RF'!EL4="Y",'Environment SS and RF'!HF4="Y"),'Environment SS and RF'!IB4&lt;&gt;1),"Y","")</f>
        <v/>
      </c>
      <c r="D11" s="96" t="str">
        <f>IF(AND(AND('Environment SS and RF'!BS4="Y",'Environment SS and RF'!EM4="Y",'Environment SS and RF'!HG4="Y"),'Environment SS and RF'!IC4&lt;&gt;1),"Y","")</f>
        <v/>
      </c>
      <c r="E11" s="96" t="str">
        <f>IF(AND(AND('Environment SS and RF'!BT4="Y",'Environment SS and RF'!EN4="Y",'Environment SS and RF'!HH4="Y"),'Environment SS and RF'!ID4&lt;&gt;1),"Y","")</f>
        <v/>
      </c>
      <c r="F11" s="96" t="str">
        <f>IF(AND(AND('Environment SS and RF'!BU4="Y",'Environment SS and RF'!EO4="Y",'Environment SS and RF'!HI4="Y"),'Environment SS and RF'!IE4&lt;&gt;1),"Y","")</f>
        <v/>
      </c>
      <c r="G11" s="96" t="str">
        <f>IF(AND(AND('Environment SS and RF'!BV4="Y",'Environment SS and RF'!EP4="Y",'Environment SS and RF'!HJ4="Y"),'Environment SS and RF'!IF4&lt;&gt;1),"Y","")</f>
        <v/>
      </c>
      <c r="H11" s="97" t="str">
        <f>IF(AND(AND('Environment SS and RF'!BW4="Y",'Environment SS and RF'!EQ4="Y",'Environment SS and RF'!HK4="Y"),'Environment SS and RF'!IG4&lt;&gt;1),"Y","")</f>
        <v/>
      </c>
    </row>
    <row r="12" spans="1:10" ht="27.75" x14ac:dyDescent="0.25">
      <c r="A12" s="75" t="s">
        <v>99</v>
      </c>
      <c r="B12" s="96" t="str">
        <f>IF(AND(AND('Dis Out Sch S_E 10 or Less'!BQ4="Y",'Dis Out Sch S_E 10 or Less'!EK4="Y",'Dis Out Sch S_E 10 or Less'!HE4="Y"),'Dis Out Sch S_E 10 or Less'!IA4&lt;&gt;1),"Y","")</f>
        <v/>
      </c>
      <c r="C12" s="96" t="str">
        <f>IF(AND(AND('Dis Out Sch S_E 10 or Less'!BR4="Y",'Dis Out Sch S_E 10 or Less'!EL4="Y",'Dis Out Sch S_E 10 or Less'!HF4="Y"),'Dis Out Sch S_E 10 or Less'!IB4&lt;&gt;1),"Y","")</f>
        <v/>
      </c>
      <c r="D12" s="96" t="str">
        <f>IF(AND(AND('Dis Out Sch S_E 10 or Less'!BS4="Y",'Dis Out Sch S_E 10 or Less'!EM4="Y",'Dis Out Sch S_E 10 or Less'!HG4="Y"),'Dis Out Sch S_E 10 or Less'!IC4&lt;&gt;1),"Y","")</f>
        <v/>
      </c>
      <c r="E12" s="96" t="str">
        <f>IF(AND(AND('Dis Out Sch S_E 10 or Less'!BT4="Y",'Dis Out Sch S_E 10 or Less'!EN4="Y",'Dis Out Sch S_E 10 or Less'!HH4="Y"),'Dis Out Sch S_E 10 or Less'!ID4&lt;&gt;1),"Y","")</f>
        <v/>
      </c>
      <c r="F12" s="96" t="str">
        <f>IF(AND(AND('Dis Out Sch S_E 10 or Less'!BU4="Y",'Dis Out Sch S_E 10 or Less'!EO4="Y",'Dis Out Sch S_E 10 or Less'!HI4="Y"),'Dis Out Sch S_E 10 or Less'!IE4&lt;&gt;1),"Y","")</f>
        <v/>
      </c>
      <c r="G12" s="96" t="str">
        <f>IF(AND(AND('Dis Out Sch S_E 10 or Less'!BV4="Y",'Dis Out Sch S_E 10 or Less'!EP4="Y",'Dis Out Sch S_E 10 or Less'!HJ4="Y"),'Dis Out Sch S_E 10 or Less'!IF4&lt;&gt;1),"Y","")</f>
        <v/>
      </c>
      <c r="H12" s="97" t="str">
        <f>IF(AND(AND('Dis Out Sch S_E 10 or Less'!BW4="Y",'Dis Out Sch S_E 10 or Less'!EQ4="Y",'Dis Out Sch S_E 10 or Less'!HK4="Y"),'Dis Out Sch S_E 10 or Less'!IG4&lt;&gt;1),"Y","")</f>
        <v/>
      </c>
    </row>
    <row r="13" spans="1:10" ht="27.75" x14ac:dyDescent="0.25">
      <c r="A13" s="75" t="s">
        <v>100</v>
      </c>
      <c r="B13" s="96" t="str">
        <f>IF(AND(AND('Dis Out Sch S_E &gt;10'!BQ4="Y",'Dis Out Sch S_E &gt;10'!EK4="Y",'Dis Out Sch S_E &gt;10'!HE4="Y"),'Dis Out Sch S_E &gt;10'!IA4&lt;&gt;1),"Y","")</f>
        <v/>
      </c>
      <c r="C13" s="96" t="str">
        <f>IF(AND(AND('Dis Out Sch S_E &gt;10'!BR4="Y",'Dis Out Sch S_E &gt;10'!EL4="Y",'Dis Out Sch S_E &gt;10'!HF4="Y"),'Dis Out Sch S_E &gt;10'!IB4&lt;&gt;1),"Y","")</f>
        <v/>
      </c>
      <c r="D13" s="96" t="str">
        <f>IF(AND(AND('Dis Out Sch S_E &gt;10'!BS4="Y",'Dis Out Sch S_E &gt;10'!EM4="Y",'Dis Out Sch S_E &gt;10'!HG4="Y"),'Dis Out Sch S_E &gt;10'!IC4&lt;&gt;1),"Y","")</f>
        <v/>
      </c>
      <c r="E13" s="96" t="str">
        <f>IF(AND(AND('Dis Out Sch S_E &gt;10'!BT4="Y",'Dis Out Sch S_E &gt;10'!EN4="Y",'Dis Out Sch S_E &gt;10'!HH4="Y"),'Dis Out Sch S_E &gt;10'!ID4&lt;&gt;1),"Y","")</f>
        <v/>
      </c>
      <c r="F13" s="96" t="str">
        <f>IF(AND(AND('Dis Out Sch S_E &gt;10'!BU4="Y",'Dis Out Sch S_E &gt;10'!EO4="Y",'Dis Out Sch S_E &gt;10'!HI4="Y"),'Dis Out Sch S_E &gt;10'!IE4&lt;&gt;1),"Y","")</f>
        <v/>
      </c>
      <c r="G13" s="96" t="str">
        <f>IF(AND(AND('Dis Out Sch S_E &gt;10'!BV4="Y",'Dis Out Sch S_E &gt;10'!EP4="Y",'Dis Out Sch S_E &gt;10'!HJ4="Y"),'Dis Out Sch S_E &gt;10'!IF4&lt;&gt;1),"Y","")</f>
        <v/>
      </c>
      <c r="H13" s="97" t="str">
        <f>IF(AND(AND('Dis Out Sch S_E &gt;10'!BW4="Y",'Dis Out Sch S_E &gt;10'!EQ4="Y",'Dis Out Sch S_E &gt;10'!HK4="Y"),'Dis Out Sch S_E &gt;10'!IG4&lt;&gt;1),"Y","")</f>
        <v/>
      </c>
    </row>
    <row r="14" spans="1:10" ht="27.75" x14ac:dyDescent="0.25">
      <c r="A14" s="75" t="s">
        <v>101</v>
      </c>
      <c r="B14" s="96" t="str">
        <f>IF(AND(AND('Dis In Sch S_E 10 or Less'!BQ4="Y",'Dis In Sch S_E 10 or Less'!EK4="Y",'Dis In Sch S_E 10 or Less'!HE4="Y"),'Dis In Sch S_E 10 or Less'!IA4&lt;&gt;1),"Y","")</f>
        <v/>
      </c>
      <c r="C14" s="96" t="str">
        <f>IF(AND(AND('Dis In Sch S_E 10 or Less'!BR4="Y",'Dis In Sch S_E 10 or Less'!EL4="Y",'Dis In Sch S_E 10 or Less'!HF4="Y"),'Dis In Sch S_E 10 or Less'!IB4&lt;&gt;1),"Y","")</f>
        <v/>
      </c>
      <c r="D14" s="96" t="str">
        <f>IF(AND(AND('Dis In Sch S_E 10 or Less'!BS4="Y",'Dis In Sch S_E 10 or Less'!EM4="Y",'Dis In Sch S_E 10 or Less'!HG4="Y"),'Dis In Sch S_E 10 or Less'!IC4&lt;&gt;1),"Y","")</f>
        <v/>
      </c>
      <c r="E14" s="96" t="str">
        <f>IF(AND(AND('Dis In Sch S_E 10 or Less'!BT4="Y",'Dis In Sch S_E 10 or Less'!EN4="Y",'Dis In Sch S_E 10 or Less'!HH4="Y"),'Dis In Sch S_E 10 or Less'!ID4&lt;&gt;1),"Y","")</f>
        <v/>
      </c>
      <c r="F14" s="96" t="str">
        <f>IF(AND(AND('Dis In Sch S_E 10 or Less'!BU4="Y",'Dis In Sch S_E 10 or Less'!EO4="Y",'Dis In Sch S_E 10 or Less'!HI4="Y"),'Dis In Sch S_E 10 or Less'!IE4&lt;&gt;1),"Y","")</f>
        <v/>
      </c>
      <c r="G14" s="96" t="str">
        <f>IF(AND(AND('Dis In Sch S_E 10 or Less'!BV4="Y",'Dis In Sch S_E 10 or Less'!EP4="Y",'Dis In Sch S_E 10 or Less'!HJ4="Y"),'Dis In Sch S_E 10 or Less'!IF4&lt;&gt;1),"Y","")</f>
        <v/>
      </c>
      <c r="H14" s="97" t="str">
        <f>IF(AND(AND('Dis In Sch S_E 10 or Less'!BW4="Y",'Dis In Sch S_E 10 or Less'!EQ4="Y",'Dis In Sch S_E 10 or Less'!HK4="Y"),'Dis In Sch S_E 10 or Less'!IG4&lt;&gt;1),"Y","")</f>
        <v/>
      </c>
    </row>
    <row r="15" spans="1:10" ht="27.75" x14ac:dyDescent="0.25">
      <c r="A15" s="75" t="s">
        <v>102</v>
      </c>
      <c r="B15" s="96" t="str">
        <f>IF(AND(AND('Dis In Sch S_E &gt;10'!BQ4="Y",'Dis In Sch S_E &gt;10'!EK4="Y",'Dis In Sch S_E &gt;10'!HE4="Y"),'Dis In Sch S_E &gt;10'!IA4&lt;&gt;1),"Y","")</f>
        <v/>
      </c>
      <c r="C15" s="96" t="str">
        <f>IF(AND(AND('Dis In Sch S_E &gt;10'!BR4="Y",'Dis In Sch S_E &gt;10'!EL4="Y",'Dis In Sch S_E &gt;10'!HF4="Y"),'Dis In Sch S_E &gt;10'!IB4&lt;&gt;1),"Y","")</f>
        <v/>
      </c>
      <c r="D15" s="96" t="str">
        <f>IF(AND(AND('Dis In Sch S_E &gt;10'!BS4="Y",'Dis In Sch S_E &gt;10'!EM4="Y",'Dis In Sch S_E &gt;10'!HG4="Y"),'Dis In Sch S_E &gt;10'!IC4&lt;&gt;1),"Y","")</f>
        <v/>
      </c>
      <c r="E15" s="96" t="str">
        <f>IF(AND(AND('Dis In Sch S_E &gt;10'!BT4="Y",'Dis In Sch S_E &gt;10'!EN4="Y",'Dis In Sch S_E &gt;10'!HH4="Y"),'Dis In Sch S_E &gt;10'!ID4&lt;&gt;1),"Y","")</f>
        <v/>
      </c>
      <c r="F15" s="96" t="str">
        <f>IF(AND(AND('Dis In Sch S_E &gt;10'!BU4="Y",'Dis In Sch S_E &gt;10'!EO4="Y",'Dis In Sch S_E &gt;10'!HI4="Y"),'Dis In Sch S_E &gt;10'!IE4&lt;&gt;1),"Y","")</f>
        <v/>
      </c>
      <c r="G15" s="96" t="str">
        <f>IF(AND(AND('Dis In Sch S_E &gt;10'!BV4="Y",'Dis In Sch S_E &gt;10'!EP4="Y",'Dis In Sch S_E &gt;10'!HJ4="Y"),'Dis In Sch S_E &gt;10'!IF4&lt;&gt;1),"Y","")</f>
        <v/>
      </c>
      <c r="H15" s="97" t="str">
        <f>IF(AND(AND('Dis In Sch S_E &gt;10'!BW4="Y",'Dis In Sch S_E &gt;10'!EQ4="Y",'Dis In Sch S_E &gt;10'!HK4="Y"),'Dis In Sch S_E &gt;10'!IG4&lt;&gt;1),"Y","")</f>
        <v/>
      </c>
    </row>
    <row r="16" spans="1:10" ht="55.5" thickBot="1" x14ac:dyDescent="0.3">
      <c r="A16" s="75" t="s">
        <v>103</v>
      </c>
      <c r="B16" s="98" t="str">
        <f>IF(AND(AND('Dis Total Incidents'!BQ4="Y",'Dis Total Incidents'!EK4="Y",'Dis Total Incidents'!HE4="Y"),'Dis Total Incidents'!IA4&lt;&gt;1),"Y","")</f>
        <v/>
      </c>
      <c r="C16" s="98" t="str">
        <f>IF(AND(AND('Dis Total Incidents'!BR4="Y",'Dis Total Incidents'!EL4="Y",'Dis Total Incidents'!HF4="Y"),'Dis Total Incidents'!IB4&lt;&gt;1),"Y","")</f>
        <v/>
      </c>
      <c r="D16" s="98" t="str">
        <f>IF(AND(AND('Dis Total Incidents'!BS4="Y",'Dis Total Incidents'!EM4="Y",'Dis Total Incidents'!HG4="Y"),'Dis Total Incidents'!IC4&lt;&gt;1),"Y","")</f>
        <v/>
      </c>
      <c r="E16" s="98" t="str">
        <f>IF(AND(AND('Dis Total Incidents'!BT4="Y",'Dis Total Incidents'!EN4="Y",'Dis Total Incidents'!HH4="Y"),'Dis Total Incidents'!ID4&lt;&gt;1),"Y","")</f>
        <v/>
      </c>
      <c r="F16" s="98" t="str">
        <f>IF(AND(AND('Dis Total Incidents'!BU4="Y",'Dis Total Incidents'!EO4="Y",'Dis Total Incidents'!HI4="Y"),'Dis Total Incidents'!IE4&lt;&gt;1),"Y","")</f>
        <v/>
      </c>
      <c r="G16" s="98" t="str">
        <f>IF(AND(AND('Dis Total Incidents'!BV4="Y",'Dis Total Incidents'!EP4="Y",'Dis Total Incidents'!HJ4="Y"),'Dis Total Incidents'!IF4&lt;&gt;1),"Y","")</f>
        <v/>
      </c>
      <c r="H16" s="99" t="str">
        <f>IF(AND(AND('Dis Total Incidents'!BW4="Y",'Dis Total Incidents'!EQ4="Y",'Dis Total Incidents'!HK4="Y"),'Dis Total Incidents'!IG4&lt;&gt;1),"Y","")</f>
        <v/>
      </c>
    </row>
    <row r="17" ht="15.75" thickTop="1" x14ac:dyDescent="0.25"/>
  </sheetData>
  <sheetProtection algorithmName="SHA-512" hashValue="pee7QvW9+jdU4H85BVjuIJ1cxswA/cQvYBXr27L7toU1w/+ifrnmHphS9vsV0SWXEpQqbUyy5ICbEntrXyS00w==" saltValue="jo6qunwqiUdNiYL8La+i9Q==" spinCount="100000" sheet="1" objects="1" scenarios="1" selectLockedCells="1"/>
  <mergeCells count="2">
    <mergeCell ref="A1:A2"/>
    <mergeCell ref="B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G322"/>
  <sheetViews>
    <sheetView zoomScaleNormal="100" workbookViewId="0">
      <pane xSplit="3" ySplit="3" topLeftCell="GH4" activePane="bottomRight" state="frozen"/>
      <selection activeCell="GX4" sqref="GX4:HD4"/>
      <selection pane="topRight" activeCell="GX4" sqref="GX4:HD4"/>
      <selection pane="bottomLeft" activeCell="GX4" sqref="GX4:HD4"/>
      <selection pane="bottomRight" activeCell="GX4" sqref="GX4:HD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27" width="7.42578125" style="1" customWidth="1"/>
    <col min="228" max="234" width="8"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v>
      </c>
      <c r="E2" s="172"/>
      <c r="F2" s="172"/>
      <c r="G2" s="172"/>
      <c r="H2" s="172"/>
      <c r="I2" s="172"/>
      <c r="J2" s="172"/>
      <c r="K2" s="195" t="s">
        <v>3</v>
      </c>
      <c r="L2" s="171" t="s">
        <v>22</v>
      </c>
      <c r="M2" s="172"/>
      <c r="N2" s="172"/>
      <c r="O2" s="172"/>
      <c r="P2" s="172"/>
      <c r="Q2" s="172"/>
      <c r="R2" s="172"/>
      <c r="S2" s="195" t="s">
        <v>3</v>
      </c>
      <c r="T2" s="171" t="s">
        <v>13</v>
      </c>
      <c r="U2" s="172"/>
      <c r="V2" s="172"/>
      <c r="W2" s="172"/>
      <c r="X2" s="172"/>
      <c r="Y2" s="172"/>
      <c r="Z2" s="173"/>
      <c r="AA2" s="171" t="s">
        <v>14</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v>
      </c>
      <c r="BY2" s="167"/>
      <c r="BZ2" s="167"/>
      <c r="CA2" s="167"/>
      <c r="CB2" s="167"/>
      <c r="CC2" s="167"/>
      <c r="CD2" s="167"/>
      <c r="CE2" s="175" t="s">
        <v>3</v>
      </c>
      <c r="CF2" s="174" t="s">
        <v>22</v>
      </c>
      <c r="CG2" s="167"/>
      <c r="CH2" s="167"/>
      <c r="CI2" s="167"/>
      <c r="CJ2" s="167"/>
      <c r="CK2" s="167"/>
      <c r="CL2" s="167"/>
      <c r="CM2" s="177" t="s">
        <v>3</v>
      </c>
      <c r="CN2" s="166" t="s">
        <v>13</v>
      </c>
      <c r="CO2" s="167"/>
      <c r="CP2" s="167"/>
      <c r="CQ2" s="167"/>
      <c r="CR2" s="167"/>
      <c r="CS2" s="167"/>
      <c r="CT2" s="168"/>
      <c r="CU2" s="166" t="s">
        <v>14</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v>
      </c>
      <c r="ES2" s="158"/>
      <c r="ET2" s="158"/>
      <c r="EU2" s="158"/>
      <c r="EV2" s="158"/>
      <c r="EW2" s="158"/>
      <c r="EX2" s="158"/>
      <c r="EY2" s="160" t="s">
        <v>3</v>
      </c>
      <c r="EZ2" s="157" t="s">
        <v>23</v>
      </c>
      <c r="FA2" s="158"/>
      <c r="FB2" s="158"/>
      <c r="FC2" s="158"/>
      <c r="FD2" s="158"/>
      <c r="FE2" s="158"/>
      <c r="FF2" s="158"/>
      <c r="FG2" s="160" t="s">
        <v>3</v>
      </c>
      <c r="FH2" s="157" t="s">
        <v>13</v>
      </c>
      <c r="FI2" s="158"/>
      <c r="FJ2" s="158"/>
      <c r="FK2" s="158"/>
      <c r="FL2" s="158"/>
      <c r="FM2" s="158"/>
      <c r="FN2" s="159"/>
      <c r="FO2" s="157" t="s">
        <v>14</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IF(AND(BQ4="Y",EK4="Y",HE4="Y"),"Y",IF(AND(HF4="Y",EL4="Y",BR4="Y"),"Y",IF(AND(BS4="Y",EM4="Y",HG4="Y"),"Y",IF(AND(BT4="Y",EN4="Y",HH4="Y"),"Y",IF(AND(BU4="Y",EO4="Y",HI4="Y"),"Y",IF(AND(BV4="Y",EP4="Y",HJ4="Y"),"Y",IF(AND(HK4="Y",EQ4="Y",BW4="Y"),"Y","")))))))</f>
        <v/>
      </c>
      <c r="D4" s="9">
        <f>'Data Entry'!B3</f>
        <v>0</v>
      </c>
      <c r="E4" s="10">
        <f>'Data Entry'!C3</f>
        <v>0</v>
      </c>
      <c r="F4" s="10">
        <f>'Data Entry'!D3</f>
        <v>0</v>
      </c>
      <c r="G4" s="10">
        <f>'Data Entry'!E3</f>
        <v>0</v>
      </c>
      <c r="H4" s="10">
        <f>'Data Entry'!F3</f>
        <v>0</v>
      </c>
      <c r="I4" s="10">
        <f>'Data Entry'!G3</f>
        <v>0</v>
      </c>
      <c r="J4" s="10">
        <f>'Data Entry'!H3</f>
        <v>0</v>
      </c>
      <c r="K4" s="34">
        <f>SUM(D4:J4)</f>
        <v>0</v>
      </c>
      <c r="L4" s="9">
        <f>'Data Entry'!B5</f>
        <v>0</v>
      </c>
      <c r="M4" s="10">
        <f>'Data Entry'!C5</f>
        <v>0</v>
      </c>
      <c r="N4" s="10">
        <f>'Data Entry'!D5</f>
        <v>0</v>
      </c>
      <c r="O4" s="10">
        <f>'Data Entry'!E5</f>
        <v>0</v>
      </c>
      <c r="P4" s="10">
        <f>'Data Entry'!F5</f>
        <v>0</v>
      </c>
      <c r="Q4" s="10">
        <f>'Data Entry'!G5</f>
        <v>0</v>
      </c>
      <c r="R4" s="10">
        <f>'Data Entry'!H5</f>
        <v>0</v>
      </c>
      <c r="S4" s="34">
        <f>SUM(L4:R4)</f>
        <v>0</v>
      </c>
      <c r="T4" s="17">
        <f t="shared" ref="T4:V4" si="0">$S4-L4</f>
        <v>0</v>
      </c>
      <c r="U4" s="11">
        <f t="shared" si="0"/>
        <v>0</v>
      </c>
      <c r="V4" s="11">
        <f t="shared" si="0"/>
        <v>0</v>
      </c>
      <c r="W4" s="11">
        <f t="shared" ref="W4:Z4" si="1">$S4-O4</f>
        <v>0</v>
      </c>
      <c r="X4" s="11">
        <f t="shared" si="1"/>
        <v>0</v>
      </c>
      <c r="Y4" s="11">
        <f t="shared" si="1"/>
        <v>0</v>
      </c>
      <c r="Z4" s="37">
        <f t="shared" si="1"/>
        <v>0</v>
      </c>
      <c r="AA4" s="17">
        <f t="shared" ref="AA4:AG4" si="2">$K4-D4</f>
        <v>0</v>
      </c>
      <c r="AB4" s="11">
        <f t="shared" si="2"/>
        <v>0</v>
      </c>
      <c r="AC4" s="11">
        <f t="shared" si="2"/>
        <v>0</v>
      </c>
      <c r="AD4" s="11">
        <f t="shared" si="2"/>
        <v>0</v>
      </c>
      <c r="AE4" s="11">
        <f t="shared" si="2"/>
        <v>0</v>
      </c>
      <c r="AF4" s="11">
        <f t="shared" si="2"/>
        <v>0</v>
      </c>
      <c r="AG4" s="37">
        <f t="shared" si="2"/>
        <v>0</v>
      </c>
      <c r="AH4" s="16" t="str">
        <f>IF(OR(D4&lt;30,L4&lt;10),"NA",(L4/D4))</f>
        <v>NA</v>
      </c>
      <c r="AI4" s="15" t="str">
        <f t="shared" ref="AI4:AN4" si="3">IF(OR(E4&lt;30,M4&lt;10),"NA",(M4/E4))</f>
        <v>NA</v>
      </c>
      <c r="AJ4" s="15" t="str">
        <f t="shared" si="3"/>
        <v>NA</v>
      </c>
      <c r="AK4" s="15" t="str">
        <f t="shared" si="3"/>
        <v>NA</v>
      </c>
      <c r="AL4" s="15" t="str">
        <f t="shared" si="3"/>
        <v>NA</v>
      </c>
      <c r="AM4" s="15" t="str">
        <f t="shared" si="3"/>
        <v>NA</v>
      </c>
      <c r="AN4" s="41" t="str">
        <f t="shared" si="3"/>
        <v>NA</v>
      </c>
      <c r="AO4" s="16" t="str">
        <f>IF(OR(D4&lt;30,L4&lt;10),"NA",(T4/AA4))</f>
        <v>NA</v>
      </c>
      <c r="AP4" s="15" t="str">
        <f t="shared" ref="AP4:AU4" si="4">IF(OR(E4&lt;30,M4&lt;10),"NA",(U4/AB4))</f>
        <v>NA</v>
      </c>
      <c r="AQ4" s="15" t="str">
        <f t="shared" si="4"/>
        <v>NA</v>
      </c>
      <c r="AR4" s="15" t="str">
        <f t="shared" si="4"/>
        <v>NA</v>
      </c>
      <c r="AS4" s="15" t="str">
        <f t="shared" si="4"/>
        <v>NA</v>
      </c>
      <c r="AT4" s="15" t="str">
        <f>IF(OR(I4&lt;30,Q4&lt;10),"NA",(Y4/AF4))</f>
        <v>NA</v>
      </c>
      <c r="AU4" s="41" t="str">
        <f t="shared" si="4"/>
        <v>NA</v>
      </c>
      <c r="AV4" s="16" t="str">
        <f>IF(AH4="NA","NA",IF(T4=0,"ALT",(AH4/AO4)))</f>
        <v>NA</v>
      </c>
      <c r="AW4" s="15" t="str">
        <f t="shared" ref="AW4:BB4" si="5">IF(AI4="NA","NA",IF(U4=0,"ALT",(AI4/AP4)))</f>
        <v>NA</v>
      </c>
      <c r="AX4" s="15" t="str">
        <f t="shared" si="5"/>
        <v>NA</v>
      </c>
      <c r="AY4" s="15" t="str">
        <f t="shared" si="5"/>
        <v>NA</v>
      </c>
      <c r="AZ4" s="15" t="str">
        <f t="shared" si="5"/>
        <v>NA</v>
      </c>
      <c r="BA4" s="15" t="str">
        <f t="shared" si="5"/>
        <v>NA</v>
      </c>
      <c r="BB4" s="41" t="str">
        <f t="shared" si="5"/>
        <v>NA</v>
      </c>
      <c r="BC4" s="16" t="str">
        <f>IF(AV4="NA","",IF(AV4="ALT","ALT",IF(OR(T4&lt;10,AA4&lt;30),"ALT","")))</f>
        <v/>
      </c>
      <c r="BD4" s="15" t="str">
        <f t="shared" ref="BD4:BI4" si="6">IF(AW4="NA","",IF(AW4="ALT","ALT",IF(OR(U4&lt;10,AB4&lt;30),"ALT","")))</f>
        <v/>
      </c>
      <c r="BE4" s="15" t="str">
        <f t="shared" si="6"/>
        <v/>
      </c>
      <c r="BF4" s="15" t="str">
        <f t="shared" si="6"/>
        <v/>
      </c>
      <c r="BG4" s="15" t="str">
        <f t="shared" si="6"/>
        <v/>
      </c>
      <c r="BH4" s="15" t="str">
        <f t="shared" si="6"/>
        <v/>
      </c>
      <c r="BI4" s="41" t="str">
        <f t="shared" si="6"/>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IF(AND(BJ4&lt;&gt;"NA",BJ4&gt;2.99),"Y","")</f>
        <v/>
      </c>
      <c r="BR4" s="54" t="str">
        <f t="shared" ref="BR4:BW4" si="7">IF(AND(BK4&lt;&gt;"NA",BK4&gt;2.99),"Y","")</f>
        <v/>
      </c>
      <c r="BS4" s="54" t="str">
        <f t="shared" si="7"/>
        <v/>
      </c>
      <c r="BT4" s="54" t="str">
        <f t="shared" si="7"/>
        <v/>
      </c>
      <c r="BU4" s="54" t="str">
        <f t="shared" si="7"/>
        <v/>
      </c>
      <c r="BV4" s="54" t="str">
        <f t="shared" si="7"/>
        <v/>
      </c>
      <c r="BW4" s="54" t="str">
        <f t="shared" si="7"/>
        <v/>
      </c>
      <c r="BX4" s="9">
        <f>'Data Entry'!I3</f>
        <v>0</v>
      </c>
      <c r="BY4" s="9">
        <f>'Data Entry'!J3</f>
        <v>0</v>
      </c>
      <c r="BZ4" s="9">
        <f>'Data Entry'!K3</f>
        <v>0</v>
      </c>
      <c r="CA4" s="9">
        <f>'Data Entry'!L3</f>
        <v>0</v>
      </c>
      <c r="CB4" s="9">
        <f>'Data Entry'!M3</f>
        <v>0</v>
      </c>
      <c r="CC4" s="9">
        <f>'Data Entry'!N3</f>
        <v>0</v>
      </c>
      <c r="CD4" s="9">
        <f>'Data Entry'!O3</f>
        <v>0</v>
      </c>
      <c r="CE4" s="34">
        <f>SUM(BX4:CD4)</f>
        <v>0</v>
      </c>
      <c r="CF4" s="9">
        <f>'Data Entry'!I5</f>
        <v>0</v>
      </c>
      <c r="CG4" s="9">
        <f>'Data Entry'!J5</f>
        <v>0</v>
      </c>
      <c r="CH4" s="9">
        <f>'Data Entry'!K5</f>
        <v>0</v>
      </c>
      <c r="CI4" s="9">
        <f>'Data Entry'!L5</f>
        <v>0</v>
      </c>
      <c r="CJ4" s="9">
        <f>'Data Entry'!M5</f>
        <v>0</v>
      </c>
      <c r="CK4" s="9">
        <f>'Data Entry'!N5</f>
        <v>0</v>
      </c>
      <c r="CL4" s="9">
        <f>'Data Entry'!O5</f>
        <v>0</v>
      </c>
      <c r="CM4" s="34">
        <f>SUM(CF4:CL4)</f>
        <v>0</v>
      </c>
      <c r="CN4" s="45">
        <f t="shared" ref="CN4:CT4" si="8">$CM4-CF4</f>
        <v>0</v>
      </c>
      <c r="CO4" s="11">
        <f t="shared" si="8"/>
        <v>0</v>
      </c>
      <c r="CP4" s="11">
        <f t="shared" si="8"/>
        <v>0</v>
      </c>
      <c r="CQ4" s="11">
        <f t="shared" si="8"/>
        <v>0</v>
      </c>
      <c r="CR4" s="11">
        <f t="shared" si="8"/>
        <v>0</v>
      </c>
      <c r="CS4" s="11">
        <f t="shared" si="8"/>
        <v>0</v>
      </c>
      <c r="CT4" s="37">
        <f t="shared" si="8"/>
        <v>0</v>
      </c>
      <c r="CU4" s="17">
        <f t="shared" ref="CU4:DA4" si="9">$CE4-BX4</f>
        <v>0</v>
      </c>
      <c r="CV4" s="11">
        <f t="shared" si="9"/>
        <v>0</v>
      </c>
      <c r="CW4" s="11">
        <f t="shared" si="9"/>
        <v>0</v>
      </c>
      <c r="CX4" s="11">
        <f t="shared" si="9"/>
        <v>0</v>
      </c>
      <c r="CY4" s="11">
        <f t="shared" si="9"/>
        <v>0</v>
      </c>
      <c r="CZ4" s="11">
        <f t="shared" si="9"/>
        <v>0</v>
      </c>
      <c r="DA4" s="37">
        <f t="shared" si="9"/>
        <v>0</v>
      </c>
      <c r="DB4" s="16" t="str">
        <f t="shared" ref="DB4:DH4" si="10">IF(OR(BX4&lt;30,CF4&lt;10),"NA",(CF4/BX4))</f>
        <v>NA</v>
      </c>
      <c r="DC4" s="15" t="str">
        <f t="shared" si="10"/>
        <v>NA</v>
      </c>
      <c r="DD4" s="15" t="str">
        <f t="shared" si="10"/>
        <v>NA</v>
      </c>
      <c r="DE4" s="15" t="str">
        <f t="shared" si="10"/>
        <v>NA</v>
      </c>
      <c r="DF4" s="15" t="str">
        <f t="shared" si="10"/>
        <v>NA</v>
      </c>
      <c r="DG4" s="15" t="str">
        <f t="shared" si="10"/>
        <v>NA</v>
      </c>
      <c r="DH4" s="41" t="str">
        <f t="shared" si="10"/>
        <v>NA</v>
      </c>
      <c r="DI4" s="16" t="str">
        <f t="shared" ref="DI4:DO4" si="11">IF(OR(BX4&lt;30,CF4&lt;10),"NA",(CN4/CU4))</f>
        <v>NA</v>
      </c>
      <c r="DJ4" s="15" t="str">
        <f t="shared" si="11"/>
        <v>NA</v>
      </c>
      <c r="DK4" s="15" t="str">
        <f t="shared" si="11"/>
        <v>NA</v>
      </c>
      <c r="DL4" s="15" t="str">
        <f t="shared" si="11"/>
        <v>NA</v>
      </c>
      <c r="DM4" s="15" t="str">
        <f t="shared" si="11"/>
        <v>NA</v>
      </c>
      <c r="DN4" s="15" t="str">
        <f t="shared" si="11"/>
        <v>NA</v>
      </c>
      <c r="DO4" s="41" t="str">
        <f t="shared" si="11"/>
        <v>NA</v>
      </c>
      <c r="DP4" s="16" t="str">
        <f t="shared" ref="DP4:DV4" si="12">IF(DB4="NA","NA",IF(CN4=0,"ALT",(DB4/DI4)))</f>
        <v>NA</v>
      </c>
      <c r="DQ4" s="15" t="str">
        <f t="shared" si="12"/>
        <v>NA</v>
      </c>
      <c r="DR4" s="15" t="str">
        <f t="shared" si="12"/>
        <v>NA</v>
      </c>
      <c r="DS4" s="15" t="str">
        <f t="shared" si="12"/>
        <v>NA</v>
      </c>
      <c r="DT4" s="15" t="str">
        <f t="shared" si="12"/>
        <v>NA</v>
      </c>
      <c r="DU4" s="15" t="str">
        <f t="shared" si="12"/>
        <v>NA</v>
      </c>
      <c r="DV4" s="41" t="str">
        <f t="shared" si="12"/>
        <v>NA</v>
      </c>
      <c r="DW4" s="16" t="str">
        <f>IF(DP4="NA","",IF(DP4="ALT","ALT",IF(OR(CN4&lt;10,CU4&lt;30),"ALT","")))</f>
        <v/>
      </c>
      <c r="DX4" s="15" t="str">
        <f t="shared" ref="DX4" si="13">IF(DQ4="NA","",IF(DQ4="ALT","ALT",IF(OR(CO4&lt;10,CV4&lt;30),"ALT","")))</f>
        <v/>
      </c>
      <c r="DY4" s="15" t="str">
        <f t="shared" ref="DY4" si="14">IF(DR4="NA","",IF(DR4="ALT","ALT",IF(OR(CP4&lt;10,CW4&lt;30),"ALT","")))</f>
        <v/>
      </c>
      <c r="DZ4" s="15" t="str">
        <f t="shared" ref="DZ4" si="15">IF(DS4="NA","",IF(DS4="ALT","ALT",IF(OR(CQ4&lt;10,CX4&lt;30),"ALT","")))</f>
        <v/>
      </c>
      <c r="EA4" s="15" t="str">
        <f t="shared" ref="EA4" si="16">IF(DT4="NA","",IF(DT4="ALT","ALT",IF(OR(CR4&lt;10,CY4&lt;30),"ALT","")))</f>
        <v/>
      </c>
      <c r="EB4" s="15" t="str">
        <f t="shared" ref="EB4" si="17">IF(DU4="NA","",IF(DU4="ALT","ALT",IF(OR(CS4&lt;10,CZ4&lt;30),"ALT","")))</f>
        <v/>
      </c>
      <c r="EC4" s="41" t="str">
        <f t="shared" ref="EC4" si="18">IF(DV4="NA","",IF(DV4="ALT","ALT",IF(OR(CT4&lt;10,DA4&lt;30),"ALT","")))</f>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 t="shared" ref="EK4:EQ4" si="19">IF(AND(ED4&lt;&gt;"NA",ED4&gt;2.99),"Y","")</f>
        <v/>
      </c>
      <c r="EL4" s="54" t="str">
        <f t="shared" si="19"/>
        <v/>
      </c>
      <c r="EM4" s="54" t="str">
        <f t="shared" si="19"/>
        <v/>
      </c>
      <c r="EN4" s="54" t="str">
        <f t="shared" si="19"/>
        <v/>
      </c>
      <c r="EO4" s="54" t="str">
        <f t="shared" si="19"/>
        <v/>
      </c>
      <c r="EP4" s="54" t="str">
        <f t="shared" si="19"/>
        <v/>
      </c>
      <c r="EQ4" s="28" t="str">
        <f t="shared" si="19"/>
        <v/>
      </c>
      <c r="ER4" s="17">
        <f>'Data Entry'!P3</f>
        <v>0</v>
      </c>
      <c r="ES4" s="17">
        <f>'Data Entry'!Q3</f>
        <v>0</v>
      </c>
      <c r="ET4" s="17">
        <f>'Data Entry'!R3</f>
        <v>0</v>
      </c>
      <c r="EU4" s="17">
        <f>'Data Entry'!S3</f>
        <v>0</v>
      </c>
      <c r="EV4" s="17">
        <f>'Data Entry'!T3</f>
        <v>0</v>
      </c>
      <c r="EW4" s="17">
        <f>'Data Entry'!U3</f>
        <v>0</v>
      </c>
      <c r="EX4" s="17">
        <f>'Data Entry'!V3</f>
        <v>0</v>
      </c>
      <c r="EY4" s="34">
        <f>SUM(ER4:EX4)</f>
        <v>0</v>
      </c>
      <c r="EZ4" s="17">
        <f>'Data Entry'!P5</f>
        <v>0</v>
      </c>
      <c r="FA4" s="17">
        <f>'Data Entry'!Q5</f>
        <v>0</v>
      </c>
      <c r="FB4" s="17">
        <f>'Data Entry'!R5</f>
        <v>0</v>
      </c>
      <c r="FC4" s="17">
        <f>'Data Entry'!S5</f>
        <v>0</v>
      </c>
      <c r="FD4" s="17">
        <f>'Data Entry'!T5</f>
        <v>0</v>
      </c>
      <c r="FE4" s="17">
        <f>'Data Entry'!U5</f>
        <v>0</v>
      </c>
      <c r="FF4" s="17">
        <f>'Data Entry'!V5</f>
        <v>0</v>
      </c>
      <c r="FG4" s="34">
        <f>SUM(EZ4:FF4)</f>
        <v>0</v>
      </c>
      <c r="FH4" s="17">
        <f t="shared" ref="FH4:FN4" si="20">$FG4-EZ4</f>
        <v>0</v>
      </c>
      <c r="FI4" s="11">
        <f t="shared" si="20"/>
        <v>0</v>
      </c>
      <c r="FJ4" s="11">
        <f t="shared" si="20"/>
        <v>0</v>
      </c>
      <c r="FK4" s="11">
        <f t="shared" si="20"/>
        <v>0</v>
      </c>
      <c r="FL4" s="11">
        <f t="shared" si="20"/>
        <v>0</v>
      </c>
      <c r="FM4" s="11">
        <f t="shared" si="20"/>
        <v>0</v>
      </c>
      <c r="FN4" s="37">
        <f t="shared" si="20"/>
        <v>0</v>
      </c>
      <c r="FO4" s="17">
        <f>$EY4-ER4</f>
        <v>0</v>
      </c>
      <c r="FP4" s="11">
        <f t="shared" ref="FP4:FU4" si="21">$EY4-ES4</f>
        <v>0</v>
      </c>
      <c r="FQ4" s="11">
        <f t="shared" si="21"/>
        <v>0</v>
      </c>
      <c r="FR4" s="11">
        <f t="shared" si="21"/>
        <v>0</v>
      </c>
      <c r="FS4" s="11">
        <f t="shared" si="21"/>
        <v>0</v>
      </c>
      <c r="FT4" s="11">
        <f>$EY4-EW4</f>
        <v>0</v>
      </c>
      <c r="FU4" s="37">
        <f t="shared" si="21"/>
        <v>0</v>
      </c>
      <c r="FV4" s="16" t="str">
        <f t="shared" ref="FV4:GB4" si="22">IF(OR(ER4&lt;30,EZ4&lt;10),"NA",(EZ4/ER4))</f>
        <v>NA</v>
      </c>
      <c r="FW4" s="15" t="str">
        <f t="shared" si="22"/>
        <v>NA</v>
      </c>
      <c r="FX4" s="15" t="str">
        <f t="shared" si="22"/>
        <v>NA</v>
      </c>
      <c r="FY4" s="15" t="str">
        <f t="shared" si="22"/>
        <v>NA</v>
      </c>
      <c r="FZ4" s="15" t="str">
        <f t="shared" si="22"/>
        <v>NA</v>
      </c>
      <c r="GA4" s="15" t="str">
        <f t="shared" si="22"/>
        <v>NA</v>
      </c>
      <c r="GB4" s="41" t="str">
        <f t="shared" si="22"/>
        <v>NA</v>
      </c>
      <c r="GC4" s="16" t="str">
        <f t="shared" ref="GC4:GI4" si="23">IF(OR(ER4&lt;30,EZ4&lt;10),"NA",(FH4/FO4))</f>
        <v>NA</v>
      </c>
      <c r="GD4" s="15" t="str">
        <f t="shared" si="23"/>
        <v>NA</v>
      </c>
      <c r="GE4" s="15" t="str">
        <f t="shared" si="23"/>
        <v>NA</v>
      </c>
      <c r="GF4" s="15" t="str">
        <f t="shared" si="23"/>
        <v>NA</v>
      </c>
      <c r="GG4" s="15" t="str">
        <f t="shared" si="23"/>
        <v>NA</v>
      </c>
      <c r="GH4" s="15" t="str">
        <f t="shared" si="23"/>
        <v>NA</v>
      </c>
      <c r="GI4" s="41" t="str">
        <f t="shared" si="23"/>
        <v>NA</v>
      </c>
      <c r="GJ4" s="16" t="str">
        <f t="shared" ref="GJ4:GP4" si="24">IF(FV4="NA","NA",IF(FH4=0,"ALT",(FV4/GC4)))</f>
        <v>NA</v>
      </c>
      <c r="GK4" s="15" t="str">
        <f t="shared" si="24"/>
        <v>NA</v>
      </c>
      <c r="GL4" s="15" t="str">
        <f t="shared" si="24"/>
        <v>NA</v>
      </c>
      <c r="GM4" s="15" t="str">
        <f t="shared" si="24"/>
        <v>NA</v>
      </c>
      <c r="GN4" s="15" t="str">
        <f t="shared" si="24"/>
        <v>NA</v>
      </c>
      <c r="GO4" s="15" t="str">
        <f t="shared" si="24"/>
        <v>NA</v>
      </c>
      <c r="GP4" s="41" t="str">
        <f t="shared" si="24"/>
        <v>NA</v>
      </c>
      <c r="GQ4" s="16" t="str">
        <f t="shared" ref="GQ4:GW4" si="25">IF(GJ4="NA","",IF(GJ4="ALT","ALT",IF(OR(FH4&lt;10,FO4&lt;30),"ALT","")))</f>
        <v/>
      </c>
      <c r="GR4" s="15" t="str">
        <f t="shared" si="25"/>
        <v/>
      </c>
      <c r="GS4" s="15" t="str">
        <f t="shared" si="25"/>
        <v/>
      </c>
      <c r="GT4" s="15" t="str">
        <f t="shared" si="25"/>
        <v/>
      </c>
      <c r="GU4" s="15" t="str">
        <f t="shared" si="25"/>
        <v/>
      </c>
      <c r="GV4" s="15" t="str">
        <f t="shared" si="25"/>
        <v/>
      </c>
      <c r="GW4" s="41" t="str">
        <f t="shared" si="25"/>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 t="shared" ref="HE4:HK4" si="26">IF(AND(GX4&lt;&gt;"NA",GX4&gt;2.99),"Y","")</f>
        <v/>
      </c>
      <c r="HF4" s="54" t="str">
        <f t="shared" si="26"/>
        <v/>
      </c>
      <c r="HG4" s="54" t="str">
        <f t="shared" si="26"/>
        <v/>
      </c>
      <c r="HH4" s="54" t="str">
        <f t="shared" si="26"/>
        <v/>
      </c>
      <c r="HI4" s="54" t="str">
        <f t="shared" si="26"/>
        <v/>
      </c>
      <c r="HJ4" s="54" t="str">
        <f t="shared" si="26"/>
        <v/>
      </c>
      <c r="HK4" s="28" t="str">
        <f t="shared" si="26"/>
        <v/>
      </c>
      <c r="HL4" s="18"/>
      <c r="HM4" s="1" t="str">
        <f>IF(OR(ED4="NA",BJ4="NA"),"",IF(AND($C4="Y",BJ4-ED4&gt;0.2499),"RP",""))</f>
        <v/>
      </c>
      <c r="HN4" s="1" t="str">
        <f t="shared" ref="HN4:HS4" si="27">IF(OR(EE4="NA",BK4="NA"),"",IF(AND($C4="Y",BK4-EE4&gt;0.2499),"RP",""))</f>
        <v/>
      </c>
      <c r="HO4" s="1" t="str">
        <f t="shared" si="27"/>
        <v/>
      </c>
      <c r="HP4" s="1" t="str">
        <f t="shared" si="27"/>
        <v/>
      </c>
      <c r="HQ4" s="1" t="str">
        <f t="shared" si="27"/>
        <v/>
      </c>
      <c r="HR4" s="1" t="str">
        <f t="shared" si="27"/>
        <v/>
      </c>
      <c r="HS4" s="1" t="str">
        <f t="shared" si="27"/>
        <v/>
      </c>
      <c r="HT4" s="1" t="str">
        <f>IF(OR(ED4="NA",GX4="NA"),"",IF(AND($C4="Y",ED4-GX4&gt;0.2499,BJ4&lt;4),"RP",""))</f>
        <v/>
      </c>
      <c r="HU4" s="1" t="str">
        <f t="shared" ref="HU4:HY4" si="28">IF(OR(EE4="NA",GY4="NA"),"",IF(AND($C4="Y",EE4-GY4&gt;0.2499,BK4&lt;4),"RP",""))</f>
        <v/>
      </c>
      <c r="HV4" s="1" t="str">
        <f t="shared" si="28"/>
        <v/>
      </c>
      <c r="HW4" s="1" t="str">
        <f t="shared" si="28"/>
        <v/>
      </c>
      <c r="HX4" s="1" t="str">
        <f t="shared" si="28"/>
        <v/>
      </c>
      <c r="HY4" s="1" t="str">
        <f t="shared" si="28"/>
        <v/>
      </c>
      <c r="HZ4" s="1" t="str">
        <f>IF(OR(EJ4="NA",HD4="NA"),"",IF(AND($C4="Y",EJ4-HD4&gt;0.2499,BP4&lt;4),"RP",""))</f>
        <v/>
      </c>
      <c r="IA4" s="1" t="str">
        <f>IF(AND(HM4="RP",HT4="RP"),1,"")</f>
        <v/>
      </c>
      <c r="IB4" s="1" t="str">
        <f t="shared" ref="IB4:IG4" si="29">IF(AND(HN4="RP",HU4="RP"),1,"")</f>
        <v/>
      </c>
      <c r="IC4" s="1" t="str">
        <f t="shared" si="29"/>
        <v/>
      </c>
      <c r="ID4" s="1" t="str">
        <f t="shared" si="29"/>
        <v/>
      </c>
      <c r="IE4" s="1" t="str">
        <f t="shared" si="29"/>
        <v/>
      </c>
      <c r="IF4" s="1" t="str">
        <f t="shared" si="29"/>
        <v/>
      </c>
      <c r="IG4" s="1" t="str">
        <f t="shared" si="29"/>
        <v/>
      </c>
    </row>
    <row r="5" spans="1:241" ht="15.75" customHeight="1" thickBot="1" x14ac:dyDescent="0.25">
      <c r="A5" s="181" t="s">
        <v>20</v>
      </c>
      <c r="B5" s="182"/>
      <c r="C5" s="183"/>
      <c r="D5" s="26">
        <v>81885</v>
      </c>
      <c r="E5" s="26">
        <v>1514</v>
      </c>
      <c r="F5" s="26">
        <v>17274</v>
      </c>
      <c r="G5" s="24">
        <v>204657</v>
      </c>
      <c r="H5" s="24">
        <v>883</v>
      </c>
      <c r="I5" s="24">
        <v>594790</v>
      </c>
      <c r="J5" s="24">
        <v>20610</v>
      </c>
      <c r="K5" s="35">
        <v>921613</v>
      </c>
      <c r="L5" s="26">
        <v>7935</v>
      </c>
      <c r="M5" s="24">
        <v>281</v>
      </c>
      <c r="N5" s="24">
        <v>1001</v>
      </c>
      <c r="O5" s="24">
        <v>28977</v>
      </c>
      <c r="P5" s="24">
        <v>75</v>
      </c>
      <c r="Q5" s="24">
        <v>75744</v>
      </c>
      <c r="R5" s="24">
        <v>2015</v>
      </c>
      <c r="S5" s="35">
        <v>116028</v>
      </c>
      <c r="T5" s="26">
        <f t="shared" ref="T5" si="30">$S5-L5</f>
        <v>108093</v>
      </c>
      <c r="U5" s="24">
        <f t="shared" ref="U5" si="31">$S5-M5</f>
        <v>115747</v>
      </c>
      <c r="V5" s="24">
        <f t="shared" ref="V5" si="32">$S5-N5</f>
        <v>115027</v>
      </c>
      <c r="W5" s="24">
        <f t="shared" ref="W5" si="33">$S5-O5</f>
        <v>87051</v>
      </c>
      <c r="X5" s="24">
        <f t="shared" ref="X5" si="34">$S5-P5</f>
        <v>115953</v>
      </c>
      <c r="Y5" s="24">
        <f t="shared" ref="Y5" si="35">$S5-Q5</f>
        <v>40284</v>
      </c>
      <c r="Z5" s="35">
        <f t="shared" ref="Z5" si="36">$S5-R5</f>
        <v>114013</v>
      </c>
      <c r="AA5" s="26">
        <f t="shared" ref="AA5" si="37">$K5-D5</f>
        <v>839728</v>
      </c>
      <c r="AB5" s="24">
        <f t="shared" ref="AB5" si="38">$K5-E5</f>
        <v>920099</v>
      </c>
      <c r="AC5" s="24">
        <f t="shared" ref="AC5" si="39">$K5-F5</f>
        <v>904339</v>
      </c>
      <c r="AD5" s="24">
        <f t="shared" ref="AD5" si="40">$K5-G5</f>
        <v>716956</v>
      </c>
      <c r="AE5" s="24">
        <f t="shared" ref="AE5" si="41">$K5-H5</f>
        <v>920730</v>
      </c>
      <c r="AF5" s="24">
        <f t="shared" ref="AF5" si="42">$K5-I5</f>
        <v>326823</v>
      </c>
      <c r="AG5" s="35">
        <f t="shared" ref="AG5" si="43">$K5-J5</f>
        <v>901003</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81885</v>
      </c>
      <c r="BY5" s="26">
        <v>1514</v>
      </c>
      <c r="BZ5" s="26">
        <v>17274</v>
      </c>
      <c r="CA5" s="24">
        <v>204657</v>
      </c>
      <c r="CB5" s="24">
        <v>883</v>
      </c>
      <c r="CC5" s="24">
        <v>594790</v>
      </c>
      <c r="CD5" s="24">
        <v>20610</v>
      </c>
      <c r="CE5" s="35">
        <v>921613</v>
      </c>
      <c r="CF5" s="26">
        <v>7935</v>
      </c>
      <c r="CG5" s="24">
        <v>281</v>
      </c>
      <c r="CH5" s="24">
        <v>1001</v>
      </c>
      <c r="CI5" s="24">
        <v>28977</v>
      </c>
      <c r="CJ5" s="24">
        <v>75</v>
      </c>
      <c r="CK5" s="24">
        <v>75744</v>
      </c>
      <c r="CL5" s="24">
        <v>2015</v>
      </c>
      <c r="CM5" s="35">
        <v>116028</v>
      </c>
      <c r="CN5" s="46">
        <f t="shared" ref="CN5" si="44">$CM5-CF5</f>
        <v>108093</v>
      </c>
      <c r="CO5" s="24">
        <f t="shared" ref="CO5" si="45">$CM5-CG5</f>
        <v>115747</v>
      </c>
      <c r="CP5" s="24">
        <f t="shared" ref="CP5" si="46">$CM5-CH5</f>
        <v>115027</v>
      </c>
      <c r="CQ5" s="24">
        <f t="shared" ref="CQ5" si="47">$CM5-CI5</f>
        <v>87051</v>
      </c>
      <c r="CR5" s="24">
        <f t="shared" ref="CR5" si="48">$CM5-CJ5</f>
        <v>115953</v>
      </c>
      <c r="CS5" s="24">
        <f t="shared" ref="CS5" si="49">$CM5-CK5</f>
        <v>40284</v>
      </c>
      <c r="CT5" s="35">
        <f t="shared" ref="CT5" si="50">$CM5-CL5</f>
        <v>114013</v>
      </c>
      <c r="CU5" s="26">
        <f t="shared" ref="CU5" si="51">$CE5-BX5</f>
        <v>839728</v>
      </c>
      <c r="CV5" s="24">
        <f t="shared" ref="CV5" si="52">$CE5-BY5</f>
        <v>920099</v>
      </c>
      <c r="CW5" s="24">
        <f t="shared" ref="CW5" si="53">$CE5-BZ5</f>
        <v>904339</v>
      </c>
      <c r="CX5" s="24">
        <f t="shared" ref="CX5" si="54">$CE5-CA5</f>
        <v>716956</v>
      </c>
      <c r="CY5" s="24">
        <f t="shared" ref="CY5" si="55">$CE5-CB5</f>
        <v>920730</v>
      </c>
      <c r="CZ5" s="24">
        <f t="shared" ref="CZ5" si="56">$CE5-CC5</f>
        <v>326823</v>
      </c>
      <c r="DA5" s="35">
        <f t="shared" ref="DA5" si="57">$CE5-CD5</f>
        <v>901003</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81885</v>
      </c>
      <c r="ES5" s="26">
        <v>1514</v>
      </c>
      <c r="ET5" s="26">
        <v>17274</v>
      </c>
      <c r="EU5" s="24">
        <v>204657</v>
      </c>
      <c r="EV5" s="24">
        <v>883</v>
      </c>
      <c r="EW5" s="24">
        <v>594790</v>
      </c>
      <c r="EX5" s="24">
        <v>20610</v>
      </c>
      <c r="EY5" s="35">
        <v>921613</v>
      </c>
      <c r="EZ5" s="26">
        <v>7935</v>
      </c>
      <c r="FA5" s="24">
        <v>281</v>
      </c>
      <c r="FB5" s="24">
        <v>1001</v>
      </c>
      <c r="FC5" s="24">
        <v>28977</v>
      </c>
      <c r="FD5" s="24">
        <v>75</v>
      </c>
      <c r="FE5" s="24">
        <v>75744</v>
      </c>
      <c r="FF5" s="24">
        <v>2015</v>
      </c>
      <c r="FG5" s="35">
        <v>116028</v>
      </c>
      <c r="FH5" s="26">
        <f t="shared" ref="FH5" si="58">$FG5-EZ5</f>
        <v>108093</v>
      </c>
      <c r="FI5" s="24">
        <f t="shared" ref="FI5" si="59">$FG5-FA5</f>
        <v>115747</v>
      </c>
      <c r="FJ5" s="24">
        <f t="shared" ref="FJ5" si="60">$FG5-FB5</f>
        <v>115027</v>
      </c>
      <c r="FK5" s="24">
        <f t="shared" ref="FK5" si="61">$FG5-FC5</f>
        <v>87051</v>
      </c>
      <c r="FL5" s="24">
        <f t="shared" ref="FL5" si="62">$FG5-FD5</f>
        <v>115953</v>
      </c>
      <c r="FM5" s="24">
        <f t="shared" ref="FM5" si="63">$FG5-FE5</f>
        <v>40284</v>
      </c>
      <c r="FN5" s="35">
        <f t="shared" ref="FN5" si="64">$FG5-FF5</f>
        <v>114013</v>
      </c>
      <c r="FO5" s="26">
        <f>$EY5-ER5</f>
        <v>839728</v>
      </c>
      <c r="FP5" s="24">
        <f t="shared" ref="FP5" si="65">$EY5-ES5</f>
        <v>920099</v>
      </c>
      <c r="FQ5" s="24">
        <f t="shared" ref="FQ5" si="66">$EY5-ET5</f>
        <v>904339</v>
      </c>
      <c r="FR5" s="24">
        <f t="shared" ref="FR5" si="67">$EY5-EU5</f>
        <v>716956</v>
      </c>
      <c r="FS5" s="24">
        <f t="shared" ref="FS5" si="68">$EY5-EV5</f>
        <v>920730</v>
      </c>
      <c r="FT5" s="24">
        <f>$EY5-EW5</f>
        <v>326823</v>
      </c>
      <c r="FU5" s="35">
        <f t="shared" ref="FU5" si="69">$EY5-EX5</f>
        <v>901003</v>
      </c>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mergeCells count="46">
    <mergeCell ref="HE2:HK2"/>
    <mergeCell ref="ER1:HK1"/>
    <mergeCell ref="A5:C5"/>
    <mergeCell ref="D1:BW1"/>
    <mergeCell ref="BQ2:BW2"/>
    <mergeCell ref="EK2:EQ2"/>
    <mergeCell ref="BX1:EQ1"/>
    <mergeCell ref="GQ2:GW2"/>
    <mergeCell ref="GX2:HD2"/>
    <mergeCell ref="C1:C3"/>
    <mergeCell ref="AV2:BB2"/>
    <mergeCell ref="D2:J2"/>
    <mergeCell ref="K2:K3"/>
    <mergeCell ref="L2:R2"/>
    <mergeCell ref="S2:S3"/>
    <mergeCell ref="FO2:FU2"/>
    <mergeCell ref="BC2:BI2"/>
    <mergeCell ref="BJ2:BP2"/>
    <mergeCell ref="CU2:DA2"/>
    <mergeCell ref="A1:A3"/>
    <mergeCell ref="B1:B3"/>
    <mergeCell ref="AA2:AG2"/>
    <mergeCell ref="AH2:AN2"/>
    <mergeCell ref="T2:Z2"/>
    <mergeCell ref="AO2:AU2"/>
    <mergeCell ref="BX2:CD2"/>
    <mergeCell ref="CE2:CE3"/>
    <mergeCell ref="CF2:CL2"/>
    <mergeCell ref="CM2:CM3"/>
    <mergeCell ref="CN2:CT2"/>
    <mergeCell ref="HM2:HS2"/>
    <mergeCell ref="HT2:HZ2"/>
    <mergeCell ref="HM1:HZ1"/>
    <mergeCell ref="DB2:DH2"/>
    <mergeCell ref="DI2:DO2"/>
    <mergeCell ref="DP2:DV2"/>
    <mergeCell ref="FV2:GB2"/>
    <mergeCell ref="GC2:GI2"/>
    <mergeCell ref="GJ2:GP2"/>
    <mergeCell ref="DW2:EC2"/>
    <mergeCell ref="ED2:EJ2"/>
    <mergeCell ref="FH2:FN2"/>
    <mergeCell ref="ER2:EX2"/>
    <mergeCell ref="EY2:EY3"/>
    <mergeCell ref="EZ2:FF2"/>
    <mergeCell ref="FG2:FG3"/>
  </mergeCells>
  <conditionalFormatting sqref="GX4:HD4 ED4:EJ4 BJ4:BP4">
    <cfRule type="cellIs" priority="4" stopIfTrue="1" operator="equal">
      <formula>"NA"</formula>
    </cfRule>
    <cfRule type="cellIs" dxfId="71" priority="5" operator="greaterThan">
      <formula>2.99</formula>
    </cfRule>
  </conditionalFormatting>
  <conditionalFormatting sqref="HE4:HK5 BQ4:BW5 EK4:EQ5">
    <cfRule type="cellIs" dxfId="70" priority="3" operator="equal">
      <formula>"Y"</formula>
    </cfRule>
  </conditionalFormatting>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G322"/>
  <sheetViews>
    <sheetView zoomScaleNormal="100" workbookViewId="0">
      <pane xSplit="3" ySplit="3" topLeftCell="FZ4" activePane="bottomRight" state="frozen"/>
      <selection activeCell="GX4" sqref="GX4:HD4"/>
      <selection pane="topRight" activeCell="GX4" sqref="GX4:HD4"/>
      <selection pane="bottomLeft" activeCell="GX4" sqref="GX4:HD4"/>
      <selection pane="bottomRight" activeCell="GX4" sqref="GX4:HD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34" width="9.7109375"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v>
      </c>
      <c r="E2" s="172"/>
      <c r="F2" s="172"/>
      <c r="G2" s="172"/>
      <c r="H2" s="172"/>
      <c r="I2" s="172"/>
      <c r="J2" s="172"/>
      <c r="K2" s="195" t="s">
        <v>3</v>
      </c>
      <c r="L2" s="171" t="s">
        <v>22</v>
      </c>
      <c r="M2" s="172"/>
      <c r="N2" s="172"/>
      <c r="O2" s="172"/>
      <c r="P2" s="172"/>
      <c r="Q2" s="172"/>
      <c r="R2" s="172"/>
      <c r="S2" s="195" t="s">
        <v>3</v>
      </c>
      <c r="T2" s="171" t="s">
        <v>13</v>
      </c>
      <c r="U2" s="172"/>
      <c r="V2" s="172"/>
      <c r="W2" s="172"/>
      <c r="X2" s="172"/>
      <c r="Y2" s="172"/>
      <c r="Z2" s="173"/>
      <c r="AA2" s="171" t="s">
        <v>14</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v>
      </c>
      <c r="BY2" s="167"/>
      <c r="BZ2" s="167"/>
      <c r="CA2" s="167"/>
      <c r="CB2" s="167"/>
      <c r="CC2" s="167"/>
      <c r="CD2" s="167"/>
      <c r="CE2" s="175" t="s">
        <v>3</v>
      </c>
      <c r="CF2" s="174" t="s">
        <v>23</v>
      </c>
      <c r="CG2" s="167"/>
      <c r="CH2" s="167"/>
      <c r="CI2" s="167"/>
      <c r="CJ2" s="167"/>
      <c r="CK2" s="167"/>
      <c r="CL2" s="167"/>
      <c r="CM2" s="177" t="s">
        <v>3</v>
      </c>
      <c r="CN2" s="166" t="s">
        <v>13</v>
      </c>
      <c r="CO2" s="167"/>
      <c r="CP2" s="167"/>
      <c r="CQ2" s="167"/>
      <c r="CR2" s="167"/>
      <c r="CS2" s="167"/>
      <c r="CT2" s="168"/>
      <c r="CU2" s="166" t="s">
        <v>14</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v>
      </c>
      <c r="ES2" s="158"/>
      <c r="ET2" s="158"/>
      <c r="EU2" s="158"/>
      <c r="EV2" s="158"/>
      <c r="EW2" s="158"/>
      <c r="EX2" s="158"/>
      <c r="EY2" s="160" t="s">
        <v>3</v>
      </c>
      <c r="EZ2" s="157" t="s">
        <v>23</v>
      </c>
      <c r="FA2" s="158"/>
      <c r="FB2" s="158"/>
      <c r="FC2" s="158"/>
      <c r="FD2" s="158"/>
      <c r="FE2" s="158"/>
      <c r="FF2" s="158"/>
      <c r="FG2" s="160" t="s">
        <v>3</v>
      </c>
      <c r="FH2" s="157" t="s">
        <v>13</v>
      </c>
      <c r="FI2" s="158"/>
      <c r="FJ2" s="158"/>
      <c r="FK2" s="158"/>
      <c r="FL2" s="158"/>
      <c r="FM2" s="158"/>
      <c r="FN2" s="159"/>
      <c r="FO2" s="157" t="s">
        <v>14</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4.25" thickTop="1" thickBot="1" x14ac:dyDescent="0.25">
      <c r="A4" s="7"/>
      <c r="B4" s="7"/>
      <c r="C4" s="8" t="str">
        <f>IF(AND(BQ4="Y",EK4="Y",HE4="Y"),"Y",IF(AND(HF4="Y",EL4="Y",BR4="Y"),"Y",IF(AND(BS4="Y",EM4="Y",HG4="Y"),"Y",IF(AND(BT4="Y",EN4="Y",HH4="Y"),"Y",IF(AND(BU4="Y",EO4="Y",HI4="Y"),"Y",IF(AND(BV4="Y",EP4="Y",HJ4="Y"),"Y",IF(AND(HK4="Y",EQ4="Y",BW4="Y"),"Y","")))))))</f>
        <v/>
      </c>
      <c r="D4" s="9">
        <f>'Data Entry'!B3</f>
        <v>0</v>
      </c>
      <c r="E4" s="10">
        <f>'Data Entry'!C3</f>
        <v>0</v>
      </c>
      <c r="F4" s="10">
        <f>'Data Entry'!D3</f>
        <v>0</v>
      </c>
      <c r="G4" s="10">
        <f>'Data Entry'!E3</f>
        <v>0</v>
      </c>
      <c r="H4" s="10">
        <f>'Data Entry'!F3</f>
        <v>0</v>
      </c>
      <c r="I4" s="10">
        <f>'Data Entry'!G3</f>
        <v>0</v>
      </c>
      <c r="J4" s="10">
        <f>'Data Entry'!H3</f>
        <v>0</v>
      </c>
      <c r="K4" s="34">
        <f>SUM(D4:J4)</f>
        <v>0</v>
      </c>
      <c r="L4" s="9">
        <f>'Data Entry'!B6</f>
        <v>0</v>
      </c>
      <c r="M4" s="9">
        <f>'Data Entry'!C6</f>
        <v>0</v>
      </c>
      <c r="N4" s="9">
        <f>'Data Entry'!D6</f>
        <v>0</v>
      </c>
      <c r="O4" s="9">
        <f>'Data Entry'!E6</f>
        <v>0</v>
      </c>
      <c r="P4" s="9">
        <f>'Data Entry'!F6</f>
        <v>0</v>
      </c>
      <c r="Q4" s="9">
        <f>'Data Entry'!G6</f>
        <v>0</v>
      </c>
      <c r="R4" s="9">
        <f>'Data Entry'!H6</f>
        <v>0</v>
      </c>
      <c r="S4" s="37">
        <f>SUM(L4:R4)</f>
        <v>0</v>
      </c>
      <c r="T4" s="17">
        <f t="shared" ref="T4:X4" si="0">$S4-L4</f>
        <v>0</v>
      </c>
      <c r="U4" s="11">
        <f t="shared" si="0"/>
        <v>0</v>
      </c>
      <c r="V4" s="11">
        <f t="shared" si="0"/>
        <v>0</v>
      </c>
      <c r="W4" s="11">
        <f t="shared" si="0"/>
        <v>0</v>
      </c>
      <c r="X4" s="11">
        <f t="shared" si="0"/>
        <v>0</v>
      </c>
      <c r="Y4" s="11">
        <f>$S4-Q4</f>
        <v>0</v>
      </c>
      <c r="Z4" s="37">
        <f>$S4-R4</f>
        <v>0</v>
      </c>
      <c r="AA4" s="17">
        <f>$K4-D4</f>
        <v>0</v>
      </c>
      <c r="AB4" s="11">
        <f>$K4-E4</f>
        <v>0</v>
      </c>
      <c r="AC4" s="11">
        <f t="shared" ref="AC4:AG4" si="1">$K4-F4</f>
        <v>0</v>
      </c>
      <c r="AD4" s="11">
        <f t="shared" si="1"/>
        <v>0</v>
      </c>
      <c r="AE4" s="11">
        <f t="shared" si="1"/>
        <v>0</v>
      </c>
      <c r="AF4" s="11">
        <f>$K4-I4</f>
        <v>0</v>
      </c>
      <c r="AG4" s="37">
        <f t="shared" si="1"/>
        <v>0</v>
      </c>
      <c r="AH4" s="16" t="str">
        <f t="shared" ref="AH4:AN4" si="2">IF(OR(D4&lt;30,L4&lt;10),"NA",(L4/D4))</f>
        <v>NA</v>
      </c>
      <c r="AI4" s="15" t="str">
        <f t="shared" si="2"/>
        <v>NA</v>
      </c>
      <c r="AJ4" s="15" t="str">
        <f t="shared" si="2"/>
        <v>NA</v>
      </c>
      <c r="AK4" s="15" t="str">
        <f t="shared" si="2"/>
        <v>NA</v>
      </c>
      <c r="AL4" s="15" t="str">
        <f t="shared" si="2"/>
        <v>NA</v>
      </c>
      <c r="AM4" s="15" t="str">
        <f t="shared" si="2"/>
        <v>NA</v>
      </c>
      <c r="AN4" s="41" t="str">
        <f t="shared" si="2"/>
        <v>NA</v>
      </c>
      <c r="AO4" s="16" t="str">
        <f>IF(OR(D4&lt;30,L4&lt;10),"NA",(T4/AA4))</f>
        <v>NA</v>
      </c>
      <c r="AP4" s="15" t="str">
        <f t="shared" ref="AP4:AU4" si="3">IF(OR(E4&lt;30,M4&lt;10),"NA",(U4/AB4))</f>
        <v>NA</v>
      </c>
      <c r="AQ4" s="15" t="str">
        <f t="shared" si="3"/>
        <v>NA</v>
      </c>
      <c r="AR4" s="15" t="str">
        <f t="shared" si="3"/>
        <v>NA</v>
      </c>
      <c r="AS4" s="15" t="str">
        <f t="shared" si="3"/>
        <v>NA</v>
      </c>
      <c r="AT4" s="15" t="str">
        <f>IF(OR(I4&lt;30,Q4&lt;10),"NA",(Y4/AF4))</f>
        <v>NA</v>
      </c>
      <c r="AU4" s="41" t="str">
        <f t="shared" si="3"/>
        <v>NA</v>
      </c>
      <c r="AV4" s="16" t="str">
        <f>IF(AH4="NA","NA",IF(T4=0,"ALT",(AH4/AO4)))</f>
        <v>NA</v>
      </c>
      <c r="AW4" s="15" t="str">
        <f t="shared" ref="AW4:BB4" si="4">IF(AI4="NA","NA",IF(U4=0,"ALT",(AI4/AP4)))</f>
        <v>NA</v>
      </c>
      <c r="AX4" s="15" t="str">
        <f t="shared" si="4"/>
        <v>NA</v>
      </c>
      <c r="AY4" s="15" t="str">
        <f t="shared" si="4"/>
        <v>NA</v>
      </c>
      <c r="AZ4" s="15" t="str">
        <f t="shared" si="4"/>
        <v>NA</v>
      </c>
      <c r="BA4" s="15" t="str">
        <f t="shared" si="4"/>
        <v>NA</v>
      </c>
      <c r="BB4" s="41" t="str">
        <f t="shared" si="4"/>
        <v>NA</v>
      </c>
      <c r="BC4" s="16" t="str">
        <f>IF(AV4="NA","",IF(AV4="ALT","ALT",IF(OR(T4&lt;10,AA4&lt;30),"ALT","")))</f>
        <v/>
      </c>
      <c r="BD4" s="15" t="str">
        <f t="shared" ref="BD4:BI4" si="5">IF(AW4="NA","",IF(AW4="ALT","ALT",IF(OR(U4&lt;10,AB4&lt;30),"ALT","")))</f>
        <v/>
      </c>
      <c r="BE4" s="15" t="str">
        <f t="shared" si="5"/>
        <v/>
      </c>
      <c r="BF4" s="15" t="str">
        <f t="shared" si="5"/>
        <v/>
      </c>
      <c r="BG4" s="15" t="str">
        <f t="shared" si="5"/>
        <v/>
      </c>
      <c r="BH4" s="15" t="str">
        <f t="shared" si="5"/>
        <v/>
      </c>
      <c r="BI4" s="41" t="str">
        <f t="shared" si="5"/>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IF(AND(BJ4&lt;&gt;"NA",BJ4&gt;2.99),"Y","")</f>
        <v/>
      </c>
      <c r="BR4" s="54" t="str">
        <f t="shared" ref="BR4:BW4" si="6">IF(AND(BK4&lt;&gt;"NA",BK4&gt;2.99),"Y","")</f>
        <v/>
      </c>
      <c r="BS4" s="54" t="str">
        <f t="shared" si="6"/>
        <v/>
      </c>
      <c r="BT4" s="54" t="str">
        <f t="shared" si="6"/>
        <v/>
      </c>
      <c r="BU4" s="54" t="str">
        <f t="shared" si="6"/>
        <v/>
      </c>
      <c r="BV4" s="54" t="str">
        <f t="shared" si="6"/>
        <v/>
      </c>
      <c r="BW4" s="54" t="str">
        <f t="shared" si="6"/>
        <v/>
      </c>
      <c r="BX4" s="9">
        <f>'Data Entry'!I3</f>
        <v>0</v>
      </c>
      <c r="BY4" s="9">
        <f>'Data Entry'!J3</f>
        <v>0</v>
      </c>
      <c r="BZ4" s="9">
        <f>'Data Entry'!K3</f>
        <v>0</v>
      </c>
      <c r="CA4" s="9">
        <f>'Data Entry'!L3</f>
        <v>0</v>
      </c>
      <c r="CB4" s="9">
        <f>'Data Entry'!M3</f>
        <v>0</v>
      </c>
      <c r="CC4" s="9">
        <f>'Data Entry'!N3</f>
        <v>0</v>
      </c>
      <c r="CD4" s="9">
        <f>'Data Entry'!O3</f>
        <v>0</v>
      </c>
      <c r="CE4" s="34">
        <f>SUM(BX4:CD4)</f>
        <v>0</v>
      </c>
      <c r="CF4" s="9">
        <f>'Data Entry'!I6</f>
        <v>0</v>
      </c>
      <c r="CG4" s="9">
        <f>'Data Entry'!J6</f>
        <v>0</v>
      </c>
      <c r="CH4" s="9">
        <f>'Data Entry'!K6</f>
        <v>0</v>
      </c>
      <c r="CI4" s="9">
        <f>'Data Entry'!L6</f>
        <v>0</v>
      </c>
      <c r="CJ4" s="9">
        <f>'Data Entry'!M6</f>
        <v>0</v>
      </c>
      <c r="CK4" s="9">
        <f>'Data Entry'!N6</f>
        <v>0</v>
      </c>
      <c r="CL4" s="9">
        <f>'Data Entry'!O6</f>
        <v>0</v>
      </c>
      <c r="CM4" s="37">
        <f>SUM(CF4:CL4)</f>
        <v>0</v>
      </c>
      <c r="CN4" s="45">
        <f t="shared" ref="CN4:CT4" si="7">$CM4-CF4</f>
        <v>0</v>
      </c>
      <c r="CO4" s="11">
        <f t="shared" si="7"/>
        <v>0</v>
      </c>
      <c r="CP4" s="11">
        <f t="shared" si="7"/>
        <v>0</v>
      </c>
      <c r="CQ4" s="11">
        <f t="shared" si="7"/>
        <v>0</v>
      </c>
      <c r="CR4" s="11">
        <f t="shared" si="7"/>
        <v>0</v>
      </c>
      <c r="CS4" s="11">
        <f t="shared" si="7"/>
        <v>0</v>
      </c>
      <c r="CT4" s="37">
        <f t="shared" si="7"/>
        <v>0</v>
      </c>
      <c r="CU4" s="17">
        <f t="shared" ref="CU4:CW5" si="8">$CE4-BX4</f>
        <v>0</v>
      </c>
      <c r="CV4" s="11">
        <f t="shared" si="8"/>
        <v>0</v>
      </c>
      <c r="CW4" s="11">
        <f t="shared" si="8"/>
        <v>0</v>
      </c>
      <c r="CX4" s="11">
        <f t="shared" ref="CX4:DA4" si="9">$CE4-CA4</f>
        <v>0</v>
      </c>
      <c r="CY4" s="11">
        <f t="shared" si="9"/>
        <v>0</v>
      </c>
      <c r="CZ4" s="11">
        <f t="shared" si="9"/>
        <v>0</v>
      </c>
      <c r="DA4" s="37">
        <f t="shared" si="9"/>
        <v>0</v>
      </c>
      <c r="DB4" s="16" t="str">
        <f>IF(OR(BX4&lt;30,CF4&lt;10),"NA",(CF4/BX4))</f>
        <v>NA</v>
      </c>
      <c r="DC4" s="15" t="str">
        <f>IF(OR(BY4&lt;30,CG4&lt;10),"NA",(CG4/BY4))</f>
        <v>NA</v>
      </c>
      <c r="DD4" s="15" t="str">
        <f t="shared" ref="DD4:DG4" si="10">IF(OR(BZ4&lt;30,CH4&lt;10),"NA",(CH4/BZ4))</f>
        <v>NA</v>
      </c>
      <c r="DE4" s="15" t="str">
        <f t="shared" si="10"/>
        <v>NA</v>
      </c>
      <c r="DF4" s="15" t="str">
        <f t="shared" si="10"/>
        <v>NA</v>
      </c>
      <c r="DG4" s="15" t="str">
        <f t="shared" si="10"/>
        <v>NA</v>
      </c>
      <c r="DH4" s="41" t="str">
        <f>IF(OR(CD4&lt;30,CL4&lt;10),"NA",(CL4/CD4))</f>
        <v>NA</v>
      </c>
      <c r="DI4" s="16" t="str">
        <f t="shared" ref="DI4:DO4" si="11">IF(OR(BX4&lt;30,CF4&lt;10),"NA",(CN4/CU4))</f>
        <v>NA</v>
      </c>
      <c r="DJ4" s="15" t="str">
        <f t="shared" si="11"/>
        <v>NA</v>
      </c>
      <c r="DK4" s="15" t="str">
        <f t="shared" si="11"/>
        <v>NA</v>
      </c>
      <c r="DL4" s="15" t="str">
        <f t="shared" si="11"/>
        <v>NA</v>
      </c>
      <c r="DM4" s="15" t="str">
        <f t="shared" si="11"/>
        <v>NA</v>
      </c>
      <c r="DN4" s="15" t="str">
        <f t="shared" si="11"/>
        <v>NA</v>
      </c>
      <c r="DO4" s="41" t="str">
        <f t="shared" si="11"/>
        <v>NA</v>
      </c>
      <c r="DP4" s="16" t="str">
        <f>IF(DB4="NA","NA",IF(CN4=0,"ALT",(DB4/DI4)))</f>
        <v>NA</v>
      </c>
      <c r="DQ4" s="15" t="str">
        <f t="shared" ref="DQ4:DV4" si="12">IF(DC4="NA","NA",IF(CO4=0,"ALT",(DC4/DJ4)))</f>
        <v>NA</v>
      </c>
      <c r="DR4" s="15" t="str">
        <f t="shared" si="12"/>
        <v>NA</v>
      </c>
      <c r="DS4" s="15" t="str">
        <f t="shared" si="12"/>
        <v>NA</v>
      </c>
      <c r="DT4" s="15" t="str">
        <f t="shared" si="12"/>
        <v>NA</v>
      </c>
      <c r="DU4" s="15" t="str">
        <f t="shared" si="12"/>
        <v>NA</v>
      </c>
      <c r="DV4" s="41" t="str">
        <f t="shared" si="12"/>
        <v>NA</v>
      </c>
      <c r="DW4" s="16" t="str">
        <f t="shared" ref="DW4" si="13">IF(DP4="NA","",IF(DP4="ALT","ALT",IF(OR(CN4&lt;10,CU4&lt;30),"ALT","")))</f>
        <v/>
      </c>
      <c r="DX4" s="15" t="str">
        <f t="shared" ref="DX4:EC4" si="14">IF(DQ4="NA","",IF(DQ4="ALT","ALT",IF(OR(CO4&lt;10,CV4&lt;30),"ALT","")))</f>
        <v/>
      </c>
      <c r="DY4" s="15" t="str">
        <f t="shared" si="14"/>
        <v/>
      </c>
      <c r="DZ4" s="15" t="str">
        <f t="shared" si="14"/>
        <v/>
      </c>
      <c r="EA4" s="15" t="str">
        <f t="shared" si="14"/>
        <v/>
      </c>
      <c r="EB4" s="15" t="str">
        <f t="shared" si="14"/>
        <v/>
      </c>
      <c r="EC4" s="41" t="str">
        <f t="shared" si="14"/>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IF(AND(ED4&lt;&gt;"NA",ED4&gt;2.99),"Y","")</f>
        <v/>
      </c>
      <c r="EL4" s="54" t="str">
        <f t="shared" ref="EL4:EQ4" si="15">IF(AND(EE4&lt;&gt;"NA",EE4&gt;2.99),"Y","")</f>
        <v/>
      </c>
      <c r="EM4" s="54" t="str">
        <f t="shared" si="15"/>
        <v/>
      </c>
      <c r="EN4" s="54" t="str">
        <f t="shared" si="15"/>
        <v/>
      </c>
      <c r="EO4" s="54" t="str">
        <f t="shared" si="15"/>
        <v/>
      </c>
      <c r="EP4" s="54" t="str">
        <f t="shared" si="15"/>
        <v/>
      </c>
      <c r="EQ4" s="54" t="str">
        <f t="shared" si="15"/>
        <v/>
      </c>
      <c r="ER4" s="17">
        <f>'Data Entry'!P3</f>
        <v>0</v>
      </c>
      <c r="ES4" s="17">
        <f>'Data Entry'!Q3</f>
        <v>0</v>
      </c>
      <c r="ET4" s="17">
        <f>'Data Entry'!R3</f>
        <v>0</v>
      </c>
      <c r="EU4" s="17">
        <f>'Data Entry'!S3</f>
        <v>0</v>
      </c>
      <c r="EV4" s="17">
        <f>'Data Entry'!T3</f>
        <v>0</v>
      </c>
      <c r="EW4" s="17">
        <f>'Data Entry'!U3</f>
        <v>0</v>
      </c>
      <c r="EX4" s="17">
        <f>'Data Entry'!V3</f>
        <v>0</v>
      </c>
      <c r="EY4" s="34">
        <f>SUM(ER4:EX4)</f>
        <v>0</v>
      </c>
      <c r="EZ4" s="17">
        <f>'Data Entry'!P6</f>
        <v>0</v>
      </c>
      <c r="FA4" s="17">
        <f>'Data Entry'!Q6</f>
        <v>0</v>
      </c>
      <c r="FB4" s="17">
        <f>'Data Entry'!R6</f>
        <v>0</v>
      </c>
      <c r="FC4" s="17">
        <f>'Data Entry'!S6</f>
        <v>0</v>
      </c>
      <c r="FD4" s="17">
        <f>'Data Entry'!T6</f>
        <v>0</v>
      </c>
      <c r="FE4" s="17">
        <f>'Data Entry'!U6</f>
        <v>0</v>
      </c>
      <c r="FF4" s="17">
        <f>'Data Entry'!V6</f>
        <v>0</v>
      </c>
      <c r="FG4" s="37">
        <f>SUM(EZ4:FF4)</f>
        <v>0</v>
      </c>
      <c r="FH4" s="17">
        <f>$FG4-EZ4</f>
        <v>0</v>
      </c>
      <c r="FI4" s="11">
        <f t="shared" ref="FI4:FM4" si="16">$FG4-FA4</f>
        <v>0</v>
      </c>
      <c r="FJ4" s="11">
        <f t="shared" si="16"/>
        <v>0</v>
      </c>
      <c r="FK4" s="11">
        <f t="shared" si="16"/>
        <v>0</v>
      </c>
      <c r="FL4" s="11">
        <f t="shared" si="16"/>
        <v>0</v>
      </c>
      <c r="FM4" s="11">
        <f t="shared" si="16"/>
        <v>0</v>
      </c>
      <c r="FN4" s="37">
        <f>$FG4-FF4</f>
        <v>0</v>
      </c>
      <c r="FO4" s="17">
        <f>$EY4-ER4</f>
        <v>0</v>
      </c>
      <c r="FP4" s="11">
        <f t="shared" ref="FP4:FU4" si="17">$EY4-ES4</f>
        <v>0</v>
      </c>
      <c r="FQ4" s="11">
        <f t="shared" si="17"/>
        <v>0</v>
      </c>
      <c r="FR4" s="11">
        <f t="shared" si="17"/>
        <v>0</v>
      </c>
      <c r="FS4" s="11">
        <f t="shared" si="17"/>
        <v>0</v>
      </c>
      <c r="FT4" s="11">
        <f>$EY4-EW4</f>
        <v>0</v>
      </c>
      <c r="FU4" s="37">
        <f t="shared" si="17"/>
        <v>0</v>
      </c>
      <c r="FV4" s="16" t="str">
        <f>IF(OR(ER4&lt;30,EZ4&lt;10),"NA",(EZ4/ER4))</f>
        <v>NA</v>
      </c>
      <c r="FW4" s="15" t="str">
        <f>IF(OR(ES4&lt;30,FA4&lt;10),"NA",(FA4/ES4))</f>
        <v>NA</v>
      </c>
      <c r="FX4" s="15" t="str">
        <f t="shared" ref="FX4:GA4" si="18">IF(OR(ET4&lt;30,FB4&lt;10),"NA",(FB4/ET4))</f>
        <v>NA</v>
      </c>
      <c r="FY4" s="15" t="str">
        <f t="shared" si="18"/>
        <v>NA</v>
      </c>
      <c r="FZ4" s="15" t="str">
        <f t="shared" si="18"/>
        <v>NA</v>
      </c>
      <c r="GA4" s="15" t="str">
        <f t="shared" si="18"/>
        <v>NA</v>
      </c>
      <c r="GB4" s="41" t="str">
        <f>IF(OR(EX4&lt;30,FF4&lt;10),"NA",(FF4/EX4))</f>
        <v>NA</v>
      </c>
      <c r="GC4" s="16" t="str">
        <f>IF(OR(ER4&lt;30,EZ4&lt;10),"NA",(FH4/FO4))</f>
        <v>NA</v>
      </c>
      <c r="GD4" s="15" t="str">
        <f t="shared" ref="GD4:GE4" si="19">IF(OR(ES4&lt;30,FA4&lt;10),"NA",(FI4/FP4))</f>
        <v>NA</v>
      </c>
      <c r="GE4" s="15" t="str">
        <f t="shared" si="19"/>
        <v>NA</v>
      </c>
      <c r="GF4" s="15" t="str">
        <f>IF(OR(EU4&lt;30,FC4&lt;10),"NA",(FK4/FR4))</f>
        <v>NA</v>
      </c>
      <c r="GG4" s="15" t="str">
        <f t="shared" ref="GG4" si="20">IF(OR(EV4&lt;30,FD4&lt;10),"NA",(FL4/FS4))</f>
        <v>NA</v>
      </c>
      <c r="GH4" s="15" t="str">
        <f>IF(OR(EW4&lt;30,FE4&lt;10),"NA",(FM4/FT4))</f>
        <v>NA</v>
      </c>
      <c r="GI4" s="41" t="str">
        <f>IF(OR(EX4&lt;30,FF4&lt;10),"NA",(FN4/FU4))</f>
        <v>NA</v>
      </c>
      <c r="GJ4" s="16" t="str">
        <f>IF(FV4="NA","NA",IF(FH4=0,"ALT",(FV4/GC4)))</f>
        <v>NA</v>
      </c>
      <c r="GK4" s="15" t="str">
        <f t="shared" ref="GK4:GP4" si="21">IF(FW4="NA","NA",IF(FI4=0,"ALT",(FW4/GD4)))</f>
        <v>NA</v>
      </c>
      <c r="GL4" s="15" t="str">
        <f t="shared" si="21"/>
        <v>NA</v>
      </c>
      <c r="GM4" s="15" t="str">
        <f t="shared" si="21"/>
        <v>NA</v>
      </c>
      <c r="GN4" s="15" t="str">
        <f t="shared" si="21"/>
        <v>NA</v>
      </c>
      <c r="GO4" s="15" t="str">
        <f t="shared" si="21"/>
        <v>NA</v>
      </c>
      <c r="GP4" s="41" t="str">
        <f t="shared" si="21"/>
        <v>NA</v>
      </c>
      <c r="GQ4" s="16" t="str">
        <f>IF(GJ4="NA","",IF(GJ4="ALT","ALT",IF(OR(FH4&lt;10,FO4&lt;30),"ALT","")))</f>
        <v/>
      </c>
      <c r="GR4" s="15" t="str">
        <f t="shared" ref="GR4:GW4" si="22">IF(GK4="NA","",IF(GK4="ALT","ALT",IF(OR(FI4&lt;10,FP4&lt;30),"ALT","")))</f>
        <v/>
      </c>
      <c r="GS4" s="15" t="str">
        <f t="shared" si="22"/>
        <v/>
      </c>
      <c r="GT4" s="15" t="str">
        <f t="shared" si="22"/>
        <v/>
      </c>
      <c r="GU4" s="15" t="str">
        <f t="shared" si="22"/>
        <v/>
      </c>
      <c r="GV4" s="15" t="str">
        <f t="shared" si="22"/>
        <v/>
      </c>
      <c r="GW4" s="41" t="str">
        <f t="shared" si="22"/>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IF(AND(GX4&lt;&gt;"NA",GX4&gt;2.99),"Y","")</f>
        <v/>
      </c>
      <c r="HF4" s="54" t="str">
        <f t="shared" ref="HF4:HK4" si="23">IF(AND(GY4&lt;&gt;"NA",GY4&gt;2.99),"Y","")</f>
        <v/>
      </c>
      <c r="HG4" s="54" t="str">
        <f t="shared" si="23"/>
        <v/>
      </c>
      <c r="HH4" s="54" t="str">
        <f t="shared" si="23"/>
        <v/>
      </c>
      <c r="HI4" s="54" t="str">
        <f t="shared" si="23"/>
        <v/>
      </c>
      <c r="HJ4" s="54" t="str">
        <f t="shared" si="23"/>
        <v/>
      </c>
      <c r="HK4" s="54" t="str">
        <f t="shared" si="23"/>
        <v/>
      </c>
      <c r="HL4" s="18"/>
      <c r="HM4" s="1" t="str">
        <f>IF(OR(ED4="NA",BJ4="NA"),"",IF(AND($C4="Y",BJ4-ED4&gt;0.2499),"RP",""))</f>
        <v/>
      </c>
      <c r="HN4" s="1" t="str">
        <f t="shared" ref="HN4:HS4" si="24">IF(OR(EE4="NA",BK4="NA"),"",IF(AND($C4="Y",BK4-EE4&gt;0.2499),"RP",""))</f>
        <v/>
      </c>
      <c r="HO4" s="1" t="str">
        <f t="shared" si="24"/>
        <v/>
      </c>
      <c r="HP4" s="1" t="str">
        <f t="shared" si="24"/>
        <v/>
      </c>
      <c r="HQ4" s="1" t="str">
        <f t="shared" si="24"/>
        <v/>
      </c>
      <c r="HR4" s="1" t="str">
        <f t="shared" si="24"/>
        <v/>
      </c>
      <c r="HS4" s="1" t="str">
        <f t="shared" si="24"/>
        <v/>
      </c>
      <c r="HT4" s="1" t="str">
        <f>IF(OR(ED4="NA",GX4="NA"),"",IF(AND($C4="Y",ED4-GX4&gt;0.2499,BJ4&lt;4),"RP",""))</f>
        <v/>
      </c>
      <c r="HU4" s="1" t="str">
        <f t="shared" ref="HU4:HZ4" si="25">IF(OR(EE4="NA",GY4="NA"),"",IF(AND($C4="Y",EE4-GY4&gt;0.2499,BK4&lt;4),"RP",""))</f>
        <v/>
      </c>
      <c r="HV4" s="1" t="str">
        <f t="shared" si="25"/>
        <v/>
      </c>
      <c r="HW4" s="1" t="str">
        <f t="shared" si="25"/>
        <v/>
      </c>
      <c r="HX4" s="1" t="str">
        <f t="shared" si="25"/>
        <v/>
      </c>
      <c r="HY4" s="1" t="str">
        <f t="shared" si="25"/>
        <v/>
      </c>
      <c r="HZ4" s="1" t="str">
        <f t="shared" si="25"/>
        <v/>
      </c>
      <c r="IA4" s="1" t="str">
        <f>IF(AND(HM4="RP",HT4="RP"),1,"")</f>
        <v/>
      </c>
      <c r="IB4" s="1" t="str">
        <f t="shared" ref="IB4:IG4" si="26">IF(AND(HN4="RP",HU4="RP"),1,"")</f>
        <v/>
      </c>
      <c r="IC4" s="1" t="str">
        <f t="shared" si="26"/>
        <v/>
      </c>
      <c r="ID4" s="1" t="str">
        <f t="shared" si="26"/>
        <v/>
      </c>
      <c r="IE4" s="1" t="str">
        <f t="shared" si="26"/>
        <v/>
      </c>
      <c r="IF4" s="1" t="str">
        <f t="shared" si="26"/>
        <v/>
      </c>
      <c r="IG4" s="1" t="str">
        <f t="shared" si="26"/>
        <v/>
      </c>
    </row>
    <row r="5" spans="1:241" ht="15.75" customHeight="1" thickTop="1" thickBot="1" x14ac:dyDescent="0.25">
      <c r="A5" s="181" t="s">
        <v>20</v>
      </c>
      <c r="B5" s="182"/>
      <c r="C5" s="183"/>
      <c r="D5" s="26">
        <v>81885</v>
      </c>
      <c r="E5" s="24">
        <v>1514</v>
      </c>
      <c r="F5" s="24">
        <v>17274</v>
      </c>
      <c r="G5" s="24">
        <v>204657</v>
      </c>
      <c r="H5" s="24">
        <v>883</v>
      </c>
      <c r="I5" s="24">
        <v>594790</v>
      </c>
      <c r="J5" s="24">
        <v>20610</v>
      </c>
      <c r="K5" s="35">
        <v>921613</v>
      </c>
      <c r="L5" s="26">
        <v>506</v>
      </c>
      <c r="M5" s="26">
        <v>18</v>
      </c>
      <c r="N5" s="26">
        <v>129</v>
      </c>
      <c r="O5" s="26">
        <v>1539</v>
      </c>
      <c r="P5" s="26">
        <v>9</v>
      </c>
      <c r="Q5" s="26">
        <v>5965</v>
      </c>
      <c r="R5" s="26">
        <v>124</v>
      </c>
      <c r="S5" s="35">
        <v>8290</v>
      </c>
      <c r="T5" s="17">
        <f t="shared" ref="T5" si="27">$S5-L5</f>
        <v>7784</v>
      </c>
      <c r="U5" s="11">
        <f t="shared" ref="U5" si="28">$S5-M5</f>
        <v>8272</v>
      </c>
      <c r="V5" s="11">
        <f t="shared" ref="V5" si="29">$S5-N5</f>
        <v>8161</v>
      </c>
      <c r="W5" s="11">
        <f t="shared" ref="W5" si="30">$S5-O5</f>
        <v>6751</v>
      </c>
      <c r="X5" s="11">
        <f t="shared" ref="X5" si="31">$S5-P5</f>
        <v>8281</v>
      </c>
      <c r="Y5" s="11">
        <f>$S5-Q5</f>
        <v>2325</v>
      </c>
      <c r="Z5" s="37">
        <f>$S5-R5</f>
        <v>8166</v>
      </c>
      <c r="AA5" s="17">
        <f>$K5-D5</f>
        <v>839728</v>
      </c>
      <c r="AB5" s="11">
        <f>$K5-E5</f>
        <v>920099</v>
      </c>
      <c r="AC5" s="11">
        <f t="shared" ref="AC5" si="32">$K5-F5</f>
        <v>904339</v>
      </c>
      <c r="AD5" s="11">
        <f t="shared" ref="AD5" si="33">$K5-G5</f>
        <v>716956</v>
      </c>
      <c r="AE5" s="11">
        <f t="shared" ref="AE5" si="34">$K5-H5</f>
        <v>920730</v>
      </c>
      <c r="AF5" s="11">
        <f>$K5-I5</f>
        <v>326823</v>
      </c>
      <c r="AG5" s="37">
        <f t="shared" ref="AG5" si="35">$K5-J5</f>
        <v>901003</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81885</v>
      </c>
      <c r="BY5" s="24">
        <v>1514</v>
      </c>
      <c r="BZ5" s="24">
        <v>17274</v>
      </c>
      <c r="CA5" s="24">
        <v>204657</v>
      </c>
      <c r="CB5" s="24">
        <v>883</v>
      </c>
      <c r="CC5" s="24">
        <v>594790</v>
      </c>
      <c r="CD5" s="24">
        <v>20610</v>
      </c>
      <c r="CE5" s="35">
        <v>921613</v>
      </c>
      <c r="CF5" s="26">
        <v>506</v>
      </c>
      <c r="CG5" s="26">
        <v>18</v>
      </c>
      <c r="CH5" s="26">
        <v>129</v>
      </c>
      <c r="CI5" s="26">
        <v>1539</v>
      </c>
      <c r="CJ5" s="26">
        <v>9</v>
      </c>
      <c r="CK5" s="26">
        <v>5965</v>
      </c>
      <c r="CL5" s="26">
        <v>124</v>
      </c>
      <c r="CM5" s="35">
        <v>8290</v>
      </c>
      <c r="CN5" s="45">
        <f t="shared" ref="CN5" si="36">$CM5-CF5</f>
        <v>7784</v>
      </c>
      <c r="CO5" s="11">
        <f t="shared" ref="CO5" si="37">$CM5-CG5</f>
        <v>8272</v>
      </c>
      <c r="CP5" s="11">
        <f t="shared" ref="CP5" si="38">$CM5-CH5</f>
        <v>8161</v>
      </c>
      <c r="CQ5" s="11">
        <f t="shared" ref="CQ5" si="39">$CM5-CI5</f>
        <v>6751</v>
      </c>
      <c r="CR5" s="11">
        <f t="shared" ref="CR5" si="40">$CM5-CJ5</f>
        <v>8281</v>
      </c>
      <c r="CS5" s="11">
        <f t="shared" ref="CS5" si="41">$CM5-CK5</f>
        <v>2325</v>
      </c>
      <c r="CT5" s="37">
        <f t="shared" ref="CT5" si="42">$CM5-CL5</f>
        <v>8166</v>
      </c>
      <c r="CU5" s="17">
        <f t="shared" si="8"/>
        <v>839728</v>
      </c>
      <c r="CV5" s="11">
        <f t="shared" si="8"/>
        <v>920099</v>
      </c>
      <c r="CW5" s="11">
        <f t="shared" si="8"/>
        <v>904339</v>
      </c>
      <c r="CX5" s="11">
        <f t="shared" ref="CX5" si="43">$CE5-CA5</f>
        <v>716956</v>
      </c>
      <c r="CY5" s="11">
        <f t="shared" ref="CY5" si="44">$CE5-CB5</f>
        <v>920730</v>
      </c>
      <c r="CZ5" s="11">
        <f t="shared" ref="CZ5" si="45">$CE5-CC5</f>
        <v>326823</v>
      </c>
      <c r="DA5" s="37">
        <f t="shared" ref="DA5" si="46">$CE5-CD5</f>
        <v>901003</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81885</v>
      </c>
      <c r="ES5" s="24">
        <v>1514</v>
      </c>
      <c r="ET5" s="24">
        <v>17274</v>
      </c>
      <c r="EU5" s="24">
        <v>204657</v>
      </c>
      <c r="EV5" s="24">
        <v>883</v>
      </c>
      <c r="EW5" s="24">
        <v>594790</v>
      </c>
      <c r="EX5" s="24">
        <v>20610</v>
      </c>
      <c r="EY5" s="35">
        <v>921613</v>
      </c>
      <c r="EZ5" s="26">
        <v>506</v>
      </c>
      <c r="FA5" s="26">
        <v>18</v>
      </c>
      <c r="FB5" s="26">
        <v>129</v>
      </c>
      <c r="FC5" s="26">
        <v>1539</v>
      </c>
      <c r="FD5" s="26">
        <v>9</v>
      </c>
      <c r="FE5" s="26">
        <v>5965</v>
      </c>
      <c r="FF5" s="26">
        <v>124</v>
      </c>
      <c r="FG5" s="35">
        <v>8290</v>
      </c>
      <c r="FH5" s="17">
        <f>$FG5-EZ5</f>
        <v>7784</v>
      </c>
      <c r="FI5" s="11">
        <f t="shared" ref="FI5" si="47">$FG5-FA5</f>
        <v>8272</v>
      </c>
      <c r="FJ5" s="11">
        <f t="shared" ref="FJ5" si="48">$FG5-FB5</f>
        <v>8161</v>
      </c>
      <c r="FK5" s="11">
        <f t="shared" ref="FK5" si="49">$FG5-FC5</f>
        <v>6751</v>
      </c>
      <c r="FL5" s="11">
        <f t="shared" ref="FL5" si="50">$FG5-FD5</f>
        <v>8281</v>
      </c>
      <c r="FM5" s="11">
        <f t="shared" ref="FM5" si="51">$FG5-FE5</f>
        <v>2325</v>
      </c>
      <c r="FN5" s="37">
        <f>$FG5-FF5</f>
        <v>8166</v>
      </c>
      <c r="FO5" s="17">
        <f>$EY5-ER5</f>
        <v>839728</v>
      </c>
      <c r="FP5" s="11">
        <f t="shared" ref="FP5" si="52">$EY5-ES5</f>
        <v>920099</v>
      </c>
      <c r="FQ5" s="11">
        <f t="shared" ref="FQ5" si="53">$EY5-ET5</f>
        <v>904339</v>
      </c>
      <c r="FR5" s="11">
        <f t="shared" ref="FR5" si="54">$EY5-EU5</f>
        <v>716956</v>
      </c>
      <c r="FS5" s="11">
        <f t="shared" ref="FS5" si="55">$EY5-EV5</f>
        <v>920730</v>
      </c>
      <c r="FT5" s="11">
        <f>$EY5-EW5</f>
        <v>326823</v>
      </c>
      <c r="FU5" s="37">
        <f t="shared" ref="FU5" si="56">$EY5-EX5</f>
        <v>901003</v>
      </c>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mergeCells count="46">
    <mergeCell ref="ER1:HK1"/>
    <mergeCell ref="D2:J2"/>
    <mergeCell ref="K2:K3"/>
    <mergeCell ref="L2:R2"/>
    <mergeCell ref="S2:S3"/>
    <mergeCell ref="CF2:CL2"/>
    <mergeCell ref="CU2:DA2"/>
    <mergeCell ref="DB2:DH2"/>
    <mergeCell ref="DI2:DO2"/>
    <mergeCell ref="DP2:DV2"/>
    <mergeCell ref="DW2:EC2"/>
    <mergeCell ref="GX2:HD2"/>
    <mergeCell ref="HE2:HK2"/>
    <mergeCell ref="GJ2:GP2"/>
    <mergeCell ref="GQ2:GW2"/>
    <mergeCell ref="BX1:EQ1"/>
    <mergeCell ref="B1:B3"/>
    <mergeCell ref="C1:C3"/>
    <mergeCell ref="D1:BW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A5:C5"/>
    <mergeCell ref="FH2:FN2"/>
    <mergeCell ref="FO2:FU2"/>
    <mergeCell ref="FV2:GB2"/>
    <mergeCell ref="GC2:GI2"/>
    <mergeCell ref="ED2:EJ2"/>
    <mergeCell ref="EK2:EQ2"/>
    <mergeCell ref="ER2:EX2"/>
    <mergeCell ref="EY2:EY3"/>
    <mergeCell ref="EZ2:FF2"/>
    <mergeCell ref="FG2:FG3"/>
    <mergeCell ref="CN2:CT2"/>
    <mergeCell ref="A1:A3"/>
  </mergeCells>
  <conditionalFormatting sqref="BQ4:BW5 HE4:HK5 EK4:EQ5">
    <cfRule type="cellIs" dxfId="69" priority="9" operator="equal">
      <formula>"Y"</formula>
    </cfRule>
  </conditionalFormatting>
  <conditionalFormatting sqref="BJ4:BP4">
    <cfRule type="cellIs" priority="5" stopIfTrue="1" operator="equal">
      <formula>"NA"</formula>
    </cfRule>
    <cfRule type="cellIs" dxfId="68" priority="6" operator="greaterThan">
      <formula>2.99</formula>
    </cfRule>
  </conditionalFormatting>
  <conditionalFormatting sqref="ED4:EJ4">
    <cfRule type="cellIs" priority="3" stopIfTrue="1" operator="equal">
      <formula>"NA"</formula>
    </cfRule>
    <cfRule type="cellIs" dxfId="67" priority="4" operator="greaterThan">
      <formula>2.99</formula>
    </cfRule>
  </conditionalFormatting>
  <conditionalFormatting sqref="GX4:HD4">
    <cfRule type="cellIs" priority="1" stopIfTrue="1" operator="equal">
      <formula>"NA"</formula>
    </cfRule>
    <cfRule type="cellIs" dxfId="66" priority="2" operator="greaterThan">
      <formula>2.99</formula>
    </cfRule>
  </conditionalFormatting>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G322"/>
  <sheetViews>
    <sheetView zoomScaleNormal="100" workbookViewId="0">
      <pane xSplit="3" ySplit="3" topLeftCell="GN4" activePane="bottomRight" state="frozen"/>
      <selection activeCell="GX4" sqref="GX4:HD4"/>
      <selection pane="topRight" activeCell="GX4" sqref="GX4:HD4"/>
      <selection pane="bottomLeft" activeCell="GX4" sqref="GX4:HD4"/>
      <selection pane="bottomRight" activeCell="GX4" sqref="GX4:HD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27" width="8.28515625" style="1" customWidth="1"/>
    <col min="228" max="234" width="8.7109375"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v>
      </c>
      <c r="E2" s="172"/>
      <c r="F2" s="172"/>
      <c r="G2" s="172"/>
      <c r="H2" s="172"/>
      <c r="I2" s="172"/>
      <c r="J2" s="172"/>
      <c r="K2" s="195" t="s">
        <v>3</v>
      </c>
      <c r="L2" s="171" t="s">
        <v>22</v>
      </c>
      <c r="M2" s="172"/>
      <c r="N2" s="172"/>
      <c r="O2" s="172"/>
      <c r="P2" s="172"/>
      <c r="Q2" s="172"/>
      <c r="R2" s="172"/>
      <c r="S2" s="195" t="s">
        <v>3</v>
      </c>
      <c r="T2" s="171" t="s">
        <v>13</v>
      </c>
      <c r="U2" s="172"/>
      <c r="V2" s="172"/>
      <c r="W2" s="172"/>
      <c r="X2" s="172"/>
      <c r="Y2" s="172"/>
      <c r="Z2" s="173"/>
      <c r="AA2" s="171" t="s">
        <v>14</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v>
      </c>
      <c r="BY2" s="167"/>
      <c r="BZ2" s="167"/>
      <c r="CA2" s="167"/>
      <c r="CB2" s="167"/>
      <c r="CC2" s="167"/>
      <c r="CD2" s="167"/>
      <c r="CE2" s="175" t="s">
        <v>3</v>
      </c>
      <c r="CF2" s="174" t="s">
        <v>23</v>
      </c>
      <c r="CG2" s="167"/>
      <c r="CH2" s="167"/>
      <c r="CI2" s="167"/>
      <c r="CJ2" s="167"/>
      <c r="CK2" s="167"/>
      <c r="CL2" s="167"/>
      <c r="CM2" s="177" t="s">
        <v>3</v>
      </c>
      <c r="CN2" s="166" t="s">
        <v>13</v>
      </c>
      <c r="CO2" s="167"/>
      <c r="CP2" s="167"/>
      <c r="CQ2" s="167"/>
      <c r="CR2" s="167"/>
      <c r="CS2" s="167"/>
      <c r="CT2" s="168"/>
      <c r="CU2" s="166" t="s">
        <v>14</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v>
      </c>
      <c r="ES2" s="158"/>
      <c r="ET2" s="158"/>
      <c r="EU2" s="158"/>
      <c r="EV2" s="158"/>
      <c r="EW2" s="158"/>
      <c r="EX2" s="158"/>
      <c r="EY2" s="160" t="s">
        <v>3</v>
      </c>
      <c r="EZ2" s="157" t="s">
        <v>23</v>
      </c>
      <c r="FA2" s="158"/>
      <c r="FB2" s="158"/>
      <c r="FC2" s="158"/>
      <c r="FD2" s="158"/>
      <c r="FE2" s="158"/>
      <c r="FF2" s="158"/>
      <c r="FG2" s="160" t="s">
        <v>3</v>
      </c>
      <c r="FH2" s="157" t="s">
        <v>13</v>
      </c>
      <c r="FI2" s="158"/>
      <c r="FJ2" s="158"/>
      <c r="FK2" s="158"/>
      <c r="FL2" s="158"/>
      <c r="FM2" s="158"/>
      <c r="FN2" s="159"/>
      <c r="FO2" s="157" t="s">
        <v>14</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IF(AND(BQ4="Y",EK4="Y",HE4="Y"),"Y",IF(AND(HF4="Y",EL4="Y",BR4="Y"),"Y",IF(AND(BS4="Y",EM4="Y",HG4="Y"),"Y",IF(AND(BT4="Y",EN4="Y",HH4="Y"),"Y",IF(AND(BU4="Y",EO4="Y",HI4="Y"),"Y",IF(AND(BV4="Y",EP4="Y",HJ4="Y"),"Y",IF(AND(HK4="Y",EQ4="Y",BW4="Y"),"Y","")))))))</f>
        <v/>
      </c>
      <c r="D4" s="9">
        <f>'Data Entry'!B3</f>
        <v>0</v>
      </c>
      <c r="E4" s="10">
        <f>'Data Entry'!C3</f>
        <v>0</v>
      </c>
      <c r="F4" s="10">
        <f>'Data Entry'!D3</f>
        <v>0</v>
      </c>
      <c r="G4" s="10">
        <f>'Data Entry'!E3</f>
        <v>0</v>
      </c>
      <c r="H4" s="10">
        <f>'Data Entry'!F3</f>
        <v>0</v>
      </c>
      <c r="I4" s="10">
        <f>'Data Entry'!G3</f>
        <v>0</v>
      </c>
      <c r="J4" s="10">
        <f>'Data Entry'!H3</f>
        <v>0</v>
      </c>
      <c r="K4" s="34">
        <f>SUM(D4:J4)</f>
        <v>0</v>
      </c>
      <c r="L4" s="9">
        <f>'Data Entry'!B7</f>
        <v>0</v>
      </c>
      <c r="M4" s="9">
        <f>'Data Entry'!C7</f>
        <v>0</v>
      </c>
      <c r="N4" s="9">
        <f>'Data Entry'!D7</f>
        <v>0</v>
      </c>
      <c r="O4" s="9">
        <f>'Data Entry'!E7</f>
        <v>0</v>
      </c>
      <c r="P4" s="9">
        <f>'Data Entry'!F7</f>
        <v>0</v>
      </c>
      <c r="Q4" s="9">
        <f>'Data Entry'!G7</f>
        <v>0</v>
      </c>
      <c r="R4" s="9">
        <f>'Data Entry'!H7</f>
        <v>0</v>
      </c>
      <c r="S4" s="34">
        <f>SUM(L4:R4)</f>
        <v>0</v>
      </c>
      <c r="T4" s="17">
        <f t="shared" ref="T4:X4" si="0">$S4-L4</f>
        <v>0</v>
      </c>
      <c r="U4" s="11">
        <f t="shared" si="0"/>
        <v>0</v>
      </c>
      <c r="V4" s="11">
        <f t="shared" si="0"/>
        <v>0</v>
      </c>
      <c r="W4" s="11">
        <f t="shared" si="0"/>
        <v>0</v>
      </c>
      <c r="X4" s="11">
        <f t="shared" si="0"/>
        <v>0</v>
      </c>
      <c r="Y4" s="11">
        <f>$S4-Q4</f>
        <v>0</v>
      </c>
      <c r="Z4" s="37">
        <f>$S4-R4</f>
        <v>0</v>
      </c>
      <c r="AA4" s="17">
        <f>$K4-D4</f>
        <v>0</v>
      </c>
      <c r="AB4" s="11">
        <f>$K4-E4</f>
        <v>0</v>
      </c>
      <c r="AC4" s="11">
        <f t="shared" ref="AC4:AG4" si="1">$K4-F4</f>
        <v>0</v>
      </c>
      <c r="AD4" s="11">
        <f t="shared" si="1"/>
        <v>0</v>
      </c>
      <c r="AE4" s="11">
        <f t="shared" si="1"/>
        <v>0</v>
      </c>
      <c r="AF4" s="11">
        <f>$K4-I4</f>
        <v>0</v>
      </c>
      <c r="AG4" s="37">
        <f t="shared" si="1"/>
        <v>0</v>
      </c>
      <c r="AH4" s="16" t="str">
        <f t="shared" ref="AH4:AN4" si="2">IF(OR(D4&lt;30,L4&lt;10),"NA",(L4/D4))</f>
        <v>NA</v>
      </c>
      <c r="AI4" s="15" t="str">
        <f t="shared" si="2"/>
        <v>NA</v>
      </c>
      <c r="AJ4" s="15" t="str">
        <f t="shared" si="2"/>
        <v>NA</v>
      </c>
      <c r="AK4" s="15" t="str">
        <f t="shared" si="2"/>
        <v>NA</v>
      </c>
      <c r="AL4" s="15" t="str">
        <f t="shared" si="2"/>
        <v>NA</v>
      </c>
      <c r="AM4" s="15" t="str">
        <f t="shared" si="2"/>
        <v>NA</v>
      </c>
      <c r="AN4" s="41" t="str">
        <f t="shared" si="2"/>
        <v>NA</v>
      </c>
      <c r="AO4" s="16" t="str">
        <f>IF(OR(D4&lt;30,L4&lt;10),"NA",(T4/AA4))</f>
        <v>NA</v>
      </c>
      <c r="AP4" s="15" t="str">
        <f t="shared" ref="AP4:AU4" si="3">IF(OR(E4&lt;30,M4&lt;10),"NA",(U4/AB4))</f>
        <v>NA</v>
      </c>
      <c r="AQ4" s="15" t="str">
        <f t="shared" si="3"/>
        <v>NA</v>
      </c>
      <c r="AR4" s="15" t="str">
        <f t="shared" si="3"/>
        <v>NA</v>
      </c>
      <c r="AS4" s="15" t="str">
        <f t="shared" si="3"/>
        <v>NA</v>
      </c>
      <c r="AT4" s="15" t="str">
        <f>IF(OR(I4&lt;30,Q4&lt;10),"NA",(Y4/AF4))</f>
        <v>NA</v>
      </c>
      <c r="AU4" s="41" t="str">
        <f t="shared" si="3"/>
        <v>NA</v>
      </c>
      <c r="AV4" s="16" t="str">
        <f>IF(AH4="NA","NA",IF(T4=0,"ALT",(AH4/AO4)))</f>
        <v>NA</v>
      </c>
      <c r="AW4" s="15" t="str">
        <f t="shared" ref="AW4:BB4" si="4">IF(AI4="NA","NA",IF(U4=0,"ALT",(AI4/AP4)))</f>
        <v>NA</v>
      </c>
      <c r="AX4" s="15" t="str">
        <f t="shared" si="4"/>
        <v>NA</v>
      </c>
      <c r="AY4" s="15" t="str">
        <f t="shared" si="4"/>
        <v>NA</v>
      </c>
      <c r="AZ4" s="15" t="str">
        <f t="shared" si="4"/>
        <v>NA</v>
      </c>
      <c r="BA4" s="15" t="str">
        <f t="shared" si="4"/>
        <v>NA</v>
      </c>
      <c r="BB4" s="41" t="str">
        <f t="shared" si="4"/>
        <v>NA</v>
      </c>
      <c r="BC4" s="16" t="str">
        <f>IF(AV4="NA","",IF(AV4="ALT","ALT",IF(OR(T4&lt;10,AA4&lt;30),"ALT","")))</f>
        <v/>
      </c>
      <c r="BD4" s="15" t="str">
        <f t="shared" ref="BD4:BI4" si="5">IF(AW4="NA","",IF(AW4="ALT","ALT",IF(OR(U4&lt;10,AB4&lt;30),"ALT","")))</f>
        <v/>
      </c>
      <c r="BE4" s="15" t="str">
        <f t="shared" si="5"/>
        <v/>
      </c>
      <c r="BF4" s="15" t="str">
        <f t="shared" si="5"/>
        <v/>
      </c>
      <c r="BG4" s="15" t="str">
        <f t="shared" si="5"/>
        <v/>
      </c>
      <c r="BH4" s="15" t="str">
        <f t="shared" si="5"/>
        <v/>
      </c>
      <c r="BI4" s="41" t="str">
        <f t="shared" si="5"/>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IF(AND(BJ4&lt;&gt;"NA",BJ4&gt;2.99),"Y","")</f>
        <v/>
      </c>
      <c r="BR4" s="54" t="str">
        <f t="shared" ref="BR4:BW4" si="6">IF(AND(BK4&lt;&gt;"NA",BK4&gt;2.99),"Y","")</f>
        <v/>
      </c>
      <c r="BS4" s="54" t="str">
        <f t="shared" si="6"/>
        <v/>
      </c>
      <c r="BT4" s="54" t="str">
        <f t="shared" si="6"/>
        <v/>
      </c>
      <c r="BU4" s="54" t="str">
        <f t="shared" si="6"/>
        <v/>
      </c>
      <c r="BV4" s="54" t="str">
        <f t="shared" si="6"/>
        <v/>
      </c>
      <c r="BW4" s="54" t="str">
        <f t="shared" si="6"/>
        <v/>
      </c>
      <c r="BX4" s="9">
        <f>'Data Entry'!I3</f>
        <v>0</v>
      </c>
      <c r="BY4" s="9">
        <f>'Data Entry'!J3</f>
        <v>0</v>
      </c>
      <c r="BZ4" s="9">
        <f>'Data Entry'!K3</f>
        <v>0</v>
      </c>
      <c r="CA4" s="9">
        <f>'Data Entry'!L3</f>
        <v>0</v>
      </c>
      <c r="CB4" s="9">
        <f>'Data Entry'!M3</f>
        <v>0</v>
      </c>
      <c r="CC4" s="9">
        <f>'Data Entry'!N3</f>
        <v>0</v>
      </c>
      <c r="CD4" s="9">
        <f>'Data Entry'!O3</f>
        <v>0</v>
      </c>
      <c r="CE4" s="34">
        <f>SUM(BX4:CD4)</f>
        <v>0</v>
      </c>
      <c r="CF4" s="9">
        <f>'Data Entry'!I7</f>
        <v>0</v>
      </c>
      <c r="CG4" s="9">
        <f>'Data Entry'!J7</f>
        <v>0</v>
      </c>
      <c r="CH4" s="9">
        <f>'Data Entry'!K7</f>
        <v>0</v>
      </c>
      <c r="CI4" s="9">
        <f>'Data Entry'!L7</f>
        <v>0</v>
      </c>
      <c r="CJ4" s="9">
        <f>'Data Entry'!M7</f>
        <v>0</v>
      </c>
      <c r="CK4" s="9">
        <f>'Data Entry'!N7</f>
        <v>0</v>
      </c>
      <c r="CL4" s="9">
        <f>'Data Entry'!O7</f>
        <v>0</v>
      </c>
      <c r="CM4" s="34">
        <f>SUM(CF4:CL4)</f>
        <v>0</v>
      </c>
      <c r="CN4" s="45">
        <f t="shared" ref="CN4:CT4" si="7">$CM4-CF4</f>
        <v>0</v>
      </c>
      <c r="CO4" s="11">
        <f t="shared" si="7"/>
        <v>0</v>
      </c>
      <c r="CP4" s="11">
        <f t="shared" si="7"/>
        <v>0</v>
      </c>
      <c r="CQ4" s="11">
        <f t="shared" si="7"/>
        <v>0</v>
      </c>
      <c r="CR4" s="11">
        <f t="shared" si="7"/>
        <v>0</v>
      </c>
      <c r="CS4" s="11">
        <f t="shared" si="7"/>
        <v>0</v>
      </c>
      <c r="CT4" s="37">
        <f t="shared" si="7"/>
        <v>0</v>
      </c>
      <c r="CU4" s="17">
        <f t="shared" ref="CU4:CW5" si="8">$CE4-BX4</f>
        <v>0</v>
      </c>
      <c r="CV4" s="11">
        <f t="shared" si="8"/>
        <v>0</v>
      </c>
      <c r="CW4" s="11">
        <f t="shared" si="8"/>
        <v>0</v>
      </c>
      <c r="CX4" s="11">
        <f t="shared" ref="CX4:DA4" si="9">$CE4-CA4</f>
        <v>0</v>
      </c>
      <c r="CY4" s="11">
        <f t="shared" si="9"/>
        <v>0</v>
      </c>
      <c r="CZ4" s="11">
        <f t="shared" si="9"/>
        <v>0</v>
      </c>
      <c r="DA4" s="37">
        <f t="shared" si="9"/>
        <v>0</v>
      </c>
      <c r="DB4" s="16" t="str">
        <f>IF(OR(BX4&lt;30,CF4&lt;10),"NA",(CF4/BX4))</f>
        <v>NA</v>
      </c>
      <c r="DC4" s="15" t="str">
        <f>IF(OR(BY4&lt;30,CG4&lt;10),"NA",(CG4/BY4))</f>
        <v>NA</v>
      </c>
      <c r="DD4" s="15" t="str">
        <f t="shared" ref="DD4:DG4" si="10">IF(OR(BZ4&lt;30,CH4&lt;10),"NA",(CH4/BZ4))</f>
        <v>NA</v>
      </c>
      <c r="DE4" s="15" t="str">
        <f t="shared" si="10"/>
        <v>NA</v>
      </c>
      <c r="DF4" s="15" t="str">
        <f t="shared" si="10"/>
        <v>NA</v>
      </c>
      <c r="DG4" s="15" t="str">
        <f t="shared" si="10"/>
        <v>NA</v>
      </c>
      <c r="DH4" s="41" t="str">
        <f>IF(OR(CD4&lt;30,CL4&lt;10),"NA",(CL4/CD4))</f>
        <v>NA</v>
      </c>
      <c r="DI4" s="16" t="str">
        <f t="shared" ref="DI4:DO4" si="11">IF(OR(BX4&lt;30,CF4&lt;10),"NA",(CN4/CU4))</f>
        <v>NA</v>
      </c>
      <c r="DJ4" s="15" t="str">
        <f t="shared" si="11"/>
        <v>NA</v>
      </c>
      <c r="DK4" s="15" t="str">
        <f t="shared" si="11"/>
        <v>NA</v>
      </c>
      <c r="DL4" s="15" t="str">
        <f t="shared" si="11"/>
        <v>NA</v>
      </c>
      <c r="DM4" s="15" t="str">
        <f t="shared" si="11"/>
        <v>NA</v>
      </c>
      <c r="DN4" s="15" t="str">
        <f t="shared" si="11"/>
        <v>NA</v>
      </c>
      <c r="DO4" s="41" t="str">
        <f t="shared" si="11"/>
        <v>NA</v>
      </c>
      <c r="DP4" s="16" t="str">
        <f>IF(DB4="NA","NA",IF(CN4=0,"ALT",(DB4/DI4)))</f>
        <v>NA</v>
      </c>
      <c r="DQ4" s="15" t="str">
        <f t="shared" ref="DQ4:DV4" si="12">IF(DC4="NA","NA",IF(CO4=0,"ALT",(DC4/DJ4)))</f>
        <v>NA</v>
      </c>
      <c r="DR4" s="15" t="str">
        <f t="shared" si="12"/>
        <v>NA</v>
      </c>
      <c r="DS4" s="15" t="str">
        <f t="shared" si="12"/>
        <v>NA</v>
      </c>
      <c r="DT4" s="15" t="str">
        <f t="shared" si="12"/>
        <v>NA</v>
      </c>
      <c r="DU4" s="15" t="str">
        <f t="shared" si="12"/>
        <v>NA</v>
      </c>
      <c r="DV4" s="41" t="str">
        <f t="shared" si="12"/>
        <v>NA</v>
      </c>
      <c r="DW4" s="16" t="str">
        <f t="shared" ref="DW4" si="13">IF(DP4="NA","",IF(DP4="ALT","ALT",IF(OR(CN4&lt;10,CU4&lt;30),"ALT","")))</f>
        <v/>
      </c>
      <c r="DX4" s="15" t="str">
        <f t="shared" ref="DX4:EC4" si="14">IF(DQ4="NA","",IF(DQ4="ALT","ALT",IF(OR(CO4&lt;10,CV4&lt;30),"ALT","")))</f>
        <v/>
      </c>
      <c r="DY4" s="15" t="str">
        <f t="shared" si="14"/>
        <v/>
      </c>
      <c r="DZ4" s="15" t="str">
        <f t="shared" si="14"/>
        <v/>
      </c>
      <c r="EA4" s="15" t="str">
        <f t="shared" si="14"/>
        <v/>
      </c>
      <c r="EB4" s="15" t="str">
        <f t="shared" si="14"/>
        <v/>
      </c>
      <c r="EC4" s="41" t="str">
        <f t="shared" si="14"/>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IF(AND(ED4&lt;&gt;"NA",ED4&gt;2.99),"Y","")</f>
        <v/>
      </c>
      <c r="EL4" s="54" t="str">
        <f t="shared" ref="EL4:EQ4" si="15">IF(AND(EE4&lt;&gt;"NA",EE4&gt;2.99),"Y","")</f>
        <v/>
      </c>
      <c r="EM4" s="54" t="str">
        <f t="shared" si="15"/>
        <v/>
      </c>
      <c r="EN4" s="54" t="str">
        <f t="shared" si="15"/>
        <v/>
      </c>
      <c r="EO4" s="54" t="str">
        <f t="shared" si="15"/>
        <v/>
      </c>
      <c r="EP4" s="54" t="str">
        <f t="shared" si="15"/>
        <v/>
      </c>
      <c r="EQ4" s="54" t="str">
        <f t="shared" si="15"/>
        <v/>
      </c>
      <c r="ER4" s="17">
        <f>'Data Entry'!P3</f>
        <v>0</v>
      </c>
      <c r="ES4" s="17">
        <f>'Data Entry'!Q3</f>
        <v>0</v>
      </c>
      <c r="ET4" s="17">
        <f>'Data Entry'!R3</f>
        <v>0</v>
      </c>
      <c r="EU4" s="17">
        <f>'Data Entry'!S3</f>
        <v>0</v>
      </c>
      <c r="EV4" s="17">
        <f>'Data Entry'!T3</f>
        <v>0</v>
      </c>
      <c r="EW4" s="17">
        <f>'Data Entry'!U3</f>
        <v>0</v>
      </c>
      <c r="EX4" s="17">
        <f>'Data Entry'!V3</f>
        <v>0</v>
      </c>
      <c r="EY4" s="34">
        <f>SUM(ER4:EX4)</f>
        <v>0</v>
      </c>
      <c r="EZ4" s="17">
        <f>'Data Entry'!P7</f>
        <v>0</v>
      </c>
      <c r="FA4" s="17">
        <f>'Data Entry'!Q7</f>
        <v>0</v>
      </c>
      <c r="FB4" s="17">
        <f>'Data Entry'!R7</f>
        <v>0</v>
      </c>
      <c r="FC4" s="17">
        <f>'Data Entry'!S7</f>
        <v>0</v>
      </c>
      <c r="FD4" s="17">
        <f>'Data Entry'!T7</f>
        <v>0</v>
      </c>
      <c r="FE4" s="17">
        <f>'Data Entry'!U7</f>
        <v>0</v>
      </c>
      <c r="FF4" s="17">
        <f>'Data Entry'!V7</f>
        <v>0</v>
      </c>
      <c r="FG4" s="34">
        <f>SUM(EZ4:FF4)</f>
        <v>0</v>
      </c>
      <c r="FH4" s="17">
        <f>$FG4-EZ4</f>
        <v>0</v>
      </c>
      <c r="FI4" s="11">
        <f t="shared" ref="FI4:FM4" si="16">$FG4-FA4</f>
        <v>0</v>
      </c>
      <c r="FJ4" s="11">
        <f t="shared" si="16"/>
        <v>0</v>
      </c>
      <c r="FK4" s="11">
        <f t="shared" si="16"/>
        <v>0</v>
      </c>
      <c r="FL4" s="11">
        <f t="shared" si="16"/>
        <v>0</v>
      </c>
      <c r="FM4" s="11">
        <f t="shared" si="16"/>
        <v>0</v>
      </c>
      <c r="FN4" s="37">
        <f>$FG4-FF4</f>
        <v>0</v>
      </c>
      <c r="FO4" s="17">
        <f>$EY4-ER4</f>
        <v>0</v>
      </c>
      <c r="FP4" s="11">
        <f t="shared" ref="FP4:FU4" si="17">$EY4-ES4</f>
        <v>0</v>
      </c>
      <c r="FQ4" s="11">
        <f t="shared" si="17"/>
        <v>0</v>
      </c>
      <c r="FR4" s="11">
        <f t="shared" si="17"/>
        <v>0</v>
      </c>
      <c r="FS4" s="11">
        <f t="shared" si="17"/>
        <v>0</v>
      </c>
      <c r="FT4" s="11">
        <f>$EY4-EW4</f>
        <v>0</v>
      </c>
      <c r="FU4" s="37">
        <f t="shared" si="17"/>
        <v>0</v>
      </c>
      <c r="FV4" s="16" t="str">
        <f>IF(OR(ER4&lt;30,EZ4&lt;10),"NA",(EZ4/ER4))</f>
        <v>NA</v>
      </c>
      <c r="FW4" s="15" t="str">
        <f>IF(OR(ES4&lt;30,FA4&lt;10),"NA",(FA4/ES4))</f>
        <v>NA</v>
      </c>
      <c r="FX4" s="15" t="str">
        <f t="shared" ref="FX4:GA4" si="18">IF(OR(ET4&lt;30,FB4&lt;10),"NA",(FB4/ET4))</f>
        <v>NA</v>
      </c>
      <c r="FY4" s="15" t="str">
        <f t="shared" si="18"/>
        <v>NA</v>
      </c>
      <c r="FZ4" s="15" t="str">
        <f t="shared" si="18"/>
        <v>NA</v>
      </c>
      <c r="GA4" s="15" t="str">
        <f t="shared" si="18"/>
        <v>NA</v>
      </c>
      <c r="GB4" s="41" t="str">
        <f>IF(OR(EX4&lt;30,FF4&lt;10),"NA",(FF4/EX4))</f>
        <v>NA</v>
      </c>
      <c r="GC4" s="16" t="str">
        <f>IF(OR(ER4&lt;30,EZ4&lt;10),"NA",(FH4/FO4))</f>
        <v>NA</v>
      </c>
      <c r="GD4" s="15" t="str">
        <f t="shared" ref="GD4:GE4" si="19">IF(OR(ES4&lt;30,FA4&lt;10),"NA",(FI4/FP4))</f>
        <v>NA</v>
      </c>
      <c r="GE4" s="15" t="str">
        <f t="shared" si="19"/>
        <v>NA</v>
      </c>
      <c r="GF4" s="15" t="str">
        <f>IF(OR(EU4&lt;30,FC4&lt;10),"NA",(FK4/FR4))</f>
        <v>NA</v>
      </c>
      <c r="GG4" s="15" t="str">
        <f t="shared" ref="GG4" si="20">IF(OR(EV4&lt;30,FD4&lt;10),"NA",(FL4/FS4))</f>
        <v>NA</v>
      </c>
      <c r="GH4" s="15" t="str">
        <f>IF(OR(EW4&lt;30,FE4&lt;10),"NA",(FM4/FT4))</f>
        <v>NA</v>
      </c>
      <c r="GI4" s="41" t="str">
        <f>IF(OR(EX4&lt;30,FF4&lt;10),"NA",(FN4/FU4))</f>
        <v>NA</v>
      </c>
      <c r="GJ4" s="16" t="str">
        <f>IF(FV4="NA","NA",IF(FH4=0,"ALT",(FV4/GC4)))</f>
        <v>NA</v>
      </c>
      <c r="GK4" s="15" t="str">
        <f t="shared" ref="GK4:GP4" si="21">IF(FW4="NA","NA",IF(FI4=0,"ALT",(FW4/GD4)))</f>
        <v>NA</v>
      </c>
      <c r="GL4" s="15" t="str">
        <f t="shared" si="21"/>
        <v>NA</v>
      </c>
      <c r="GM4" s="15" t="str">
        <f t="shared" si="21"/>
        <v>NA</v>
      </c>
      <c r="GN4" s="15" t="str">
        <f t="shared" si="21"/>
        <v>NA</v>
      </c>
      <c r="GO4" s="15" t="str">
        <f t="shared" si="21"/>
        <v>NA</v>
      </c>
      <c r="GP4" s="41" t="str">
        <f t="shared" si="21"/>
        <v>NA</v>
      </c>
      <c r="GQ4" s="16" t="str">
        <f>IF(GJ4="NA","",IF(GJ4="ALT","ALT",IF(OR(FH4&lt;10,FO4&lt;30),"ALT","")))</f>
        <v/>
      </c>
      <c r="GR4" s="15" t="str">
        <f t="shared" ref="GR4:GW4" si="22">IF(GK4="NA","",IF(GK4="ALT","ALT",IF(OR(FI4&lt;10,FP4&lt;30),"ALT","")))</f>
        <v/>
      </c>
      <c r="GS4" s="15" t="str">
        <f t="shared" si="22"/>
        <v/>
      </c>
      <c r="GT4" s="15" t="str">
        <f t="shared" si="22"/>
        <v/>
      </c>
      <c r="GU4" s="15" t="str">
        <f t="shared" si="22"/>
        <v/>
      </c>
      <c r="GV4" s="15" t="str">
        <f t="shared" si="22"/>
        <v/>
      </c>
      <c r="GW4" s="41" t="str">
        <f t="shared" si="22"/>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IF(AND(GX4&lt;&gt;"NA",GX4&gt;2.99),"Y","")</f>
        <v/>
      </c>
      <c r="HF4" s="54" t="str">
        <f t="shared" ref="HF4:HK4" si="23">IF(AND(GY4&lt;&gt;"NA",GY4&gt;2.99),"Y","")</f>
        <v/>
      </c>
      <c r="HG4" s="54" t="str">
        <f t="shared" si="23"/>
        <v/>
      </c>
      <c r="HH4" s="54" t="str">
        <f t="shared" si="23"/>
        <v/>
      </c>
      <c r="HI4" s="54" t="str">
        <f t="shared" si="23"/>
        <v/>
      </c>
      <c r="HJ4" s="54" t="str">
        <f t="shared" si="23"/>
        <v/>
      </c>
      <c r="HK4" s="54" t="str">
        <f t="shared" si="23"/>
        <v/>
      </c>
      <c r="HL4" s="18"/>
      <c r="HM4" s="1" t="str">
        <f>IF(OR(ED4="NA",BJ4="NA"),"",IF(AND($C4="Y",BJ4-ED4&gt;0.2499),"RP",""))</f>
        <v/>
      </c>
      <c r="HN4" s="1" t="str">
        <f t="shared" ref="HN4:HS4" si="24">IF(OR(EE4="NA",BK4="NA"),"",IF(AND($C4="Y",BK4-EE4&gt;0.2499),"RP",""))</f>
        <v/>
      </c>
      <c r="HO4" s="1" t="str">
        <f t="shared" si="24"/>
        <v/>
      </c>
      <c r="HP4" s="1" t="str">
        <f t="shared" si="24"/>
        <v/>
      </c>
      <c r="HQ4" s="1" t="str">
        <f t="shared" si="24"/>
        <v/>
      </c>
      <c r="HR4" s="1" t="str">
        <f t="shared" si="24"/>
        <v/>
      </c>
      <c r="HS4" s="1" t="str">
        <f t="shared" si="24"/>
        <v/>
      </c>
      <c r="HT4" s="1" t="str">
        <f>IF(OR(ED4="NA",GX4="NA"),"",IF(AND($C4="Y",ED4-GX4&gt;0.2499,BJ4&lt;4),"RP",""))</f>
        <v/>
      </c>
      <c r="HU4" s="1" t="str">
        <f t="shared" ref="HU4:HZ4" si="25">IF(OR(EE4="NA",GY4="NA"),"",IF(AND($C4="Y",EE4-GY4&gt;0.2499,BK4&lt;4),"RP",""))</f>
        <v/>
      </c>
      <c r="HV4" s="1" t="str">
        <f t="shared" si="25"/>
        <v/>
      </c>
      <c r="HW4" s="1" t="str">
        <f t="shared" si="25"/>
        <v/>
      </c>
      <c r="HX4" s="1" t="str">
        <f t="shared" si="25"/>
        <v/>
      </c>
      <c r="HY4" s="1" t="str">
        <f t="shared" si="25"/>
        <v/>
      </c>
      <c r="HZ4" s="1" t="str">
        <f t="shared" si="25"/>
        <v/>
      </c>
      <c r="IA4" s="1" t="str">
        <f>IF(AND(HM4="RP",HT4="RP"),1,"")</f>
        <v/>
      </c>
      <c r="IB4" s="1" t="str">
        <f t="shared" ref="IB4:IG4" si="26">IF(AND(HN4="RP",HU4="RP"),1,"")</f>
        <v/>
      </c>
      <c r="IC4" s="1" t="str">
        <f t="shared" si="26"/>
        <v/>
      </c>
      <c r="ID4" s="1" t="str">
        <f t="shared" si="26"/>
        <v/>
      </c>
      <c r="IE4" s="1" t="str">
        <f t="shared" si="26"/>
        <v/>
      </c>
      <c r="IF4" s="1" t="str">
        <f t="shared" si="26"/>
        <v/>
      </c>
      <c r="IG4" s="1" t="str">
        <f t="shared" si="26"/>
        <v/>
      </c>
    </row>
    <row r="5" spans="1:241" ht="15.75" customHeight="1" thickBot="1" x14ac:dyDescent="0.25">
      <c r="A5" s="181" t="s">
        <v>20</v>
      </c>
      <c r="B5" s="182"/>
      <c r="C5" s="183"/>
      <c r="D5" s="26">
        <v>81885</v>
      </c>
      <c r="E5" s="24">
        <v>1514</v>
      </c>
      <c r="F5" s="24">
        <v>17274</v>
      </c>
      <c r="G5" s="24">
        <v>204657</v>
      </c>
      <c r="H5" s="24">
        <v>883</v>
      </c>
      <c r="I5" s="24">
        <v>594790</v>
      </c>
      <c r="J5" s="24">
        <v>20610</v>
      </c>
      <c r="K5" s="35">
        <v>921613</v>
      </c>
      <c r="L5" s="26">
        <v>112</v>
      </c>
      <c r="M5" s="26">
        <v>12</v>
      </c>
      <c r="N5" s="26">
        <v>12</v>
      </c>
      <c r="O5" s="26">
        <v>1078</v>
      </c>
      <c r="P5" s="26">
        <v>2</v>
      </c>
      <c r="Q5" s="26">
        <v>1811</v>
      </c>
      <c r="R5" s="26">
        <v>60</v>
      </c>
      <c r="S5" s="35">
        <v>3087</v>
      </c>
      <c r="T5" s="26">
        <f t="shared" ref="T5" si="27">$S5-L5</f>
        <v>2975</v>
      </c>
      <c r="U5" s="26">
        <f t="shared" ref="U5" si="28">$S5-M5</f>
        <v>3075</v>
      </c>
      <c r="V5" s="26">
        <f t="shared" ref="V5" si="29">$S5-N5</f>
        <v>3075</v>
      </c>
      <c r="W5" s="26">
        <f t="shared" ref="W5" si="30">$S5-O5</f>
        <v>2009</v>
      </c>
      <c r="X5" s="26">
        <f t="shared" ref="X5" si="31">$S5-P5</f>
        <v>3085</v>
      </c>
      <c r="Y5" s="26">
        <f>$S5-Q5</f>
        <v>1276</v>
      </c>
      <c r="Z5" s="26">
        <f>$S5-R5</f>
        <v>3027</v>
      </c>
      <c r="AA5" s="35">
        <f>$K5-D5</f>
        <v>839728</v>
      </c>
      <c r="AB5" s="26">
        <f>$K5-E5</f>
        <v>920099</v>
      </c>
      <c r="AC5" s="26">
        <f t="shared" ref="AC5" si="32">$K5-F5</f>
        <v>904339</v>
      </c>
      <c r="AD5" s="26">
        <f t="shared" ref="AD5" si="33">$K5-G5</f>
        <v>716956</v>
      </c>
      <c r="AE5" s="26">
        <f t="shared" ref="AE5" si="34">$K5-H5</f>
        <v>920730</v>
      </c>
      <c r="AF5" s="26">
        <f>$K5-I5</f>
        <v>326823</v>
      </c>
      <c r="AG5" s="26">
        <f t="shared" ref="AG5" si="35">$K5-J5</f>
        <v>901003</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81885</v>
      </c>
      <c r="BY5" s="24">
        <v>1514</v>
      </c>
      <c r="BZ5" s="24">
        <v>17274</v>
      </c>
      <c r="CA5" s="24">
        <v>204657</v>
      </c>
      <c r="CB5" s="24">
        <v>883</v>
      </c>
      <c r="CC5" s="24">
        <v>594790</v>
      </c>
      <c r="CD5" s="24">
        <v>20610</v>
      </c>
      <c r="CE5" s="35">
        <v>921613</v>
      </c>
      <c r="CF5" s="26">
        <v>112</v>
      </c>
      <c r="CG5" s="26">
        <v>12</v>
      </c>
      <c r="CH5" s="26">
        <v>12</v>
      </c>
      <c r="CI5" s="26">
        <v>1078</v>
      </c>
      <c r="CJ5" s="26">
        <v>2</v>
      </c>
      <c r="CK5" s="26">
        <v>1811</v>
      </c>
      <c r="CL5" s="26">
        <v>60</v>
      </c>
      <c r="CM5" s="35">
        <v>3087</v>
      </c>
      <c r="CN5" s="46">
        <f t="shared" ref="CN5" si="36">$CM5-CF5</f>
        <v>2975</v>
      </c>
      <c r="CO5" s="24">
        <f t="shared" ref="CO5" si="37">$CM5-CG5</f>
        <v>3075</v>
      </c>
      <c r="CP5" s="24">
        <f t="shared" ref="CP5" si="38">$CM5-CH5</f>
        <v>3075</v>
      </c>
      <c r="CQ5" s="24">
        <f t="shared" ref="CQ5" si="39">$CM5-CI5</f>
        <v>2009</v>
      </c>
      <c r="CR5" s="24">
        <f t="shared" ref="CR5" si="40">$CM5-CJ5</f>
        <v>3085</v>
      </c>
      <c r="CS5" s="24">
        <f t="shared" ref="CS5" si="41">$CM5-CK5</f>
        <v>1276</v>
      </c>
      <c r="CT5" s="35">
        <f t="shared" ref="CT5" si="42">$CM5-CL5</f>
        <v>3027</v>
      </c>
      <c r="CU5" s="26">
        <f t="shared" si="8"/>
        <v>839728</v>
      </c>
      <c r="CV5" s="24">
        <f t="shared" si="8"/>
        <v>920099</v>
      </c>
      <c r="CW5" s="24">
        <f t="shared" si="8"/>
        <v>904339</v>
      </c>
      <c r="CX5" s="24">
        <f t="shared" ref="CX5" si="43">$CE5-CA5</f>
        <v>716956</v>
      </c>
      <c r="CY5" s="24">
        <f t="shared" ref="CY5" si="44">$CE5-CB5</f>
        <v>920730</v>
      </c>
      <c r="CZ5" s="24">
        <f t="shared" ref="CZ5" si="45">$CE5-CC5</f>
        <v>326823</v>
      </c>
      <c r="DA5" s="35">
        <f t="shared" ref="DA5" si="46">$CE5-CD5</f>
        <v>901003</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81885</v>
      </c>
      <c r="ES5" s="24">
        <v>1514</v>
      </c>
      <c r="ET5" s="24">
        <v>17274</v>
      </c>
      <c r="EU5" s="24">
        <v>204657</v>
      </c>
      <c r="EV5" s="24">
        <v>883</v>
      </c>
      <c r="EW5" s="24">
        <v>594790</v>
      </c>
      <c r="EX5" s="24">
        <v>20610</v>
      </c>
      <c r="EY5" s="35">
        <v>921613</v>
      </c>
      <c r="EZ5" s="26">
        <v>112</v>
      </c>
      <c r="FA5" s="26">
        <v>12</v>
      </c>
      <c r="FB5" s="26">
        <v>12</v>
      </c>
      <c r="FC5" s="26">
        <v>1078</v>
      </c>
      <c r="FD5" s="26">
        <v>2</v>
      </c>
      <c r="FE5" s="26">
        <v>1811</v>
      </c>
      <c r="FF5" s="26">
        <v>60</v>
      </c>
      <c r="FG5" s="35">
        <v>3087</v>
      </c>
      <c r="FH5" s="26">
        <f>$FG5-EZ5</f>
        <v>2975</v>
      </c>
      <c r="FI5" s="24">
        <f t="shared" ref="FI5" si="47">$FG5-FA5</f>
        <v>3075</v>
      </c>
      <c r="FJ5" s="24">
        <f t="shared" ref="FJ5" si="48">$FG5-FB5</f>
        <v>3075</v>
      </c>
      <c r="FK5" s="24">
        <f t="shared" ref="FK5" si="49">$FG5-FC5</f>
        <v>2009</v>
      </c>
      <c r="FL5" s="24">
        <f t="shared" ref="FL5" si="50">$FG5-FD5</f>
        <v>3085</v>
      </c>
      <c r="FM5" s="24">
        <f t="shared" ref="FM5" si="51">$FG5-FE5</f>
        <v>1276</v>
      </c>
      <c r="FN5" s="35">
        <f>$FG5-FF5</f>
        <v>3027</v>
      </c>
      <c r="FO5" s="26">
        <f>$EY5-ER5</f>
        <v>839728</v>
      </c>
      <c r="FP5" s="24">
        <f t="shared" ref="FP5" si="52">$EY5-ES5</f>
        <v>920099</v>
      </c>
      <c r="FQ5" s="24">
        <f t="shared" ref="FQ5" si="53">$EY5-ET5</f>
        <v>904339</v>
      </c>
      <c r="FR5" s="24">
        <f t="shared" ref="FR5" si="54">$EY5-EU5</f>
        <v>716956</v>
      </c>
      <c r="FS5" s="24">
        <f t="shared" ref="FS5" si="55">$EY5-EV5</f>
        <v>920730</v>
      </c>
      <c r="FT5" s="24">
        <f>$EY5-EW5</f>
        <v>326823</v>
      </c>
      <c r="FU5" s="35">
        <f t="shared" ref="FU5" si="56">$EY5-EX5</f>
        <v>901003</v>
      </c>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mergeCells count="46">
    <mergeCell ref="ER1:HK1"/>
    <mergeCell ref="D2:J2"/>
    <mergeCell ref="K2:K3"/>
    <mergeCell ref="L2:R2"/>
    <mergeCell ref="S2:S3"/>
    <mergeCell ref="CF2:CL2"/>
    <mergeCell ref="CU2:DA2"/>
    <mergeCell ref="DB2:DH2"/>
    <mergeCell ref="DI2:DO2"/>
    <mergeCell ref="DP2:DV2"/>
    <mergeCell ref="DW2:EC2"/>
    <mergeCell ref="GX2:HD2"/>
    <mergeCell ref="HE2:HK2"/>
    <mergeCell ref="GJ2:GP2"/>
    <mergeCell ref="GQ2:GW2"/>
    <mergeCell ref="BX1:EQ1"/>
    <mergeCell ref="B1:B3"/>
    <mergeCell ref="C1:C3"/>
    <mergeCell ref="D1:BW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A5:C5"/>
    <mergeCell ref="FH2:FN2"/>
    <mergeCell ref="FO2:FU2"/>
    <mergeCell ref="FV2:GB2"/>
    <mergeCell ref="GC2:GI2"/>
    <mergeCell ref="ED2:EJ2"/>
    <mergeCell ref="EK2:EQ2"/>
    <mergeCell ref="ER2:EX2"/>
    <mergeCell ref="EY2:EY3"/>
    <mergeCell ref="EZ2:FF2"/>
    <mergeCell ref="FG2:FG3"/>
    <mergeCell ref="CN2:CT2"/>
    <mergeCell ref="A1:A3"/>
  </mergeCells>
  <conditionalFormatting sqref="BQ4:BW5 HE5:HK5 EK5:EQ5">
    <cfRule type="cellIs" dxfId="65" priority="19" operator="equal">
      <formula>"Y"</formula>
    </cfRule>
  </conditionalFormatting>
  <conditionalFormatting sqref="HE4:HK4">
    <cfRule type="cellIs" dxfId="64" priority="17" operator="equal">
      <formula>"Y"</formula>
    </cfRule>
  </conditionalFormatting>
  <conditionalFormatting sqref="EK4:EQ4">
    <cfRule type="cellIs" dxfId="63" priority="18" operator="equal">
      <formula>"Y"</formula>
    </cfRule>
  </conditionalFormatting>
  <conditionalFormatting sqref="BJ4:BP4">
    <cfRule type="cellIs" priority="5" stopIfTrue="1" operator="equal">
      <formula>"NA"</formula>
    </cfRule>
    <cfRule type="cellIs" dxfId="62" priority="6" operator="greaterThan">
      <formula>2.99</formula>
    </cfRule>
  </conditionalFormatting>
  <conditionalFormatting sqref="ED4:EJ4">
    <cfRule type="cellIs" priority="3" stopIfTrue="1" operator="equal">
      <formula>"NA"</formula>
    </cfRule>
    <cfRule type="cellIs" dxfId="61" priority="4" operator="greaterThan">
      <formula>2.99</formula>
    </cfRule>
  </conditionalFormatting>
  <conditionalFormatting sqref="GX4:HD4">
    <cfRule type="cellIs" priority="1" stopIfTrue="1" operator="equal">
      <formula>"NA"</formula>
    </cfRule>
    <cfRule type="cellIs" dxfId="60" priority="2" operator="greaterThan">
      <formula>2.99</formula>
    </cfRule>
  </conditionalFormatting>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G322"/>
  <sheetViews>
    <sheetView zoomScaleNormal="100" workbookViewId="0">
      <pane xSplit="3" ySplit="3" topLeftCell="GL4" activePane="bottomRight" state="frozen"/>
      <selection activeCell="GX4" sqref="GX4:HD4"/>
      <selection pane="topRight" activeCell="GX4" sqref="GX4:HD4"/>
      <selection pane="bottomLeft" activeCell="GX4" sqref="GX4:HD4"/>
      <selection pane="bottomRight" activeCell="GX4" sqref="GX4:HD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34" width="8.85546875"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v>
      </c>
      <c r="E2" s="172"/>
      <c r="F2" s="172"/>
      <c r="G2" s="172"/>
      <c r="H2" s="172"/>
      <c r="I2" s="172"/>
      <c r="J2" s="172"/>
      <c r="K2" s="195" t="s">
        <v>3</v>
      </c>
      <c r="L2" s="171" t="s">
        <v>22</v>
      </c>
      <c r="M2" s="172"/>
      <c r="N2" s="172"/>
      <c r="O2" s="172"/>
      <c r="P2" s="172"/>
      <c r="Q2" s="172"/>
      <c r="R2" s="172"/>
      <c r="S2" s="195" t="s">
        <v>3</v>
      </c>
      <c r="T2" s="171" t="s">
        <v>13</v>
      </c>
      <c r="U2" s="172"/>
      <c r="V2" s="172"/>
      <c r="W2" s="172"/>
      <c r="X2" s="172"/>
      <c r="Y2" s="172"/>
      <c r="Z2" s="173"/>
      <c r="AA2" s="171" t="s">
        <v>14</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v>
      </c>
      <c r="BY2" s="167"/>
      <c r="BZ2" s="167"/>
      <c r="CA2" s="167"/>
      <c r="CB2" s="167"/>
      <c r="CC2" s="167"/>
      <c r="CD2" s="167"/>
      <c r="CE2" s="175" t="s">
        <v>3</v>
      </c>
      <c r="CF2" s="174" t="s">
        <v>23</v>
      </c>
      <c r="CG2" s="167"/>
      <c r="CH2" s="167"/>
      <c r="CI2" s="167"/>
      <c r="CJ2" s="167"/>
      <c r="CK2" s="167"/>
      <c r="CL2" s="167"/>
      <c r="CM2" s="177" t="s">
        <v>3</v>
      </c>
      <c r="CN2" s="166" t="s">
        <v>13</v>
      </c>
      <c r="CO2" s="167"/>
      <c r="CP2" s="167"/>
      <c r="CQ2" s="167"/>
      <c r="CR2" s="167"/>
      <c r="CS2" s="167"/>
      <c r="CT2" s="168"/>
      <c r="CU2" s="166" t="s">
        <v>14</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v>
      </c>
      <c r="ES2" s="158"/>
      <c r="ET2" s="158"/>
      <c r="EU2" s="158"/>
      <c r="EV2" s="158"/>
      <c r="EW2" s="158"/>
      <c r="EX2" s="158"/>
      <c r="EY2" s="160" t="s">
        <v>3</v>
      </c>
      <c r="EZ2" s="157" t="s">
        <v>23</v>
      </c>
      <c r="FA2" s="158"/>
      <c r="FB2" s="158"/>
      <c r="FC2" s="158"/>
      <c r="FD2" s="158"/>
      <c r="FE2" s="158"/>
      <c r="FF2" s="158"/>
      <c r="FG2" s="160" t="s">
        <v>3</v>
      </c>
      <c r="FH2" s="157" t="s">
        <v>13</v>
      </c>
      <c r="FI2" s="158"/>
      <c r="FJ2" s="158"/>
      <c r="FK2" s="158"/>
      <c r="FL2" s="158"/>
      <c r="FM2" s="158"/>
      <c r="FN2" s="159"/>
      <c r="FO2" s="157" t="s">
        <v>14</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IF(AND(BQ4="Y",EK4="Y",HE4="Y"),"Y",IF(AND(HF4="Y",EL4="Y",BR4="Y"),"Y",IF(AND(BS4="Y",EM4="Y",HG4="Y"),"Y",IF(AND(BT4="Y",EN4="Y",HH4="Y"),"Y",IF(AND(BU4="Y",EO4="Y",HI4="Y"),"Y",IF(AND(BV4="Y",EP4="Y",HJ4="Y"),"Y",IF(AND(HK4="Y",EQ4="Y",BW4="Y"),"Y","")))))))</f>
        <v/>
      </c>
      <c r="D4" s="9">
        <f>'Data Entry'!B3</f>
        <v>0</v>
      </c>
      <c r="E4" s="10">
        <f>'Data Entry'!C3</f>
        <v>0</v>
      </c>
      <c r="F4" s="10">
        <f>'Data Entry'!D3</f>
        <v>0</v>
      </c>
      <c r="G4" s="10">
        <f>'Data Entry'!E3</f>
        <v>0</v>
      </c>
      <c r="H4" s="10">
        <f>'Data Entry'!F3</f>
        <v>0</v>
      </c>
      <c r="I4" s="10">
        <f>'Data Entry'!G3</f>
        <v>0</v>
      </c>
      <c r="J4" s="10">
        <f>'Data Entry'!H3</f>
        <v>0</v>
      </c>
      <c r="K4" s="34">
        <f>SUM(D4:J4)</f>
        <v>0</v>
      </c>
      <c r="L4" s="9">
        <f>'Data Entry'!B8</f>
        <v>0</v>
      </c>
      <c r="M4" s="9">
        <f>'Data Entry'!C8</f>
        <v>0</v>
      </c>
      <c r="N4" s="9">
        <f>'Data Entry'!D8</f>
        <v>0</v>
      </c>
      <c r="O4" s="9">
        <f>'Data Entry'!E8</f>
        <v>0</v>
      </c>
      <c r="P4" s="9">
        <f>'Data Entry'!F8</f>
        <v>0</v>
      </c>
      <c r="Q4" s="9">
        <f>'Data Entry'!G8</f>
        <v>0</v>
      </c>
      <c r="R4" s="9">
        <f>'Data Entry'!H8</f>
        <v>0</v>
      </c>
      <c r="S4" s="37">
        <f>SUM(L4:R4)</f>
        <v>0</v>
      </c>
      <c r="T4" s="17">
        <f t="shared" ref="T4:X4" si="0">$S4-L4</f>
        <v>0</v>
      </c>
      <c r="U4" s="11">
        <f t="shared" si="0"/>
        <v>0</v>
      </c>
      <c r="V4" s="11">
        <f t="shared" si="0"/>
        <v>0</v>
      </c>
      <c r="W4" s="11">
        <f t="shared" si="0"/>
        <v>0</v>
      </c>
      <c r="X4" s="11">
        <f t="shared" si="0"/>
        <v>0</v>
      </c>
      <c r="Y4" s="11">
        <f>$S4-Q4</f>
        <v>0</v>
      </c>
      <c r="Z4" s="37">
        <f>$S4-R4</f>
        <v>0</v>
      </c>
      <c r="AA4" s="17">
        <f>$K4-D4</f>
        <v>0</v>
      </c>
      <c r="AB4" s="11">
        <f>$K4-E4</f>
        <v>0</v>
      </c>
      <c r="AC4" s="11">
        <f t="shared" ref="AC4:AG4" si="1">$K4-F4</f>
        <v>0</v>
      </c>
      <c r="AD4" s="11">
        <f t="shared" si="1"/>
        <v>0</v>
      </c>
      <c r="AE4" s="11">
        <f t="shared" si="1"/>
        <v>0</v>
      </c>
      <c r="AF4" s="11">
        <f>$K4-I4</f>
        <v>0</v>
      </c>
      <c r="AG4" s="37">
        <f t="shared" si="1"/>
        <v>0</v>
      </c>
      <c r="AH4" s="16" t="str">
        <f t="shared" ref="AH4:AN4" si="2">IF(OR(D4&lt;30,L4&lt;10),"NA",(L4/D4))</f>
        <v>NA</v>
      </c>
      <c r="AI4" s="15" t="str">
        <f t="shared" si="2"/>
        <v>NA</v>
      </c>
      <c r="AJ4" s="15" t="str">
        <f t="shared" si="2"/>
        <v>NA</v>
      </c>
      <c r="AK4" s="15" t="str">
        <f t="shared" si="2"/>
        <v>NA</v>
      </c>
      <c r="AL4" s="15" t="str">
        <f t="shared" si="2"/>
        <v>NA</v>
      </c>
      <c r="AM4" s="15" t="str">
        <f t="shared" si="2"/>
        <v>NA</v>
      </c>
      <c r="AN4" s="41" t="str">
        <f t="shared" si="2"/>
        <v>NA</v>
      </c>
      <c r="AO4" s="16" t="str">
        <f>IF(OR(D4&lt;30,L4&lt;10),"NA",(T4/AA4))</f>
        <v>NA</v>
      </c>
      <c r="AP4" s="15" t="str">
        <f t="shared" ref="AP4:AU4" si="3">IF(OR(E4&lt;30,M4&lt;10),"NA",(U4/AB4))</f>
        <v>NA</v>
      </c>
      <c r="AQ4" s="15" t="str">
        <f t="shared" si="3"/>
        <v>NA</v>
      </c>
      <c r="AR4" s="15" t="str">
        <f t="shared" si="3"/>
        <v>NA</v>
      </c>
      <c r="AS4" s="15" t="str">
        <f t="shared" si="3"/>
        <v>NA</v>
      </c>
      <c r="AT4" s="15" t="str">
        <f>IF(OR(I4&lt;30,Q4&lt;10),"NA",(Y4/AF4))</f>
        <v>NA</v>
      </c>
      <c r="AU4" s="41" t="str">
        <f t="shared" si="3"/>
        <v>NA</v>
      </c>
      <c r="AV4" s="16" t="str">
        <f>IF(AH4="NA","NA",IF(T4=0,"ALT",(AH4/AO4)))</f>
        <v>NA</v>
      </c>
      <c r="AW4" s="15" t="str">
        <f t="shared" ref="AW4:BB4" si="4">IF(AI4="NA","NA",IF(U4=0,"ALT",(AI4/AP4)))</f>
        <v>NA</v>
      </c>
      <c r="AX4" s="15" t="str">
        <f t="shared" si="4"/>
        <v>NA</v>
      </c>
      <c r="AY4" s="15" t="str">
        <f t="shared" si="4"/>
        <v>NA</v>
      </c>
      <c r="AZ4" s="15" t="str">
        <f t="shared" si="4"/>
        <v>NA</v>
      </c>
      <c r="BA4" s="15" t="str">
        <f t="shared" si="4"/>
        <v>NA</v>
      </c>
      <c r="BB4" s="41" t="str">
        <f t="shared" si="4"/>
        <v>NA</v>
      </c>
      <c r="BC4" s="16" t="str">
        <f>IF(AV4="NA","",IF(AV4="ALT","ALT",IF(OR(T4&lt;10,AA4&lt;30),"ALT","")))</f>
        <v/>
      </c>
      <c r="BD4" s="15" t="str">
        <f t="shared" ref="BD4:BI4" si="5">IF(AW4="NA","",IF(AW4="ALT","ALT",IF(OR(U4&lt;10,AB4&lt;30),"ALT","")))</f>
        <v/>
      </c>
      <c r="BE4" s="15" t="str">
        <f t="shared" si="5"/>
        <v/>
      </c>
      <c r="BF4" s="15" t="str">
        <f t="shared" si="5"/>
        <v/>
      </c>
      <c r="BG4" s="15" t="str">
        <f t="shared" si="5"/>
        <v/>
      </c>
      <c r="BH4" s="15" t="str">
        <f t="shared" si="5"/>
        <v/>
      </c>
      <c r="BI4" s="41" t="str">
        <f t="shared" si="5"/>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IF(AND(BJ4&lt;&gt;"NA",BJ4&gt;2.99),"Y","")</f>
        <v/>
      </c>
      <c r="BR4" s="54" t="str">
        <f t="shared" ref="BR4:BW4" si="6">IF(AND(BK4&lt;&gt;"NA",BK4&gt;2.99),"Y","")</f>
        <v/>
      </c>
      <c r="BS4" s="54" t="str">
        <f t="shared" si="6"/>
        <v/>
      </c>
      <c r="BT4" s="54" t="str">
        <f t="shared" si="6"/>
        <v/>
      </c>
      <c r="BU4" s="54" t="str">
        <f t="shared" si="6"/>
        <v/>
      </c>
      <c r="BV4" s="54" t="str">
        <f t="shared" si="6"/>
        <v/>
      </c>
      <c r="BW4" s="54" t="str">
        <f t="shared" si="6"/>
        <v/>
      </c>
      <c r="BX4" s="9">
        <f>'Data Entry'!I3</f>
        <v>0</v>
      </c>
      <c r="BY4" s="9">
        <f>'Data Entry'!J3</f>
        <v>0</v>
      </c>
      <c r="BZ4" s="9">
        <f>'Data Entry'!K3</f>
        <v>0</v>
      </c>
      <c r="CA4" s="9">
        <f>'Data Entry'!L3</f>
        <v>0</v>
      </c>
      <c r="CB4" s="9">
        <f>'Data Entry'!M3</f>
        <v>0</v>
      </c>
      <c r="CC4" s="9">
        <f>'Data Entry'!N3</f>
        <v>0</v>
      </c>
      <c r="CD4" s="9">
        <f>'Data Entry'!O3</f>
        <v>0</v>
      </c>
      <c r="CE4" s="34">
        <f>SUM(BX4:CD4)</f>
        <v>0</v>
      </c>
      <c r="CF4" s="9">
        <f>'Data Entry'!I8</f>
        <v>0</v>
      </c>
      <c r="CG4" s="9">
        <f>'Data Entry'!J8</f>
        <v>0</v>
      </c>
      <c r="CH4" s="9">
        <f>'Data Entry'!K8</f>
        <v>0</v>
      </c>
      <c r="CI4" s="9">
        <f>'Data Entry'!L8</f>
        <v>0</v>
      </c>
      <c r="CJ4" s="9">
        <f>'Data Entry'!M8</f>
        <v>0</v>
      </c>
      <c r="CK4" s="9">
        <f>'Data Entry'!N8</f>
        <v>0</v>
      </c>
      <c r="CL4" s="9">
        <f>'Data Entry'!O8</f>
        <v>0</v>
      </c>
      <c r="CM4" s="37">
        <f>SUM(CF4:CL4)</f>
        <v>0</v>
      </c>
      <c r="CN4" s="45">
        <f t="shared" ref="CN4:CT4" si="7">$CM4-CF4</f>
        <v>0</v>
      </c>
      <c r="CO4" s="11">
        <f t="shared" si="7"/>
        <v>0</v>
      </c>
      <c r="CP4" s="11">
        <f t="shared" si="7"/>
        <v>0</v>
      </c>
      <c r="CQ4" s="11">
        <f t="shared" si="7"/>
        <v>0</v>
      </c>
      <c r="CR4" s="11">
        <f t="shared" si="7"/>
        <v>0</v>
      </c>
      <c r="CS4" s="11">
        <f t="shared" si="7"/>
        <v>0</v>
      </c>
      <c r="CT4" s="37">
        <f t="shared" si="7"/>
        <v>0</v>
      </c>
      <c r="CU4" s="17">
        <f t="shared" ref="CU4:CW5" si="8">$CE4-BX4</f>
        <v>0</v>
      </c>
      <c r="CV4" s="11">
        <f t="shared" si="8"/>
        <v>0</v>
      </c>
      <c r="CW4" s="11">
        <f t="shared" si="8"/>
        <v>0</v>
      </c>
      <c r="CX4" s="11">
        <f t="shared" ref="CX4:DA4" si="9">$CE4-CA4</f>
        <v>0</v>
      </c>
      <c r="CY4" s="11">
        <f t="shared" si="9"/>
        <v>0</v>
      </c>
      <c r="CZ4" s="11">
        <f t="shared" si="9"/>
        <v>0</v>
      </c>
      <c r="DA4" s="37">
        <f t="shared" si="9"/>
        <v>0</v>
      </c>
      <c r="DB4" s="16" t="str">
        <f>IF(OR(BX4&lt;30,CF4&lt;10),"NA",(CF4/BX4))</f>
        <v>NA</v>
      </c>
      <c r="DC4" s="15" t="str">
        <f>IF(OR(BY4&lt;30,CG4&lt;10),"NA",(CG4/BY4))</f>
        <v>NA</v>
      </c>
      <c r="DD4" s="15" t="str">
        <f t="shared" ref="DD4:DG4" si="10">IF(OR(BZ4&lt;30,CH4&lt;10),"NA",(CH4/BZ4))</f>
        <v>NA</v>
      </c>
      <c r="DE4" s="15" t="str">
        <f t="shared" si="10"/>
        <v>NA</v>
      </c>
      <c r="DF4" s="15" t="str">
        <f t="shared" si="10"/>
        <v>NA</v>
      </c>
      <c r="DG4" s="15" t="str">
        <f t="shared" si="10"/>
        <v>NA</v>
      </c>
      <c r="DH4" s="41" t="str">
        <f>IF(OR(CD4&lt;30,CL4&lt;10),"NA",(CL4/CD4))</f>
        <v>NA</v>
      </c>
      <c r="DI4" s="16" t="str">
        <f t="shared" ref="DI4:DO4" si="11">IF(OR(BX4&lt;30,CF4&lt;10),"NA",(CN4/CU4))</f>
        <v>NA</v>
      </c>
      <c r="DJ4" s="15" t="str">
        <f t="shared" si="11"/>
        <v>NA</v>
      </c>
      <c r="DK4" s="15" t="str">
        <f t="shared" si="11"/>
        <v>NA</v>
      </c>
      <c r="DL4" s="15" t="str">
        <f t="shared" si="11"/>
        <v>NA</v>
      </c>
      <c r="DM4" s="15" t="str">
        <f t="shared" si="11"/>
        <v>NA</v>
      </c>
      <c r="DN4" s="15" t="str">
        <f t="shared" si="11"/>
        <v>NA</v>
      </c>
      <c r="DO4" s="41" t="str">
        <f t="shared" si="11"/>
        <v>NA</v>
      </c>
      <c r="DP4" s="16" t="str">
        <f>IF(DB4="NA","NA",IF(CN4=0,"ALT",(DB4/DI4)))</f>
        <v>NA</v>
      </c>
      <c r="DQ4" s="15" t="str">
        <f t="shared" ref="DQ4:DV4" si="12">IF(DC4="NA","NA",IF(CO4=0,"ALT",(DC4/DJ4)))</f>
        <v>NA</v>
      </c>
      <c r="DR4" s="15" t="str">
        <f t="shared" si="12"/>
        <v>NA</v>
      </c>
      <c r="DS4" s="15" t="str">
        <f t="shared" si="12"/>
        <v>NA</v>
      </c>
      <c r="DT4" s="15" t="str">
        <f t="shared" si="12"/>
        <v>NA</v>
      </c>
      <c r="DU4" s="15" t="str">
        <f t="shared" si="12"/>
        <v>NA</v>
      </c>
      <c r="DV4" s="41" t="str">
        <f t="shared" si="12"/>
        <v>NA</v>
      </c>
      <c r="DW4" s="16" t="str">
        <f t="shared" ref="DW4" si="13">IF(DP4="NA","",IF(DP4="ALT","ALT",IF(OR(CN4&lt;10,CU4&lt;30),"ALT","")))</f>
        <v/>
      </c>
      <c r="DX4" s="15" t="str">
        <f t="shared" ref="DX4:EC4" si="14">IF(DQ4="NA","",IF(DQ4="ALT","ALT",IF(OR(CO4&lt;10,CV4&lt;30),"ALT","")))</f>
        <v/>
      </c>
      <c r="DY4" s="15" t="str">
        <f t="shared" si="14"/>
        <v/>
      </c>
      <c r="DZ4" s="15" t="str">
        <f t="shared" si="14"/>
        <v/>
      </c>
      <c r="EA4" s="15" t="str">
        <f t="shared" si="14"/>
        <v/>
      </c>
      <c r="EB4" s="15" t="str">
        <f t="shared" si="14"/>
        <v/>
      </c>
      <c r="EC4" s="41" t="str">
        <f t="shared" si="14"/>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IF(AND(ED4&lt;&gt;"NA",ED4&gt;2.99),"Y","")</f>
        <v/>
      </c>
      <c r="EL4" s="54" t="str">
        <f t="shared" ref="EL4:EQ4" si="15">IF(AND(EE4&lt;&gt;"NA",EE4&gt;2.99),"Y","")</f>
        <v/>
      </c>
      <c r="EM4" s="54" t="str">
        <f t="shared" si="15"/>
        <v/>
      </c>
      <c r="EN4" s="54" t="str">
        <f t="shared" si="15"/>
        <v/>
      </c>
      <c r="EO4" s="54" t="str">
        <f t="shared" si="15"/>
        <v/>
      </c>
      <c r="EP4" s="54" t="str">
        <f t="shared" si="15"/>
        <v/>
      </c>
      <c r="EQ4" s="54" t="str">
        <f t="shared" si="15"/>
        <v/>
      </c>
      <c r="ER4" s="17">
        <f>'Data Entry'!P3</f>
        <v>0</v>
      </c>
      <c r="ES4" s="17">
        <f>'Data Entry'!Q3</f>
        <v>0</v>
      </c>
      <c r="ET4" s="17">
        <f>'Data Entry'!R3</f>
        <v>0</v>
      </c>
      <c r="EU4" s="17">
        <f>'Data Entry'!S3</f>
        <v>0</v>
      </c>
      <c r="EV4" s="17">
        <f>'Data Entry'!T3</f>
        <v>0</v>
      </c>
      <c r="EW4" s="17">
        <f>'Data Entry'!U3</f>
        <v>0</v>
      </c>
      <c r="EX4" s="17">
        <f>'Data Entry'!V3</f>
        <v>0</v>
      </c>
      <c r="EY4" s="34">
        <f>SUM(ER4:EX4)</f>
        <v>0</v>
      </c>
      <c r="EZ4" s="17">
        <f>'Data Entry'!P8</f>
        <v>0</v>
      </c>
      <c r="FA4" s="17">
        <f>'Data Entry'!Q8</f>
        <v>0</v>
      </c>
      <c r="FB4" s="17">
        <f>'Data Entry'!R8</f>
        <v>0</v>
      </c>
      <c r="FC4" s="17">
        <f>'Data Entry'!S8</f>
        <v>0</v>
      </c>
      <c r="FD4" s="17">
        <f>'Data Entry'!T8</f>
        <v>0</v>
      </c>
      <c r="FE4" s="17">
        <f>'Data Entry'!U8</f>
        <v>0</v>
      </c>
      <c r="FF4" s="17">
        <f>'Data Entry'!V8</f>
        <v>0</v>
      </c>
      <c r="FG4" s="37">
        <f>SUM(EZ4:FF4)</f>
        <v>0</v>
      </c>
      <c r="FH4" s="17">
        <f>$FG4-EZ4</f>
        <v>0</v>
      </c>
      <c r="FI4" s="11">
        <f t="shared" ref="FI4:FM4" si="16">$FG4-FA4</f>
        <v>0</v>
      </c>
      <c r="FJ4" s="11">
        <f t="shared" si="16"/>
        <v>0</v>
      </c>
      <c r="FK4" s="11">
        <f t="shared" si="16"/>
        <v>0</v>
      </c>
      <c r="FL4" s="11">
        <f t="shared" si="16"/>
        <v>0</v>
      </c>
      <c r="FM4" s="11">
        <f t="shared" si="16"/>
        <v>0</v>
      </c>
      <c r="FN4" s="37">
        <f>$FG4-FF4</f>
        <v>0</v>
      </c>
      <c r="FO4" s="17">
        <f>$EY4-ER4</f>
        <v>0</v>
      </c>
      <c r="FP4" s="11">
        <f t="shared" ref="FP4:FU4" si="17">$EY4-ES4</f>
        <v>0</v>
      </c>
      <c r="FQ4" s="11">
        <f t="shared" si="17"/>
        <v>0</v>
      </c>
      <c r="FR4" s="11">
        <f t="shared" si="17"/>
        <v>0</v>
      </c>
      <c r="FS4" s="11">
        <f t="shared" si="17"/>
        <v>0</v>
      </c>
      <c r="FT4" s="11">
        <f>$EY4-EW4</f>
        <v>0</v>
      </c>
      <c r="FU4" s="37">
        <f t="shared" si="17"/>
        <v>0</v>
      </c>
      <c r="FV4" s="16" t="str">
        <f>IF(OR(ER4&lt;30,EZ4&lt;10),"NA",(EZ4/ER4))</f>
        <v>NA</v>
      </c>
      <c r="FW4" s="15" t="str">
        <f>IF(OR(ES4&lt;30,FA4&lt;10),"NA",(FA4/ES4))</f>
        <v>NA</v>
      </c>
      <c r="FX4" s="15" t="str">
        <f t="shared" ref="FX4:GA4" si="18">IF(OR(ET4&lt;30,FB4&lt;10),"NA",(FB4/ET4))</f>
        <v>NA</v>
      </c>
      <c r="FY4" s="15" t="str">
        <f t="shared" si="18"/>
        <v>NA</v>
      </c>
      <c r="FZ4" s="15" t="str">
        <f t="shared" si="18"/>
        <v>NA</v>
      </c>
      <c r="GA4" s="15" t="str">
        <f t="shared" si="18"/>
        <v>NA</v>
      </c>
      <c r="GB4" s="41" t="str">
        <f>IF(OR(EX4&lt;30,FF4&lt;10),"NA",(FF4/EX4))</f>
        <v>NA</v>
      </c>
      <c r="GC4" s="16" t="str">
        <f>IF(OR(ER4&lt;30,EZ4&lt;10),"NA",(FH4/FO4))</f>
        <v>NA</v>
      </c>
      <c r="GD4" s="15" t="str">
        <f t="shared" ref="GD4:GE4" si="19">IF(OR(ES4&lt;30,FA4&lt;10),"NA",(FI4/FP4))</f>
        <v>NA</v>
      </c>
      <c r="GE4" s="15" t="str">
        <f t="shared" si="19"/>
        <v>NA</v>
      </c>
      <c r="GF4" s="15" t="str">
        <f>IF(OR(EU4&lt;30,FC4&lt;10),"NA",(FK4/FR4))</f>
        <v>NA</v>
      </c>
      <c r="GG4" s="15" t="str">
        <f t="shared" ref="GG4" si="20">IF(OR(EV4&lt;30,FD4&lt;10),"NA",(FL4/FS4))</f>
        <v>NA</v>
      </c>
      <c r="GH4" s="15" t="str">
        <f>IF(OR(EW4&lt;30,FE4&lt;10),"NA",(FM4/FT4))</f>
        <v>NA</v>
      </c>
      <c r="GI4" s="41" t="str">
        <f>IF(OR(EX4&lt;30,FF4&lt;10),"NA",(FN4/FU4))</f>
        <v>NA</v>
      </c>
      <c r="GJ4" s="16" t="str">
        <f>IF(FV4="NA","NA",IF(FH4=0,"ALT",(FV4/GC4)))</f>
        <v>NA</v>
      </c>
      <c r="GK4" s="15" t="str">
        <f t="shared" ref="GK4:GP4" si="21">IF(FW4="NA","NA",IF(FI4=0,"ALT",(FW4/GD4)))</f>
        <v>NA</v>
      </c>
      <c r="GL4" s="15" t="str">
        <f t="shared" si="21"/>
        <v>NA</v>
      </c>
      <c r="GM4" s="15" t="str">
        <f t="shared" si="21"/>
        <v>NA</v>
      </c>
      <c r="GN4" s="15" t="str">
        <f t="shared" si="21"/>
        <v>NA</v>
      </c>
      <c r="GO4" s="15" t="str">
        <f t="shared" si="21"/>
        <v>NA</v>
      </c>
      <c r="GP4" s="41" t="str">
        <f t="shared" si="21"/>
        <v>NA</v>
      </c>
      <c r="GQ4" s="16" t="str">
        <f>IF(GJ4="NA","",IF(GJ4="ALT","ALT",IF(OR(FH4&lt;10,FO4&lt;30),"ALT","")))</f>
        <v/>
      </c>
      <c r="GR4" s="15" t="str">
        <f t="shared" ref="GR4:GW4" si="22">IF(GK4="NA","",IF(GK4="ALT","ALT",IF(OR(FI4&lt;10,FP4&lt;30),"ALT","")))</f>
        <v/>
      </c>
      <c r="GS4" s="15" t="str">
        <f t="shared" si="22"/>
        <v/>
      </c>
      <c r="GT4" s="15" t="str">
        <f t="shared" si="22"/>
        <v/>
      </c>
      <c r="GU4" s="15" t="str">
        <f t="shared" si="22"/>
        <v/>
      </c>
      <c r="GV4" s="15" t="str">
        <f t="shared" si="22"/>
        <v/>
      </c>
      <c r="GW4" s="41" t="str">
        <f t="shared" si="22"/>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IF(AND(GX4&lt;&gt;"NA",GX4&gt;2.99),"Y","")</f>
        <v/>
      </c>
      <c r="HF4" s="54" t="str">
        <f t="shared" ref="HF4:HK4" si="23">IF(AND(GY4&lt;&gt;"NA",GY4&gt;2.99),"Y","")</f>
        <v/>
      </c>
      <c r="HG4" s="54" t="str">
        <f t="shared" si="23"/>
        <v/>
      </c>
      <c r="HH4" s="54" t="str">
        <f t="shared" si="23"/>
        <v/>
      </c>
      <c r="HI4" s="54" t="str">
        <f t="shared" si="23"/>
        <v/>
      </c>
      <c r="HJ4" s="54" t="str">
        <f t="shared" si="23"/>
        <v/>
      </c>
      <c r="HK4" s="54" t="str">
        <f t="shared" si="23"/>
        <v/>
      </c>
      <c r="HL4" s="18"/>
      <c r="HM4" s="1" t="str">
        <f>IF(OR(ED4="NA",BJ4="NA"),"",IF(AND($C4="Y",BJ4-ED4&gt;0.2499),"RP",""))</f>
        <v/>
      </c>
      <c r="HN4" s="1" t="str">
        <f t="shared" ref="HN4:HS4" si="24">IF(OR(EE4="NA",BK4="NA"),"",IF(AND($C4="Y",BK4-EE4&gt;0.2499),"RP",""))</f>
        <v/>
      </c>
      <c r="HO4" s="1" t="str">
        <f t="shared" si="24"/>
        <v/>
      </c>
      <c r="HP4" s="1" t="str">
        <f t="shared" si="24"/>
        <v/>
      </c>
      <c r="HQ4" s="1" t="str">
        <f t="shared" si="24"/>
        <v/>
      </c>
      <c r="HR4" s="1" t="str">
        <f t="shared" si="24"/>
        <v/>
      </c>
      <c r="HS4" s="1" t="str">
        <f t="shared" si="24"/>
        <v/>
      </c>
      <c r="HT4" s="1" t="str">
        <f>IF(OR(ED4="NA",GX4="NA"),"",IF(AND($C4="Y",ED4-GX4&gt;0.2499,BJ4&lt;4),"RP",""))</f>
        <v/>
      </c>
      <c r="HU4" s="1" t="str">
        <f t="shared" ref="HU4:HZ4" si="25">IF(OR(EE4="NA",GY4="NA"),"",IF(AND($C4="Y",EE4-GY4&gt;0.2499,BK4&lt;4),"RP",""))</f>
        <v/>
      </c>
      <c r="HV4" s="1" t="str">
        <f t="shared" si="25"/>
        <v/>
      </c>
      <c r="HW4" s="1" t="str">
        <f t="shared" si="25"/>
        <v/>
      </c>
      <c r="HX4" s="1" t="str">
        <f t="shared" si="25"/>
        <v/>
      </c>
      <c r="HY4" s="1" t="str">
        <f t="shared" si="25"/>
        <v/>
      </c>
      <c r="HZ4" s="1" t="str">
        <f t="shared" si="25"/>
        <v/>
      </c>
      <c r="IA4" s="1" t="str">
        <f>IF(AND(HM4="RP",HT4="RP"),1,"")</f>
        <v/>
      </c>
      <c r="IB4" s="1" t="str">
        <f t="shared" ref="IB4:IG4" si="26">IF(AND(HN4="RP",HU4="RP"),1,"")</f>
        <v/>
      </c>
      <c r="IC4" s="1" t="str">
        <f t="shared" si="26"/>
        <v/>
      </c>
      <c r="ID4" s="1" t="str">
        <f t="shared" si="26"/>
        <v/>
      </c>
      <c r="IE4" s="1" t="str">
        <f t="shared" si="26"/>
        <v/>
      </c>
      <c r="IF4" s="1" t="str">
        <f t="shared" si="26"/>
        <v/>
      </c>
      <c r="IG4" s="1" t="str">
        <f t="shared" si="26"/>
        <v/>
      </c>
    </row>
    <row r="5" spans="1:241" ht="15.75" customHeight="1" thickBot="1" x14ac:dyDescent="0.25">
      <c r="A5" s="181" t="s">
        <v>20</v>
      </c>
      <c r="B5" s="182"/>
      <c r="C5" s="183"/>
      <c r="D5" s="26">
        <v>81885</v>
      </c>
      <c r="E5" s="24">
        <v>1514</v>
      </c>
      <c r="F5" s="24">
        <v>17274</v>
      </c>
      <c r="G5" s="24">
        <v>204657</v>
      </c>
      <c r="H5" s="24">
        <v>883</v>
      </c>
      <c r="I5" s="24">
        <v>594790</v>
      </c>
      <c r="J5" s="24">
        <v>20610</v>
      </c>
      <c r="K5" s="35">
        <v>921613</v>
      </c>
      <c r="L5" s="26">
        <v>439</v>
      </c>
      <c r="M5" s="26">
        <v>18</v>
      </c>
      <c r="N5" s="26">
        <v>83</v>
      </c>
      <c r="O5" s="26">
        <v>2660</v>
      </c>
      <c r="P5" s="26">
        <v>7</v>
      </c>
      <c r="Q5" s="26">
        <v>4538</v>
      </c>
      <c r="R5" s="26">
        <v>85</v>
      </c>
      <c r="S5" s="35">
        <v>7830</v>
      </c>
      <c r="T5" s="26">
        <f t="shared" ref="T5" si="27">$S5-L5</f>
        <v>7391</v>
      </c>
      <c r="U5" s="24">
        <f t="shared" ref="U5" si="28">$S5-M5</f>
        <v>7812</v>
      </c>
      <c r="V5" s="24">
        <f t="shared" ref="V5" si="29">$S5-N5</f>
        <v>7747</v>
      </c>
      <c r="W5" s="24">
        <f t="shared" ref="W5" si="30">$S5-O5</f>
        <v>5170</v>
      </c>
      <c r="X5" s="24">
        <f t="shared" ref="X5" si="31">$S5-P5</f>
        <v>7823</v>
      </c>
      <c r="Y5" s="24">
        <f>$S5-Q5</f>
        <v>3292</v>
      </c>
      <c r="Z5" s="35">
        <f>$S5-R5</f>
        <v>7745</v>
      </c>
      <c r="AA5" s="26">
        <f>$K5-D5</f>
        <v>839728</v>
      </c>
      <c r="AB5" s="24">
        <f>$K5-E5</f>
        <v>920099</v>
      </c>
      <c r="AC5" s="24">
        <f t="shared" ref="AC5" si="32">$K5-F5</f>
        <v>904339</v>
      </c>
      <c r="AD5" s="24">
        <f t="shared" ref="AD5" si="33">$K5-G5</f>
        <v>716956</v>
      </c>
      <c r="AE5" s="24">
        <f t="shared" ref="AE5" si="34">$K5-H5</f>
        <v>920730</v>
      </c>
      <c r="AF5" s="24">
        <f>$K5-I5</f>
        <v>326823</v>
      </c>
      <c r="AG5" s="35">
        <f t="shared" ref="AG5" si="35">$K5-J5</f>
        <v>901003</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81885</v>
      </c>
      <c r="BY5" s="24">
        <v>1514</v>
      </c>
      <c r="BZ5" s="24">
        <v>17274</v>
      </c>
      <c r="CA5" s="24">
        <v>204657</v>
      </c>
      <c r="CB5" s="24">
        <v>883</v>
      </c>
      <c r="CC5" s="24">
        <v>594790</v>
      </c>
      <c r="CD5" s="24">
        <v>20610</v>
      </c>
      <c r="CE5" s="35">
        <v>921613</v>
      </c>
      <c r="CF5" s="26">
        <v>439</v>
      </c>
      <c r="CG5" s="26">
        <v>18</v>
      </c>
      <c r="CH5" s="26">
        <v>83</v>
      </c>
      <c r="CI5" s="26">
        <v>2660</v>
      </c>
      <c r="CJ5" s="26">
        <v>7</v>
      </c>
      <c r="CK5" s="26">
        <v>4538</v>
      </c>
      <c r="CL5" s="26">
        <v>85</v>
      </c>
      <c r="CM5" s="35">
        <v>7830</v>
      </c>
      <c r="CN5" s="46">
        <f t="shared" ref="CN5" si="36">$CM5-CF5</f>
        <v>7391</v>
      </c>
      <c r="CO5" s="24">
        <f t="shared" ref="CO5" si="37">$CM5-CG5</f>
        <v>7812</v>
      </c>
      <c r="CP5" s="24">
        <f t="shared" ref="CP5" si="38">$CM5-CH5</f>
        <v>7747</v>
      </c>
      <c r="CQ5" s="24">
        <f t="shared" ref="CQ5" si="39">$CM5-CI5</f>
        <v>5170</v>
      </c>
      <c r="CR5" s="24">
        <f t="shared" ref="CR5" si="40">$CM5-CJ5</f>
        <v>7823</v>
      </c>
      <c r="CS5" s="24">
        <f t="shared" ref="CS5" si="41">$CM5-CK5</f>
        <v>3292</v>
      </c>
      <c r="CT5" s="35">
        <f t="shared" ref="CT5" si="42">$CM5-CL5</f>
        <v>7745</v>
      </c>
      <c r="CU5" s="26">
        <f t="shared" si="8"/>
        <v>839728</v>
      </c>
      <c r="CV5" s="24">
        <f t="shared" si="8"/>
        <v>920099</v>
      </c>
      <c r="CW5" s="24">
        <f t="shared" si="8"/>
        <v>904339</v>
      </c>
      <c r="CX5" s="24">
        <f t="shared" ref="CX5" si="43">$CE5-CA5</f>
        <v>716956</v>
      </c>
      <c r="CY5" s="24">
        <f t="shared" ref="CY5" si="44">$CE5-CB5</f>
        <v>920730</v>
      </c>
      <c r="CZ5" s="24">
        <f t="shared" ref="CZ5" si="45">$CE5-CC5</f>
        <v>326823</v>
      </c>
      <c r="DA5" s="35">
        <f t="shared" ref="DA5" si="46">$CE5-CD5</f>
        <v>901003</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81885</v>
      </c>
      <c r="ES5" s="24">
        <v>1514</v>
      </c>
      <c r="ET5" s="24">
        <v>17274</v>
      </c>
      <c r="EU5" s="24">
        <v>204657</v>
      </c>
      <c r="EV5" s="24">
        <v>883</v>
      </c>
      <c r="EW5" s="24">
        <v>594790</v>
      </c>
      <c r="EX5" s="24">
        <v>20610</v>
      </c>
      <c r="EY5" s="35">
        <v>921613</v>
      </c>
      <c r="EZ5" s="26">
        <v>439</v>
      </c>
      <c r="FA5" s="26">
        <v>18</v>
      </c>
      <c r="FB5" s="26">
        <v>83</v>
      </c>
      <c r="FC5" s="26">
        <v>2660</v>
      </c>
      <c r="FD5" s="26">
        <v>7</v>
      </c>
      <c r="FE5" s="26">
        <v>4538</v>
      </c>
      <c r="FF5" s="26">
        <v>85</v>
      </c>
      <c r="FG5" s="35">
        <v>7830</v>
      </c>
      <c r="FH5" s="26">
        <f>$FG5-EZ5</f>
        <v>7391</v>
      </c>
      <c r="FI5" s="24">
        <f t="shared" ref="FI5" si="47">$FG5-FA5</f>
        <v>7812</v>
      </c>
      <c r="FJ5" s="24">
        <f t="shared" ref="FJ5" si="48">$FG5-FB5</f>
        <v>7747</v>
      </c>
      <c r="FK5" s="24">
        <f t="shared" ref="FK5" si="49">$FG5-FC5</f>
        <v>5170</v>
      </c>
      <c r="FL5" s="24">
        <f t="shared" ref="FL5" si="50">$FG5-FD5</f>
        <v>7823</v>
      </c>
      <c r="FM5" s="24">
        <f t="shared" ref="FM5" si="51">$FG5-FE5</f>
        <v>3292</v>
      </c>
      <c r="FN5" s="35">
        <f>$FG5-FF5</f>
        <v>7745</v>
      </c>
      <c r="FO5" s="26">
        <f>$EY5-ER5</f>
        <v>839728</v>
      </c>
      <c r="FP5" s="24">
        <f t="shared" ref="FP5" si="52">$EY5-ES5</f>
        <v>920099</v>
      </c>
      <c r="FQ5" s="24">
        <f t="shared" ref="FQ5" si="53">$EY5-ET5</f>
        <v>904339</v>
      </c>
      <c r="FR5" s="24">
        <f t="shared" ref="FR5" si="54">$EY5-EU5</f>
        <v>716956</v>
      </c>
      <c r="FS5" s="24">
        <f t="shared" ref="FS5" si="55">$EY5-EV5</f>
        <v>920730</v>
      </c>
      <c r="FT5" s="24">
        <f>$EY5-EW5</f>
        <v>326823</v>
      </c>
      <c r="FU5" s="35">
        <f t="shared" ref="FU5" si="56">$EY5-EX5</f>
        <v>901003</v>
      </c>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mergeCells count="46">
    <mergeCell ref="ER1:HK1"/>
    <mergeCell ref="D2:J2"/>
    <mergeCell ref="K2:K3"/>
    <mergeCell ref="L2:R2"/>
    <mergeCell ref="S2:S3"/>
    <mergeCell ref="CF2:CL2"/>
    <mergeCell ref="CU2:DA2"/>
    <mergeCell ref="DB2:DH2"/>
    <mergeCell ref="DI2:DO2"/>
    <mergeCell ref="DP2:DV2"/>
    <mergeCell ref="DW2:EC2"/>
    <mergeCell ref="GX2:HD2"/>
    <mergeCell ref="HE2:HK2"/>
    <mergeCell ref="GJ2:GP2"/>
    <mergeCell ref="GQ2:GW2"/>
    <mergeCell ref="BX1:EQ1"/>
    <mergeCell ref="B1:B3"/>
    <mergeCell ref="C1:C3"/>
    <mergeCell ref="D1:BW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A5:C5"/>
    <mergeCell ref="FH2:FN2"/>
    <mergeCell ref="FO2:FU2"/>
    <mergeCell ref="FV2:GB2"/>
    <mergeCell ref="GC2:GI2"/>
    <mergeCell ref="ED2:EJ2"/>
    <mergeCell ref="EK2:EQ2"/>
    <mergeCell ref="ER2:EX2"/>
    <mergeCell ref="EY2:EY3"/>
    <mergeCell ref="EZ2:FF2"/>
    <mergeCell ref="FG2:FG3"/>
    <mergeCell ref="CN2:CT2"/>
    <mergeCell ref="A1:A3"/>
  </mergeCells>
  <conditionalFormatting sqref="BQ4:BW5 HE5:HK5 EK5:EQ5">
    <cfRule type="cellIs" dxfId="59" priority="29" operator="equal">
      <formula>"Y"</formula>
    </cfRule>
  </conditionalFormatting>
  <conditionalFormatting sqref="HE4:HK4">
    <cfRule type="cellIs" dxfId="58" priority="27" operator="equal">
      <formula>"Y"</formula>
    </cfRule>
  </conditionalFormatting>
  <conditionalFormatting sqref="EK4:EQ4">
    <cfRule type="cellIs" dxfId="57" priority="28" operator="equal">
      <formula>"Y"</formula>
    </cfRule>
  </conditionalFormatting>
  <conditionalFormatting sqref="BJ4:BP4">
    <cfRule type="cellIs" priority="5" stopIfTrue="1" operator="equal">
      <formula>"NA"</formula>
    </cfRule>
    <cfRule type="cellIs" dxfId="56" priority="6" operator="greaterThan">
      <formula>2.99</formula>
    </cfRule>
  </conditionalFormatting>
  <conditionalFormatting sqref="ED4:EJ4">
    <cfRule type="cellIs" priority="3" stopIfTrue="1" operator="equal">
      <formula>"NA"</formula>
    </cfRule>
    <cfRule type="cellIs" dxfId="55" priority="4" operator="greaterThan">
      <formula>2.99</formula>
    </cfRule>
  </conditionalFormatting>
  <conditionalFormatting sqref="GX4:HD4">
    <cfRule type="cellIs" priority="1" stopIfTrue="1" operator="equal">
      <formula>"NA"</formula>
    </cfRule>
    <cfRule type="cellIs" dxfId="54" priority="2" operator="greaterThan">
      <formula>2.99</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G322"/>
  <sheetViews>
    <sheetView zoomScaleNormal="100" workbookViewId="0">
      <pane xSplit="3" ySplit="3" topLeftCell="BH4" activePane="bottomRight" state="frozen"/>
      <selection activeCell="GX4" sqref="GX4:HD4"/>
      <selection pane="topRight" activeCell="GX4" sqref="GX4:HD4"/>
      <selection pane="bottomLeft" activeCell="GX4" sqref="GX4:HD4"/>
      <selection pane="bottomRight" activeCell="GX4" sqref="GX4:HD4"/>
    </sheetView>
  </sheetViews>
  <sheetFormatPr defaultColWidth="4.7109375" defaultRowHeight="12.75" x14ac:dyDescent="0.2"/>
  <cols>
    <col min="1" max="1" width="5.7109375" style="1" bestFit="1" customWidth="1"/>
    <col min="2" max="2" width="12" style="1" bestFit="1" customWidth="1"/>
    <col min="3" max="3" width="12" style="1" customWidth="1"/>
    <col min="4" max="33" width="7.5703125" style="2" customWidth="1"/>
    <col min="34" max="75" width="7.5703125" style="3" customWidth="1"/>
    <col min="76" max="105" width="7.5703125" style="2" customWidth="1"/>
    <col min="106" max="119" width="7.5703125" style="3" customWidth="1"/>
    <col min="120" max="120" width="8.5703125" style="3" bestFit="1" customWidth="1"/>
    <col min="121" max="147" width="7.5703125" style="3" customWidth="1"/>
    <col min="148" max="177" width="7.5703125" style="2" customWidth="1"/>
    <col min="178" max="219" width="7.5703125" style="3" customWidth="1"/>
    <col min="220" max="220" width="4.7109375" style="1"/>
    <col min="221" max="234" width="9.7109375" style="1" customWidth="1"/>
    <col min="235" max="16384" width="4.7109375" style="1"/>
  </cols>
  <sheetData>
    <row r="1" spans="1:241" s="4" customFormat="1" ht="18" customHeight="1" x14ac:dyDescent="0.2">
      <c r="A1" s="169" t="s">
        <v>0</v>
      </c>
      <c r="B1" s="169" t="s">
        <v>1</v>
      </c>
      <c r="C1" s="192" t="s">
        <v>19</v>
      </c>
      <c r="D1" s="184" t="s">
        <v>63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6"/>
      <c r="BX1" s="190" t="s">
        <v>52</v>
      </c>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80" t="s">
        <v>64</v>
      </c>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9"/>
      <c r="HM1" s="148" t="s">
        <v>53</v>
      </c>
      <c r="HN1" s="149"/>
      <c r="HO1" s="149"/>
      <c r="HP1" s="149"/>
      <c r="HQ1" s="149"/>
      <c r="HR1" s="149"/>
      <c r="HS1" s="149"/>
      <c r="HT1" s="149"/>
      <c r="HU1" s="149"/>
      <c r="HV1" s="149"/>
      <c r="HW1" s="149"/>
      <c r="HX1" s="149"/>
      <c r="HY1" s="149"/>
      <c r="HZ1" s="150"/>
    </row>
    <row r="2" spans="1:241" ht="15" customHeight="1" x14ac:dyDescent="0.2">
      <c r="A2" s="169"/>
      <c r="B2" s="169"/>
      <c r="C2" s="193"/>
      <c r="D2" s="171" t="s">
        <v>2</v>
      </c>
      <c r="E2" s="172"/>
      <c r="F2" s="172"/>
      <c r="G2" s="172"/>
      <c r="H2" s="172"/>
      <c r="I2" s="172"/>
      <c r="J2" s="172"/>
      <c r="K2" s="195" t="s">
        <v>3</v>
      </c>
      <c r="L2" s="171" t="s">
        <v>22</v>
      </c>
      <c r="M2" s="172"/>
      <c r="N2" s="172"/>
      <c r="O2" s="172"/>
      <c r="P2" s="172"/>
      <c r="Q2" s="172"/>
      <c r="R2" s="172"/>
      <c r="S2" s="195" t="s">
        <v>3</v>
      </c>
      <c r="T2" s="171" t="s">
        <v>13</v>
      </c>
      <c r="U2" s="172"/>
      <c r="V2" s="172"/>
      <c r="W2" s="172"/>
      <c r="X2" s="172"/>
      <c r="Y2" s="172"/>
      <c r="Z2" s="173"/>
      <c r="AA2" s="171" t="s">
        <v>14</v>
      </c>
      <c r="AB2" s="172"/>
      <c r="AC2" s="172"/>
      <c r="AD2" s="172"/>
      <c r="AE2" s="172"/>
      <c r="AF2" s="172"/>
      <c r="AG2" s="173"/>
      <c r="AH2" s="163" t="s">
        <v>15</v>
      </c>
      <c r="AI2" s="164"/>
      <c r="AJ2" s="164"/>
      <c r="AK2" s="164"/>
      <c r="AL2" s="164"/>
      <c r="AM2" s="164"/>
      <c r="AN2" s="165"/>
      <c r="AO2" s="163" t="s">
        <v>12</v>
      </c>
      <c r="AP2" s="164"/>
      <c r="AQ2" s="164"/>
      <c r="AR2" s="164"/>
      <c r="AS2" s="164"/>
      <c r="AT2" s="164"/>
      <c r="AU2" s="165"/>
      <c r="AV2" s="163" t="s">
        <v>16</v>
      </c>
      <c r="AW2" s="164"/>
      <c r="AX2" s="164"/>
      <c r="AY2" s="164"/>
      <c r="AZ2" s="164"/>
      <c r="BA2" s="164"/>
      <c r="BB2" s="165"/>
      <c r="BC2" s="163" t="s">
        <v>17</v>
      </c>
      <c r="BD2" s="164"/>
      <c r="BE2" s="164"/>
      <c r="BF2" s="164"/>
      <c r="BG2" s="164"/>
      <c r="BH2" s="164"/>
      <c r="BI2" s="165"/>
      <c r="BJ2" s="163" t="s">
        <v>18</v>
      </c>
      <c r="BK2" s="164"/>
      <c r="BL2" s="164"/>
      <c r="BM2" s="164"/>
      <c r="BN2" s="164"/>
      <c r="BO2" s="164"/>
      <c r="BP2" s="165"/>
      <c r="BQ2" s="187" t="s">
        <v>21</v>
      </c>
      <c r="BR2" s="187"/>
      <c r="BS2" s="187"/>
      <c r="BT2" s="187"/>
      <c r="BU2" s="187"/>
      <c r="BV2" s="187"/>
      <c r="BW2" s="188"/>
      <c r="BX2" s="174" t="s">
        <v>2</v>
      </c>
      <c r="BY2" s="167"/>
      <c r="BZ2" s="167"/>
      <c r="CA2" s="167"/>
      <c r="CB2" s="167"/>
      <c r="CC2" s="167"/>
      <c r="CD2" s="167"/>
      <c r="CE2" s="175" t="s">
        <v>3</v>
      </c>
      <c r="CF2" s="174" t="s">
        <v>23</v>
      </c>
      <c r="CG2" s="167"/>
      <c r="CH2" s="167"/>
      <c r="CI2" s="167"/>
      <c r="CJ2" s="167"/>
      <c r="CK2" s="167"/>
      <c r="CL2" s="167"/>
      <c r="CM2" s="177" t="s">
        <v>3</v>
      </c>
      <c r="CN2" s="166" t="s">
        <v>13</v>
      </c>
      <c r="CO2" s="167"/>
      <c r="CP2" s="167"/>
      <c r="CQ2" s="167"/>
      <c r="CR2" s="167"/>
      <c r="CS2" s="167"/>
      <c r="CT2" s="168"/>
      <c r="CU2" s="166" t="s">
        <v>14</v>
      </c>
      <c r="CV2" s="167"/>
      <c r="CW2" s="167"/>
      <c r="CX2" s="167"/>
      <c r="CY2" s="167"/>
      <c r="CZ2" s="167"/>
      <c r="DA2" s="168"/>
      <c r="DB2" s="151" t="s">
        <v>15</v>
      </c>
      <c r="DC2" s="152"/>
      <c r="DD2" s="152"/>
      <c r="DE2" s="152"/>
      <c r="DF2" s="152"/>
      <c r="DG2" s="152"/>
      <c r="DH2" s="153"/>
      <c r="DI2" s="151" t="s">
        <v>12</v>
      </c>
      <c r="DJ2" s="152"/>
      <c r="DK2" s="152"/>
      <c r="DL2" s="152"/>
      <c r="DM2" s="152"/>
      <c r="DN2" s="152"/>
      <c r="DO2" s="153"/>
      <c r="DP2" s="151" t="s">
        <v>16</v>
      </c>
      <c r="DQ2" s="152"/>
      <c r="DR2" s="152"/>
      <c r="DS2" s="152"/>
      <c r="DT2" s="152"/>
      <c r="DU2" s="152"/>
      <c r="DV2" s="153"/>
      <c r="DW2" s="151" t="s">
        <v>17</v>
      </c>
      <c r="DX2" s="152"/>
      <c r="DY2" s="152"/>
      <c r="DZ2" s="152"/>
      <c r="EA2" s="152"/>
      <c r="EB2" s="152"/>
      <c r="EC2" s="153"/>
      <c r="ED2" s="151" t="s">
        <v>18</v>
      </c>
      <c r="EE2" s="152"/>
      <c r="EF2" s="152"/>
      <c r="EG2" s="152"/>
      <c r="EH2" s="152"/>
      <c r="EI2" s="152"/>
      <c r="EJ2" s="153"/>
      <c r="EK2" s="151" t="s">
        <v>21</v>
      </c>
      <c r="EL2" s="152"/>
      <c r="EM2" s="152"/>
      <c r="EN2" s="152"/>
      <c r="EO2" s="152"/>
      <c r="EP2" s="152"/>
      <c r="EQ2" s="189"/>
      <c r="ER2" s="157" t="s">
        <v>2</v>
      </c>
      <c r="ES2" s="158"/>
      <c r="ET2" s="158"/>
      <c r="EU2" s="158"/>
      <c r="EV2" s="158"/>
      <c r="EW2" s="158"/>
      <c r="EX2" s="158"/>
      <c r="EY2" s="160" t="s">
        <v>3</v>
      </c>
      <c r="EZ2" s="157" t="s">
        <v>23</v>
      </c>
      <c r="FA2" s="158"/>
      <c r="FB2" s="158"/>
      <c r="FC2" s="158"/>
      <c r="FD2" s="158"/>
      <c r="FE2" s="158"/>
      <c r="FF2" s="158"/>
      <c r="FG2" s="160" t="s">
        <v>3</v>
      </c>
      <c r="FH2" s="157" t="s">
        <v>13</v>
      </c>
      <c r="FI2" s="158"/>
      <c r="FJ2" s="158"/>
      <c r="FK2" s="158"/>
      <c r="FL2" s="158"/>
      <c r="FM2" s="158"/>
      <c r="FN2" s="159"/>
      <c r="FO2" s="157" t="s">
        <v>14</v>
      </c>
      <c r="FP2" s="158"/>
      <c r="FQ2" s="158"/>
      <c r="FR2" s="158"/>
      <c r="FS2" s="158"/>
      <c r="FT2" s="158"/>
      <c r="FU2" s="159"/>
      <c r="FV2" s="154" t="s">
        <v>15</v>
      </c>
      <c r="FW2" s="155"/>
      <c r="FX2" s="155"/>
      <c r="FY2" s="155"/>
      <c r="FZ2" s="155"/>
      <c r="GA2" s="155"/>
      <c r="GB2" s="156"/>
      <c r="GC2" s="154" t="s">
        <v>12</v>
      </c>
      <c r="GD2" s="155"/>
      <c r="GE2" s="155"/>
      <c r="GF2" s="155"/>
      <c r="GG2" s="155"/>
      <c r="GH2" s="155"/>
      <c r="GI2" s="156"/>
      <c r="GJ2" s="154" t="s">
        <v>16</v>
      </c>
      <c r="GK2" s="155"/>
      <c r="GL2" s="155"/>
      <c r="GM2" s="155"/>
      <c r="GN2" s="155"/>
      <c r="GO2" s="155"/>
      <c r="GP2" s="156"/>
      <c r="GQ2" s="154" t="s">
        <v>17</v>
      </c>
      <c r="GR2" s="155"/>
      <c r="GS2" s="155"/>
      <c r="GT2" s="155"/>
      <c r="GU2" s="155"/>
      <c r="GV2" s="155"/>
      <c r="GW2" s="156"/>
      <c r="GX2" s="154" t="s">
        <v>18</v>
      </c>
      <c r="GY2" s="155"/>
      <c r="GZ2" s="155"/>
      <c r="HA2" s="155"/>
      <c r="HB2" s="155"/>
      <c r="HC2" s="155"/>
      <c r="HD2" s="156"/>
      <c r="HE2" s="154" t="s">
        <v>21</v>
      </c>
      <c r="HF2" s="155"/>
      <c r="HG2" s="155"/>
      <c r="HH2" s="155"/>
      <c r="HI2" s="155"/>
      <c r="HJ2" s="155"/>
      <c r="HK2" s="179"/>
      <c r="HL2" s="18"/>
      <c r="HM2" s="145" t="s">
        <v>50</v>
      </c>
      <c r="HN2" s="146"/>
      <c r="HO2" s="146"/>
      <c r="HP2" s="146"/>
      <c r="HQ2" s="146"/>
      <c r="HR2" s="146"/>
      <c r="HS2" s="147"/>
      <c r="HT2" s="145" t="s">
        <v>51</v>
      </c>
      <c r="HU2" s="146"/>
      <c r="HV2" s="146"/>
      <c r="HW2" s="146"/>
      <c r="HX2" s="146"/>
      <c r="HY2" s="146"/>
      <c r="HZ2" s="147"/>
    </row>
    <row r="3" spans="1:241" ht="15.75" customHeight="1" thickBot="1" x14ac:dyDescent="0.25">
      <c r="A3" s="170"/>
      <c r="B3" s="170"/>
      <c r="C3" s="194"/>
      <c r="D3" s="5" t="s">
        <v>4</v>
      </c>
      <c r="E3" s="6" t="s">
        <v>5</v>
      </c>
      <c r="F3" s="6" t="s">
        <v>6</v>
      </c>
      <c r="G3" s="6" t="s">
        <v>7</v>
      </c>
      <c r="H3" s="6" t="s">
        <v>8</v>
      </c>
      <c r="I3" s="6" t="s">
        <v>9</v>
      </c>
      <c r="J3" s="6" t="s">
        <v>10</v>
      </c>
      <c r="K3" s="196"/>
      <c r="L3" s="5" t="s">
        <v>4</v>
      </c>
      <c r="M3" s="6" t="s">
        <v>5</v>
      </c>
      <c r="N3" s="6" t="s">
        <v>6</v>
      </c>
      <c r="O3" s="6" t="s">
        <v>7</v>
      </c>
      <c r="P3" s="6" t="s">
        <v>8</v>
      </c>
      <c r="Q3" s="6" t="s">
        <v>9</v>
      </c>
      <c r="R3" s="6" t="s">
        <v>10</v>
      </c>
      <c r="S3" s="197"/>
      <c r="T3" s="5" t="s">
        <v>4</v>
      </c>
      <c r="U3" s="6" t="s">
        <v>5</v>
      </c>
      <c r="V3" s="6" t="s">
        <v>6</v>
      </c>
      <c r="W3" s="6" t="s">
        <v>7</v>
      </c>
      <c r="X3" s="6" t="s">
        <v>8</v>
      </c>
      <c r="Y3" s="6" t="s">
        <v>9</v>
      </c>
      <c r="Z3" s="36" t="s">
        <v>10</v>
      </c>
      <c r="AA3" s="5" t="s">
        <v>4</v>
      </c>
      <c r="AB3" s="6" t="s">
        <v>5</v>
      </c>
      <c r="AC3" s="6" t="s">
        <v>6</v>
      </c>
      <c r="AD3" s="6" t="s">
        <v>7</v>
      </c>
      <c r="AE3" s="6" t="s">
        <v>8</v>
      </c>
      <c r="AF3" s="6" t="s">
        <v>9</v>
      </c>
      <c r="AG3" s="36" t="s">
        <v>10</v>
      </c>
      <c r="AH3" s="38" t="s">
        <v>4</v>
      </c>
      <c r="AI3" s="12" t="s">
        <v>5</v>
      </c>
      <c r="AJ3" s="12" t="s">
        <v>6</v>
      </c>
      <c r="AK3" s="12" t="s">
        <v>7</v>
      </c>
      <c r="AL3" s="12" t="s">
        <v>8</v>
      </c>
      <c r="AM3" s="12" t="s">
        <v>9</v>
      </c>
      <c r="AN3" s="40" t="s">
        <v>10</v>
      </c>
      <c r="AO3" s="38" t="s">
        <v>4</v>
      </c>
      <c r="AP3" s="12" t="s">
        <v>5</v>
      </c>
      <c r="AQ3" s="12" t="s">
        <v>6</v>
      </c>
      <c r="AR3" s="12" t="s">
        <v>7</v>
      </c>
      <c r="AS3" s="12" t="s">
        <v>8</v>
      </c>
      <c r="AT3" s="12" t="s">
        <v>9</v>
      </c>
      <c r="AU3" s="40" t="s">
        <v>10</v>
      </c>
      <c r="AV3" s="38" t="s">
        <v>4</v>
      </c>
      <c r="AW3" s="12" t="s">
        <v>5</v>
      </c>
      <c r="AX3" s="12" t="s">
        <v>6</v>
      </c>
      <c r="AY3" s="12" t="s">
        <v>7</v>
      </c>
      <c r="AZ3" s="12" t="s">
        <v>8</v>
      </c>
      <c r="BA3" s="12" t="s">
        <v>9</v>
      </c>
      <c r="BB3" s="40" t="s">
        <v>10</v>
      </c>
      <c r="BC3" s="38" t="s">
        <v>4</v>
      </c>
      <c r="BD3" s="12" t="s">
        <v>5</v>
      </c>
      <c r="BE3" s="12" t="s">
        <v>6</v>
      </c>
      <c r="BF3" s="12" t="s">
        <v>7</v>
      </c>
      <c r="BG3" s="12" t="s">
        <v>8</v>
      </c>
      <c r="BH3" s="12" t="s">
        <v>9</v>
      </c>
      <c r="BI3" s="40" t="s">
        <v>10</v>
      </c>
      <c r="BJ3" s="38" t="s">
        <v>4</v>
      </c>
      <c r="BK3" s="12" t="s">
        <v>5</v>
      </c>
      <c r="BL3" s="12" t="s">
        <v>6</v>
      </c>
      <c r="BM3" s="12" t="s">
        <v>7</v>
      </c>
      <c r="BN3" s="12" t="s">
        <v>8</v>
      </c>
      <c r="BO3" s="12" t="s">
        <v>9</v>
      </c>
      <c r="BP3" s="40" t="s">
        <v>10</v>
      </c>
      <c r="BQ3" s="38" t="s">
        <v>4</v>
      </c>
      <c r="BR3" s="12" t="s">
        <v>5</v>
      </c>
      <c r="BS3" s="12" t="s">
        <v>6</v>
      </c>
      <c r="BT3" s="12" t="s">
        <v>7</v>
      </c>
      <c r="BU3" s="12" t="s">
        <v>8</v>
      </c>
      <c r="BV3" s="12" t="s">
        <v>9</v>
      </c>
      <c r="BW3" s="27" t="s">
        <v>10</v>
      </c>
      <c r="BX3" s="30" t="s">
        <v>4</v>
      </c>
      <c r="BY3" s="31" t="s">
        <v>5</v>
      </c>
      <c r="BZ3" s="31" t="s">
        <v>6</v>
      </c>
      <c r="CA3" s="31" t="s">
        <v>7</v>
      </c>
      <c r="CB3" s="31" t="s">
        <v>8</v>
      </c>
      <c r="CC3" s="31" t="s">
        <v>9</v>
      </c>
      <c r="CD3" s="31" t="s">
        <v>10</v>
      </c>
      <c r="CE3" s="176"/>
      <c r="CF3" s="30" t="s">
        <v>4</v>
      </c>
      <c r="CG3" s="31" t="s">
        <v>5</v>
      </c>
      <c r="CH3" s="31" t="s">
        <v>6</v>
      </c>
      <c r="CI3" s="31" t="s">
        <v>7</v>
      </c>
      <c r="CJ3" s="31" t="s">
        <v>8</v>
      </c>
      <c r="CK3" s="31" t="s">
        <v>9</v>
      </c>
      <c r="CL3" s="31" t="s">
        <v>10</v>
      </c>
      <c r="CM3" s="178"/>
      <c r="CN3" s="44" t="s">
        <v>4</v>
      </c>
      <c r="CO3" s="31" t="s">
        <v>5</v>
      </c>
      <c r="CP3" s="31" t="s">
        <v>6</v>
      </c>
      <c r="CQ3" s="31" t="s">
        <v>7</v>
      </c>
      <c r="CR3" s="31" t="s">
        <v>8</v>
      </c>
      <c r="CS3" s="31" t="s">
        <v>9</v>
      </c>
      <c r="CT3" s="48" t="s">
        <v>10</v>
      </c>
      <c r="CU3" s="30" t="s">
        <v>4</v>
      </c>
      <c r="CV3" s="31" t="s">
        <v>5</v>
      </c>
      <c r="CW3" s="31" t="s">
        <v>6</v>
      </c>
      <c r="CX3" s="31" t="s">
        <v>7</v>
      </c>
      <c r="CY3" s="31" t="s">
        <v>8</v>
      </c>
      <c r="CZ3" s="31" t="s">
        <v>9</v>
      </c>
      <c r="DA3" s="48" t="s">
        <v>10</v>
      </c>
      <c r="DB3" s="49" t="s">
        <v>4</v>
      </c>
      <c r="DC3" s="32" t="s">
        <v>5</v>
      </c>
      <c r="DD3" s="32" t="s">
        <v>6</v>
      </c>
      <c r="DE3" s="32" t="s">
        <v>7</v>
      </c>
      <c r="DF3" s="32" t="s">
        <v>8</v>
      </c>
      <c r="DG3" s="32" t="s">
        <v>9</v>
      </c>
      <c r="DH3" s="50" t="s">
        <v>10</v>
      </c>
      <c r="DI3" s="49" t="s">
        <v>4</v>
      </c>
      <c r="DJ3" s="32" t="s">
        <v>5</v>
      </c>
      <c r="DK3" s="32" t="s">
        <v>6</v>
      </c>
      <c r="DL3" s="32" t="s">
        <v>7</v>
      </c>
      <c r="DM3" s="32" t="s">
        <v>8</v>
      </c>
      <c r="DN3" s="32" t="s">
        <v>9</v>
      </c>
      <c r="DO3" s="50" t="s">
        <v>10</v>
      </c>
      <c r="DP3" s="49" t="s">
        <v>4</v>
      </c>
      <c r="DQ3" s="32" t="s">
        <v>5</v>
      </c>
      <c r="DR3" s="32" t="s">
        <v>6</v>
      </c>
      <c r="DS3" s="32" t="s">
        <v>7</v>
      </c>
      <c r="DT3" s="32" t="s">
        <v>8</v>
      </c>
      <c r="DU3" s="32" t="s">
        <v>9</v>
      </c>
      <c r="DV3" s="50" t="s">
        <v>10</v>
      </c>
      <c r="DW3" s="49" t="s">
        <v>4</v>
      </c>
      <c r="DX3" s="32" t="s">
        <v>5</v>
      </c>
      <c r="DY3" s="32" t="s">
        <v>6</v>
      </c>
      <c r="DZ3" s="32" t="s">
        <v>7</v>
      </c>
      <c r="EA3" s="32" t="s">
        <v>8</v>
      </c>
      <c r="EB3" s="32" t="s">
        <v>9</v>
      </c>
      <c r="EC3" s="50" t="s">
        <v>10</v>
      </c>
      <c r="ED3" s="49" t="s">
        <v>4</v>
      </c>
      <c r="EE3" s="32" t="s">
        <v>5</v>
      </c>
      <c r="EF3" s="32" t="s">
        <v>6</v>
      </c>
      <c r="EG3" s="32" t="s">
        <v>7</v>
      </c>
      <c r="EH3" s="32" t="s">
        <v>8</v>
      </c>
      <c r="EI3" s="32" t="s">
        <v>9</v>
      </c>
      <c r="EJ3" s="50" t="s">
        <v>10</v>
      </c>
      <c r="EK3" s="49" t="s">
        <v>4</v>
      </c>
      <c r="EL3" s="32" t="s">
        <v>5</v>
      </c>
      <c r="EM3" s="32" t="s">
        <v>6</v>
      </c>
      <c r="EN3" s="32" t="s">
        <v>7</v>
      </c>
      <c r="EO3" s="32" t="s">
        <v>8</v>
      </c>
      <c r="EP3" s="32" t="s">
        <v>9</v>
      </c>
      <c r="EQ3" s="33" t="s">
        <v>10</v>
      </c>
      <c r="ER3" s="29" t="s">
        <v>4</v>
      </c>
      <c r="ES3" s="13" t="s">
        <v>5</v>
      </c>
      <c r="ET3" s="13" t="s">
        <v>6</v>
      </c>
      <c r="EU3" s="13" t="s">
        <v>7</v>
      </c>
      <c r="EV3" s="13" t="s">
        <v>8</v>
      </c>
      <c r="EW3" s="13" t="s">
        <v>9</v>
      </c>
      <c r="EX3" s="13" t="s">
        <v>10</v>
      </c>
      <c r="EY3" s="161"/>
      <c r="EZ3" s="29" t="s">
        <v>4</v>
      </c>
      <c r="FA3" s="13" t="s">
        <v>5</v>
      </c>
      <c r="FB3" s="13" t="s">
        <v>6</v>
      </c>
      <c r="FC3" s="13" t="s">
        <v>7</v>
      </c>
      <c r="FD3" s="13" t="s">
        <v>8</v>
      </c>
      <c r="FE3" s="13" t="s">
        <v>9</v>
      </c>
      <c r="FF3" s="13" t="s">
        <v>10</v>
      </c>
      <c r="FG3" s="162"/>
      <c r="FH3" s="29" t="s">
        <v>4</v>
      </c>
      <c r="FI3" s="13" t="s">
        <v>5</v>
      </c>
      <c r="FJ3" s="13" t="s">
        <v>6</v>
      </c>
      <c r="FK3" s="13" t="s">
        <v>7</v>
      </c>
      <c r="FL3" s="13" t="s">
        <v>8</v>
      </c>
      <c r="FM3" s="13" t="s">
        <v>9</v>
      </c>
      <c r="FN3" s="51" t="s">
        <v>10</v>
      </c>
      <c r="FO3" s="29" t="s">
        <v>4</v>
      </c>
      <c r="FP3" s="13" t="s">
        <v>5</v>
      </c>
      <c r="FQ3" s="13" t="s">
        <v>6</v>
      </c>
      <c r="FR3" s="13" t="s">
        <v>7</v>
      </c>
      <c r="FS3" s="13" t="s">
        <v>8</v>
      </c>
      <c r="FT3" s="13" t="s">
        <v>9</v>
      </c>
      <c r="FU3" s="51" t="s">
        <v>10</v>
      </c>
      <c r="FV3" s="52" t="s">
        <v>4</v>
      </c>
      <c r="FW3" s="14" t="s">
        <v>5</v>
      </c>
      <c r="FX3" s="14" t="s">
        <v>6</v>
      </c>
      <c r="FY3" s="14" t="s">
        <v>7</v>
      </c>
      <c r="FZ3" s="14" t="s">
        <v>8</v>
      </c>
      <c r="GA3" s="14" t="s">
        <v>9</v>
      </c>
      <c r="GB3" s="53" t="s">
        <v>10</v>
      </c>
      <c r="GC3" s="52" t="s">
        <v>4</v>
      </c>
      <c r="GD3" s="14" t="s">
        <v>5</v>
      </c>
      <c r="GE3" s="14" t="s">
        <v>6</v>
      </c>
      <c r="GF3" s="14" t="s">
        <v>7</v>
      </c>
      <c r="GG3" s="14" t="s">
        <v>8</v>
      </c>
      <c r="GH3" s="14" t="s">
        <v>9</v>
      </c>
      <c r="GI3" s="53" t="s">
        <v>10</v>
      </c>
      <c r="GJ3" s="52" t="s">
        <v>4</v>
      </c>
      <c r="GK3" s="14" t="s">
        <v>5</v>
      </c>
      <c r="GL3" s="14" t="s">
        <v>6</v>
      </c>
      <c r="GM3" s="14" t="s">
        <v>7</v>
      </c>
      <c r="GN3" s="14" t="s">
        <v>8</v>
      </c>
      <c r="GO3" s="14" t="s">
        <v>9</v>
      </c>
      <c r="GP3" s="53" t="s">
        <v>10</v>
      </c>
      <c r="GQ3" s="52" t="s">
        <v>4</v>
      </c>
      <c r="GR3" s="14" t="s">
        <v>5</v>
      </c>
      <c r="GS3" s="14" t="s">
        <v>6</v>
      </c>
      <c r="GT3" s="14" t="s">
        <v>7</v>
      </c>
      <c r="GU3" s="14" t="s">
        <v>8</v>
      </c>
      <c r="GV3" s="14" t="s">
        <v>9</v>
      </c>
      <c r="GW3" s="53" t="s">
        <v>10</v>
      </c>
      <c r="GX3" s="52" t="s">
        <v>4</v>
      </c>
      <c r="GY3" s="14" t="s">
        <v>5</v>
      </c>
      <c r="GZ3" s="14" t="s">
        <v>6</v>
      </c>
      <c r="HA3" s="14" t="s">
        <v>7</v>
      </c>
      <c r="HB3" s="14" t="s">
        <v>8</v>
      </c>
      <c r="HC3" s="14" t="s">
        <v>9</v>
      </c>
      <c r="HD3" s="53" t="s">
        <v>10</v>
      </c>
      <c r="HE3" s="52" t="s">
        <v>4</v>
      </c>
      <c r="HF3" s="14" t="s">
        <v>5</v>
      </c>
      <c r="HG3" s="14" t="s">
        <v>6</v>
      </c>
      <c r="HH3" s="14" t="s">
        <v>7</v>
      </c>
      <c r="HI3" s="14" t="s">
        <v>8</v>
      </c>
      <c r="HJ3" s="14" t="s">
        <v>9</v>
      </c>
      <c r="HK3" s="20" t="s">
        <v>10</v>
      </c>
      <c r="HL3" s="18"/>
      <c r="HM3" s="60" t="s">
        <v>4</v>
      </c>
      <c r="HN3" s="61" t="s">
        <v>5</v>
      </c>
      <c r="HO3" s="61" t="s">
        <v>6</v>
      </c>
      <c r="HP3" s="61" t="s">
        <v>7</v>
      </c>
      <c r="HQ3" s="61" t="s">
        <v>8</v>
      </c>
      <c r="HR3" s="61" t="s">
        <v>9</v>
      </c>
      <c r="HS3" s="62" t="s">
        <v>10</v>
      </c>
      <c r="HT3" s="60" t="s">
        <v>4</v>
      </c>
      <c r="HU3" s="61" t="s">
        <v>5</v>
      </c>
      <c r="HV3" s="61" t="s">
        <v>6</v>
      </c>
      <c r="HW3" s="61" t="s">
        <v>7</v>
      </c>
      <c r="HX3" s="61" t="s">
        <v>8</v>
      </c>
      <c r="HY3" s="61" t="s">
        <v>9</v>
      </c>
      <c r="HZ3" s="62" t="s">
        <v>10</v>
      </c>
      <c r="IA3" s="60" t="s">
        <v>4</v>
      </c>
      <c r="IB3" s="61" t="s">
        <v>5</v>
      </c>
      <c r="IC3" s="61" t="s">
        <v>6</v>
      </c>
      <c r="ID3" s="61" t="s">
        <v>7</v>
      </c>
      <c r="IE3" s="61" t="s">
        <v>8</v>
      </c>
      <c r="IF3" s="61" t="s">
        <v>9</v>
      </c>
      <c r="IG3" s="62" t="s">
        <v>10</v>
      </c>
    </row>
    <row r="4" spans="1:241" ht="13.5" thickTop="1" x14ac:dyDescent="0.2">
      <c r="A4" s="7"/>
      <c r="B4" s="7"/>
      <c r="C4" s="8" t="str">
        <f>IF(AND(BQ4="Y",EK4="Y",HE4="Y"),"Y",IF(AND(HF4="Y",EL4="Y",BR4="Y"),"Y",IF(AND(BS4="Y",EM4="Y",HG4="Y"),"Y",IF(AND(BT4="Y",EN4="Y",HH4="Y"),"Y",IF(AND(BU4="Y",EO4="Y",HI4="Y"),"Y",IF(AND(BV4="Y",EP4="Y",HJ4="Y"),"Y",IF(AND(HK4="Y",EQ4="Y",BW4="Y"),"Y","")))))))</f>
        <v/>
      </c>
      <c r="D4" s="9">
        <f>'Data Entry'!B3</f>
        <v>0</v>
      </c>
      <c r="E4" s="10">
        <f>'Data Entry'!C3</f>
        <v>0</v>
      </c>
      <c r="F4" s="10">
        <f>'Data Entry'!D3</f>
        <v>0</v>
      </c>
      <c r="G4" s="10">
        <f>'Data Entry'!E3</f>
        <v>0</v>
      </c>
      <c r="H4" s="10">
        <f>'Data Entry'!F3</f>
        <v>0</v>
      </c>
      <c r="I4" s="10">
        <f>'Data Entry'!G3</f>
        <v>0</v>
      </c>
      <c r="J4" s="10">
        <f>'Data Entry'!H3</f>
        <v>0</v>
      </c>
      <c r="K4" s="34">
        <f>SUM(D4:J4)</f>
        <v>0</v>
      </c>
      <c r="L4" s="9">
        <f>'Data Entry'!B9</f>
        <v>0</v>
      </c>
      <c r="M4" s="9">
        <f>'Data Entry'!C9</f>
        <v>0</v>
      </c>
      <c r="N4" s="9">
        <f>'Data Entry'!D9</f>
        <v>0</v>
      </c>
      <c r="O4" s="9">
        <f>'Data Entry'!E9</f>
        <v>0</v>
      </c>
      <c r="P4" s="9">
        <f>'Data Entry'!F9</f>
        <v>0</v>
      </c>
      <c r="Q4" s="9">
        <f>'Data Entry'!G9</f>
        <v>0</v>
      </c>
      <c r="R4" s="9">
        <f>'Data Entry'!H9</f>
        <v>0</v>
      </c>
      <c r="S4" s="34">
        <f>SUM(L4:R4)</f>
        <v>0</v>
      </c>
      <c r="T4" s="17">
        <f t="shared" ref="T4:X4" si="0">$S4-L4</f>
        <v>0</v>
      </c>
      <c r="U4" s="11">
        <f t="shared" si="0"/>
        <v>0</v>
      </c>
      <c r="V4" s="11">
        <f t="shared" si="0"/>
        <v>0</v>
      </c>
      <c r="W4" s="11">
        <f t="shared" si="0"/>
        <v>0</v>
      </c>
      <c r="X4" s="11">
        <f t="shared" si="0"/>
        <v>0</v>
      </c>
      <c r="Y4" s="11">
        <f>$S4-Q4</f>
        <v>0</v>
      </c>
      <c r="Z4" s="37">
        <f>$S4-R4</f>
        <v>0</v>
      </c>
      <c r="AA4" s="17">
        <f>$K4-D4</f>
        <v>0</v>
      </c>
      <c r="AB4" s="11">
        <f>$K4-E4</f>
        <v>0</v>
      </c>
      <c r="AC4" s="11">
        <f t="shared" ref="AC4:AG4" si="1">$K4-F4</f>
        <v>0</v>
      </c>
      <c r="AD4" s="11">
        <f t="shared" si="1"/>
        <v>0</v>
      </c>
      <c r="AE4" s="11">
        <f t="shared" si="1"/>
        <v>0</v>
      </c>
      <c r="AF4" s="11">
        <f>$K4-I4</f>
        <v>0</v>
      </c>
      <c r="AG4" s="37">
        <f t="shared" si="1"/>
        <v>0</v>
      </c>
      <c r="AH4" s="16" t="str">
        <f t="shared" ref="AH4:AN4" si="2">IF(OR(D4&lt;30,L4&lt;10),"NA",(L4/D4))</f>
        <v>NA</v>
      </c>
      <c r="AI4" s="15" t="str">
        <f t="shared" si="2"/>
        <v>NA</v>
      </c>
      <c r="AJ4" s="15" t="str">
        <f t="shared" si="2"/>
        <v>NA</v>
      </c>
      <c r="AK4" s="15" t="str">
        <f t="shared" si="2"/>
        <v>NA</v>
      </c>
      <c r="AL4" s="15" t="str">
        <f t="shared" si="2"/>
        <v>NA</v>
      </c>
      <c r="AM4" s="15" t="str">
        <f t="shared" si="2"/>
        <v>NA</v>
      </c>
      <c r="AN4" s="41" t="str">
        <f t="shared" si="2"/>
        <v>NA</v>
      </c>
      <c r="AO4" s="16" t="str">
        <f>IF(OR(D4&lt;30,L4&lt;10),"NA",(T4/AA4))</f>
        <v>NA</v>
      </c>
      <c r="AP4" s="15" t="str">
        <f t="shared" ref="AP4:AU4" si="3">IF(OR(E4&lt;30,M4&lt;10),"NA",(U4/AB4))</f>
        <v>NA</v>
      </c>
      <c r="AQ4" s="15" t="str">
        <f t="shared" si="3"/>
        <v>NA</v>
      </c>
      <c r="AR4" s="15" t="str">
        <f t="shared" si="3"/>
        <v>NA</v>
      </c>
      <c r="AS4" s="15" t="str">
        <f t="shared" si="3"/>
        <v>NA</v>
      </c>
      <c r="AT4" s="15" t="str">
        <f>IF(OR(I4&lt;30,Q4&lt;10),"NA",(Y4/AF4))</f>
        <v>NA</v>
      </c>
      <c r="AU4" s="41" t="str">
        <f t="shared" si="3"/>
        <v>NA</v>
      </c>
      <c r="AV4" s="16" t="str">
        <f>IF(AH4="NA","NA",IF(T4=0,"ALT",(AH4/AO4)))</f>
        <v>NA</v>
      </c>
      <c r="AW4" s="15" t="str">
        <f t="shared" ref="AW4:BB4" si="4">IF(AI4="NA","NA",IF(U4=0,"ALT",(AI4/AP4)))</f>
        <v>NA</v>
      </c>
      <c r="AX4" s="15" t="str">
        <f t="shared" si="4"/>
        <v>NA</v>
      </c>
      <c r="AY4" s="15" t="str">
        <f t="shared" si="4"/>
        <v>NA</v>
      </c>
      <c r="AZ4" s="15" t="str">
        <f t="shared" si="4"/>
        <v>NA</v>
      </c>
      <c r="BA4" s="15" t="str">
        <f t="shared" si="4"/>
        <v>NA</v>
      </c>
      <c r="BB4" s="41" t="str">
        <f t="shared" si="4"/>
        <v>NA</v>
      </c>
      <c r="BC4" s="16" t="str">
        <f>IF(AV4="NA","",IF(AV4="ALT","ALT",IF(OR(T4&lt;10,AA4&lt;30),"ALT","")))</f>
        <v/>
      </c>
      <c r="BD4" s="15" t="str">
        <f t="shared" ref="BD4:BI4" si="5">IF(AW4="NA","",IF(AW4="ALT","ALT",IF(OR(U4&lt;10,AB4&lt;30),"ALT","")))</f>
        <v/>
      </c>
      <c r="BE4" s="15" t="str">
        <f t="shared" si="5"/>
        <v/>
      </c>
      <c r="BF4" s="15" t="str">
        <f t="shared" si="5"/>
        <v/>
      </c>
      <c r="BG4" s="15" t="str">
        <f t="shared" si="5"/>
        <v/>
      </c>
      <c r="BH4" s="15" t="str">
        <f t="shared" si="5"/>
        <v/>
      </c>
      <c r="BI4" s="41" t="str">
        <f t="shared" si="5"/>
        <v/>
      </c>
      <c r="BJ4" s="16" t="str">
        <f>IF(BC4="",AV4,((L4/D4)/($T$5/$AA$5)))</f>
        <v>NA</v>
      </c>
      <c r="BK4" s="16" t="str">
        <f>IF(BD4="",AW4,((M4/E4)/($U$5/$AB$5)))</f>
        <v>NA</v>
      </c>
      <c r="BL4" s="16" t="str">
        <f>IF(BE4="",AX4,((N4/F4)/($V$5/$AC$5)))</f>
        <v>NA</v>
      </c>
      <c r="BM4" s="16" t="str">
        <f>IF(BF4="",AY4,((O4/G4)/($W$5/$AD$5)))</f>
        <v>NA</v>
      </c>
      <c r="BN4" s="16" t="str">
        <f>IF(BG4="",AZ4,((P4/H4)/($X$5/$AE$5)))</f>
        <v>NA</v>
      </c>
      <c r="BO4" s="16" t="str">
        <f>IF(BH4="",BA4,((Q4/I4)/($Y$5/$AF$5)))</f>
        <v>NA</v>
      </c>
      <c r="BP4" s="41" t="str">
        <f>IF(BI4="",BB4,((R4/J4)/($Z$5/$AG$5)))</f>
        <v>NA</v>
      </c>
      <c r="BQ4" s="54" t="str">
        <f>IF(AND(BJ4&lt;&gt;"NA",BJ4&gt;2.99),"Y","")</f>
        <v/>
      </c>
      <c r="BR4" s="54" t="str">
        <f t="shared" ref="BR4:BW4" si="6">IF(AND(BK4&lt;&gt;"NA",BK4&gt;2.99),"Y","")</f>
        <v/>
      </c>
      <c r="BS4" s="54" t="str">
        <f t="shared" si="6"/>
        <v/>
      </c>
      <c r="BT4" s="54" t="str">
        <f t="shared" si="6"/>
        <v/>
      </c>
      <c r="BU4" s="54" t="str">
        <f t="shared" si="6"/>
        <v/>
      </c>
      <c r="BV4" s="54" t="str">
        <f t="shared" si="6"/>
        <v/>
      </c>
      <c r="BW4" s="54" t="str">
        <f t="shared" si="6"/>
        <v/>
      </c>
      <c r="BX4" s="9">
        <f>'Data Entry'!I3</f>
        <v>0</v>
      </c>
      <c r="BY4" s="9">
        <f>'Data Entry'!J3</f>
        <v>0</v>
      </c>
      <c r="BZ4" s="9">
        <f>'Data Entry'!K3</f>
        <v>0</v>
      </c>
      <c r="CA4" s="9">
        <f>'Data Entry'!L3</f>
        <v>0</v>
      </c>
      <c r="CB4" s="9">
        <f>'Data Entry'!M3</f>
        <v>0</v>
      </c>
      <c r="CC4" s="9">
        <f>'Data Entry'!N3</f>
        <v>0</v>
      </c>
      <c r="CD4" s="9">
        <f>'Data Entry'!O3</f>
        <v>0</v>
      </c>
      <c r="CE4" s="34">
        <f>SUM(BX4:CD4)</f>
        <v>0</v>
      </c>
      <c r="CF4" s="9">
        <f>'Data Entry'!I9</f>
        <v>0</v>
      </c>
      <c r="CG4" s="9">
        <f>'Data Entry'!J9</f>
        <v>0</v>
      </c>
      <c r="CH4" s="9">
        <f>'Data Entry'!K9</f>
        <v>0</v>
      </c>
      <c r="CI4" s="9">
        <f>'Data Entry'!L9</f>
        <v>0</v>
      </c>
      <c r="CJ4" s="9">
        <f>'Data Entry'!M9</f>
        <v>0</v>
      </c>
      <c r="CK4" s="9">
        <f>'Data Entry'!N9</f>
        <v>0</v>
      </c>
      <c r="CL4" s="9">
        <f>'Data Entry'!O9</f>
        <v>0</v>
      </c>
      <c r="CM4" s="34">
        <f>SUM(CF4:CL4)</f>
        <v>0</v>
      </c>
      <c r="CN4" s="45">
        <f t="shared" ref="CN4:CT4" si="7">$CM4-CF4</f>
        <v>0</v>
      </c>
      <c r="CO4" s="11">
        <f t="shared" si="7"/>
        <v>0</v>
      </c>
      <c r="CP4" s="11">
        <f t="shared" si="7"/>
        <v>0</v>
      </c>
      <c r="CQ4" s="11">
        <f t="shared" si="7"/>
        <v>0</v>
      </c>
      <c r="CR4" s="11">
        <f t="shared" si="7"/>
        <v>0</v>
      </c>
      <c r="CS4" s="11">
        <f t="shared" si="7"/>
        <v>0</v>
      </c>
      <c r="CT4" s="37">
        <f t="shared" si="7"/>
        <v>0</v>
      </c>
      <c r="CU4" s="17">
        <f t="shared" ref="CU4:CW5" si="8">$CE4-BX4</f>
        <v>0</v>
      </c>
      <c r="CV4" s="11">
        <f t="shared" si="8"/>
        <v>0</v>
      </c>
      <c r="CW4" s="11">
        <f t="shared" si="8"/>
        <v>0</v>
      </c>
      <c r="CX4" s="11">
        <f t="shared" ref="CX4:DA4" si="9">$CE4-CA4</f>
        <v>0</v>
      </c>
      <c r="CY4" s="11">
        <f t="shared" si="9"/>
        <v>0</v>
      </c>
      <c r="CZ4" s="11">
        <f t="shared" si="9"/>
        <v>0</v>
      </c>
      <c r="DA4" s="37">
        <f t="shared" si="9"/>
        <v>0</v>
      </c>
      <c r="DB4" s="16" t="str">
        <f>IF(OR(BX4&lt;30,CF4&lt;10),"NA",(CF4/BX4))</f>
        <v>NA</v>
      </c>
      <c r="DC4" s="15" t="str">
        <f>IF(OR(BY4&lt;30,CG4&lt;10),"NA",(CG4/BY4))</f>
        <v>NA</v>
      </c>
      <c r="DD4" s="15" t="str">
        <f t="shared" ref="DD4:DG4" si="10">IF(OR(BZ4&lt;30,CH4&lt;10),"NA",(CH4/BZ4))</f>
        <v>NA</v>
      </c>
      <c r="DE4" s="15" t="str">
        <f t="shared" si="10"/>
        <v>NA</v>
      </c>
      <c r="DF4" s="15" t="str">
        <f t="shared" si="10"/>
        <v>NA</v>
      </c>
      <c r="DG4" s="15" t="str">
        <f t="shared" si="10"/>
        <v>NA</v>
      </c>
      <c r="DH4" s="41" t="str">
        <f>IF(OR(CD4&lt;30,CL4&lt;10),"NA",(CL4/CD4))</f>
        <v>NA</v>
      </c>
      <c r="DI4" s="16" t="str">
        <f t="shared" ref="DI4:DO4" si="11">IF(OR(BX4&lt;30,CF4&lt;10),"NA",(CN4/CU4))</f>
        <v>NA</v>
      </c>
      <c r="DJ4" s="15" t="str">
        <f t="shared" si="11"/>
        <v>NA</v>
      </c>
      <c r="DK4" s="15" t="str">
        <f t="shared" si="11"/>
        <v>NA</v>
      </c>
      <c r="DL4" s="15" t="str">
        <f t="shared" si="11"/>
        <v>NA</v>
      </c>
      <c r="DM4" s="15" t="str">
        <f t="shared" si="11"/>
        <v>NA</v>
      </c>
      <c r="DN4" s="15" t="str">
        <f t="shared" si="11"/>
        <v>NA</v>
      </c>
      <c r="DO4" s="41" t="str">
        <f t="shared" si="11"/>
        <v>NA</v>
      </c>
      <c r="DP4" s="16" t="str">
        <f>IF(DB4="NA","NA",IF(CN4=0,"ALT",(DB4/DI4)))</f>
        <v>NA</v>
      </c>
      <c r="DQ4" s="15" t="str">
        <f t="shared" ref="DQ4:DV4" si="12">IF(DC4="NA","NA",IF(CO4=0,"ALT",(DC4/DJ4)))</f>
        <v>NA</v>
      </c>
      <c r="DR4" s="15" t="str">
        <f t="shared" si="12"/>
        <v>NA</v>
      </c>
      <c r="DS4" s="15" t="str">
        <f t="shared" si="12"/>
        <v>NA</v>
      </c>
      <c r="DT4" s="15" t="str">
        <f t="shared" si="12"/>
        <v>NA</v>
      </c>
      <c r="DU4" s="15" t="str">
        <f t="shared" si="12"/>
        <v>NA</v>
      </c>
      <c r="DV4" s="41" t="str">
        <f t="shared" si="12"/>
        <v>NA</v>
      </c>
      <c r="DW4" s="16" t="str">
        <f t="shared" ref="DW4" si="13">IF(DP4="NA","",IF(DP4="ALT","ALT",IF(OR(CN4&lt;10,CU4&lt;30),"ALT","")))</f>
        <v/>
      </c>
      <c r="DX4" s="15" t="str">
        <f t="shared" ref="DX4:EC4" si="14">IF(DQ4="NA","",IF(DQ4="ALT","ALT",IF(OR(CO4&lt;10,CV4&lt;30),"ALT","")))</f>
        <v/>
      </c>
      <c r="DY4" s="15" t="str">
        <f t="shared" si="14"/>
        <v/>
      </c>
      <c r="DZ4" s="15" t="str">
        <f t="shared" si="14"/>
        <v/>
      </c>
      <c r="EA4" s="15" t="str">
        <f t="shared" si="14"/>
        <v/>
      </c>
      <c r="EB4" s="15" t="str">
        <f t="shared" si="14"/>
        <v/>
      </c>
      <c r="EC4" s="41" t="str">
        <f t="shared" si="14"/>
        <v/>
      </c>
      <c r="ED4" s="16" t="str">
        <f>IF(DW4="",DP4,((CF4/BX4)/($CN$5/$CU$5)))</f>
        <v>NA</v>
      </c>
      <c r="EE4" s="16" t="str">
        <f>IF(DX4="",DQ4,((CG4/BY4)/($CO$5/$CV$5)))</f>
        <v>NA</v>
      </c>
      <c r="EF4" s="16" t="str">
        <f>IF(DY4="",DR4,((CH4/BZ4)/($CP$5/$CW$5)))</f>
        <v>NA</v>
      </c>
      <c r="EG4" s="16" t="str">
        <f>IF(DZ4="",DS4,((CI4/CA4)/($CQ$5/$CX$5)))</f>
        <v>NA</v>
      </c>
      <c r="EH4" s="16" t="str">
        <f>IF(EA4="",DT4,((CJ4/CB4)/($CR$5/$CY$5)))</f>
        <v>NA</v>
      </c>
      <c r="EI4" s="16" t="str">
        <f>IF(EB4="",DU4,((CK4/CC4)/($CS$5/$CZ$5)))</f>
        <v>NA</v>
      </c>
      <c r="EJ4" s="59" t="str">
        <f>IF(EC4="",DV4,((CL4/CD4)/($CT$5/$DA$5)))</f>
        <v>NA</v>
      </c>
      <c r="EK4" s="54" t="str">
        <f>IF(AND(ED4&lt;&gt;"NA",ED4&gt;2.99),"Y","")</f>
        <v/>
      </c>
      <c r="EL4" s="54" t="str">
        <f t="shared" ref="EL4:EQ4" si="15">IF(AND(EE4&lt;&gt;"NA",EE4&gt;2.99),"Y","")</f>
        <v/>
      </c>
      <c r="EM4" s="54" t="str">
        <f t="shared" si="15"/>
        <v/>
      </c>
      <c r="EN4" s="54" t="str">
        <f t="shared" si="15"/>
        <v/>
      </c>
      <c r="EO4" s="54" t="str">
        <f t="shared" si="15"/>
        <v/>
      </c>
      <c r="EP4" s="54" t="str">
        <f t="shared" si="15"/>
        <v/>
      </c>
      <c r="EQ4" s="54" t="str">
        <f t="shared" si="15"/>
        <v/>
      </c>
      <c r="ER4" s="17">
        <f>'Data Entry'!P3</f>
        <v>0</v>
      </c>
      <c r="ES4" s="17">
        <f>'Data Entry'!Q3</f>
        <v>0</v>
      </c>
      <c r="ET4" s="17">
        <f>'Data Entry'!R3</f>
        <v>0</v>
      </c>
      <c r="EU4" s="17">
        <f>'Data Entry'!S3</f>
        <v>0</v>
      </c>
      <c r="EV4" s="17">
        <f>'Data Entry'!T3</f>
        <v>0</v>
      </c>
      <c r="EW4" s="17">
        <f>'Data Entry'!U3</f>
        <v>0</v>
      </c>
      <c r="EX4" s="17">
        <f>'Data Entry'!V3</f>
        <v>0</v>
      </c>
      <c r="EY4" s="34">
        <f>SUM(ER4:EX4)</f>
        <v>0</v>
      </c>
      <c r="EZ4" s="17">
        <f>'Data Entry'!P9</f>
        <v>0</v>
      </c>
      <c r="FA4" s="17">
        <f>'Data Entry'!Q9</f>
        <v>0</v>
      </c>
      <c r="FB4" s="17">
        <f>'Data Entry'!R9</f>
        <v>0</v>
      </c>
      <c r="FC4" s="17">
        <f>'Data Entry'!S9</f>
        <v>0</v>
      </c>
      <c r="FD4" s="17">
        <f>'Data Entry'!T9</f>
        <v>0</v>
      </c>
      <c r="FE4" s="17">
        <f>'Data Entry'!U9</f>
        <v>0</v>
      </c>
      <c r="FF4" s="17">
        <f>'Data Entry'!V9</f>
        <v>0</v>
      </c>
      <c r="FG4" s="34">
        <f>SUM(EZ4:FF4)</f>
        <v>0</v>
      </c>
      <c r="FH4" s="17">
        <f>$FG4-EZ4</f>
        <v>0</v>
      </c>
      <c r="FI4" s="11">
        <f t="shared" ref="FI4:FM4" si="16">$FG4-FA4</f>
        <v>0</v>
      </c>
      <c r="FJ4" s="11">
        <f t="shared" si="16"/>
        <v>0</v>
      </c>
      <c r="FK4" s="11">
        <f t="shared" si="16"/>
        <v>0</v>
      </c>
      <c r="FL4" s="11">
        <f t="shared" si="16"/>
        <v>0</v>
      </c>
      <c r="FM4" s="11">
        <f t="shared" si="16"/>
        <v>0</v>
      </c>
      <c r="FN4" s="37">
        <f>$FG4-FF4</f>
        <v>0</v>
      </c>
      <c r="FO4" s="17">
        <f>$EY4-ER4</f>
        <v>0</v>
      </c>
      <c r="FP4" s="11">
        <f t="shared" ref="FP4:FU4" si="17">$EY4-ES4</f>
        <v>0</v>
      </c>
      <c r="FQ4" s="11">
        <f t="shared" si="17"/>
        <v>0</v>
      </c>
      <c r="FR4" s="11">
        <f t="shared" si="17"/>
        <v>0</v>
      </c>
      <c r="FS4" s="11">
        <f t="shared" si="17"/>
        <v>0</v>
      </c>
      <c r="FT4" s="11">
        <f>$EY4-EW4</f>
        <v>0</v>
      </c>
      <c r="FU4" s="37">
        <f t="shared" si="17"/>
        <v>0</v>
      </c>
      <c r="FV4" s="16" t="str">
        <f>IF(OR(ER4&lt;30,EZ4&lt;10),"NA",(EZ4/ER4))</f>
        <v>NA</v>
      </c>
      <c r="FW4" s="15" t="str">
        <f>IF(OR(ES4&lt;30,FA4&lt;10),"NA",(FA4/ES4))</f>
        <v>NA</v>
      </c>
      <c r="FX4" s="15" t="str">
        <f t="shared" ref="FX4:GA4" si="18">IF(OR(ET4&lt;30,FB4&lt;10),"NA",(FB4/ET4))</f>
        <v>NA</v>
      </c>
      <c r="FY4" s="15" t="str">
        <f t="shared" si="18"/>
        <v>NA</v>
      </c>
      <c r="FZ4" s="15" t="str">
        <f t="shared" si="18"/>
        <v>NA</v>
      </c>
      <c r="GA4" s="15" t="str">
        <f t="shared" si="18"/>
        <v>NA</v>
      </c>
      <c r="GB4" s="41" t="str">
        <f>IF(OR(EX4&lt;30,FF4&lt;10),"NA",(FF4/EX4))</f>
        <v>NA</v>
      </c>
      <c r="GC4" s="16" t="str">
        <f>IF(OR(ER4&lt;30,EZ4&lt;10),"NA",(FH4/FO4))</f>
        <v>NA</v>
      </c>
      <c r="GD4" s="15" t="str">
        <f t="shared" ref="GD4:GE4" si="19">IF(OR(ES4&lt;30,FA4&lt;10),"NA",(FI4/FP4))</f>
        <v>NA</v>
      </c>
      <c r="GE4" s="15" t="str">
        <f t="shared" si="19"/>
        <v>NA</v>
      </c>
      <c r="GF4" s="15" t="str">
        <f>IF(OR(EU4&lt;30,FC4&lt;10),"NA",(FK4/FR4))</f>
        <v>NA</v>
      </c>
      <c r="GG4" s="15" t="str">
        <f t="shared" ref="GG4" si="20">IF(OR(EV4&lt;30,FD4&lt;10),"NA",(FL4/FS4))</f>
        <v>NA</v>
      </c>
      <c r="GH4" s="15" t="str">
        <f>IF(OR(EW4&lt;30,FE4&lt;10),"NA",(FM4/FT4))</f>
        <v>NA</v>
      </c>
      <c r="GI4" s="41" t="str">
        <f>IF(OR(EX4&lt;30,FF4&lt;10),"NA",(FN4/FU4))</f>
        <v>NA</v>
      </c>
      <c r="GJ4" s="16" t="str">
        <f>IF(FV4="NA","NA",IF(FH4=0,"ALT",(FV4/GC4)))</f>
        <v>NA</v>
      </c>
      <c r="GK4" s="15" t="str">
        <f t="shared" ref="GK4:GP4" si="21">IF(FW4="NA","NA",IF(FI4=0,"ALT",(FW4/GD4)))</f>
        <v>NA</v>
      </c>
      <c r="GL4" s="15" t="str">
        <f t="shared" si="21"/>
        <v>NA</v>
      </c>
      <c r="GM4" s="15" t="str">
        <f t="shared" si="21"/>
        <v>NA</v>
      </c>
      <c r="GN4" s="15" t="str">
        <f t="shared" si="21"/>
        <v>NA</v>
      </c>
      <c r="GO4" s="15" t="str">
        <f t="shared" si="21"/>
        <v>NA</v>
      </c>
      <c r="GP4" s="41" t="str">
        <f t="shared" si="21"/>
        <v>NA</v>
      </c>
      <c r="GQ4" s="16" t="str">
        <f>IF(GJ4="NA","",IF(GJ4="ALT","ALT",IF(OR(FH4&lt;10,FO4&lt;30),"ALT","")))</f>
        <v/>
      </c>
      <c r="GR4" s="15" t="str">
        <f t="shared" ref="GR4:GW4" si="22">IF(GK4="NA","",IF(GK4="ALT","ALT",IF(OR(FI4&lt;10,FP4&lt;30),"ALT","")))</f>
        <v/>
      </c>
      <c r="GS4" s="15" t="str">
        <f t="shared" si="22"/>
        <v/>
      </c>
      <c r="GT4" s="15" t="str">
        <f t="shared" si="22"/>
        <v/>
      </c>
      <c r="GU4" s="15" t="str">
        <f t="shared" si="22"/>
        <v/>
      </c>
      <c r="GV4" s="15" t="str">
        <f t="shared" si="22"/>
        <v/>
      </c>
      <c r="GW4" s="41" t="str">
        <f t="shared" si="22"/>
        <v/>
      </c>
      <c r="GX4" s="16" t="str">
        <f>IF(GQ4="",GJ4,((EZ4/ER4)/($FH$5/$FO$5)))</f>
        <v>NA</v>
      </c>
      <c r="GY4" s="16" t="str">
        <f>IF(GR4="",GK4,((FA4/ES4)/($FI$5/$FP$5)))</f>
        <v>NA</v>
      </c>
      <c r="GZ4" s="16" t="str">
        <f>IF(GS4="",GL4,((FB4/ET4)/($FJ$5/$FQ$5)))</f>
        <v>NA</v>
      </c>
      <c r="HA4" s="16" t="str">
        <f>IF(GT4="",GM4,((FC4/EU4)/($FK$5/$FR$5)))</f>
        <v>NA</v>
      </c>
      <c r="HB4" s="16" t="str">
        <f>IF(GU4="",GN4,((FD4/EV4)/($FL$5/$FS$5)))</f>
        <v>NA</v>
      </c>
      <c r="HC4" s="16" t="str">
        <f>IF(GV4="",GO4,((FE4/EW4)/($FM$5/$FT$5)))</f>
        <v>NA</v>
      </c>
      <c r="HD4" s="41" t="str">
        <f>IF(GW4="",GP4,((FF4/EX4)/($FN$5/$FU$5)))</f>
        <v>NA</v>
      </c>
      <c r="HE4" s="54" t="str">
        <f>IF(AND(GX4&lt;&gt;"NA",GX4&gt;2.99),"Y","")</f>
        <v/>
      </c>
      <c r="HF4" s="54" t="str">
        <f t="shared" ref="HF4:HK4" si="23">IF(AND(GY4&lt;&gt;"NA",GY4&gt;2.99),"Y","")</f>
        <v/>
      </c>
      <c r="HG4" s="54" t="str">
        <f t="shared" si="23"/>
        <v/>
      </c>
      <c r="HH4" s="54" t="str">
        <f t="shared" si="23"/>
        <v/>
      </c>
      <c r="HI4" s="54" t="str">
        <f t="shared" si="23"/>
        <v/>
      </c>
      <c r="HJ4" s="54" t="str">
        <f t="shared" si="23"/>
        <v/>
      </c>
      <c r="HK4" s="54" t="str">
        <f t="shared" si="23"/>
        <v/>
      </c>
      <c r="HL4" s="18"/>
      <c r="HM4" s="1" t="str">
        <f>IF(OR(ED4="NA",BJ4="NA"),"",IF(AND($C4="Y",BJ4-ED4&gt;0.2499),"RP",""))</f>
        <v/>
      </c>
      <c r="HN4" s="1" t="str">
        <f t="shared" ref="HN4:HS4" si="24">IF(OR(EE4="NA",BK4="NA"),"",IF(AND($C4="Y",BK4-EE4&gt;0.2499),"RP",""))</f>
        <v/>
      </c>
      <c r="HO4" s="1" t="str">
        <f t="shared" si="24"/>
        <v/>
      </c>
      <c r="HP4" s="1" t="str">
        <f t="shared" si="24"/>
        <v/>
      </c>
      <c r="HQ4" s="1" t="str">
        <f t="shared" si="24"/>
        <v/>
      </c>
      <c r="HR4" s="1" t="str">
        <f t="shared" si="24"/>
        <v/>
      </c>
      <c r="HS4" s="1" t="str">
        <f t="shared" si="24"/>
        <v/>
      </c>
      <c r="HT4" s="1" t="str">
        <f>IF(OR(ED4="NA",GX4="NA"),"",IF(AND($C4="Y",ED4-GX4&gt;0.2499,BJ4&lt;4),"RP",""))</f>
        <v/>
      </c>
      <c r="HU4" s="1" t="str">
        <f t="shared" ref="HU4:HZ4" si="25">IF(OR(EE4="NA",GY4="NA"),"",IF(AND($C4="Y",EE4-GY4&gt;0.2499,BK4&lt;4),"RP",""))</f>
        <v/>
      </c>
      <c r="HV4" s="1" t="str">
        <f t="shared" si="25"/>
        <v/>
      </c>
      <c r="HW4" s="1" t="str">
        <f t="shared" si="25"/>
        <v/>
      </c>
      <c r="HX4" s="1" t="str">
        <f t="shared" si="25"/>
        <v/>
      </c>
      <c r="HY4" s="1" t="str">
        <f t="shared" si="25"/>
        <v/>
      </c>
      <c r="HZ4" s="1" t="str">
        <f t="shared" si="25"/>
        <v/>
      </c>
      <c r="IA4" s="1" t="str">
        <f>IF(AND(HM4="RP",HT4="RP"),1,"")</f>
        <v/>
      </c>
      <c r="IB4" s="1" t="str">
        <f t="shared" ref="IB4:IG4" si="26">IF(AND(HN4="RP",HU4="RP"),1,"")</f>
        <v/>
      </c>
      <c r="IC4" s="1" t="str">
        <f t="shared" si="26"/>
        <v/>
      </c>
      <c r="ID4" s="1" t="str">
        <f t="shared" si="26"/>
        <v/>
      </c>
      <c r="IE4" s="1" t="str">
        <f t="shared" si="26"/>
        <v/>
      </c>
      <c r="IF4" s="1" t="str">
        <f t="shared" si="26"/>
        <v/>
      </c>
      <c r="IG4" s="1" t="str">
        <f t="shared" si="26"/>
        <v/>
      </c>
    </row>
    <row r="5" spans="1:241" ht="15.75" customHeight="1" thickBot="1" x14ac:dyDescent="0.25">
      <c r="A5" s="181" t="s">
        <v>20</v>
      </c>
      <c r="B5" s="182"/>
      <c r="C5" s="183"/>
      <c r="D5" s="26">
        <v>81885</v>
      </c>
      <c r="E5" s="24">
        <v>1514</v>
      </c>
      <c r="F5" s="24">
        <v>17274</v>
      </c>
      <c r="G5" s="24">
        <v>204657</v>
      </c>
      <c r="H5" s="24">
        <v>883</v>
      </c>
      <c r="I5" s="24">
        <v>594790</v>
      </c>
      <c r="J5" s="24">
        <v>20610</v>
      </c>
      <c r="K5" s="35">
        <v>921613</v>
      </c>
      <c r="L5" s="26">
        <v>581</v>
      </c>
      <c r="M5" s="26">
        <v>35</v>
      </c>
      <c r="N5" s="26">
        <v>78</v>
      </c>
      <c r="O5" s="26">
        <v>3675</v>
      </c>
      <c r="P5" s="26">
        <v>5</v>
      </c>
      <c r="Q5" s="26">
        <v>11102</v>
      </c>
      <c r="R5" s="26">
        <v>314</v>
      </c>
      <c r="S5" s="35">
        <v>15790</v>
      </c>
      <c r="T5" s="26">
        <f t="shared" ref="T5" si="27">$S5-L5</f>
        <v>15209</v>
      </c>
      <c r="U5" s="24">
        <f t="shared" ref="U5" si="28">$S5-M5</f>
        <v>15755</v>
      </c>
      <c r="V5" s="24">
        <f t="shared" ref="V5" si="29">$S5-N5</f>
        <v>15712</v>
      </c>
      <c r="W5" s="24">
        <f t="shared" ref="W5" si="30">$S5-O5</f>
        <v>12115</v>
      </c>
      <c r="X5" s="24">
        <f t="shared" ref="X5" si="31">$S5-P5</f>
        <v>15785</v>
      </c>
      <c r="Y5" s="24">
        <f>$S5-Q5</f>
        <v>4688</v>
      </c>
      <c r="Z5" s="35">
        <f>$S5-R5</f>
        <v>15476</v>
      </c>
      <c r="AA5" s="26">
        <f>$K5-D5</f>
        <v>839728</v>
      </c>
      <c r="AB5" s="24">
        <f>$K5-E5</f>
        <v>920099</v>
      </c>
      <c r="AC5" s="24">
        <f t="shared" ref="AC5" si="32">$K5-F5</f>
        <v>904339</v>
      </c>
      <c r="AD5" s="24">
        <f t="shared" ref="AD5" si="33">$K5-G5</f>
        <v>716956</v>
      </c>
      <c r="AE5" s="24">
        <f t="shared" ref="AE5" si="34">$K5-H5</f>
        <v>920730</v>
      </c>
      <c r="AF5" s="24">
        <f>$K5-I5</f>
        <v>326823</v>
      </c>
      <c r="AG5" s="35">
        <f t="shared" ref="AG5" si="35">$K5-J5</f>
        <v>901003</v>
      </c>
      <c r="AH5" s="39"/>
      <c r="AI5" s="25"/>
      <c r="AJ5" s="25"/>
      <c r="AK5" s="25"/>
      <c r="AL5" s="25"/>
      <c r="AM5" s="25"/>
      <c r="AN5" s="42"/>
      <c r="AO5" s="39"/>
      <c r="AP5" s="25"/>
      <c r="AQ5" s="25"/>
      <c r="AR5" s="25"/>
      <c r="AS5" s="25"/>
      <c r="AT5" s="25"/>
      <c r="AU5" s="42"/>
      <c r="AV5" s="39"/>
      <c r="AW5" s="25"/>
      <c r="AX5" s="25"/>
      <c r="AY5" s="25"/>
      <c r="AZ5" s="25"/>
      <c r="BA5" s="25"/>
      <c r="BB5" s="42"/>
      <c r="BC5" s="39"/>
      <c r="BD5" s="25"/>
      <c r="BE5" s="25"/>
      <c r="BF5" s="25"/>
      <c r="BG5" s="25"/>
      <c r="BH5" s="25"/>
      <c r="BI5" s="42"/>
      <c r="BJ5" s="39"/>
      <c r="BK5" s="25"/>
      <c r="BL5" s="25"/>
      <c r="BM5" s="25"/>
      <c r="BN5" s="25"/>
      <c r="BO5" s="25"/>
      <c r="BP5" s="42"/>
      <c r="BQ5" s="55"/>
      <c r="BR5" s="55"/>
      <c r="BS5" s="55"/>
      <c r="BT5" s="55"/>
      <c r="BU5" s="55"/>
      <c r="BV5" s="55"/>
      <c r="BW5" s="56"/>
      <c r="BX5" s="26">
        <v>81885</v>
      </c>
      <c r="BY5" s="24">
        <v>1514</v>
      </c>
      <c r="BZ5" s="24">
        <v>17274</v>
      </c>
      <c r="CA5" s="24">
        <v>204657</v>
      </c>
      <c r="CB5" s="24">
        <v>883</v>
      </c>
      <c r="CC5" s="24">
        <v>594790</v>
      </c>
      <c r="CD5" s="24">
        <v>20610</v>
      </c>
      <c r="CE5" s="35">
        <v>921613</v>
      </c>
      <c r="CF5" s="26">
        <v>581</v>
      </c>
      <c r="CG5" s="26">
        <v>35</v>
      </c>
      <c r="CH5" s="26">
        <v>78</v>
      </c>
      <c r="CI5" s="26">
        <v>3675</v>
      </c>
      <c r="CJ5" s="26">
        <v>5</v>
      </c>
      <c r="CK5" s="26">
        <v>11102</v>
      </c>
      <c r="CL5" s="26">
        <v>314</v>
      </c>
      <c r="CM5" s="35">
        <v>15790</v>
      </c>
      <c r="CN5" s="46">
        <f t="shared" ref="CN5" si="36">$CM5-CF5</f>
        <v>15209</v>
      </c>
      <c r="CO5" s="24">
        <f t="shared" ref="CO5" si="37">$CM5-CG5</f>
        <v>15755</v>
      </c>
      <c r="CP5" s="24">
        <f t="shared" ref="CP5" si="38">$CM5-CH5</f>
        <v>15712</v>
      </c>
      <c r="CQ5" s="24">
        <f t="shared" ref="CQ5" si="39">$CM5-CI5</f>
        <v>12115</v>
      </c>
      <c r="CR5" s="24">
        <f t="shared" ref="CR5" si="40">$CM5-CJ5</f>
        <v>15785</v>
      </c>
      <c r="CS5" s="24">
        <f t="shared" ref="CS5" si="41">$CM5-CK5</f>
        <v>4688</v>
      </c>
      <c r="CT5" s="35">
        <f t="shared" ref="CT5" si="42">$CM5-CL5</f>
        <v>15476</v>
      </c>
      <c r="CU5" s="26">
        <f t="shared" si="8"/>
        <v>839728</v>
      </c>
      <c r="CV5" s="24">
        <f t="shared" si="8"/>
        <v>920099</v>
      </c>
      <c r="CW5" s="24">
        <f t="shared" si="8"/>
        <v>904339</v>
      </c>
      <c r="CX5" s="24">
        <f t="shared" ref="CX5" si="43">$CE5-CA5</f>
        <v>716956</v>
      </c>
      <c r="CY5" s="24">
        <f t="shared" ref="CY5" si="44">$CE5-CB5</f>
        <v>920730</v>
      </c>
      <c r="CZ5" s="24">
        <f t="shared" ref="CZ5" si="45">$CE5-CC5</f>
        <v>326823</v>
      </c>
      <c r="DA5" s="35">
        <f t="shared" ref="DA5" si="46">$CE5-CD5</f>
        <v>901003</v>
      </c>
      <c r="DB5" s="39"/>
      <c r="DC5" s="25"/>
      <c r="DD5" s="25"/>
      <c r="DE5" s="25"/>
      <c r="DF5" s="25"/>
      <c r="DG5" s="25"/>
      <c r="DH5" s="42"/>
      <c r="DI5" s="39"/>
      <c r="DJ5" s="25"/>
      <c r="DK5" s="25"/>
      <c r="DL5" s="25"/>
      <c r="DM5" s="25"/>
      <c r="DN5" s="25"/>
      <c r="DO5" s="42"/>
      <c r="DP5" s="39"/>
      <c r="DQ5" s="25"/>
      <c r="DR5" s="25"/>
      <c r="DS5" s="25"/>
      <c r="DT5" s="25"/>
      <c r="DU5" s="25"/>
      <c r="DV5" s="42"/>
      <c r="DW5" s="39"/>
      <c r="DX5" s="25"/>
      <c r="DY5" s="25"/>
      <c r="DZ5" s="25"/>
      <c r="EA5" s="25"/>
      <c r="EB5" s="25"/>
      <c r="EC5" s="42"/>
      <c r="ED5" s="39"/>
      <c r="EE5" s="25"/>
      <c r="EF5" s="25"/>
      <c r="EG5" s="25"/>
      <c r="EH5" s="25"/>
      <c r="EI5" s="25"/>
      <c r="EJ5" s="42"/>
      <c r="EK5" s="55"/>
      <c r="EL5" s="55"/>
      <c r="EM5" s="55"/>
      <c r="EN5" s="55"/>
      <c r="EO5" s="55"/>
      <c r="EP5" s="55"/>
      <c r="EQ5" s="56"/>
      <c r="ER5" s="26">
        <v>81885</v>
      </c>
      <c r="ES5" s="24">
        <v>1514</v>
      </c>
      <c r="ET5" s="24">
        <v>17274</v>
      </c>
      <c r="EU5" s="24">
        <v>204657</v>
      </c>
      <c r="EV5" s="24">
        <v>883</v>
      </c>
      <c r="EW5" s="24">
        <v>594790</v>
      </c>
      <c r="EX5" s="24">
        <v>20610</v>
      </c>
      <c r="EY5" s="35">
        <v>921613</v>
      </c>
      <c r="EZ5" s="26">
        <v>581</v>
      </c>
      <c r="FA5" s="26">
        <v>35</v>
      </c>
      <c r="FB5" s="26">
        <v>78</v>
      </c>
      <c r="FC5" s="26">
        <v>3675</v>
      </c>
      <c r="FD5" s="26">
        <v>5</v>
      </c>
      <c r="FE5" s="26">
        <v>11102</v>
      </c>
      <c r="FF5" s="26">
        <v>314</v>
      </c>
      <c r="FG5" s="35">
        <v>15790</v>
      </c>
      <c r="FH5" s="26">
        <f>$FG5-EZ5</f>
        <v>15209</v>
      </c>
      <c r="FI5" s="24">
        <f t="shared" ref="FI5" si="47">$FG5-FA5</f>
        <v>15755</v>
      </c>
      <c r="FJ5" s="24">
        <f t="shared" ref="FJ5" si="48">$FG5-FB5</f>
        <v>15712</v>
      </c>
      <c r="FK5" s="24">
        <f t="shared" ref="FK5" si="49">$FG5-FC5</f>
        <v>12115</v>
      </c>
      <c r="FL5" s="24">
        <f t="shared" ref="FL5" si="50">$FG5-FD5</f>
        <v>15785</v>
      </c>
      <c r="FM5" s="24">
        <f t="shared" ref="FM5" si="51">$FG5-FE5</f>
        <v>4688</v>
      </c>
      <c r="FN5" s="35">
        <f>$FG5-FF5</f>
        <v>15476</v>
      </c>
      <c r="FO5" s="26">
        <f>$EY5-ER5</f>
        <v>839728</v>
      </c>
      <c r="FP5" s="24">
        <f t="shared" ref="FP5" si="52">$EY5-ES5</f>
        <v>920099</v>
      </c>
      <c r="FQ5" s="24">
        <f t="shared" ref="FQ5" si="53">$EY5-ET5</f>
        <v>904339</v>
      </c>
      <c r="FR5" s="24">
        <f t="shared" ref="FR5" si="54">$EY5-EU5</f>
        <v>716956</v>
      </c>
      <c r="FS5" s="24">
        <f t="shared" ref="FS5" si="55">$EY5-EV5</f>
        <v>920730</v>
      </c>
      <c r="FT5" s="24">
        <f>$EY5-EW5</f>
        <v>326823</v>
      </c>
      <c r="FU5" s="35">
        <f t="shared" ref="FU5" si="56">$EY5-EX5</f>
        <v>901003</v>
      </c>
      <c r="FV5" s="39"/>
      <c r="FW5" s="25"/>
      <c r="FX5" s="25"/>
      <c r="FY5" s="25"/>
      <c r="FZ5" s="25"/>
      <c r="GA5" s="25"/>
      <c r="GB5" s="42"/>
      <c r="GC5" s="39"/>
      <c r="GD5" s="25"/>
      <c r="GE5" s="25"/>
      <c r="GF5" s="25"/>
      <c r="GG5" s="25"/>
      <c r="GH5" s="25"/>
      <c r="GI5" s="42"/>
      <c r="GJ5" s="39"/>
      <c r="GK5" s="25"/>
      <c r="GL5" s="25"/>
      <c r="GM5" s="25"/>
      <c r="GN5" s="25"/>
      <c r="GO5" s="25"/>
      <c r="GP5" s="42"/>
      <c r="GQ5" s="39"/>
      <c r="GR5" s="25"/>
      <c r="GS5" s="25"/>
      <c r="GT5" s="25"/>
      <c r="GU5" s="25"/>
      <c r="GV5" s="25"/>
      <c r="GW5" s="42"/>
      <c r="GX5" s="39"/>
      <c r="GY5" s="25"/>
      <c r="GZ5" s="25"/>
      <c r="HA5" s="25"/>
      <c r="HB5" s="25"/>
      <c r="HC5" s="25"/>
      <c r="HD5" s="42"/>
      <c r="HE5" s="55"/>
      <c r="HF5" s="55"/>
      <c r="HG5" s="55"/>
      <c r="HH5" s="55"/>
      <c r="HI5" s="55"/>
      <c r="HJ5" s="55"/>
      <c r="HK5" s="56"/>
      <c r="HL5" s="18"/>
    </row>
    <row r="6" spans="1:241" ht="13.5" thickTop="1" x14ac:dyDescent="0.2">
      <c r="A6" s="21"/>
      <c r="B6" s="21"/>
      <c r="C6" s="2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2"/>
      <c r="BY6" s="22"/>
      <c r="BZ6" s="22"/>
      <c r="CA6" s="22"/>
      <c r="CB6" s="22"/>
      <c r="CC6" s="22"/>
      <c r="CD6" s="22"/>
      <c r="CE6" s="22"/>
      <c r="CF6" s="22"/>
      <c r="CG6" s="22"/>
      <c r="CH6" s="22"/>
      <c r="CI6" s="22"/>
      <c r="CJ6" s="22"/>
      <c r="CK6" s="22"/>
      <c r="CL6" s="22"/>
      <c r="CM6" s="43"/>
      <c r="CN6" s="47"/>
      <c r="CO6" s="22"/>
      <c r="CP6" s="22"/>
      <c r="CQ6" s="22"/>
      <c r="CR6" s="22"/>
      <c r="CS6" s="22"/>
      <c r="CT6" s="22"/>
      <c r="CU6" s="22"/>
      <c r="CV6" s="22"/>
      <c r="CW6" s="22"/>
      <c r="CX6" s="22"/>
      <c r="CY6" s="22"/>
      <c r="CZ6" s="22"/>
      <c r="DA6" s="22"/>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57"/>
      <c r="HF6" s="23"/>
      <c r="HG6" s="23"/>
      <c r="HH6" s="23"/>
      <c r="HI6" s="23"/>
      <c r="HJ6" s="23"/>
      <c r="HK6" s="23"/>
    </row>
    <row r="7" spans="1:241" x14ac:dyDescent="0.2">
      <c r="HE7" s="58"/>
    </row>
    <row r="8" spans="1:241" x14ac:dyDescent="0.2">
      <c r="HE8" s="58"/>
    </row>
    <row r="9" spans="1:241" x14ac:dyDescent="0.2">
      <c r="HE9" s="58"/>
    </row>
    <row r="10" spans="1:241" x14ac:dyDescent="0.2">
      <c r="HE10" s="58"/>
    </row>
    <row r="11" spans="1:241" x14ac:dyDescent="0.2">
      <c r="HE11" s="58"/>
    </row>
    <row r="12" spans="1:241" x14ac:dyDescent="0.2">
      <c r="HE12" s="58"/>
    </row>
    <row r="13" spans="1:241" x14ac:dyDescent="0.2">
      <c r="HE13" s="58"/>
    </row>
    <row r="14" spans="1:241" x14ac:dyDescent="0.2">
      <c r="HE14" s="58"/>
    </row>
    <row r="15" spans="1:241" x14ac:dyDescent="0.2">
      <c r="HE15" s="58"/>
    </row>
    <row r="16" spans="1:241" x14ac:dyDescent="0.2">
      <c r="HE16" s="58"/>
    </row>
    <row r="17" spans="213:213" x14ac:dyDescent="0.2">
      <c r="HE17" s="58"/>
    </row>
    <row r="18" spans="213:213" x14ac:dyDescent="0.2">
      <c r="HE18" s="58"/>
    </row>
    <row r="19" spans="213:213" x14ac:dyDescent="0.2">
      <c r="HE19" s="58"/>
    </row>
    <row r="20" spans="213:213" x14ac:dyDescent="0.2">
      <c r="HE20" s="58"/>
    </row>
    <row r="21" spans="213:213" x14ac:dyDescent="0.2">
      <c r="HE21" s="58"/>
    </row>
    <row r="22" spans="213:213" x14ac:dyDescent="0.2">
      <c r="HE22" s="58"/>
    </row>
    <row r="23" spans="213:213" x14ac:dyDescent="0.2">
      <c r="HE23" s="58"/>
    </row>
    <row r="24" spans="213:213" x14ac:dyDescent="0.2">
      <c r="HE24" s="58"/>
    </row>
    <row r="25" spans="213:213" x14ac:dyDescent="0.2">
      <c r="HE25" s="58"/>
    </row>
    <row r="26" spans="213:213" x14ac:dyDescent="0.2">
      <c r="HE26" s="58"/>
    </row>
    <row r="27" spans="213:213" x14ac:dyDescent="0.2">
      <c r="HE27" s="58"/>
    </row>
    <row r="28" spans="213:213" x14ac:dyDescent="0.2">
      <c r="HE28" s="58"/>
    </row>
    <row r="29" spans="213:213" x14ac:dyDescent="0.2">
      <c r="HE29" s="58"/>
    </row>
    <row r="30" spans="213:213" x14ac:dyDescent="0.2">
      <c r="HE30" s="58"/>
    </row>
    <row r="31" spans="213:213" x14ac:dyDescent="0.2">
      <c r="HE31" s="58"/>
    </row>
    <row r="32" spans="213:213" x14ac:dyDescent="0.2">
      <c r="HE32" s="58"/>
    </row>
    <row r="33" spans="213:213" x14ac:dyDescent="0.2">
      <c r="HE33" s="58"/>
    </row>
    <row r="34" spans="213:213" x14ac:dyDescent="0.2">
      <c r="HE34" s="58"/>
    </row>
    <row r="35" spans="213:213" x14ac:dyDescent="0.2">
      <c r="HE35" s="58"/>
    </row>
    <row r="36" spans="213:213" x14ac:dyDescent="0.2">
      <c r="HE36" s="58"/>
    </row>
    <row r="37" spans="213:213" x14ac:dyDescent="0.2">
      <c r="HE37" s="58"/>
    </row>
    <row r="38" spans="213:213" x14ac:dyDescent="0.2">
      <c r="HE38" s="58"/>
    </row>
    <row r="39" spans="213:213" x14ac:dyDescent="0.2">
      <c r="HE39" s="58"/>
    </row>
    <row r="40" spans="213:213" x14ac:dyDescent="0.2">
      <c r="HE40" s="58"/>
    </row>
    <row r="41" spans="213:213" x14ac:dyDescent="0.2">
      <c r="HE41" s="58"/>
    </row>
    <row r="42" spans="213:213" x14ac:dyDescent="0.2">
      <c r="HE42" s="58"/>
    </row>
    <row r="43" spans="213:213" x14ac:dyDescent="0.2">
      <c r="HE43" s="58"/>
    </row>
    <row r="44" spans="213:213" x14ac:dyDescent="0.2">
      <c r="HE44" s="58"/>
    </row>
    <row r="45" spans="213:213" x14ac:dyDescent="0.2">
      <c r="HE45" s="58"/>
    </row>
    <row r="46" spans="213:213" x14ac:dyDescent="0.2">
      <c r="HE46" s="58"/>
    </row>
    <row r="47" spans="213:213" x14ac:dyDescent="0.2">
      <c r="HE47" s="58"/>
    </row>
    <row r="48" spans="213:213" x14ac:dyDescent="0.2">
      <c r="HE48" s="58"/>
    </row>
    <row r="49" spans="213:213" x14ac:dyDescent="0.2">
      <c r="HE49" s="58"/>
    </row>
    <row r="50" spans="213:213" x14ac:dyDescent="0.2">
      <c r="HE50" s="58"/>
    </row>
    <row r="51" spans="213:213" x14ac:dyDescent="0.2">
      <c r="HE51" s="58"/>
    </row>
    <row r="52" spans="213:213" x14ac:dyDescent="0.2">
      <c r="HE52" s="58"/>
    </row>
    <row r="53" spans="213:213" x14ac:dyDescent="0.2">
      <c r="HE53" s="58"/>
    </row>
    <row r="54" spans="213:213" x14ac:dyDescent="0.2">
      <c r="HE54" s="58"/>
    </row>
    <row r="55" spans="213:213" x14ac:dyDescent="0.2">
      <c r="HE55" s="58"/>
    </row>
    <row r="56" spans="213:213" x14ac:dyDescent="0.2">
      <c r="HE56" s="58"/>
    </row>
    <row r="57" spans="213:213" x14ac:dyDescent="0.2">
      <c r="HE57" s="58"/>
    </row>
    <row r="58" spans="213:213" x14ac:dyDescent="0.2">
      <c r="HE58" s="58"/>
    </row>
    <row r="59" spans="213:213" x14ac:dyDescent="0.2">
      <c r="HE59" s="58"/>
    </row>
    <row r="60" spans="213:213" x14ac:dyDescent="0.2">
      <c r="HE60" s="58"/>
    </row>
    <row r="61" spans="213:213" x14ac:dyDescent="0.2">
      <c r="HE61" s="58"/>
    </row>
    <row r="62" spans="213:213" x14ac:dyDescent="0.2">
      <c r="HE62" s="58"/>
    </row>
    <row r="63" spans="213:213" x14ac:dyDescent="0.2">
      <c r="HE63" s="58"/>
    </row>
    <row r="64" spans="213:213" x14ac:dyDescent="0.2">
      <c r="HE64" s="58"/>
    </row>
    <row r="65" spans="213:213" x14ac:dyDescent="0.2">
      <c r="HE65" s="58"/>
    </row>
    <row r="66" spans="213:213" x14ac:dyDescent="0.2">
      <c r="HE66" s="58"/>
    </row>
    <row r="67" spans="213:213" x14ac:dyDescent="0.2">
      <c r="HE67" s="58"/>
    </row>
    <row r="68" spans="213:213" x14ac:dyDescent="0.2">
      <c r="HE68" s="58"/>
    </row>
    <row r="69" spans="213:213" x14ac:dyDescent="0.2">
      <c r="HE69" s="58"/>
    </row>
    <row r="70" spans="213:213" x14ac:dyDescent="0.2">
      <c r="HE70" s="58"/>
    </row>
    <row r="71" spans="213:213" x14ac:dyDescent="0.2">
      <c r="HE71" s="58"/>
    </row>
    <row r="72" spans="213:213" x14ac:dyDescent="0.2">
      <c r="HE72" s="58"/>
    </row>
    <row r="73" spans="213:213" x14ac:dyDescent="0.2">
      <c r="HE73" s="58"/>
    </row>
    <row r="74" spans="213:213" x14ac:dyDescent="0.2">
      <c r="HE74" s="58"/>
    </row>
    <row r="75" spans="213:213" x14ac:dyDescent="0.2">
      <c r="HE75" s="58"/>
    </row>
    <row r="76" spans="213:213" x14ac:dyDescent="0.2">
      <c r="HE76" s="58"/>
    </row>
    <row r="77" spans="213:213" x14ac:dyDescent="0.2">
      <c r="HE77" s="58"/>
    </row>
    <row r="78" spans="213:213" x14ac:dyDescent="0.2">
      <c r="HE78" s="58"/>
    </row>
    <row r="79" spans="213:213" x14ac:dyDescent="0.2">
      <c r="HE79" s="58"/>
    </row>
    <row r="80" spans="213:213" x14ac:dyDescent="0.2">
      <c r="HE80" s="58"/>
    </row>
    <row r="81" spans="213:213" x14ac:dyDescent="0.2">
      <c r="HE81" s="58"/>
    </row>
    <row r="82" spans="213:213" x14ac:dyDescent="0.2">
      <c r="HE82" s="58"/>
    </row>
    <row r="83" spans="213:213" x14ac:dyDescent="0.2">
      <c r="HE83" s="58"/>
    </row>
    <row r="84" spans="213:213" x14ac:dyDescent="0.2">
      <c r="HE84" s="58"/>
    </row>
    <row r="85" spans="213:213" x14ac:dyDescent="0.2">
      <c r="HE85" s="58"/>
    </row>
    <row r="86" spans="213:213" x14ac:dyDescent="0.2">
      <c r="HE86" s="58"/>
    </row>
    <row r="87" spans="213:213" x14ac:dyDescent="0.2">
      <c r="HE87" s="58"/>
    </row>
    <row r="88" spans="213:213" x14ac:dyDescent="0.2">
      <c r="HE88" s="58"/>
    </row>
    <row r="89" spans="213:213" x14ac:dyDescent="0.2">
      <c r="HE89" s="58"/>
    </row>
    <row r="90" spans="213:213" x14ac:dyDescent="0.2">
      <c r="HE90" s="58"/>
    </row>
    <row r="91" spans="213:213" x14ac:dyDescent="0.2">
      <c r="HE91" s="58"/>
    </row>
    <row r="92" spans="213:213" x14ac:dyDescent="0.2">
      <c r="HE92" s="58"/>
    </row>
    <row r="93" spans="213:213" x14ac:dyDescent="0.2">
      <c r="HE93" s="58"/>
    </row>
    <row r="94" spans="213:213" x14ac:dyDescent="0.2">
      <c r="HE94" s="58"/>
    </row>
    <row r="95" spans="213:213" x14ac:dyDescent="0.2">
      <c r="HE95" s="58"/>
    </row>
    <row r="96" spans="213:213" x14ac:dyDescent="0.2">
      <c r="HE96" s="58"/>
    </row>
    <row r="97" spans="213:213" x14ac:dyDescent="0.2">
      <c r="HE97" s="58"/>
    </row>
    <row r="98" spans="213:213" x14ac:dyDescent="0.2">
      <c r="HE98" s="58"/>
    </row>
    <row r="99" spans="213:213" x14ac:dyDescent="0.2">
      <c r="HE99" s="58"/>
    </row>
    <row r="100" spans="213:213" x14ac:dyDescent="0.2">
      <c r="HE100" s="58"/>
    </row>
    <row r="101" spans="213:213" x14ac:dyDescent="0.2">
      <c r="HE101" s="58"/>
    </row>
    <row r="102" spans="213:213" x14ac:dyDescent="0.2">
      <c r="HE102" s="58"/>
    </row>
    <row r="103" spans="213:213" x14ac:dyDescent="0.2">
      <c r="HE103" s="58"/>
    </row>
    <row r="104" spans="213:213" x14ac:dyDescent="0.2">
      <c r="HE104" s="58"/>
    </row>
    <row r="105" spans="213:213" x14ac:dyDescent="0.2">
      <c r="HE105" s="58"/>
    </row>
    <row r="106" spans="213:213" x14ac:dyDescent="0.2">
      <c r="HE106" s="58"/>
    </row>
    <row r="107" spans="213:213" x14ac:dyDescent="0.2">
      <c r="HE107" s="58"/>
    </row>
    <row r="108" spans="213:213" x14ac:dyDescent="0.2">
      <c r="HE108" s="58"/>
    </row>
    <row r="109" spans="213:213" x14ac:dyDescent="0.2">
      <c r="HE109" s="58"/>
    </row>
    <row r="110" spans="213:213" x14ac:dyDescent="0.2">
      <c r="HE110" s="58"/>
    </row>
    <row r="111" spans="213:213" x14ac:dyDescent="0.2">
      <c r="HE111" s="58"/>
    </row>
    <row r="112" spans="213:213" x14ac:dyDescent="0.2">
      <c r="HE112" s="58"/>
    </row>
    <row r="113" spans="213:213" x14ac:dyDescent="0.2">
      <c r="HE113" s="58"/>
    </row>
    <row r="114" spans="213:213" x14ac:dyDescent="0.2">
      <c r="HE114" s="58"/>
    </row>
    <row r="115" spans="213:213" x14ac:dyDescent="0.2">
      <c r="HE115" s="58"/>
    </row>
    <row r="116" spans="213:213" x14ac:dyDescent="0.2">
      <c r="HE116" s="58"/>
    </row>
    <row r="117" spans="213:213" x14ac:dyDescent="0.2">
      <c r="HE117" s="58"/>
    </row>
    <row r="118" spans="213:213" x14ac:dyDescent="0.2">
      <c r="HE118" s="58"/>
    </row>
    <row r="119" spans="213:213" x14ac:dyDescent="0.2">
      <c r="HE119" s="58"/>
    </row>
    <row r="120" spans="213:213" x14ac:dyDescent="0.2">
      <c r="HE120" s="58"/>
    </row>
    <row r="121" spans="213:213" x14ac:dyDescent="0.2">
      <c r="HE121" s="58"/>
    </row>
    <row r="122" spans="213:213" x14ac:dyDescent="0.2">
      <c r="HE122" s="58"/>
    </row>
    <row r="123" spans="213:213" x14ac:dyDescent="0.2">
      <c r="HE123" s="58"/>
    </row>
    <row r="124" spans="213:213" x14ac:dyDescent="0.2">
      <c r="HE124" s="58"/>
    </row>
    <row r="125" spans="213:213" x14ac:dyDescent="0.2">
      <c r="HE125" s="58"/>
    </row>
    <row r="126" spans="213:213" x14ac:dyDescent="0.2">
      <c r="HE126" s="58"/>
    </row>
    <row r="127" spans="213:213" x14ac:dyDescent="0.2">
      <c r="HE127" s="58"/>
    </row>
    <row r="128" spans="213:213" x14ac:dyDescent="0.2">
      <c r="HE128" s="58"/>
    </row>
    <row r="129" spans="213:213" x14ac:dyDescent="0.2">
      <c r="HE129" s="58"/>
    </row>
    <row r="130" spans="213:213" x14ac:dyDescent="0.2">
      <c r="HE130" s="58"/>
    </row>
    <row r="131" spans="213:213" x14ac:dyDescent="0.2">
      <c r="HE131" s="58"/>
    </row>
    <row r="132" spans="213:213" x14ac:dyDescent="0.2">
      <c r="HE132" s="58"/>
    </row>
    <row r="133" spans="213:213" x14ac:dyDescent="0.2">
      <c r="HE133" s="58"/>
    </row>
    <row r="134" spans="213:213" x14ac:dyDescent="0.2">
      <c r="HE134" s="58"/>
    </row>
    <row r="135" spans="213:213" x14ac:dyDescent="0.2">
      <c r="HE135" s="58"/>
    </row>
    <row r="136" spans="213:213" x14ac:dyDescent="0.2">
      <c r="HE136" s="58"/>
    </row>
    <row r="137" spans="213:213" x14ac:dyDescent="0.2">
      <c r="HE137" s="58"/>
    </row>
    <row r="138" spans="213:213" x14ac:dyDescent="0.2">
      <c r="HE138" s="58"/>
    </row>
    <row r="139" spans="213:213" x14ac:dyDescent="0.2">
      <c r="HE139" s="58"/>
    </row>
    <row r="140" spans="213:213" x14ac:dyDescent="0.2">
      <c r="HE140" s="58"/>
    </row>
    <row r="141" spans="213:213" x14ac:dyDescent="0.2">
      <c r="HE141" s="58"/>
    </row>
    <row r="142" spans="213:213" x14ac:dyDescent="0.2">
      <c r="HE142" s="58"/>
    </row>
    <row r="143" spans="213:213" x14ac:dyDescent="0.2">
      <c r="HE143" s="58"/>
    </row>
    <row r="144" spans="213:213" x14ac:dyDescent="0.2">
      <c r="HE144" s="58"/>
    </row>
    <row r="145" spans="213:213" x14ac:dyDescent="0.2">
      <c r="HE145" s="58"/>
    </row>
    <row r="146" spans="213:213" x14ac:dyDescent="0.2">
      <c r="HE146" s="58"/>
    </row>
    <row r="147" spans="213:213" x14ac:dyDescent="0.2">
      <c r="HE147" s="58"/>
    </row>
    <row r="148" spans="213:213" x14ac:dyDescent="0.2">
      <c r="HE148" s="58"/>
    </row>
    <row r="149" spans="213:213" x14ac:dyDescent="0.2">
      <c r="HE149" s="58"/>
    </row>
    <row r="150" spans="213:213" x14ac:dyDescent="0.2">
      <c r="HE150" s="58"/>
    </row>
    <row r="151" spans="213:213" x14ac:dyDescent="0.2">
      <c r="HE151" s="58"/>
    </row>
    <row r="152" spans="213:213" x14ac:dyDescent="0.2">
      <c r="HE152" s="58"/>
    </row>
    <row r="153" spans="213:213" x14ac:dyDescent="0.2">
      <c r="HE153" s="58"/>
    </row>
    <row r="154" spans="213:213" x14ac:dyDescent="0.2">
      <c r="HE154" s="58"/>
    </row>
    <row r="155" spans="213:213" x14ac:dyDescent="0.2">
      <c r="HE155" s="58"/>
    </row>
    <row r="156" spans="213:213" x14ac:dyDescent="0.2">
      <c r="HE156" s="58"/>
    </row>
    <row r="157" spans="213:213" x14ac:dyDescent="0.2">
      <c r="HE157" s="58"/>
    </row>
    <row r="158" spans="213:213" x14ac:dyDescent="0.2">
      <c r="HE158" s="58"/>
    </row>
    <row r="159" spans="213:213" x14ac:dyDescent="0.2">
      <c r="HE159" s="58"/>
    </row>
    <row r="160" spans="213:213" x14ac:dyDescent="0.2">
      <c r="HE160" s="58"/>
    </row>
    <row r="161" spans="213:213" x14ac:dyDescent="0.2">
      <c r="HE161" s="58"/>
    </row>
    <row r="162" spans="213:213" x14ac:dyDescent="0.2">
      <c r="HE162" s="58"/>
    </row>
    <row r="163" spans="213:213" x14ac:dyDescent="0.2">
      <c r="HE163" s="58"/>
    </row>
    <row r="164" spans="213:213" x14ac:dyDescent="0.2">
      <c r="HE164" s="58"/>
    </row>
    <row r="165" spans="213:213" x14ac:dyDescent="0.2">
      <c r="HE165" s="58"/>
    </row>
    <row r="166" spans="213:213" x14ac:dyDescent="0.2">
      <c r="HE166" s="58"/>
    </row>
    <row r="167" spans="213:213" x14ac:dyDescent="0.2">
      <c r="HE167" s="58"/>
    </row>
    <row r="168" spans="213:213" x14ac:dyDescent="0.2">
      <c r="HE168" s="58"/>
    </row>
    <row r="169" spans="213:213" x14ac:dyDescent="0.2">
      <c r="HE169" s="58"/>
    </row>
    <row r="170" spans="213:213" x14ac:dyDescent="0.2">
      <c r="HE170" s="58"/>
    </row>
    <row r="171" spans="213:213" x14ac:dyDescent="0.2">
      <c r="HE171" s="58"/>
    </row>
    <row r="172" spans="213:213" x14ac:dyDescent="0.2">
      <c r="HE172" s="58"/>
    </row>
    <row r="173" spans="213:213" x14ac:dyDescent="0.2">
      <c r="HE173" s="58"/>
    </row>
    <row r="174" spans="213:213" x14ac:dyDescent="0.2">
      <c r="HE174" s="58"/>
    </row>
    <row r="175" spans="213:213" x14ac:dyDescent="0.2">
      <c r="HE175" s="58"/>
    </row>
    <row r="176" spans="213:213" x14ac:dyDescent="0.2">
      <c r="HE176" s="58"/>
    </row>
    <row r="177" spans="213:213" x14ac:dyDescent="0.2">
      <c r="HE177" s="58"/>
    </row>
    <row r="178" spans="213:213" x14ac:dyDescent="0.2">
      <c r="HE178" s="58"/>
    </row>
    <row r="179" spans="213:213" x14ac:dyDescent="0.2">
      <c r="HE179" s="58"/>
    </row>
    <row r="180" spans="213:213" x14ac:dyDescent="0.2">
      <c r="HE180" s="58"/>
    </row>
    <row r="181" spans="213:213" x14ac:dyDescent="0.2">
      <c r="HE181" s="58"/>
    </row>
    <row r="182" spans="213:213" x14ac:dyDescent="0.2">
      <c r="HE182" s="58"/>
    </row>
    <row r="183" spans="213:213" x14ac:dyDescent="0.2">
      <c r="HE183" s="58"/>
    </row>
    <row r="184" spans="213:213" x14ac:dyDescent="0.2">
      <c r="HE184" s="58"/>
    </row>
    <row r="185" spans="213:213" x14ac:dyDescent="0.2">
      <c r="HE185" s="58"/>
    </row>
    <row r="186" spans="213:213" x14ac:dyDescent="0.2">
      <c r="HE186" s="58"/>
    </row>
    <row r="187" spans="213:213" x14ac:dyDescent="0.2">
      <c r="HE187" s="58"/>
    </row>
    <row r="188" spans="213:213" x14ac:dyDescent="0.2">
      <c r="HE188" s="58"/>
    </row>
    <row r="189" spans="213:213" x14ac:dyDescent="0.2">
      <c r="HE189" s="58"/>
    </row>
    <row r="190" spans="213:213" x14ac:dyDescent="0.2">
      <c r="HE190" s="58"/>
    </row>
    <row r="191" spans="213:213" x14ac:dyDescent="0.2">
      <c r="HE191" s="58"/>
    </row>
    <row r="192" spans="213:213" x14ac:dyDescent="0.2">
      <c r="HE192" s="58"/>
    </row>
    <row r="193" spans="213:213" x14ac:dyDescent="0.2">
      <c r="HE193" s="58"/>
    </row>
    <row r="194" spans="213:213" x14ac:dyDescent="0.2">
      <c r="HE194" s="58"/>
    </row>
    <row r="195" spans="213:213" x14ac:dyDescent="0.2">
      <c r="HE195" s="58"/>
    </row>
    <row r="196" spans="213:213" x14ac:dyDescent="0.2">
      <c r="HE196" s="58"/>
    </row>
    <row r="197" spans="213:213" x14ac:dyDescent="0.2">
      <c r="HE197" s="58"/>
    </row>
    <row r="198" spans="213:213" x14ac:dyDescent="0.2">
      <c r="HE198" s="58"/>
    </row>
    <row r="199" spans="213:213" x14ac:dyDescent="0.2">
      <c r="HE199" s="58"/>
    </row>
    <row r="200" spans="213:213" x14ac:dyDescent="0.2">
      <c r="HE200" s="58"/>
    </row>
    <row r="201" spans="213:213" x14ac:dyDescent="0.2">
      <c r="HE201" s="58"/>
    </row>
    <row r="202" spans="213:213" x14ac:dyDescent="0.2">
      <c r="HE202" s="58"/>
    </row>
    <row r="203" spans="213:213" x14ac:dyDescent="0.2">
      <c r="HE203" s="58"/>
    </row>
    <row r="204" spans="213:213" x14ac:dyDescent="0.2">
      <c r="HE204" s="58"/>
    </row>
    <row r="205" spans="213:213" x14ac:dyDescent="0.2">
      <c r="HE205" s="58"/>
    </row>
    <row r="206" spans="213:213" x14ac:dyDescent="0.2">
      <c r="HE206" s="58"/>
    </row>
    <row r="207" spans="213:213" x14ac:dyDescent="0.2">
      <c r="HE207" s="58"/>
    </row>
    <row r="208" spans="213:213" x14ac:dyDescent="0.2">
      <c r="HE208" s="58"/>
    </row>
    <row r="209" spans="213:213" x14ac:dyDescent="0.2">
      <c r="HE209" s="58"/>
    </row>
    <row r="210" spans="213:213" x14ac:dyDescent="0.2">
      <c r="HE210" s="58"/>
    </row>
    <row r="211" spans="213:213" x14ac:dyDescent="0.2">
      <c r="HE211" s="58"/>
    </row>
    <row r="212" spans="213:213" x14ac:dyDescent="0.2">
      <c r="HE212" s="58"/>
    </row>
    <row r="213" spans="213:213" x14ac:dyDescent="0.2">
      <c r="HE213" s="58"/>
    </row>
    <row r="214" spans="213:213" x14ac:dyDescent="0.2">
      <c r="HE214" s="58"/>
    </row>
    <row r="215" spans="213:213" x14ac:dyDescent="0.2">
      <c r="HE215" s="58"/>
    </row>
    <row r="216" spans="213:213" x14ac:dyDescent="0.2">
      <c r="HE216" s="58"/>
    </row>
    <row r="217" spans="213:213" x14ac:dyDescent="0.2">
      <c r="HE217" s="58"/>
    </row>
    <row r="218" spans="213:213" x14ac:dyDescent="0.2">
      <c r="HE218" s="58"/>
    </row>
    <row r="219" spans="213:213" x14ac:dyDescent="0.2">
      <c r="HE219" s="58"/>
    </row>
    <row r="220" spans="213:213" x14ac:dyDescent="0.2">
      <c r="HE220" s="58"/>
    </row>
    <row r="221" spans="213:213" x14ac:dyDescent="0.2">
      <c r="HE221" s="58"/>
    </row>
    <row r="222" spans="213:213" x14ac:dyDescent="0.2">
      <c r="HE222" s="58"/>
    </row>
    <row r="223" spans="213:213" x14ac:dyDescent="0.2">
      <c r="HE223" s="58"/>
    </row>
    <row r="224" spans="213:213" x14ac:dyDescent="0.2">
      <c r="HE224" s="58"/>
    </row>
    <row r="225" spans="213:213" x14ac:dyDescent="0.2">
      <c r="HE225" s="58"/>
    </row>
    <row r="226" spans="213:213" x14ac:dyDescent="0.2">
      <c r="HE226" s="58"/>
    </row>
    <row r="227" spans="213:213" x14ac:dyDescent="0.2">
      <c r="HE227" s="58"/>
    </row>
    <row r="228" spans="213:213" x14ac:dyDescent="0.2">
      <c r="HE228" s="58"/>
    </row>
    <row r="229" spans="213:213" x14ac:dyDescent="0.2">
      <c r="HE229" s="58"/>
    </row>
    <row r="230" spans="213:213" x14ac:dyDescent="0.2">
      <c r="HE230" s="58"/>
    </row>
    <row r="231" spans="213:213" x14ac:dyDescent="0.2">
      <c r="HE231" s="58"/>
    </row>
    <row r="232" spans="213:213" x14ac:dyDescent="0.2">
      <c r="HE232" s="58"/>
    </row>
    <row r="233" spans="213:213" x14ac:dyDescent="0.2">
      <c r="HE233" s="58"/>
    </row>
    <row r="234" spans="213:213" x14ac:dyDescent="0.2">
      <c r="HE234" s="58"/>
    </row>
    <row r="235" spans="213:213" x14ac:dyDescent="0.2">
      <c r="HE235" s="58"/>
    </row>
    <row r="236" spans="213:213" x14ac:dyDescent="0.2">
      <c r="HE236" s="58"/>
    </row>
    <row r="237" spans="213:213" x14ac:dyDescent="0.2">
      <c r="HE237" s="58"/>
    </row>
    <row r="238" spans="213:213" x14ac:dyDescent="0.2">
      <c r="HE238" s="58"/>
    </row>
    <row r="239" spans="213:213" x14ac:dyDescent="0.2">
      <c r="HE239" s="58"/>
    </row>
    <row r="240" spans="213:213" x14ac:dyDescent="0.2">
      <c r="HE240" s="58"/>
    </row>
    <row r="241" spans="213:213" x14ac:dyDescent="0.2">
      <c r="HE241" s="58"/>
    </row>
    <row r="242" spans="213:213" x14ac:dyDescent="0.2">
      <c r="HE242" s="58"/>
    </row>
    <row r="243" spans="213:213" x14ac:dyDescent="0.2">
      <c r="HE243" s="58"/>
    </row>
    <row r="244" spans="213:213" x14ac:dyDescent="0.2">
      <c r="HE244" s="58"/>
    </row>
    <row r="245" spans="213:213" x14ac:dyDescent="0.2">
      <c r="HE245" s="58"/>
    </row>
    <row r="246" spans="213:213" x14ac:dyDescent="0.2">
      <c r="HE246" s="58"/>
    </row>
    <row r="247" spans="213:213" x14ac:dyDescent="0.2">
      <c r="HE247" s="58"/>
    </row>
    <row r="248" spans="213:213" x14ac:dyDescent="0.2">
      <c r="HE248" s="58"/>
    </row>
    <row r="249" spans="213:213" x14ac:dyDescent="0.2">
      <c r="HE249" s="58"/>
    </row>
    <row r="250" spans="213:213" x14ac:dyDescent="0.2">
      <c r="HE250" s="58"/>
    </row>
    <row r="251" spans="213:213" x14ac:dyDescent="0.2">
      <c r="HE251" s="58"/>
    </row>
    <row r="252" spans="213:213" x14ac:dyDescent="0.2">
      <c r="HE252" s="58"/>
    </row>
    <row r="253" spans="213:213" x14ac:dyDescent="0.2">
      <c r="HE253" s="58"/>
    </row>
    <row r="254" spans="213:213" x14ac:dyDescent="0.2">
      <c r="HE254" s="58"/>
    </row>
    <row r="255" spans="213:213" x14ac:dyDescent="0.2">
      <c r="HE255" s="58"/>
    </row>
    <row r="256" spans="213:213" x14ac:dyDescent="0.2">
      <c r="HE256" s="58"/>
    </row>
    <row r="257" spans="213:213" x14ac:dyDescent="0.2">
      <c r="HE257" s="58"/>
    </row>
    <row r="258" spans="213:213" x14ac:dyDescent="0.2">
      <c r="HE258" s="58"/>
    </row>
    <row r="259" spans="213:213" x14ac:dyDescent="0.2">
      <c r="HE259" s="58"/>
    </row>
    <row r="260" spans="213:213" x14ac:dyDescent="0.2">
      <c r="HE260" s="58"/>
    </row>
    <row r="261" spans="213:213" x14ac:dyDescent="0.2">
      <c r="HE261" s="58"/>
    </row>
    <row r="262" spans="213:213" x14ac:dyDescent="0.2">
      <c r="HE262" s="58"/>
    </row>
    <row r="263" spans="213:213" x14ac:dyDescent="0.2">
      <c r="HE263" s="58"/>
    </row>
    <row r="264" spans="213:213" x14ac:dyDescent="0.2">
      <c r="HE264" s="58"/>
    </row>
    <row r="265" spans="213:213" x14ac:dyDescent="0.2">
      <c r="HE265" s="58"/>
    </row>
    <row r="266" spans="213:213" x14ac:dyDescent="0.2">
      <c r="HE266" s="58"/>
    </row>
    <row r="267" spans="213:213" x14ac:dyDescent="0.2">
      <c r="HE267" s="58"/>
    </row>
    <row r="268" spans="213:213" x14ac:dyDescent="0.2">
      <c r="HE268" s="58"/>
    </row>
    <row r="269" spans="213:213" x14ac:dyDescent="0.2">
      <c r="HE269" s="58"/>
    </row>
    <row r="270" spans="213:213" x14ac:dyDescent="0.2">
      <c r="HE270" s="58"/>
    </row>
    <row r="271" spans="213:213" x14ac:dyDescent="0.2">
      <c r="HE271" s="58"/>
    </row>
    <row r="272" spans="213:213" x14ac:dyDescent="0.2">
      <c r="HE272" s="58"/>
    </row>
    <row r="273" spans="213:213" x14ac:dyDescent="0.2">
      <c r="HE273" s="58"/>
    </row>
    <row r="274" spans="213:213" x14ac:dyDescent="0.2">
      <c r="HE274" s="58"/>
    </row>
    <row r="275" spans="213:213" x14ac:dyDescent="0.2">
      <c r="HE275" s="58"/>
    </row>
    <row r="276" spans="213:213" x14ac:dyDescent="0.2">
      <c r="HE276" s="58"/>
    </row>
    <row r="277" spans="213:213" x14ac:dyDescent="0.2">
      <c r="HE277" s="58"/>
    </row>
    <row r="278" spans="213:213" x14ac:dyDescent="0.2">
      <c r="HE278" s="58"/>
    </row>
    <row r="279" spans="213:213" x14ac:dyDescent="0.2">
      <c r="HE279" s="58"/>
    </row>
    <row r="280" spans="213:213" x14ac:dyDescent="0.2">
      <c r="HE280" s="58"/>
    </row>
    <row r="281" spans="213:213" x14ac:dyDescent="0.2">
      <c r="HE281" s="58"/>
    </row>
    <row r="282" spans="213:213" x14ac:dyDescent="0.2">
      <c r="HE282" s="58"/>
    </row>
    <row r="283" spans="213:213" x14ac:dyDescent="0.2">
      <c r="HE283" s="58"/>
    </row>
    <row r="284" spans="213:213" x14ac:dyDescent="0.2">
      <c r="HE284" s="58"/>
    </row>
    <row r="285" spans="213:213" x14ac:dyDescent="0.2">
      <c r="HE285" s="58"/>
    </row>
    <row r="286" spans="213:213" x14ac:dyDescent="0.2">
      <c r="HE286" s="58"/>
    </row>
    <row r="287" spans="213:213" x14ac:dyDescent="0.2">
      <c r="HE287" s="58"/>
    </row>
    <row r="288" spans="213:213" x14ac:dyDescent="0.2">
      <c r="HE288" s="58"/>
    </row>
    <row r="289" spans="213:213" x14ac:dyDescent="0.2">
      <c r="HE289" s="58"/>
    </row>
    <row r="290" spans="213:213" x14ac:dyDescent="0.2">
      <c r="HE290" s="58"/>
    </row>
    <row r="291" spans="213:213" x14ac:dyDescent="0.2">
      <c r="HE291" s="58"/>
    </row>
    <row r="292" spans="213:213" x14ac:dyDescent="0.2">
      <c r="HE292" s="58"/>
    </row>
    <row r="293" spans="213:213" x14ac:dyDescent="0.2">
      <c r="HE293" s="58"/>
    </row>
    <row r="294" spans="213:213" x14ac:dyDescent="0.2">
      <c r="HE294" s="58"/>
    </row>
    <row r="295" spans="213:213" x14ac:dyDescent="0.2">
      <c r="HE295" s="58"/>
    </row>
    <row r="296" spans="213:213" x14ac:dyDescent="0.2">
      <c r="HE296" s="58"/>
    </row>
    <row r="297" spans="213:213" x14ac:dyDescent="0.2">
      <c r="HE297" s="58"/>
    </row>
    <row r="298" spans="213:213" x14ac:dyDescent="0.2">
      <c r="HE298" s="58"/>
    </row>
    <row r="299" spans="213:213" x14ac:dyDescent="0.2">
      <c r="HE299" s="58"/>
    </row>
    <row r="300" spans="213:213" x14ac:dyDescent="0.2">
      <c r="HE300" s="58"/>
    </row>
    <row r="301" spans="213:213" x14ac:dyDescent="0.2">
      <c r="HE301" s="58"/>
    </row>
    <row r="302" spans="213:213" x14ac:dyDescent="0.2">
      <c r="HE302" s="58"/>
    </row>
    <row r="303" spans="213:213" x14ac:dyDescent="0.2">
      <c r="HE303" s="58"/>
    </row>
    <row r="304" spans="213:213" x14ac:dyDescent="0.2">
      <c r="HE304" s="58"/>
    </row>
    <row r="305" spans="213:213" x14ac:dyDescent="0.2">
      <c r="HE305" s="58"/>
    </row>
    <row r="306" spans="213:213" x14ac:dyDescent="0.2">
      <c r="HE306" s="58"/>
    </row>
    <row r="307" spans="213:213" x14ac:dyDescent="0.2">
      <c r="HE307" s="58"/>
    </row>
    <row r="308" spans="213:213" x14ac:dyDescent="0.2">
      <c r="HE308" s="58"/>
    </row>
    <row r="309" spans="213:213" x14ac:dyDescent="0.2">
      <c r="HE309" s="58"/>
    </row>
    <row r="310" spans="213:213" x14ac:dyDescent="0.2">
      <c r="HE310" s="58"/>
    </row>
    <row r="311" spans="213:213" x14ac:dyDescent="0.2">
      <c r="HE311" s="58"/>
    </row>
    <row r="312" spans="213:213" x14ac:dyDescent="0.2">
      <c r="HE312" s="58"/>
    </row>
    <row r="313" spans="213:213" x14ac:dyDescent="0.2">
      <c r="HE313" s="58"/>
    </row>
    <row r="314" spans="213:213" x14ac:dyDescent="0.2">
      <c r="HE314" s="58"/>
    </row>
    <row r="315" spans="213:213" x14ac:dyDescent="0.2">
      <c r="HE315" s="58"/>
    </row>
    <row r="316" spans="213:213" x14ac:dyDescent="0.2">
      <c r="HE316" s="58"/>
    </row>
    <row r="317" spans="213:213" x14ac:dyDescent="0.2">
      <c r="HE317" s="58"/>
    </row>
    <row r="318" spans="213:213" x14ac:dyDescent="0.2">
      <c r="HE318" s="58"/>
    </row>
    <row r="319" spans="213:213" x14ac:dyDescent="0.2">
      <c r="HE319" s="58"/>
    </row>
    <row r="320" spans="213:213" x14ac:dyDescent="0.2">
      <c r="HE320" s="58"/>
    </row>
    <row r="321" spans="213:213" x14ac:dyDescent="0.2">
      <c r="HE321" s="58"/>
    </row>
    <row r="322" spans="213:213" x14ac:dyDescent="0.2">
      <c r="HE322" s="58"/>
    </row>
  </sheetData>
  <mergeCells count="46">
    <mergeCell ref="ER1:HK1"/>
    <mergeCell ref="D2:J2"/>
    <mergeCell ref="K2:K3"/>
    <mergeCell ref="L2:R2"/>
    <mergeCell ref="S2:S3"/>
    <mergeCell ref="CF2:CL2"/>
    <mergeCell ref="CU2:DA2"/>
    <mergeCell ref="DB2:DH2"/>
    <mergeCell ref="DI2:DO2"/>
    <mergeCell ref="DP2:DV2"/>
    <mergeCell ref="DW2:EC2"/>
    <mergeCell ref="GX2:HD2"/>
    <mergeCell ref="HE2:HK2"/>
    <mergeCell ref="GJ2:GP2"/>
    <mergeCell ref="GQ2:GW2"/>
    <mergeCell ref="BX1:EQ1"/>
    <mergeCell ref="B1:B3"/>
    <mergeCell ref="C1:C3"/>
    <mergeCell ref="D1:BW1"/>
    <mergeCell ref="CM2:CM3"/>
    <mergeCell ref="T2:Z2"/>
    <mergeCell ref="AA2:AG2"/>
    <mergeCell ref="AH2:AN2"/>
    <mergeCell ref="AO2:AU2"/>
    <mergeCell ref="AV2:BB2"/>
    <mergeCell ref="BC2:BI2"/>
    <mergeCell ref="BJ2:BP2"/>
    <mergeCell ref="BQ2:BW2"/>
    <mergeCell ref="BX2:CD2"/>
    <mergeCell ref="CE2:CE3"/>
    <mergeCell ref="HM2:HS2"/>
    <mergeCell ref="HT2:HZ2"/>
    <mergeCell ref="HM1:HZ1"/>
    <mergeCell ref="A5:C5"/>
    <mergeCell ref="FH2:FN2"/>
    <mergeCell ref="FO2:FU2"/>
    <mergeCell ref="FV2:GB2"/>
    <mergeCell ref="GC2:GI2"/>
    <mergeCell ref="ED2:EJ2"/>
    <mergeCell ref="EK2:EQ2"/>
    <mergeCell ref="ER2:EX2"/>
    <mergeCell ref="EY2:EY3"/>
    <mergeCell ref="EZ2:FF2"/>
    <mergeCell ref="FG2:FG3"/>
    <mergeCell ref="CN2:CT2"/>
    <mergeCell ref="A1:A3"/>
  </mergeCells>
  <conditionalFormatting sqref="BQ4:BW5 HE5:HK5 EK5:EQ5">
    <cfRule type="cellIs" dxfId="53" priority="14" operator="equal">
      <formula>"Y"</formula>
    </cfRule>
  </conditionalFormatting>
  <conditionalFormatting sqref="HE4:HK4">
    <cfRule type="cellIs" dxfId="52" priority="12" operator="equal">
      <formula>"Y"</formula>
    </cfRule>
  </conditionalFormatting>
  <conditionalFormatting sqref="EK4:EQ4">
    <cfRule type="cellIs" dxfId="51" priority="13" operator="equal">
      <formula>"Y"</formula>
    </cfRule>
  </conditionalFormatting>
  <conditionalFormatting sqref="BJ4:BP4">
    <cfRule type="cellIs" priority="5" stopIfTrue="1" operator="equal">
      <formula>"NA"</formula>
    </cfRule>
    <cfRule type="cellIs" dxfId="50" priority="6" operator="greaterThan">
      <formula>2.99</formula>
    </cfRule>
  </conditionalFormatting>
  <conditionalFormatting sqref="ED4:EJ4">
    <cfRule type="cellIs" priority="3" stopIfTrue="1" operator="equal">
      <formula>"NA"</formula>
    </cfRule>
    <cfRule type="cellIs" dxfId="49" priority="4" operator="greaterThan">
      <formula>2.99</formula>
    </cfRule>
  </conditionalFormatting>
  <conditionalFormatting sqref="GX4:HD4">
    <cfRule type="cellIs" priority="1" stopIfTrue="1" operator="equal">
      <formula>"NA"</formula>
    </cfRule>
    <cfRule type="cellIs" dxfId="48" priority="2" operator="greaterThan">
      <formula>2.99</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How to Use</vt:lpstr>
      <vt:lpstr>Data Entry</vt:lpstr>
      <vt:lpstr>Risk Ratios</vt:lpstr>
      <vt:lpstr>Results</vt:lpstr>
      <vt:lpstr>All SWDs</vt:lpstr>
      <vt:lpstr>AUT</vt:lpstr>
      <vt:lpstr>EMD</vt:lpstr>
      <vt:lpstr>ID</vt:lpstr>
      <vt:lpstr>OHI</vt:lpstr>
      <vt:lpstr>SLD</vt:lpstr>
      <vt:lpstr>SLI</vt:lpstr>
      <vt:lpstr>Dis Out Sch S_E 10 or Less</vt:lpstr>
      <vt:lpstr>Dis Out Sch S_E &gt;10</vt:lpstr>
      <vt:lpstr>Dis In Sch S_E 10 or Less</vt:lpstr>
      <vt:lpstr>Dis In Sch S_E &gt;10</vt:lpstr>
      <vt:lpstr>Dis Total Incidents</vt:lpstr>
      <vt:lpstr>Environment &lt;40%</vt:lpstr>
      <vt:lpstr>Environment SS and RF</vt:lpstr>
    </vt:vector>
  </TitlesOfParts>
  <Company>State of Tennessee Dept.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Wilkinson</dc:creator>
  <cp:lastModifiedBy>Rachel Wilkinson</cp:lastModifiedBy>
  <dcterms:created xsi:type="dcterms:W3CDTF">2017-06-19T22:15:17Z</dcterms:created>
  <dcterms:modified xsi:type="dcterms:W3CDTF">2019-04-08T19:43:20Z</dcterms:modified>
</cp:coreProperties>
</file>