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02r20\Documents\"/>
    </mc:Choice>
  </mc:AlternateContent>
  <xr:revisionPtr revIDLastSave="0" documentId="13_ncr:1_{846E9A72-9673-427B-8668-E70543FA4C6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  <sheet name="Multipliers" sheetId="2" state="hidden" r:id="rId2"/>
  </sheets>
  <definedNames>
    <definedName name="_11">Multipliers!$B$2:$B$18</definedName>
    <definedName name="_21">Multipliers!$B$19:$B$30</definedName>
    <definedName name="_22">Multipliers!$B$31:$B$34</definedName>
    <definedName name="_23">Multipliers!$B$35</definedName>
    <definedName name="_31">Multipliers!$B$36:$B$314</definedName>
    <definedName name="_42">Multipliers!$B$315</definedName>
    <definedName name="_44">Multipliers!$B$316</definedName>
    <definedName name="_45">Multipliers!$B$316</definedName>
    <definedName name="_48">Multipliers!$B$317:$B$327</definedName>
    <definedName name="_51">Multipliers!$B$328:$B$339</definedName>
    <definedName name="_52">Multipliers!$B$340:$B$346</definedName>
    <definedName name="_53">Multipliers!$B$347:$B$353</definedName>
    <definedName name="_54">Multipliers!$B$354:$B$368</definedName>
    <definedName name="_55">Multipliers!$B$369</definedName>
    <definedName name="_56">Multipliers!$B$370:$B$379</definedName>
    <definedName name="_61">Multipliers!$B$380:$B$383</definedName>
    <definedName name="_62">Multipliers!$B$384:$B$392</definedName>
    <definedName name="_71">Multipliers!$B$393:$B$402</definedName>
    <definedName name="_72">Multipliers!$B$403:$B$406</definedName>
    <definedName name="_81">Multipliers!$B$407:$B$420</definedName>
    <definedName name="_92">Multipliers!$B$421</definedName>
    <definedName name="_xlnm.Print_Area" localSheetId="0">Sheet1!$B$2:$L$37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4" i="1" l="1"/>
  <c r="C20" i="1" l="1"/>
  <c r="I18" i="1"/>
  <c r="E20" i="1"/>
  <c r="K18" i="1"/>
  <c r="G20" i="1" l="1"/>
  <c r="D26" i="1" s="1"/>
  <c r="L18" i="1"/>
  <c r="D27" i="1" s="1"/>
  <c r="C22" i="1" l="1"/>
  <c r="G22" i="1" s="1"/>
  <c r="I22" i="1" s="1"/>
  <c r="L22" i="1" l="1"/>
  <c r="D28" i="1" s="1"/>
</calcChain>
</file>

<file path=xl/sharedStrings.xml><?xml version="1.0" encoding="utf-8"?>
<sst xmlns="http://schemas.openxmlformats.org/spreadsheetml/2006/main" count="922" uniqueCount="493">
  <si>
    <t>Step 1</t>
  </si>
  <si>
    <t>x</t>
  </si>
  <si>
    <t>=</t>
  </si>
  <si>
    <t>Step 2</t>
  </si>
  <si>
    <t>Step 3</t>
  </si>
  <si>
    <t>x .606* =</t>
  </si>
  <si>
    <t xml:space="preserve">     Cost Versus Benefit Analysis for Payment In Lieu of Ad Valorem Tax</t>
  </si>
  <si>
    <t>Visible</t>
  </si>
  <si>
    <t>Detailed industry code and title</t>
  </si>
  <si>
    <t xml:space="preserve">Earnings/5/ (dollars) </t>
  </si>
  <si>
    <t xml:space="preserve">Employment/6/ (jobs) </t>
  </si>
  <si>
    <t xml:space="preserve">11 Agriculture, Forestry, Fishing and Hunting </t>
  </si>
  <si>
    <t>110000 Other Agriculture, Forestry, Fishing and Hunting</t>
  </si>
  <si>
    <t xml:space="preserve">112120 Dairy cattle and milk production </t>
  </si>
  <si>
    <t xml:space="preserve">1111C0 Oilseed and grain farming </t>
  </si>
  <si>
    <t xml:space="preserve">111200 Vegetable and melon farming </t>
  </si>
  <si>
    <t xml:space="preserve">1113B0 Fruit and tree nut farming </t>
  </si>
  <si>
    <t xml:space="preserve">111400 Greenhouse, nursery, and floriculture production </t>
  </si>
  <si>
    <t xml:space="preserve">111910 Tobacco farming </t>
  </si>
  <si>
    <t xml:space="preserve">111920 Cotton farming </t>
  </si>
  <si>
    <t xml:space="preserve">1119C0 All other crop farming, including sugarcane and sugar beet farming </t>
  </si>
  <si>
    <t xml:space="preserve">1121A0 Cattle ranching and farming </t>
  </si>
  <si>
    <t xml:space="preserve">112A00 Animal production, except cattle and poultry and eggs </t>
  </si>
  <si>
    <t xml:space="preserve">112300 Poultry and egg production </t>
  </si>
  <si>
    <t xml:space="preserve">113A00 Forest nurseries, forest products, and timber tracts </t>
  </si>
  <si>
    <t xml:space="preserve">113300 Logging </t>
  </si>
  <si>
    <t xml:space="preserve">114100 Fishing </t>
  </si>
  <si>
    <t xml:space="preserve">114200 Hunting and trapping </t>
  </si>
  <si>
    <t xml:space="preserve">115000 Support activities for agriculture and forestry </t>
  </si>
  <si>
    <t xml:space="preserve">21 Mining </t>
  </si>
  <si>
    <t>210000 Other Mining</t>
  </si>
  <si>
    <t xml:space="preserve">213111 Drilling oil and gas wells </t>
  </si>
  <si>
    <t xml:space="preserve">211000 Oil and gas extraction </t>
  </si>
  <si>
    <t xml:space="preserve">212100 Coal mining </t>
  </si>
  <si>
    <t xml:space="preserve">212210 Iron ore mining </t>
  </si>
  <si>
    <t xml:space="preserve">2122A0 Gold, silver, and other metal ore mining </t>
  </si>
  <si>
    <t xml:space="preserve">212230 Copper, nickel, lead, and zinc mining </t>
  </si>
  <si>
    <t xml:space="preserve">212310 Stone mining and quarrying </t>
  </si>
  <si>
    <t xml:space="preserve">212320 Sand, gravel, clay, and ceramic and refractory minerals mining and quarrying </t>
  </si>
  <si>
    <t xml:space="preserve">212390 Other nonmetallic mineral mining and quarrying </t>
  </si>
  <si>
    <t xml:space="preserve">213112 Support activities for oil and gas operations </t>
  </si>
  <si>
    <t xml:space="preserve">21311A Support activities for other mining </t>
  </si>
  <si>
    <t>22 Utilities</t>
  </si>
  <si>
    <t>220000 Other Utilities</t>
  </si>
  <si>
    <t xml:space="preserve">2211A0 Electric power generation, transmission, and distribution </t>
  </si>
  <si>
    <t xml:space="preserve">221200 Natural gas distribution </t>
  </si>
  <si>
    <t xml:space="preserve">221300 Water, sewage and other systems </t>
  </si>
  <si>
    <t>23 Construction</t>
  </si>
  <si>
    <t xml:space="preserve">230000 Construction </t>
  </si>
  <si>
    <t>31-33 Manufacturing</t>
  </si>
  <si>
    <t>31-330000 Other Manufacturing</t>
  </si>
  <si>
    <t xml:space="preserve">327320 Ready-mix concrete manufacturing </t>
  </si>
  <si>
    <t xml:space="preserve">311111 Dog and cat food manufacturing </t>
  </si>
  <si>
    <t xml:space="preserve">311119 Other animal food manufacturing </t>
  </si>
  <si>
    <t xml:space="preserve">311210 Flour milling and malt manufacturing </t>
  </si>
  <si>
    <t xml:space="preserve">311221 Wet corn milling </t>
  </si>
  <si>
    <t xml:space="preserve">31122A Soybean and other oilseed processing </t>
  </si>
  <si>
    <t xml:space="preserve">311225 Fats and oils refining and blending </t>
  </si>
  <si>
    <t xml:space="preserve">311230 Breakfast cereal manufacturing </t>
  </si>
  <si>
    <t xml:space="preserve">31131A Sugar cane mills and refining </t>
  </si>
  <si>
    <t xml:space="preserve">311313 Beet sugar manufacturing </t>
  </si>
  <si>
    <t xml:space="preserve">311320 Chocolate and confectionery manufacturing from cacao beans </t>
  </si>
  <si>
    <t xml:space="preserve">311330 Confectionery manufacturing from purchased chocolate </t>
  </si>
  <si>
    <t xml:space="preserve">311340 Nonchocolate confectionery manufacturing </t>
  </si>
  <si>
    <t xml:space="preserve">311410 Frozen food manufacturing </t>
  </si>
  <si>
    <t xml:space="preserve">311420 Fruit and vegetable canning, pickling, and drying </t>
  </si>
  <si>
    <t xml:space="preserve">31151A Fluid milk and butter manufacturing </t>
  </si>
  <si>
    <t xml:space="preserve">311513 Cheese manufacturing </t>
  </si>
  <si>
    <t xml:space="preserve">311514 Dry, condensed, and evaporated dairy product manufacturing </t>
  </si>
  <si>
    <t xml:space="preserve">311520 Ice cream and frozen dessert manufacturing </t>
  </si>
  <si>
    <t xml:space="preserve">31161A Animal (except poultry) slaughtering, rendering, and processing </t>
  </si>
  <si>
    <t xml:space="preserve">311615 Poultry processing </t>
  </si>
  <si>
    <t xml:space="preserve">311700 Seafood product preparation and packaging </t>
  </si>
  <si>
    <t xml:space="preserve">311810 Bread and bakery product manufacturing </t>
  </si>
  <si>
    <t xml:space="preserve">311820 Cookie, cracker, and pasta manufacturing </t>
  </si>
  <si>
    <t xml:space="preserve">311830 Tortilla manufacturing </t>
  </si>
  <si>
    <t xml:space="preserve">311910 Snack food manufacturing </t>
  </si>
  <si>
    <t xml:space="preserve">311920 Coffee and tea manufacturing </t>
  </si>
  <si>
    <t xml:space="preserve">311930 Flavoring syrup and concentrate manufacturing </t>
  </si>
  <si>
    <t xml:space="preserve">311940 Seasoning and dressing manufacturing </t>
  </si>
  <si>
    <t xml:space="preserve">311990 All other food manufacturing </t>
  </si>
  <si>
    <t xml:space="preserve">312110 Soft drink and ice manufacturing </t>
  </si>
  <si>
    <t xml:space="preserve">312120 Breweries </t>
  </si>
  <si>
    <t xml:space="preserve">312130 Wineries </t>
  </si>
  <si>
    <t xml:space="preserve">312140 Distilleries </t>
  </si>
  <si>
    <t xml:space="preserve">3122A0 Tobacco product manufacturing </t>
  </si>
  <si>
    <t xml:space="preserve">313100 Fiber, yarn, and thread mills </t>
  </si>
  <si>
    <t xml:space="preserve">313210 Broadwoven fabric mills </t>
  </si>
  <si>
    <t xml:space="preserve">313220 Narrow fabric mills and schiffli machine embroidery </t>
  </si>
  <si>
    <t xml:space="preserve">313230 Nonwoven fabric mills </t>
  </si>
  <si>
    <t xml:space="preserve">313240 Knit fabric mills </t>
  </si>
  <si>
    <t xml:space="preserve">313310 Textile and fabric finishing mills </t>
  </si>
  <si>
    <t xml:space="preserve">313320 Fabric coating mills </t>
  </si>
  <si>
    <t xml:space="preserve">314110 Carpet and rug mills </t>
  </si>
  <si>
    <t xml:space="preserve">314120 Curtain and linen mills </t>
  </si>
  <si>
    <t xml:space="preserve">314910 Textile bag and canvas mills </t>
  </si>
  <si>
    <t xml:space="preserve">314990 All other textile product mills </t>
  </si>
  <si>
    <t xml:space="preserve">315100 Apparel knitting mills </t>
  </si>
  <si>
    <t xml:space="preserve">315210 Cut and sew apparel contractors </t>
  </si>
  <si>
    <t xml:space="preserve">315220 Men's and boys' cut and sew apparel manufacturing </t>
  </si>
  <si>
    <t xml:space="preserve">315230 Women's and girls' cut and sew apparel manufacturing </t>
  </si>
  <si>
    <t xml:space="preserve">315290 Other cut and sew apparel manufacturing </t>
  </si>
  <si>
    <t xml:space="preserve">315900 Apparel accessories and other apparel manufacturing </t>
  </si>
  <si>
    <t xml:space="preserve">316100 Leather and hide tanning and finishing </t>
  </si>
  <si>
    <t xml:space="preserve">316200 Footwear manufacturing </t>
  </si>
  <si>
    <t xml:space="preserve">316900 Other leather and allied product manufacturing </t>
  </si>
  <si>
    <t xml:space="preserve">321100 Sawmills and wood preservation </t>
  </si>
  <si>
    <t xml:space="preserve">32121A Veneer and plywood manufacturing </t>
  </si>
  <si>
    <t xml:space="preserve">32121B Engineered wood member and truss manufacturing </t>
  </si>
  <si>
    <t xml:space="preserve">321219 Reconstituted wood product manufacturing </t>
  </si>
  <si>
    <t xml:space="preserve">321910 Wood windows and doors and millwork </t>
  </si>
  <si>
    <t xml:space="preserve">321920 Wood container and pallet manufacturing </t>
  </si>
  <si>
    <t xml:space="preserve">321991 Manufactured home (mobile home) manufacturing </t>
  </si>
  <si>
    <t xml:space="preserve">321992 Prefabricated wood building manufacturing </t>
  </si>
  <si>
    <t xml:space="preserve">321999 All other miscellaneous wood product manufacturing </t>
  </si>
  <si>
    <t xml:space="preserve">322110 Pulp mills </t>
  </si>
  <si>
    <t xml:space="preserve">322120 Paper mills </t>
  </si>
  <si>
    <t xml:space="preserve">322130 Paperboard mills </t>
  </si>
  <si>
    <t xml:space="preserve">322210 Paperboard container manufacturing </t>
  </si>
  <si>
    <t xml:space="preserve">32222A Coated and laminated paper, packaging paper and plastics film manufacturing </t>
  </si>
  <si>
    <t xml:space="preserve">32222B All other paper bag and coated and treated paper manufacturing </t>
  </si>
  <si>
    <t xml:space="preserve">322230 Stationery product manufacturing </t>
  </si>
  <si>
    <t xml:space="preserve">322291 Sanitary paper product manufacturing </t>
  </si>
  <si>
    <t xml:space="preserve">322299 All other converted paper product manufacturing </t>
  </si>
  <si>
    <t xml:space="preserve">323110 Printing </t>
  </si>
  <si>
    <t xml:space="preserve">323120 Support activities for printing </t>
  </si>
  <si>
    <t xml:space="preserve">324110 Petroleum refineries </t>
  </si>
  <si>
    <t xml:space="preserve">324121 Asphalt paving mixture and block manufacturing </t>
  </si>
  <si>
    <t xml:space="preserve">324122 Asphalt shingle and coating materials manufacturing </t>
  </si>
  <si>
    <t xml:space="preserve">324191 Petroleum lubricating oil and grease manufacturing </t>
  </si>
  <si>
    <t xml:space="preserve">324199 All other petroleum and coal products manufacturing </t>
  </si>
  <si>
    <t xml:space="preserve">325110 Petrochemical manufacturing </t>
  </si>
  <si>
    <t xml:space="preserve">325120 Industrial gas manufacturing </t>
  </si>
  <si>
    <t xml:space="preserve">325130 Synthetic dye and pigment manufacturing </t>
  </si>
  <si>
    <t xml:space="preserve">325181 Alkalies and chlorine manufacturing </t>
  </si>
  <si>
    <t xml:space="preserve">325182 Carbon black manufacturing </t>
  </si>
  <si>
    <t xml:space="preserve">325188 All other basic inorganic chemical manufacturing </t>
  </si>
  <si>
    <t xml:space="preserve">325190 Other basic organic chemical manufacturing </t>
  </si>
  <si>
    <t xml:space="preserve">325211 Plastics material and resin manufacturing </t>
  </si>
  <si>
    <t xml:space="preserve">325212 Synthetic rubber manufacturing </t>
  </si>
  <si>
    <t xml:space="preserve">325220 Artificial and synthetic fibers and filaments manufacturing </t>
  </si>
  <si>
    <t xml:space="preserve">325310 Fertilizer manufacturing </t>
  </si>
  <si>
    <t xml:space="preserve">325320 Pesticide and other agricultural chemical manufacturing </t>
  </si>
  <si>
    <t xml:space="preserve">325411 Medicinal and botanical manufacturing </t>
  </si>
  <si>
    <t xml:space="preserve">325412 Pharmaceutical preparation manufacturing </t>
  </si>
  <si>
    <t xml:space="preserve">325413 In-vitro diagnostic substance manufacturing </t>
  </si>
  <si>
    <t xml:space="preserve">325414 Biological product (except diagnostic) manufacturing </t>
  </si>
  <si>
    <t xml:space="preserve">325510 Paint and coating manufacturing </t>
  </si>
  <si>
    <t xml:space="preserve">325520 Adhesive manufacturing </t>
  </si>
  <si>
    <t xml:space="preserve">325610 Soap and cleaning compound manufacturing </t>
  </si>
  <si>
    <t xml:space="preserve">325620 Toilet preparation manufacturing </t>
  </si>
  <si>
    <t xml:space="preserve">325910 Printing ink manufacturing </t>
  </si>
  <si>
    <t xml:space="preserve">3259A0 All other chemical product and preparation manufacturing </t>
  </si>
  <si>
    <t xml:space="preserve">326110 Plastics packaging materials and unlaminated film and sheet manufacturing </t>
  </si>
  <si>
    <t xml:space="preserve">326121 Unlaminated plastics profile shape manufacturing </t>
  </si>
  <si>
    <t xml:space="preserve">326122 Plastics pipe and pipe fitting manufacturing </t>
  </si>
  <si>
    <t xml:space="preserve">326130 Laminated plastics plate, sheet (except packaging), and shape manufacturing </t>
  </si>
  <si>
    <t xml:space="preserve">326140 Polystyrene foam product manufacturing </t>
  </si>
  <si>
    <t xml:space="preserve">326150 Urethane and other foam product (except polystyrene) manufacturing </t>
  </si>
  <si>
    <t xml:space="preserve">326160 Plastics bottle manufacturing </t>
  </si>
  <si>
    <t xml:space="preserve">32619A Other plastics product manufacturing </t>
  </si>
  <si>
    <t xml:space="preserve">326210 Tire manufacturing </t>
  </si>
  <si>
    <t xml:space="preserve">326220 Rubber and plastics hoses and belting manufacturing </t>
  </si>
  <si>
    <t xml:space="preserve">326290 Other rubber product manufacturing </t>
  </si>
  <si>
    <t xml:space="preserve">32711A Pottery, ceramics, and plumbing fixture manufacturing </t>
  </si>
  <si>
    <t xml:space="preserve">32712A Brick, tile, and other structural clay product manufacturing </t>
  </si>
  <si>
    <t xml:space="preserve">32712B Clay and nonclay refractory manufacturing </t>
  </si>
  <si>
    <t xml:space="preserve">327211 Flat glass manufacturing </t>
  </si>
  <si>
    <t xml:space="preserve">327212 Other pressed and blown glass and glassware manufacturing </t>
  </si>
  <si>
    <t xml:space="preserve">327213 Glass container manufacturing </t>
  </si>
  <si>
    <t xml:space="preserve">327215 Glass product manufacturing made of purchased glass </t>
  </si>
  <si>
    <t xml:space="preserve">327310 Cement manufacturing </t>
  </si>
  <si>
    <t xml:space="preserve">327330 Concrete pipe, brick, and block manufacturing </t>
  </si>
  <si>
    <t xml:space="preserve">327390 Other concrete product manufacturing </t>
  </si>
  <si>
    <t xml:space="preserve">3274A0 Lime and gypsum product manufacturing </t>
  </si>
  <si>
    <t xml:space="preserve">327910 Abrasive product manufacturing </t>
  </si>
  <si>
    <t xml:space="preserve">327991 Cut stone and stone product manufacturing </t>
  </si>
  <si>
    <t xml:space="preserve">327992 Ground or treated mineral and earth manufacturing </t>
  </si>
  <si>
    <t xml:space="preserve">327993 Mineral wool manufacturing </t>
  </si>
  <si>
    <t xml:space="preserve">327999 Miscellaneous nonmetallic mineral products </t>
  </si>
  <si>
    <t xml:space="preserve">331110 Iron and steel mills and ferroalloy manufacturing </t>
  </si>
  <si>
    <t xml:space="preserve">331200 Steel product manufacturing from purchased steel </t>
  </si>
  <si>
    <t xml:space="preserve">33131A Alumina refining and primary aluminum production </t>
  </si>
  <si>
    <t xml:space="preserve">331314 Secondary smelting and alloying of aluminum </t>
  </si>
  <si>
    <t xml:space="preserve">33131B Aluminum product manufacturing from purchased aluminum </t>
  </si>
  <si>
    <t xml:space="preserve">331411 Primary smelting and refining of copper </t>
  </si>
  <si>
    <t xml:space="preserve">331419 Primary smelting and refining of nonferrous metal (except copper and aluminum) </t>
  </si>
  <si>
    <t xml:space="preserve">331420 Copper rolling, drawing, extruding and alloying </t>
  </si>
  <si>
    <t xml:space="preserve">331490 Nonferrous metal (except copper and aluminum) rolling, drawing, extruding and alloying </t>
  </si>
  <si>
    <t xml:space="preserve">331510 Ferrous metal foundries </t>
  </si>
  <si>
    <t xml:space="preserve">331520 Nonferrous metal foundries </t>
  </si>
  <si>
    <t xml:space="preserve">33211A All other forging, stamping, and sintering </t>
  </si>
  <si>
    <t xml:space="preserve">332114 Custom roll forming </t>
  </si>
  <si>
    <t xml:space="preserve">33211B Crown and closure manufacturing and metal stamping </t>
  </si>
  <si>
    <t xml:space="preserve">33221A Cutlery, utensil, pot, and pan manufacturing </t>
  </si>
  <si>
    <t xml:space="preserve">33221B Handtool manufacturing </t>
  </si>
  <si>
    <t xml:space="preserve">332310 Plate work and fabricated structural product manufacturing </t>
  </si>
  <si>
    <t xml:space="preserve">332320 Ornamental and architectural metal products manufacturing </t>
  </si>
  <si>
    <t xml:space="preserve">332410 Power boiler and heat exchanger manufacturing </t>
  </si>
  <si>
    <t xml:space="preserve">332420 Metal tank (heavy gauge) manufacturing </t>
  </si>
  <si>
    <t xml:space="preserve">332430 Metal can, box, and other metal container (light gauge) manufacturing </t>
  </si>
  <si>
    <t xml:space="preserve">33299A Ammunition manufacturing </t>
  </si>
  <si>
    <t xml:space="preserve">33299B Arms, ordnance, and accessories manufacturing </t>
  </si>
  <si>
    <t xml:space="preserve">332500 Hardware manufacturing </t>
  </si>
  <si>
    <t xml:space="preserve">332600 Spring and wire product manufacturing </t>
  </si>
  <si>
    <t xml:space="preserve">332710 Machine shops </t>
  </si>
  <si>
    <t xml:space="preserve">332720 Turned product and screw, nut, and bolt manufacturing </t>
  </si>
  <si>
    <t xml:space="preserve">332800 Coating, engraving, heat treating and allied activities </t>
  </si>
  <si>
    <t xml:space="preserve">33291A Valve and fittings other than plumbing </t>
  </si>
  <si>
    <t xml:space="preserve">332913 Plumbing fixture fitting and trim manufacturing </t>
  </si>
  <si>
    <t xml:space="preserve">332991 Ball and roller bearing manufacturing </t>
  </si>
  <si>
    <t xml:space="preserve">332996 Fabricated pipe and pipe fitting manufacturing </t>
  </si>
  <si>
    <t xml:space="preserve">33299C Other fabricated metal manufacturing </t>
  </si>
  <si>
    <t xml:space="preserve">333111 Farm machinery and equipment manufacturing </t>
  </si>
  <si>
    <t xml:space="preserve">333112 Lawn and garden equipment manufacturing </t>
  </si>
  <si>
    <t xml:space="preserve">333120 Construction machinery manufacturing </t>
  </si>
  <si>
    <t xml:space="preserve">333130 Mining and oil and gas field machinery manufacturing </t>
  </si>
  <si>
    <t xml:space="preserve">33329A Other industrial machinery manufacturing </t>
  </si>
  <si>
    <t xml:space="preserve">333220 Plastics and rubber industry machinery manufacturing </t>
  </si>
  <si>
    <t xml:space="preserve">333295 Semiconductor machinery manufacturing </t>
  </si>
  <si>
    <t xml:space="preserve">33331A Vending, commercial, industrial, and office machinery manufacturing </t>
  </si>
  <si>
    <t xml:space="preserve">333314 Optical instrument and lens manufacturing </t>
  </si>
  <si>
    <t xml:space="preserve">333315 Photographic and photocopying equipment manufacturing </t>
  </si>
  <si>
    <t xml:space="preserve">333319 Other commercial and service industry machinery manufacturing </t>
  </si>
  <si>
    <t xml:space="preserve">33341A Air purification and ventilation equipment manufacturing </t>
  </si>
  <si>
    <t xml:space="preserve">333414 Heating equipment (except warm air furnaces) manufacturing </t>
  </si>
  <si>
    <t xml:space="preserve">333415 Air conditioning, refrigeration, and warm air heating equipment manufacturing </t>
  </si>
  <si>
    <t xml:space="preserve">333511 Industrial mold manufacturing </t>
  </si>
  <si>
    <t xml:space="preserve">33351A Metal cutting and forming machine tool manufacturing </t>
  </si>
  <si>
    <t xml:space="preserve">333514 Special tool, die, jig, and fixture manufacturing </t>
  </si>
  <si>
    <t xml:space="preserve">333515 Cutting tool and machine tool accessory manufacturing </t>
  </si>
  <si>
    <t xml:space="preserve">33351B Rolling mill and other metalworking machinery manufacturing </t>
  </si>
  <si>
    <t xml:space="preserve">333611 Turbine and turbine generator set units manufacturing </t>
  </si>
  <si>
    <t xml:space="preserve">333612 Speed changer, industrial high-speed drive, and gear manufacturing </t>
  </si>
  <si>
    <t xml:space="preserve">333613 Mechanical power transmission equipment manufacturing </t>
  </si>
  <si>
    <t xml:space="preserve">333618 Other engine equipment manufacturing </t>
  </si>
  <si>
    <t xml:space="preserve">333911 Pump and pumping equipment manufacturing </t>
  </si>
  <si>
    <t xml:space="preserve">333912 Air and gas compressor manufacturing </t>
  </si>
  <si>
    <t xml:space="preserve">333920 Material handling equipment manufacturing </t>
  </si>
  <si>
    <t xml:space="preserve">333991 Power-driven handtool manufacturing </t>
  </si>
  <si>
    <t xml:space="preserve">33399A Other general purpose machinery manufacturing </t>
  </si>
  <si>
    <t xml:space="preserve">333993 Packaging machinery manufacturing </t>
  </si>
  <si>
    <t xml:space="preserve">333994 Industrial process furnace and oven manufacturing </t>
  </si>
  <si>
    <t xml:space="preserve">33399B Fluid power process machinery </t>
  </si>
  <si>
    <t xml:space="preserve">334111 Electronic computer manufacturing </t>
  </si>
  <si>
    <t xml:space="preserve">334112 Computer storage device manufacturing </t>
  </si>
  <si>
    <t xml:space="preserve">33411A Computer terminals and other computer peripheral equipment manufacturing </t>
  </si>
  <si>
    <t xml:space="preserve">334210 Telephone apparatus manufacturing </t>
  </si>
  <si>
    <t xml:space="preserve">334220 Broadcast and wireless communications equipment </t>
  </si>
  <si>
    <t xml:space="preserve">334290 Other communications equipment manufacturing </t>
  </si>
  <si>
    <t xml:space="preserve">334300 Audio and video equipment manufacturing </t>
  </si>
  <si>
    <t xml:space="preserve">334411 Electron tube manufacturing </t>
  </si>
  <si>
    <t xml:space="preserve">334412 Bare printed circuit board manufacturing </t>
  </si>
  <si>
    <t xml:space="preserve">334413 Semiconductor and related device manufacturing </t>
  </si>
  <si>
    <t xml:space="preserve">33441A Electronic capacitor, resistor, coil, transformer, and other inductor manufacturing </t>
  </si>
  <si>
    <t xml:space="preserve">334417 Electronic connector manufacturing </t>
  </si>
  <si>
    <t xml:space="preserve">334418 Printed circuit assembly (electronic assembly) manufacturing </t>
  </si>
  <si>
    <t xml:space="preserve">334419 Other electronic component manufacturing </t>
  </si>
  <si>
    <t xml:space="preserve">334510 Electromedical and electrotherapeutic apparatus manufacturing </t>
  </si>
  <si>
    <t xml:space="preserve">334511 Search, detection, and navigation instruments manufacturing </t>
  </si>
  <si>
    <t xml:space="preserve">334512 Automatic environmental control manufacturing </t>
  </si>
  <si>
    <t xml:space="preserve">334513 Industrial process variable instruments manufacturing </t>
  </si>
  <si>
    <t xml:space="preserve">334514 Totalizing fluid meters and counting devices manufacturing </t>
  </si>
  <si>
    <t xml:space="preserve">334515 Electricity and signal testing instruments manufacturing </t>
  </si>
  <si>
    <t xml:space="preserve">334516 Analytical laboratory instrument manufacturing </t>
  </si>
  <si>
    <t xml:space="preserve">334517 Irradiation apparatus manufacturing </t>
  </si>
  <si>
    <t xml:space="preserve">33451A Watch, clock, and other measuring and controlling device manufacturing </t>
  </si>
  <si>
    <t xml:space="preserve">33461A Software, audio, and video media reproducing </t>
  </si>
  <si>
    <t xml:space="preserve">334613 Magnetic and optical recording media manufacturing </t>
  </si>
  <si>
    <t xml:space="preserve">335110 Electric lamp bulb and part manufacturing </t>
  </si>
  <si>
    <t xml:space="preserve">335120 Lighting fixture manufacturing </t>
  </si>
  <si>
    <t xml:space="preserve">335210 Small electrical appliance manufacturing </t>
  </si>
  <si>
    <t xml:space="preserve">335221 Household cooking appliance manufacturing </t>
  </si>
  <si>
    <t xml:space="preserve">335222 Household refrigerator and home freezer manufacturing </t>
  </si>
  <si>
    <t xml:space="preserve">335224 Household laundry equipment manufacturing </t>
  </si>
  <si>
    <t xml:space="preserve">335228 Other major household appliance manufacturing </t>
  </si>
  <si>
    <t xml:space="preserve">335311 Power, distribution, and specialty transformer manufacturing </t>
  </si>
  <si>
    <t xml:space="preserve">335312 Motor and generator manufacturing </t>
  </si>
  <si>
    <t xml:space="preserve">335313 Switchgear and switchboard apparatus manufacturing </t>
  </si>
  <si>
    <t xml:space="preserve">335314 Relay and industrial control manufacturing </t>
  </si>
  <si>
    <t xml:space="preserve">335911 Storage battery manufacturing </t>
  </si>
  <si>
    <t xml:space="preserve">335912 Primary battery manufacturing </t>
  </si>
  <si>
    <t xml:space="preserve">335920 Communication and energy wire and cable manufacturing </t>
  </si>
  <si>
    <t xml:space="preserve">335930 Wiring device manufacturing </t>
  </si>
  <si>
    <t xml:space="preserve">335991 Carbon and graphite product manufacturing </t>
  </si>
  <si>
    <t xml:space="preserve">335999 All other miscellaneous electrical equipment and component manufacturing </t>
  </si>
  <si>
    <t xml:space="preserve">336111 Automobile manufacturing </t>
  </si>
  <si>
    <t xml:space="preserve">336112 Light truck and utility vehicle manufacturing </t>
  </si>
  <si>
    <t xml:space="preserve">336120 Heavy duty truck manufacturing </t>
  </si>
  <si>
    <t xml:space="preserve">336211 Motor vehicle body manufacturing </t>
  </si>
  <si>
    <t xml:space="preserve">336212 Truck trailer manufacturing </t>
  </si>
  <si>
    <t xml:space="preserve">336213 Motor home manufacturing </t>
  </si>
  <si>
    <t xml:space="preserve">336214 Travel trailer and camper manufacturing </t>
  </si>
  <si>
    <t xml:space="preserve">336300 Motor vehicle parts manufacturing </t>
  </si>
  <si>
    <t xml:space="preserve">336411 Aircraft manufacturing </t>
  </si>
  <si>
    <t xml:space="preserve">336412 Aircraft engine and engine parts manufacturing </t>
  </si>
  <si>
    <t xml:space="preserve">336413 Other aircraft parts and auxiliary equipment manufacturing </t>
  </si>
  <si>
    <t xml:space="preserve">336414 Guided missile and space vehicle manufacturing </t>
  </si>
  <si>
    <t xml:space="preserve">33641A Propulsion units and parts for space vehicles and guided missiles </t>
  </si>
  <si>
    <t xml:space="preserve">336500 Railroad rolling stock manufacturing </t>
  </si>
  <si>
    <t xml:space="preserve">336611 Ship building and repairing </t>
  </si>
  <si>
    <t xml:space="preserve">336612 Boat building </t>
  </si>
  <si>
    <t xml:space="preserve">336991 Motorcycle, bicycle, and parts manufacturing </t>
  </si>
  <si>
    <t xml:space="preserve">336992 Military armored vehicle, tank, and tank component manufacturing </t>
  </si>
  <si>
    <t xml:space="preserve">336999 All other transportation equipment manufacturing </t>
  </si>
  <si>
    <t xml:space="preserve">337110 Wood kitchen cabinet and countertop manufacturing </t>
  </si>
  <si>
    <t xml:space="preserve">337121 Upholstered household furniture manufacturing </t>
  </si>
  <si>
    <t xml:space="preserve">337122 Nonupholstered wood household furniture manufacturing </t>
  </si>
  <si>
    <t xml:space="preserve">33712A Metal and other household furniture (except wood) manufacturing </t>
  </si>
  <si>
    <t xml:space="preserve">337127 Institutional furniture manufacturing </t>
  </si>
  <si>
    <t xml:space="preserve">33721A Wood television, radio, and sewing machine cabinet manufacturing </t>
  </si>
  <si>
    <t xml:space="preserve">337212 Office furniture and custom architectural woodwork and millwork manufacturing </t>
  </si>
  <si>
    <t xml:space="preserve">337215 Showcase, partition, shelving, and locker manufacturing </t>
  </si>
  <si>
    <t xml:space="preserve">337910 Mattress manufacturing </t>
  </si>
  <si>
    <t xml:space="preserve">337920 Blind and shade manufacturing </t>
  </si>
  <si>
    <t xml:space="preserve">33911A Laboratory apparatus and surgical appliance and supplies manufacturing </t>
  </si>
  <si>
    <t xml:space="preserve">339112 Surgical and medical instrument manufacturing </t>
  </si>
  <si>
    <t xml:space="preserve">339114 Dental equipment and supplies manufacturing </t>
  </si>
  <si>
    <t xml:space="preserve">339115 Ophthalmic goods manufacturing </t>
  </si>
  <si>
    <t xml:space="preserve">339116 Dental laboratories </t>
  </si>
  <si>
    <t xml:space="preserve">339910 Jewelry and silverware manufacturing </t>
  </si>
  <si>
    <t xml:space="preserve">339920 Sporting and athletic goods manufacturing </t>
  </si>
  <si>
    <t xml:space="preserve">339930 Doll, toy, and game manufacturing </t>
  </si>
  <si>
    <t xml:space="preserve">339940 Office supplies (except paper) manufacturing </t>
  </si>
  <si>
    <t xml:space="preserve">339950 Sign manufacturing </t>
  </si>
  <si>
    <t xml:space="preserve">339991 Gasket, packing, and sealing device manufacturing </t>
  </si>
  <si>
    <t xml:space="preserve">339992 Musical instrument manufacturing </t>
  </si>
  <si>
    <t xml:space="preserve">33999A All other miscellaneous manufacturing </t>
  </si>
  <si>
    <t xml:space="preserve">339994 Broom, brush, and mop manufacturing </t>
  </si>
  <si>
    <t>42 Wholesale Trade</t>
  </si>
  <si>
    <t xml:space="preserve">420000 Wholesale trade </t>
  </si>
  <si>
    <t>44-45 Retail Trade</t>
  </si>
  <si>
    <t xml:space="preserve">44-450000 Retail trade </t>
  </si>
  <si>
    <t>48-49  Transportation and Warehousing</t>
  </si>
  <si>
    <t>48-490000 Other Transportation and Warehousing</t>
  </si>
  <si>
    <t xml:space="preserve">48A000 Scenic and sightseeing transportation and support activities for transportation </t>
  </si>
  <si>
    <t xml:space="preserve">481000 Air transportation </t>
  </si>
  <si>
    <t xml:space="preserve">482000 Rail transportation </t>
  </si>
  <si>
    <t xml:space="preserve">483000 Water transportation </t>
  </si>
  <si>
    <t xml:space="preserve">484000 Truck transportation </t>
  </si>
  <si>
    <t xml:space="preserve">485A00 Transit and ground passenger transportation </t>
  </si>
  <si>
    <t xml:space="preserve">486000 Pipeline transportation </t>
  </si>
  <si>
    <t xml:space="preserve">491000 Postal service </t>
  </si>
  <si>
    <t xml:space="preserve">492000 Couriers and messengers </t>
  </si>
  <si>
    <t xml:space="preserve">493000 Warehousing and storage </t>
  </si>
  <si>
    <t xml:space="preserve">51 Information </t>
  </si>
  <si>
    <t>510000 Other Information</t>
  </si>
  <si>
    <t xml:space="preserve">511120 Periodical publishers </t>
  </si>
  <si>
    <t xml:space="preserve">511110 Newspaper publishers </t>
  </si>
  <si>
    <t xml:space="preserve">511130 Book publishers </t>
  </si>
  <si>
    <t xml:space="preserve">5111A0 Directory, mailing list, and other publishers </t>
  </si>
  <si>
    <t xml:space="preserve">511200 Software publishers </t>
  </si>
  <si>
    <t xml:space="preserve">512100 Motion picture and video industries </t>
  </si>
  <si>
    <t xml:space="preserve">512200 Sound recording industries </t>
  </si>
  <si>
    <t xml:space="preserve">515100 Radio and television broadcasting </t>
  </si>
  <si>
    <t xml:space="preserve">515200 Cable and other subscription programming </t>
  </si>
  <si>
    <t xml:space="preserve">51A000 Internet and other information services </t>
  </si>
  <si>
    <t xml:space="preserve">517000 Telecommunications </t>
  </si>
  <si>
    <t xml:space="preserve">52 Finance and Insurance </t>
  </si>
  <si>
    <t>520000 Other Finance and Insurance</t>
  </si>
  <si>
    <t xml:space="preserve">52A000 Monetary authorities and depository credit intermediation </t>
  </si>
  <si>
    <t xml:space="preserve">522A00 Nondepository credit intermediation and related activities </t>
  </si>
  <si>
    <t xml:space="preserve">523000 Securities, commodity contracts, investments, and related activities </t>
  </si>
  <si>
    <t xml:space="preserve">524100 Insurance carriers </t>
  </si>
  <si>
    <t xml:space="preserve">524200 Insurance agencies, brokerages, and related activities </t>
  </si>
  <si>
    <t xml:space="preserve">525000 Funds, trusts, and other financial vehicles </t>
  </si>
  <si>
    <t>53 Real Estate and Rental and Leasing</t>
  </si>
  <si>
    <t>530000 Other Real Estate and Rental and Leasing</t>
  </si>
  <si>
    <t xml:space="preserve">533000 Lessors of nonfinancial intangible assets </t>
  </si>
  <si>
    <t xml:space="preserve">531000 Real estate </t>
  </si>
  <si>
    <t xml:space="preserve">532100 Automotive equipment rental and leasing </t>
  </si>
  <si>
    <t xml:space="preserve">532A00 General and consumer goods rental except video tapes and discs </t>
  </si>
  <si>
    <t xml:space="preserve">532230 Video tape and disc rental </t>
  </si>
  <si>
    <t xml:space="preserve">532400 Commercial and industrial machinery and equipment rental and leasing </t>
  </si>
  <si>
    <t xml:space="preserve">54 Professional, Scientific, and Technical Services </t>
  </si>
  <si>
    <t xml:space="preserve">540000 Other Professional, Scientific, and Technical Services </t>
  </si>
  <si>
    <t xml:space="preserve">54151A Other computer related services, including facilities management </t>
  </si>
  <si>
    <t xml:space="preserve">541100 Legal services </t>
  </si>
  <si>
    <t xml:space="preserve">541200 Accounting, tax preparation, bookkeeping, and payroll services </t>
  </si>
  <si>
    <t xml:space="preserve">541300 Architectural, engineering, and related services </t>
  </si>
  <si>
    <t xml:space="preserve">541400 Specialized design services </t>
  </si>
  <si>
    <t xml:space="preserve">541511 Custom computer programming services </t>
  </si>
  <si>
    <t xml:space="preserve">541512 Computer systems design services </t>
  </si>
  <si>
    <t xml:space="preserve">541610 Management, scientific, and technical consulting services </t>
  </si>
  <si>
    <t xml:space="preserve">5416A0 Environmental and other technical consulting services </t>
  </si>
  <si>
    <t xml:space="preserve">541700 Scientific research and development services </t>
  </si>
  <si>
    <t xml:space="preserve">541800 Advertising and related services </t>
  </si>
  <si>
    <t xml:space="preserve">5419A0 All other miscellaneous professional, scientific, and technical services </t>
  </si>
  <si>
    <t xml:space="preserve">541920 Photographic services </t>
  </si>
  <si>
    <t xml:space="preserve">541940 Veterinary services </t>
  </si>
  <si>
    <t xml:space="preserve">55 Management of Companies and Enterprises </t>
  </si>
  <si>
    <t xml:space="preserve">550000 Management of companies and enterprises </t>
  </si>
  <si>
    <t xml:space="preserve">56 Administrative and Support and Waste Management and Remediation Services </t>
  </si>
  <si>
    <t xml:space="preserve">560000 Other Administrative and Support and Waste Management Services </t>
  </si>
  <si>
    <t xml:space="preserve">561500 Travel arrangement and reservation services </t>
  </si>
  <si>
    <t xml:space="preserve">561300 Employment services </t>
  </si>
  <si>
    <t xml:space="preserve">561100 Office administrative services </t>
  </si>
  <si>
    <t xml:space="preserve">561200 Facilities support services </t>
  </si>
  <si>
    <t xml:space="preserve">561400 Business support services </t>
  </si>
  <si>
    <t xml:space="preserve">561600 Investigation and security services </t>
  </si>
  <si>
    <t xml:space="preserve">561700 Services to buildings and dwellings </t>
  </si>
  <si>
    <t xml:space="preserve">561900 Other support services </t>
  </si>
  <si>
    <t xml:space="preserve">562000 Waste management and remediation services </t>
  </si>
  <si>
    <t xml:space="preserve">61 Educational Services </t>
  </si>
  <si>
    <t>610000 Other Educational Services</t>
  </si>
  <si>
    <t xml:space="preserve">611A00 Junior colleges, colleges, universities, and professional schools </t>
  </si>
  <si>
    <t xml:space="preserve">611100 Elementary and secondary schools </t>
  </si>
  <si>
    <t xml:space="preserve">611B00 Other educational services </t>
  </si>
  <si>
    <t xml:space="preserve">62 Health Care and Social Assistance </t>
  </si>
  <si>
    <t xml:space="preserve">620000 Other Health Care and Social Assistance </t>
  </si>
  <si>
    <t xml:space="preserve">623000 Nursing and residential care facilities </t>
  </si>
  <si>
    <t xml:space="preserve">621A00 Offices of physicians, dentists, and other health practitioners </t>
  </si>
  <si>
    <t xml:space="preserve">621B00 Medical and diagnostic labs and outpatient and other ambulatory care services </t>
  </si>
  <si>
    <t xml:space="preserve">621600 Home health care services </t>
  </si>
  <si>
    <t xml:space="preserve">622000 Hospitals </t>
  </si>
  <si>
    <t xml:space="preserve">624A00 Individual and family services </t>
  </si>
  <si>
    <t xml:space="preserve">624200 Community food, housing, and other relief services, including rehabilitation services </t>
  </si>
  <si>
    <t xml:space="preserve">624400 Child day care services </t>
  </si>
  <si>
    <t xml:space="preserve">71 Arts, Entertainment, and Recreation </t>
  </si>
  <si>
    <t xml:space="preserve">710000 Other Arts, Entertainment, and Recreation </t>
  </si>
  <si>
    <t xml:space="preserve">711500 Independent artists, writers, and performers </t>
  </si>
  <si>
    <t xml:space="preserve">711100 Performing arts companies </t>
  </si>
  <si>
    <t xml:space="preserve">711200 Spectator sports </t>
  </si>
  <si>
    <t xml:space="preserve">711A00 Promoters of performing arts and sports and agents for public figures </t>
  </si>
  <si>
    <t xml:space="preserve">712000 Museums, historical sites, zoos, and parks </t>
  </si>
  <si>
    <t xml:space="preserve">713A00 Amusement parks, arcades, and gambling industries </t>
  </si>
  <si>
    <t xml:space="preserve">713B00 Other amusement and recreation industries </t>
  </si>
  <si>
    <t xml:space="preserve">713940 Fitness and recreational sports centers </t>
  </si>
  <si>
    <t xml:space="preserve">713950 Bowling centers </t>
  </si>
  <si>
    <t xml:space="preserve">72 Accommodation and Food Services </t>
  </si>
  <si>
    <t xml:space="preserve">720000 Other Accommodation and Food Services </t>
  </si>
  <si>
    <t xml:space="preserve">7211A0 Hotels and motels, including casino hotels </t>
  </si>
  <si>
    <t xml:space="preserve">721A00 Other accommodations </t>
  </si>
  <si>
    <t xml:space="preserve">722000 Food services and drinking places </t>
  </si>
  <si>
    <t xml:space="preserve">81 Other Services (except Public Administration) </t>
  </si>
  <si>
    <t xml:space="preserve">810000 Other Services (except Public Administration) </t>
  </si>
  <si>
    <t xml:space="preserve">811400 Personal and household goods repair and maintenance </t>
  </si>
  <si>
    <t xml:space="preserve">8111A0 Automotive repair and maintenance, except car washes </t>
  </si>
  <si>
    <t xml:space="preserve">811192 Car washes </t>
  </si>
  <si>
    <t xml:space="preserve">811200 Electronic and precision equipment repair and maintenance </t>
  </si>
  <si>
    <t xml:space="preserve">811300 Commercial and industrial machinery and equipment repair and maintenance </t>
  </si>
  <si>
    <t xml:space="preserve">812100 Personal care services </t>
  </si>
  <si>
    <t xml:space="preserve">812200 Death care services </t>
  </si>
  <si>
    <t xml:space="preserve">812300 Dry-cleaning and laundry services </t>
  </si>
  <si>
    <t xml:space="preserve">812900 Other personal services </t>
  </si>
  <si>
    <t xml:space="preserve">813100 Religious organizations </t>
  </si>
  <si>
    <t xml:space="preserve">813A00 Grantmaking, giving, and social advocacy organizations </t>
  </si>
  <si>
    <t xml:space="preserve">813B00 Civic, social, professional, and similar organizations </t>
  </si>
  <si>
    <t xml:space="preserve">814110 Households </t>
  </si>
  <si>
    <t xml:space="preserve">92 Public Administration </t>
  </si>
  <si>
    <t xml:space="preserve">920000 Other government enterprises </t>
  </si>
  <si>
    <t>Direct Income</t>
  </si>
  <si>
    <t>Hours</t>
  </si>
  <si>
    <t>Direct, Indirect &amp; Induced Income</t>
  </si>
  <si>
    <t>Total New Direct, Indirect &amp; Induced Income</t>
  </si>
  <si>
    <t>Total Number of New Direct, Indirect &amp; Induced Jobs</t>
  </si>
  <si>
    <t>Industry Group (drop down box):</t>
  </si>
  <si>
    <t>NAICS Code (drop down box):</t>
  </si>
  <si>
    <t>Comments/Description:</t>
  </si>
  <si>
    <r>
      <t xml:space="preserve">New </t>
    </r>
    <r>
      <rPr>
        <u/>
        <sz val="10"/>
        <rFont val="Calibri"/>
        <family val="2"/>
        <scheme val="minor"/>
      </rPr>
      <t>Total</t>
    </r>
    <r>
      <rPr>
        <sz val="10"/>
        <rFont val="Calibri"/>
        <family val="2"/>
        <scheme val="minor"/>
      </rPr>
      <t xml:space="preserve"> Annual State Tax</t>
    </r>
  </si>
  <si>
    <r>
      <t xml:space="preserve">New Annual
</t>
    </r>
    <r>
      <rPr>
        <u/>
        <sz val="10"/>
        <rFont val="Calibri"/>
        <family val="2"/>
        <scheme val="minor"/>
      </rPr>
      <t>State Sales</t>
    </r>
    <r>
      <rPr>
        <sz val="10"/>
        <rFont val="Calibri"/>
        <family val="2"/>
        <scheme val="minor"/>
      </rPr>
      <t xml:space="preserve"> Tax</t>
    </r>
  </si>
  <si>
    <r>
      <t xml:space="preserve">New Annual
</t>
    </r>
    <r>
      <rPr>
        <u/>
        <sz val="10"/>
        <rFont val="Calibri"/>
        <family val="2"/>
        <scheme val="minor"/>
      </rPr>
      <t>Local Sales</t>
    </r>
    <r>
      <rPr>
        <sz val="10"/>
        <rFont val="Calibri"/>
        <family val="2"/>
        <scheme val="minor"/>
      </rPr>
      <t xml:space="preserve"> Tax</t>
    </r>
  </si>
  <si>
    <t>Title:</t>
  </si>
  <si>
    <t>Person Completing the Form:</t>
  </si>
  <si>
    <t>Date:</t>
  </si>
  <si>
    <t>Lessor:</t>
  </si>
  <si>
    <t>Lessee:</t>
  </si>
  <si>
    <t>Number of New Jobs</t>
  </si>
  <si>
    <t>Total New Direct, Indirect &amp; Induced Jobs:</t>
  </si>
  <si>
    <t>Total Direct, Indirect &amp; Induced Income:</t>
  </si>
  <si>
    <t>Total of New Annual State &amp; Local Sales Tax:</t>
  </si>
  <si>
    <t>Average Hourly  Wage</t>
  </si>
  <si>
    <t>Employment multiplier*</t>
  </si>
  <si>
    <t>Earnings multiplier*</t>
  </si>
  <si>
    <t>*RIMS II employment and income multipliers for the State of Tennessee</t>
  </si>
  <si>
    <t>Clawback? Yes or No:</t>
  </si>
  <si>
    <t>This form should be included with every PILOT agreement submitted to the Comptroller's Office at
https://www.comptroller.tn.gov/boards/state-board-of-equalization/sboe-services/property-tax-incentive-programs.html</t>
  </si>
  <si>
    <t>Estimated Project Cost:</t>
  </si>
  <si>
    <t>First Full Year of Service*</t>
  </si>
  <si>
    <t>Delegation Resolution(s)</t>
  </si>
  <si>
    <t>Date of County Resolution:</t>
  </si>
  <si>
    <t>Date of City Resolution:</t>
  </si>
  <si>
    <t>Total Project Cost:</t>
  </si>
  <si>
    <t>Real Property:</t>
  </si>
  <si>
    <t>Personal Property:</t>
  </si>
  <si>
    <t>PILOT Payment County:</t>
  </si>
  <si>
    <t>PILOT Payment City:</t>
  </si>
  <si>
    <r>
      <rPr>
        <b/>
        <u/>
        <sz val="11"/>
        <rFont val="Calibri"/>
        <family val="2"/>
        <scheme val="minor"/>
      </rPr>
      <t>Instructions</t>
    </r>
    <r>
      <rPr>
        <b/>
        <sz val="11"/>
        <rFont val="Calibri"/>
        <family val="2"/>
        <scheme val="minor"/>
      </rPr>
      <t>: Complete fields shaded gray. Additional comments and information about costs or benefits associated with the project may be attached.</t>
    </r>
  </si>
  <si>
    <t>Describe Abatement Term:</t>
  </si>
  <si>
    <t>Lease Term Begin Date:</t>
  </si>
  <si>
    <t>Lease Term End Date:</t>
  </si>
  <si>
    <t>* Please attach essential terms relating to PILOT, including term and method of calculation.</t>
  </si>
  <si>
    <t>Revised 4/2/19 (CERT)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</si>
</sst>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#,##0.0000_);[Red]\(#,##0.0000\)"/>
    <numFmt numFmtId="167" formatCode="_(* #,##0_);_(* \(#,##0\);_(* &quot;-&quot;??_);_(@_)"/>
    <numFmt numFmtId="168" formatCode="0.0000"/>
    <numFmt numFmtId="169" formatCode="0.0"/>
    <numFmt numFmtId="170" formatCode="&quot;$&quot;#,##0"/>
    <numFmt numFmtId="171" formatCode="0.000"/>
    <numFmt numFmtId="172" formatCode="m/d/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rgb="FF3F3F3F"/>
      <name val="Segoe UI"/>
      <family val="2"/>
    </font>
    <font>
      <b/>
      <sz val="9"/>
      <color rgb="FF3F3F3F"/>
      <name val="Segoe UI"/>
      <family val="2"/>
    </font>
    <font>
      <sz val="14"/>
      <color rgb="FF3F3F3F"/>
      <name val="Segoe UI"/>
      <family val="2"/>
    </font>
    <font>
      <sz val="11"/>
      <color rgb="FF3F3F3F"/>
      <name val="Segoe UI"/>
      <family val="2"/>
    </font>
    <font>
      <sz val="13"/>
      <color rgb="FF3F3F3F"/>
      <name val="Segoe UI"/>
      <family val="2"/>
    </font>
    <font>
      <i/>
      <sz val="9"/>
      <color rgb="FF3F3F3F"/>
      <name val="Segoe UI"/>
      <family val="2"/>
    </font>
    <font>
      <sz val="10"/>
      <color rgb="FF3F3F3F"/>
      <name val="Segoe UI"/>
      <family val="2"/>
    </font>
    <font>
      <sz val="10"/>
      <color theme="1"/>
      <name val="Arial"/>
      <family val="2"/>
    </font>
    <font>
      <b/>
      <sz val="10"/>
      <name val="Cambria"/>
      <family val="1"/>
    </font>
    <font>
      <sz val="10"/>
      <name val="Cambria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D16309"/>
      </bottom>
      <diagonal/>
    </border>
    <border>
      <left/>
      <right/>
      <top/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2" borderId="10" applyNumberFormat="0" applyAlignment="0" applyProtection="0"/>
    <xf numFmtId="0" fontId="8" fillId="2" borderId="10" applyNumberFormat="0" applyAlignment="0" applyProtection="0"/>
    <xf numFmtId="0" fontId="9" fillId="2" borderId="10" applyFill="0" applyBorder="0" applyAlignment="0" applyProtection="0"/>
    <xf numFmtId="0" fontId="7" fillId="3" borderId="10" applyNumberFormat="0" applyAlignment="0" applyProtection="0"/>
    <xf numFmtId="0" fontId="10" fillId="0" borderId="11" applyFill="0" applyProtection="0">
      <alignment horizontal="left"/>
      <protection locked="0"/>
    </xf>
    <xf numFmtId="0" fontId="11" fillId="0" borderId="12" applyFill="0" applyProtection="0">
      <alignment horizontal="left"/>
      <protection locked="0"/>
    </xf>
    <xf numFmtId="0" fontId="12" fillId="2" borderId="10" applyNumberFormat="0" applyFill="0" applyBorder="0" applyAlignment="0" applyProtection="0"/>
    <xf numFmtId="0" fontId="10" fillId="0" borderId="0" applyProtection="0">
      <alignment horizontal="centerContinuous"/>
      <protection locked="0"/>
    </xf>
    <xf numFmtId="0" fontId="13" fillId="2" borderId="10" applyNumberFormat="0" applyFill="0" applyBorder="0" applyAlignment="0" applyProtection="0"/>
    <xf numFmtId="0" fontId="10" fillId="2" borderId="10" applyFill="0" applyBorder="0" applyAlignment="0" applyProtection="0"/>
    <xf numFmtId="0" fontId="7" fillId="2" borderId="10" applyNumberFormat="0" applyFill="0" applyBorder="0" applyAlignment="0" applyProtection="0"/>
    <xf numFmtId="0" fontId="8" fillId="2" borderId="10" applyNumberFormat="0" applyAlignment="0" applyProtection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/>
    <xf numFmtId="0" fontId="4" fillId="0" borderId="0"/>
    <xf numFmtId="0" fontId="14" fillId="3" borderId="10" applyNumberFormat="0" applyFont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1"/>
    <xf numFmtId="168" fontId="4" fillId="4" borderId="0" xfId="1" applyNumberFormat="1" applyFill="1" applyAlignment="1">
      <alignment horizontal="right"/>
    </xf>
    <xf numFmtId="168" fontId="4" fillId="0" borderId="0" xfId="1" applyNumberFormat="1" applyAlignment="1">
      <alignment horizontal="right"/>
    </xf>
    <xf numFmtId="167" fontId="4" fillId="0" borderId="0" xfId="2" applyNumberFormat="1" applyFont="1"/>
    <xf numFmtId="43" fontId="4" fillId="0" borderId="0" xfId="1" applyNumberFormat="1"/>
    <xf numFmtId="168" fontId="4" fillId="0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0" borderId="0" xfId="0" applyFont="1"/>
    <xf numFmtId="0" fontId="15" fillId="0" borderId="0" xfId="0" applyFont="1" applyBorder="1"/>
    <xf numFmtId="0" fontId="16" fillId="0" borderId="0" xfId="0" applyFont="1"/>
    <xf numFmtId="0" fontId="1" fillId="0" borderId="0" xfId="1" applyFont="1"/>
    <xf numFmtId="0" fontId="17" fillId="0" borderId="0" xfId="0" applyFont="1" applyBorder="1" applyAlignment="1">
      <alignment horizontal="centerContinuous"/>
    </xf>
    <xf numFmtId="0" fontId="17" fillId="0" borderId="3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/>
    <xf numFmtId="0" fontId="17" fillId="0" borderId="0" xfId="0" applyFont="1" applyBorder="1"/>
    <xf numFmtId="165" fontId="17" fillId="0" borderId="0" xfId="0" applyNumberFormat="1" applyFont="1" applyBorder="1"/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vertical="top"/>
    </xf>
    <xf numFmtId="0" fontId="18" fillId="0" borderId="0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7" fillId="0" borderId="5" xfId="0" applyFont="1" applyBorder="1"/>
    <xf numFmtId="0" fontId="17" fillId="0" borderId="2" xfId="0" applyFont="1" applyBorder="1"/>
    <xf numFmtId="0" fontId="17" fillId="0" borderId="6" xfId="0" applyFont="1" applyBorder="1"/>
    <xf numFmtId="0" fontId="17" fillId="0" borderId="4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70" fontId="18" fillId="0" borderId="1" xfId="0" applyNumberFormat="1" applyFont="1" applyBorder="1" applyAlignment="1">
      <alignment horizontal="center" vertical="center"/>
    </xf>
    <xf numFmtId="170" fontId="18" fillId="0" borderId="16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169" fontId="18" fillId="0" borderId="1" xfId="0" applyNumberFormat="1" applyFont="1" applyFill="1" applyBorder="1" applyAlignment="1">
      <alignment horizontal="center" vertical="center"/>
    </xf>
    <xf numFmtId="170" fontId="18" fillId="0" borderId="1" xfId="0" applyNumberFormat="1" applyFont="1" applyFill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70" fontId="18" fillId="0" borderId="16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top" wrapText="1"/>
    </xf>
    <xf numFmtId="0" fontId="18" fillId="0" borderId="0" xfId="0" applyFont="1" applyFill="1" applyBorder="1" applyAlignment="1">
      <alignment vertical="top"/>
    </xf>
    <xf numFmtId="171" fontId="18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164" fontId="17" fillId="0" borderId="3" xfId="0" applyNumberFormat="1" applyFont="1" applyBorder="1" applyAlignment="1">
      <alignment horizontal="center"/>
    </xf>
    <xf numFmtId="164" fontId="17" fillId="0" borderId="3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Continuous"/>
    </xf>
    <xf numFmtId="0" fontId="18" fillId="0" borderId="6" xfId="0" applyFont="1" applyBorder="1" applyAlignment="1">
      <alignment horizontal="right"/>
    </xf>
    <xf numFmtId="0" fontId="21" fillId="0" borderId="4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172" fontId="18" fillId="0" borderId="0" xfId="0" applyNumberFormat="1" applyFont="1" applyFill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44" fontId="18" fillId="0" borderId="3" xfId="0" applyNumberFormat="1" applyFont="1" applyFill="1" applyBorder="1" applyAlignment="1">
      <alignment horizontal="center"/>
    </xf>
    <xf numFmtId="0" fontId="18" fillId="0" borderId="0" xfId="0" applyFont="1" applyBorder="1"/>
    <xf numFmtId="0" fontId="23" fillId="0" borderId="8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18" fillId="0" borderId="4" xfId="0" applyFont="1" applyBorder="1"/>
    <xf numFmtId="0" fontId="17" fillId="0" borderId="3" xfId="0" applyFont="1" applyFill="1" applyBorder="1" applyAlignment="1">
      <alignment horizontal="center"/>
    </xf>
    <xf numFmtId="0" fontId="18" fillId="0" borderId="5" xfId="0" applyFont="1" applyBorder="1"/>
    <xf numFmtId="172" fontId="18" fillId="0" borderId="3" xfId="0" applyNumberFormat="1" applyFont="1" applyFill="1" applyBorder="1" applyAlignment="1">
      <alignment horizontal="center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165" fontId="18" fillId="6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44" fontId="18" fillId="0" borderId="0" xfId="0" applyNumberFormat="1" applyFont="1" applyFill="1" applyBorder="1" applyAlignment="1">
      <alignment horizontal="center"/>
    </xf>
    <xf numFmtId="0" fontId="17" fillId="0" borderId="21" xfId="0" applyFont="1" applyBorder="1"/>
    <xf numFmtId="0" fontId="15" fillId="0" borderId="9" xfId="0" applyFont="1" applyBorder="1"/>
    <xf numFmtId="172" fontId="18" fillId="6" borderId="18" xfId="0" applyNumberFormat="1" applyFont="1" applyFill="1" applyBorder="1" applyAlignment="1" applyProtection="1">
      <alignment horizontal="left" vertical="center"/>
      <protection locked="0"/>
    </xf>
    <xf numFmtId="172" fontId="18" fillId="6" borderId="19" xfId="0" applyNumberFormat="1" applyFont="1" applyFill="1" applyBorder="1" applyAlignment="1" applyProtection="1">
      <alignment horizontal="left" vertical="center"/>
      <protection locked="0"/>
    </xf>
    <xf numFmtId="172" fontId="18" fillId="6" borderId="20" xfId="0" applyNumberFormat="1" applyFont="1" applyFill="1" applyBorder="1" applyAlignment="1" applyProtection="1">
      <alignment horizontal="left" vertical="center"/>
      <protection locked="0"/>
    </xf>
    <xf numFmtId="44" fontId="18" fillId="6" borderId="1" xfId="0" applyNumberFormat="1" applyFont="1" applyFill="1" applyBorder="1" applyAlignment="1" applyProtection="1">
      <alignment horizontal="center"/>
      <protection locked="0"/>
    </xf>
    <xf numFmtId="44" fontId="18" fillId="0" borderId="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44" fontId="18" fillId="6" borderId="13" xfId="0" applyNumberFormat="1" applyFont="1" applyFill="1" applyBorder="1" applyAlignment="1" applyProtection="1">
      <alignment horizontal="center"/>
      <protection locked="0"/>
    </xf>
    <xf numFmtId="44" fontId="18" fillId="6" borderId="14" xfId="0" applyNumberFormat="1" applyFont="1" applyFill="1" applyBorder="1" applyAlignment="1" applyProtection="1">
      <alignment horizontal="center"/>
      <protection locked="0"/>
    </xf>
    <xf numFmtId="44" fontId="18" fillId="6" borderId="22" xfId="0" applyNumberFormat="1" applyFont="1" applyFill="1" applyBorder="1" applyAlignment="1" applyProtection="1">
      <alignment horizontal="center"/>
      <protection locked="0"/>
    </xf>
    <xf numFmtId="0" fontId="18" fillId="6" borderId="13" xfId="0" applyFont="1" applyFill="1" applyBorder="1" applyAlignment="1" applyProtection="1">
      <alignment horizontal="center"/>
      <protection locked="0"/>
    </xf>
    <xf numFmtId="0" fontId="18" fillId="6" borderId="14" xfId="0" applyFont="1" applyFill="1" applyBorder="1" applyAlignment="1" applyProtection="1">
      <alignment horizontal="center"/>
      <protection locked="0"/>
    </xf>
    <xf numFmtId="0" fontId="18" fillId="6" borderId="22" xfId="0" applyFont="1" applyFill="1" applyBorder="1" applyAlignment="1" applyProtection="1">
      <alignment horizontal="center"/>
      <protection locked="0"/>
    </xf>
    <xf numFmtId="172" fontId="18" fillId="6" borderId="13" xfId="0" applyNumberFormat="1" applyFont="1" applyFill="1" applyBorder="1" applyAlignment="1" applyProtection="1">
      <alignment horizontal="center"/>
      <protection locked="0"/>
    </xf>
    <xf numFmtId="172" fontId="18" fillId="6" borderId="14" xfId="0" applyNumberFormat="1" applyFont="1" applyFill="1" applyBorder="1" applyAlignment="1" applyProtection="1">
      <alignment horizontal="center"/>
      <protection locked="0"/>
    </xf>
    <xf numFmtId="172" fontId="18" fillId="6" borderId="22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169" fontId="18" fillId="0" borderId="1" xfId="0" applyNumberFormat="1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0" fillId="0" borderId="5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18" fillId="6" borderId="13" xfId="0" applyFont="1" applyFill="1" applyBorder="1" applyAlignment="1" applyProtection="1">
      <alignment horizontal="left" vertical="top" wrapText="1"/>
      <protection locked="0"/>
    </xf>
    <xf numFmtId="0" fontId="18" fillId="6" borderId="14" xfId="0" applyFont="1" applyFill="1" applyBorder="1" applyAlignment="1" applyProtection="1">
      <alignment horizontal="left" vertical="top" wrapText="1"/>
      <protection locked="0"/>
    </xf>
    <xf numFmtId="0" fontId="18" fillId="6" borderId="15" xfId="0" applyFont="1" applyFill="1" applyBorder="1" applyAlignment="1" applyProtection="1">
      <alignment horizontal="left" vertical="top" wrapText="1"/>
      <protection locked="0"/>
    </xf>
    <xf numFmtId="0" fontId="18" fillId="6" borderId="1" xfId="0" applyFont="1" applyFill="1" applyBorder="1" applyAlignment="1" applyProtection="1">
      <alignment horizontal="left" vertical="center"/>
      <protection locked="0"/>
    </xf>
    <xf numFmtId="0" fontId="18" fillId="6" borderId="16" xfId="0" applyFont="1" applyFill="1" applyBorder="1" applyAlignment="1" applyProtection="1">
      <alignment horizontal="left" vertical="center"/>
      <protection locked="0"/>
    </xf>
    <xf numFmtId="44" fontId="18" fillId="0" borderId="0" xfId="0" applyNumberFormat="1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172" fontId="18" fillId="6" borderId="1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wrapText="1"/>
    </xf>
    <xf numFmtId="0" fontId="17" fillId="0" borderId="3" xfId="0" applyFont="1" applyBorder="1" applyAlignment="1">
      <alignment wrapText="1"/>
    </xf>
  </cellXfs>
  <cellStyles count="31">
    <cellStyle name="Comma 2" xfId="3" xr:uid="{00000000-0005-0000-0000-000000000000}"/>
    <cellStyle name="Comma 3" xfId="4" xr:uid="{00000000-0005-0000-0000-000001000000}"/>
    <cellStyle name="Comma 4" xfId="2" xr:uid="{00000000-0005-0000-0000-000002000000}"/>
    <cellStyle name="Currency 2" xfId="6" xr:uid="{00000000-0005-0000-0000-000004000000}"/>
    <cellStyle name="Currency 3" xfId="7" xr:uid="{00000000-0005-0000-0000-000005000000}"/>
    <cellStyle name="Currency 4" xfId="5" xr:uid="{00000000-0005-0000-0000-000006000000}"/>
    <cellStyle name="Hyperlink 2" xfId="8" xr:uid="{00000000-0005-0000-0000-000007000000}"/>
    <cellStyle name="IDS Calc" xfId="9" xr:uid="{00000000-0005-0000-0000-000008000000}"/>
    <cellStyle name="IDS Calc Bold" xfId="10" xr:uid="{00000000-0005-0000-0000-000009000000}"/>
    <cellStyle name="IDS Header Report" xfId="11" xr:uid="{00000000-0005-0000-0000-00000A000000}"/>
    <cellStyle name="IDS Input" xfId="12" xr:uid="{00000000-0005-0000-0000-00000B000000}"/>
    <cellStyle name="IDS Section Break" xfId="13" xr:uid="{00000000-0005-0000-0000-00000C000000}"/>
    <cellStyle name="IDS Section Heading Report" xfId="14" xr:uid="{00000000-0005-0000-0000-00000D000000}"/>
    <cellStyle name="IDS Sub Text" xfId="15" xr:uid="{00000000-0005-0000-0000-00000E000000}"/>
    <cellStyle name="IDS Table Header" xfId="16" xr:uid="{00000000-0005-0000-0000-00000F000000}"/>
    <cellStyle name="IDS Text" xfId="17" xr:uid="{00000000-0005-0000-0000-000010000000}"/>
    <cellStyle name="IDS Text in Report" xfId="18" xr:uid="{00000000-0005-0000-0000-000011000000}"/>
    <cellStyle name="IDS Text Label" xfId="19" xr:uid="{00000000-0005-0000-0000-000012000000}"/>
    <cellStyle name="Input 2" xfId="20" xr:uid="{00000000-0005-0000-0000-000013000000}"/>
    <cellStyle name="Normal" xfId="0" builtinId="0"/>
    <cellStyle name="Normal 2" xfId="21" xr:uid="{00000000-0005-0000-0000-000015000000}"/>
    <cellStyle name="Normal 2 2" xfId="27" xr:uid="{00000000-0005-0000-0000-000016000000}"/>
    <cellStyle name="Normal 3" xfId="22" xr:uid="{00000000-0005-0000-0000-000017000000}"/>
    <cellStyle name="Normal 4" xfId="26" xr:uid="{00000000-0005-0000-0000-000018000000}"/>
    <cellStyle name="Normal 5" xfId="1" xr:uid="{00000000-0005-0000-0000-000019000000}"/>
    <cellStyle name="Note 2" xfId="28" xr:uid="{00000000-0005-0000-0000-00001A000000}"/>
    <cellStyle name="Percent 2" xfId="24" xr:uid="{00000000-0005-0000-0000-00001B000000}"/>
    <cellStyle name="Percent 2 2" xfId="30" xr:uid="{00000000-0005-0000-0000-00001C000000}"/>
    <cellStyle name="Percent 3" xfId="25" xr:uid="{00000000-0005-0000-0000-00001D000000}"/>
    <cellStyle name="Percent 4" xfId="29" xr:uid="{00000000-0005-0000-0000-00001E000000}"/>
    <cellStyle name="Percent 5" xfId="23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zoomScaleNormal="100" workbookViewId="0">
      <selection activeCell="C14" sqref="C14:K14"/>
    </sheetView>
  </sheetViews>
  <sheetFormatPr defaultColWidth="0" defaultRowHeight="12.75" zeroHeight="1" x14ac:dyDescent="0.2"/>
  <cols>
    <col min="1" max="1" width="3.140625" style="10" customWidth="1"/>
    <col min="2" max="2" width="27.7109375" style="10" customWidth="1"/>
    <col min="3" max="3" width="18.140625" style="10" customWidth="1"/>
    <col min="4" max="4" width="4.85546875" style="10" customWidth="1"/>
    <col min="5" max="5" width="12" style="10" customWidth="1"/>
    <col min="6" max="6" width="4" style="10" customWidth="1"/>
    <col min="7" max="7" width="18.85546875" style="10" customWidth="1"/>
    <col min="8" max="8" width="8" style="10" bestFit="1" customWidth="1"/>
    <col min="9" max="9" width="15.28515625" style="10" customWidth="1"/>
    <col min="10" max="10" width="2.5703125" style="10" customWidth="1"/>
    <col min="11" max="11" width="9.7109375" style="10" customWidth="1"/>
    <col min="12" max="12" width="14.42578125" style="10" customWidth="1"/>
    <col min="13" max="13" width="2.5703125" style="10" customWidth="1"/>
    <col min="14" max="14" width="0" style="10" hidden="1" customWidth="1"/>
    <col min="15" max="16384" width="9.140625" style="10" hidden="1"/>
  </cols>
  <sheetData>
    <row r="1" spans="1:13" ht="12" customHeight="1" thickBot="1" x14ac:dyDescent="0.25">
      <c r="A1" s="1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1"/>
    </row>
    <row r="2" spans="1:13" ht="21" x14ac:dyDescent="0.35">
      <c r="B2" s="97" t="s">
        <v>6</v>
      </c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3" ht="32.450000000000003" customHeight="1" thickBot="1" x14ac:dyDescent="0.3">
      <c r="B3" s="100" t="s">
        <v>476</v>
      </c>
      <c r="C3" s="101"/>
      <c r="D3" s="101"/>
      <c r="E3" s="101"/>
      <c r="F3" s="101"/>
      <c r="G3" s="101"/>
      <c r="H3" s="101"/>
      <c r="I3" s="101"/>
      <c r="J3" s="101"/>
      <c r="K3" s="101"/>
      <c r="L3" s="102"/>
    </row>
    <row r="4" spans="1:13" ht="15" x14ac:dyDescent="0.25">
      <c r="B4" s="109" t="s">
        <v>487</v>
      </c>
      <c r="C4" s="110"/>
      <c r="D4" s="110"/>
      <c r="E4" s="110"/>
      <c r="F4" s="110"/>
      <c r="G4" s="110"/>
      <c r="H4" s="110"/>
      <c r="I4" s="110"/>
      <c r="J4" s="110"/>
      <c r="K4" s="110"/>
      <c r="L4" s="111"/>
    </row>
    <row r="5" spans="1:13" ht="15" x14ac:dyDescent="0.25">
      <c r="B5" s="54"/>
      <c r="C5" s="52"/>
      <c r="D5" s="14"/>
      <c r="E5" s="14"/>
      <c r="F5" s="14"/>
      <c r="G5" s="14"/>
      <c r="H5" s="14"/>
      <c r="I5" s="14"/>
      <c r="J5" s="14"/>
      <c r="K5" s="14"/>
      <c r="L5" s="15"/>
    </row>
    <row r="6" spans="1:13" x14ac:dyDescent="0.2">
      <c r="B6" s="27" t="s">
        <v>464</v>
      </c>
      <c r="C6" s="112"/>
      <c r="D6" s="112"/>
      <c r="E6" s="48"/>
      <c r="F6" s="48"/>
      <c r="G6" s="27" t="s">
        <v>463</v>
      </c>
      <c r="H6" s="106"/>
      <c r="I6" s="106"/>
      <c r="J6" s="106"/>
      <c r="K6" s="106"/>
      <c r="L6" s="107"/>
    </row>
    <row r="7" spans="1:13" x14ac:dyDescent="0.2">
      <c r="B7" s="30"/>
      <c r="C7" s="48"/>
      <c r="D7" s="48"/>
      <c r="E7" s="48"/>
      <c r="F7" s="48"/>
      <c r="G7" s="28" t="s">
        <v>462</v>
      </c>
      <c r="H7" s="106"/>
      <c r="I7" s="106"/>
      <c r="J7" s="106"/>
      <c r="K7" s="106"/>
      <c r="L7" s="107"/>
    </row>
    <row r="8" spans="1:13" x14ac:dyDescent="0.2">
      <c r="B8" s="17"/>
      <c r="C8" s="48"/>
      <c r="D8" s="48"/>
      <c r="E8" s="48"/>
      <c r="F8" s="48"/>
      <c r="G8" s="48"/>
      <c r="H8" s="48"/>
      <c r="I8" s="48"/>
      <c r="J8" s="48"/>
      <c r="K8" s="48"/>
      <c r="L8" s="49"/>
    </row>
    <row r="9" spans="1:13" x14ac:dyDescent="0.2">
      <c r="B9" s="27" t="s">
        <v>465</v>
      </c>
      <c r="C9" s="106"/>
      <c r="D9" s="106"/>
      <c r="E9" s="106"/>
      <c r="F9" s="106"/>
      <c r="G9" s="106"/>
      <c r="H9" s="106"/>
      <c r="I9" s="106"/>
      <c r="J9" s="106"/>
      <c r="K9" s="106"/>
      <c r="L9" s="49"/>
    </row>
    <row r="10" spans="1:13" x14ac:dyDescent="0.2">
      <c r="B10" s="27" t="s">
        <v>466</v>
      </c>
      <c r="C10" s="106"/>
      <c r="D10" s="106"/>
      <c r="E10" s="106"/>
      <c r="F10" s="106"/>
      <c r="G10" s="106"/>
      <c r="H10" s="106"/>
      <c r="I10" s="106"/>
      <c r="J10" s="106"/>
      <c r="K10" s="106"/>
      <c r="L10" s="50"/>
    </row>
    <row r="11" spans="1:13" x14ac:dyDescent="0.2">
      <c r="B11" s="27" t="s">
        <v>488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51"/>
    </row>
    <row r="12" spans="1:13" x14ac:dyDescent="0.2">
      <c r="B12" s="27"/>
      <c r="C12" s="47" t="s">
        <v>489</v>
      </c>
      <c r="D12" s="76"/>
      <c r="E12" s="77"/>
      <c r="F12" s="78"/>
      <c r="G12" s="18"/>
      <c r="H12" s="47" t="s">
        <v>490</v>
      </c>
      <c r="I12" s="76"/>
      <c r="J12" s="77"/>
      <c r="K12" s="78"/>
      <c r="L12" s="50"/>
    </row>
    <row r="13" spans="1:13" x14ac:dyDescent="0.2">
      <c r="B13" s="16"/>
      <c r="C13" s="14"/>
      <c r="D13" s="14"/>
      <c r="E13" s="14"/>
      <c r="F13" s="14"/>
      <c r="G13" s="14"/>
      <c r="H13" s="14"/>
      <c r="I13" s="14"/>
      <c r="J13" s="14"/>
      <c r="K13" s="14"/>
      <c r="L13" s="15"/>
    </row>
    <row r="14" spans="1:13" s="113" customFormat="1" ht="66.75" customHeight="1" x14ac:dyDescent="0.2">
      <c r="B14" s="29" t="s">
        <v>458</v>
      </c>
      <c r="C14" s="103"/>
      <c r="D14" s="104"/>
      <c r="E14" s="104"/>
      <c r="F14" s="104"/>
      <c r="G14" s="104"/>
      <c r="H14" s="104"/>
      <c r="I14" s="104"/>
      <c r="J14" s="104"/>
      <c r="K14" s="105"/>
      <c r="L14" s="114"/>
    </row>
    <row r="15" spans="1:13" x14ac:dyDescent="0.2">
      <c r="B15" s="27" t="s">
        <v>456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5"/>
    </row>
    <row r="16" spans="1:13" x14ac:dyDescent="0.2">
      <c r="B16" s="27" t="s">
        <v>457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5"/>
    </row>
    <row r="17" spans="2:14" x14ac:dyDescent="0.2">
      <c r="B17" s="17"/>
      <c r="C17" s="18"/>
      <c r="D17" s="18"/>
      <c r="E17" s="18"/>
      <c r="F17" s="18"/>
      <c r="G17" s="19"/>
      <c r="H17" s="18"/>
      <c r="I17" s="18"/>
      <c r="J17" s="18"/>
      <c r="K17" s="18"/>
      <c r="L17" s="15"/>
    </row>
    <row r="18" spans="2:14" x14ac:dyDescent="0.2">
      <c r="B18" s="30" t="s">
        <v>0</v>
      </c>
      <c r="C18" s="68"/>
      <c r="D18" s="31" t="s">
        <v>1</v>
      </c>
      <c r="E18" s="69"/>
      <c r="F18" s="31" t="s">
        <v>1</v>
      </c>
      <c r="G18" s="32">
        <v>2080</v>
      </c>
      <c r="H18" s="31" t="s">
        <v>2</v>
      </c>
      <c r="I18" s="33">
        <f>C18*E18*G18</f>
        <v>0</v>
      </c>
      <c r="J18" s="31" t="s">
        <v>1</v>
      </c>
      <c r="K18" s="46" t="str">
        <f>IFERROR(VLOOKUP($C$16,Multipliers!$B:$D,2,FALSE),"")</f>
        <v/>
      </c>
      <c r="L18" s="34" t="str">
        <f>IFERROR(I18*K18,"")</f>
        <v/>
      </c>
      <c r="N18" s="12"/>
    </row>
    <row r="19" spans="2:14" ht="38.25" x14ac:dyDescent="0.2">
      <c r="B19" s="30"/>
      <c r="C19" s="20" t="s">
        <v>467</v>
      </c>
      <c r="D19" s="21"/>
      <c r="E19" s="20" t="s">
        <v>471</v>
      </c>
      <c r="F19" s="36"/>
      <c r="G19" s="20" t="s">
        <v>452</v>
      </c>
      <c r="H19" s="21"/>
      <c r="I19" s="20" t="s">
        <v>451</v>
      </c>
      <c r="J19" s="21"/>
      <c r="K19" s="20" t="s">
        <v>473</v>
      </c>
      <c r="L19" s="44" t="s">
        <v>454</v>
      </c>
    </row>
    <row r="20" spans="2:14" x14ac:dyDescent="0.2">
      <c r="B20" s="30" t="s">
        <v>3</v>
      </c>
      <c r="C20" s="38" t="str">
        <f>IF(C18=0,"",C18)</f>
        <v/>
      </c>
      <c r="D20" s="31" t="s">
        <v>1</v>
      </c>
      <c r="E20" s="43" t="str">
        <f>IFERROR(VLOOKUP($C$16,Multipliers!$B:$D,3,FALSE),"")</f>
        <v/>
      </c>
      <c r="F20" s="31" t="s">
        <v>2</v>
      </c>
      <c r="G20" s="39" t="str">
        <f>IFERROR(E20*C20,"")</f>
        <v/>
      </c>
      <c r="H20" s="35"/>
      <c r="I20" s="35"/>
      <c r="J20" s="35"/>
      <c r="K20" s="35"/>
      <c r="L20" s="37"/>
      <c r="N20" s="12"/>
    </row>
    <row r="21" spans="2:14" ht="38.25" x14ac:dyDescent="0.2">
      <c r="B21" s="30"/>
      <c r="C21" s="20" t="s">
        <v>467</v>
      </c>
      <c r="D21" s="21"/>
      <c r="E21" s="20" t="s">
        <v>472</v>
      </c>
      <c r="F21" s="21"/>
      <c r="G21" s="20" t="s">
        <v>455</v>
      </c>
      <c r="H21" s="35"/>
      <c r="I21" s="35"/>
      <c r="J21" s="35"/>
      <c r="K21" s="35"/>
      <c r="L21" s="37"/>
    </row>
    <row r="22" spans="2:14" x14ac:dyDescent="0.2">
      <c r="B22" s="30" t="s">
        <v>4</v>
      </c>
      <c r="C22" s="40" t="str">
        <f>L18</f>
        <v/>
      </c>
      <c r="D22" s="31" t="s">
        <v>1</v>
      </c>
      <c r="E22" s="41">
        <v>9.4200000000000006E-2</v>
      </c>
      <c r="F22" s="31" t="s">
        <v>2</v>
      </c>
      <c r="G22" s="33" t="str">
        <f>IFERROR(C22*0.0942,"")</f>
        <v/>
      </c>
      <c r="H22" s="31" t="s">
        <v>5</v>
      </c>
      <c r="I22" s="33" t="str">
        <f>IFERROR(G22*0.606,"")</f>
        <v/>
      </c>
      <c r="J22" s="31" t="s">
        <v>1</v>
      </c>
      <c r="K22" s="31">
        <v>0.16200000000000001</v>
      </c>
      <c r="L22" s="42" t="str">
        <f>IFERROR(I22*0.162,"")</f>
        <v/>
      </c>
    </row>
    <row r="23" spans="2:14" ht="25.5" x14ac:dyDescent="0.2">
      <c r="B23" s="30"/>
      <c r="C23" s="20" t="s">
        <v>453</v>
      </c>
      <c r="D23" s="21"/>
      <c r="E23" s="21"/>
      <c r="F23" s="21"/>
      <c r="G23" s="20" t="s">
        <v>459</v>
      </c>
      <c r="H23" s="21"/>
      <c r="I23" s="22" t="s">
        <v>460</v>
      </c>
      <c r="J23" s="45"/>
      <c r="K23" s="45"/>
      <c r="L23" s="23" t="s">
        <v>461</v>
      </c>
    </row>
    <row r="24" spans="2:14" ht="13.5" thickBot="1" x14ac:dyDescent="0.25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6"/>
    </row>
    <row r="25" spans="2:14" x14ac:dyDescent="0.2">
      <c r="B25" s="57"/>
      <c r="C25" s="58"/>
      <c r="D25" s="58"/>
      <c r="E25" s="58"/>
      <c r="F25" s="58"/>
      <c r="G25" s="58"/>
      <c r="H25" s="61" t="s">
        <v>478</v>
      </c>
      <c r="I25" s="58"/>
      <c r="J25" s="58"/>
      <c r="K25" s="74"/>
      <c r="L25" s="75"/>
    </row>
    <row r="26" spans="2:14" x14ac:dyDescent="0.2">
      <c r="B26" s="81" t="s">
        <v>468</v>
      </c>
      <c r="C26" s="82"/>
      <c r="D26" s="96" t="str">
        <f>G20</f>
        <v/>
      </c>
      <c r="E26" s="96"/>
      <c r="F26" s="96"/>
      <c r="G26" s="18"/>
      <c r="H26" s="62" t="s">
        <v>485</v>
      </c>
      <c r="I26" s="85"/>
      <c r="J26" s="86"/>
      <c r="K26" s="86"/>
      <c r="L26" s="87"/>
    </row>
    <row r="27" spans="2:14" x14ac:dyDescent="0.2">
      <c r="B27" s="81" t="s">
        <v>469</v>
      </c>
      <c r="C27" s="82"/>
      <c r="D27" s="80" t="str">
        <f>L18</f>
        <v/>
      </c>
      <c r="E27" s="80"/>
      <c r="F27" s="80"/>
      <c r="G27" s="18"/>
      <c r="H27" s="62" t="s">
        <v>486</v>
      </c>
      <c r="I27" s="85"/>
      <c r="J27" s="86"/>
      <c r="K27" s="86"/>
      <c r="L27" s="87"/>
    </row>
    <row r="28" spans="2:14" x14ac:dyDescent="0.2">
      <c r="B28" s="81" t="s">
        <v>470</v>
      </c>
      <c r="C28" s="82"/>
      <c r="D28" s="80" t="str">
        <f>IFERROR(I22+L22,"")</f>
        <v/>
      </c>
      <c r="E28" s="80"/>
      <c r="F28" s="80"/>
      <c r="G28" s="18"/>
      <c r="H28" s="94" t="s">
        <v>491</v>
      </c>
      <c r="I28" s="94"/>
      <c r="J28" s="94"/>
      <c r="K28" s="94"/>
      <c r="L28" s="95"/>
    </row>
    <row r="29" spans="2:14" x14ac:dyDescent="0.2">
      <c r="B29" s="83"/>
      <c r="C29" s="84"/>
      <c r="D29" s="18"/>
      <c r="E29" s="18"/>
      <c r="F29" s="18"/>
      <c r="G29" s="18"/>
      <c r="H29" s="94"/>
      <c r="I29" s="94"/>
      <c r="J29" s="94"/>
      <c r="K29" s="94"/>
      <c r="L29" s="95"/>
      <c r="M29" s="11"/>
    </row>
    <row r="30" spans="2:14" x14ac:dyDescent="0.2">
      <c r="B30" s="71"/>
      <c r="C30" s="72"/>
      <c r="D30" s="18"/>
      <c r="E30" s="18"/>
      <c r="F30" s="18"/>
      <c r="G30" s="18"/>
      <c r="H30" s="60"/>
      <c r="I30" s="72"/>
      <c r="J30" s="73"/>
      <c r="K30" s="73"/>
      <c r="L30" s="59"/>
      <c r="M30" s="11"/>
    </row>
    <row r="31" spans="2:14" x14ac:dyDescent="0.2">
      <c r="B31" s="17"/>
      <c r="C31" s="63" t="s">
        <v>477</v>
      </c>
      <c r="D31" s="108"/>
      <c r="E31" s="108"/>
      <c r="F31" s="108"/>
      <c r="G31" s="18"/>
      <c r="H31" s="62" t="s">
        <v>475</v>
      </c>
      <c r="I31" s="88"/>
      <c r="J31" s="89"/>
      <c r="K31" s="89"/>
      <c r="L31" s="90"/>
    </row>
    <row r="32" spans="2:14" x14ac:dyDescent="0.2">
      <c r="B32" s="64"/>
      <c r="C32" s="62" t="s">
        <v>484</v>
      </c>
      <c r="D32" s="79"/>
      <c r="E32" s="79"/>
      <c r="F32" s="79"/>
      <c r="G32" s="18"/>
      <c r="H32" s="18"/>
      <c r="I32" s="55"/>
      <c r="J32" s="55"/>
      <c r="K32" s="11"/>
      <c r="L32" s="65"/>
    </row>
    <row r="33" spans="1:13" x14ac:dyDescent="0.2">
      <c r="B33" s="64"/>
      <c r="C33" s="62" t="s">
        <v>483</v>
      </c>
      <c r="D33" s="79"/>
      <c r="E33" s="79"/>
      <c r="F33" s="79"/>
      <c r="G33" s="18"/>
      <c r="H33" s="63" t="s">
        <v>479</v>
      </c>
      <c r="I33" s="18"/>
      <c r="J33" s="18"/>
      <c r="K33" s="11"/>
      <c r="L33" s="15"/>
    </row>
    <row r="34" spans="1:13" x14ac:dyDescent="0.2">
      <c r="B34" s="17"/>
      <c r="C34" s="70" t="s">
        <v>482</v>
      </c>
      <c r="D34" s="80">
        <f>SUM(D32:F33)</f>
        <v>0</v>
      </c>
      <c r="E34" s="80"/>
      <c r="F34" s="80"/>
      <c r="G34" s="18"/>
      <c r="H34" s="62" t="s">
        <v>480</v>
      </c>
      <c r="I34" s="91"/>
      <c r="J34" s="92"/>
      <c r="K34" s="92"/>
      <c r="L34" s="93"/>
    </row>
    <row r="35" spans="1:13" x14ac:dyDescent="0.2">
      <c r="B35" s="71"/>
      <c r="C35" s="72"/>
      <c r="D35" s="73"/>
      <c r="E35" s="73"/>
      <c r="F35" s="73"/>
      <c r="G35" s="18"/>
      <c r="H35" s="62" t="s">
        <v>481</v>
      </c>
      <c r="I35" s="91"/>
      <c r="J35" s="92"/>
      <c r="K35" s="92"/>
      <c r="L35" s="93"/>
    </row>
    <row r="36" spans="1:13" x14ac:dyDescent="0.2">
      <c r="B36" s="71"/>
      <c r="C36" s="72"/>
      <c r="D36" s="73"/>
      <c r="E36" s="73"/>
      <c r="F36" s="73"/>
      <c r="G36" s="18"/>
      <c r="H36" s="18"/>
      <c r="I36" s="62"/>
      <c r="J36" s="56"/>
      <c r="K36" s="56"/>
      <c r="L36" s="67"/>
    </row>
    <row r="37" spans="1:13" ht="13.5" thickBot="1" x14ac:dyDescent="0.25">
      <c r="B37" s="66" t="s">
        <v>474</v>
      </c>
      <c r="C37" s="25"/>
      <c r="D37" s="25"/>
      <c r="E37" s="25"/>
      <c r="F37" s="25"/>
      <c r="G37" s="25"/>
      <c r="H37" s="25"/>
      <c r="I37" s="25"/>
      <c r="J37" s="25"/>
      <c r="K37" s="25"/>
      <c r="L37" s="53" t="s">
        <v>492</v>
      </c>
    </row>
    <row r="38" spans="1:13" ht="12" customHeight="1" x14ac:dyDescent="0.2">
      <c r="A38" s="11"/>
      <c r="B38" s="18"/>
      <c r="C38" s="18"/>
      <c r="D38" s="18"/>
      <c r="E38" s="18"/>
      <c r="F38" s="18"/>
      <c r="G38" s="18"/>
      <c r="H38" s="18"/>
      <c r="I38" s="11"/>
      <c r="J38" s="11"/>
      <c r="K38" s="11"/>
      <c r="L38" s="18"/>
      <c r="M38" s="11"/>
    </row>
    <row r="39" spans="1:13" hidden="1" x14ac:dyDescent="0.2">
      <c r="I39" s="11"/>
      <c r="J39" s="11"/>
      <c r="K39" s="11"/>
    </row>
    <row r="40" spans="1:13" hidden="1" x14ac:dyDescent="0.2"/>
    <row r="41" spans="1:13" hidden="1" x14ac:dyDescent="0.2">
      <c r="I41" s="18"/>
      <c r="J41" s="18"/>
      <c r="K41" s="18"/>
      <c r="L41" s="18"/>
    </row>
  </sheetData>
  <sheetProtection algorithmName="SHA-512" hashValue="4rh08gVseUdDROtfyNExpdQUlnHxwFAqAcY/gPjUitOKhyNmn/TumaTiMlCLLGFAgjj/CBHkfuwTj1MK2VKnIQ==" saltValue="InzhpkoXReNrEVQRLNycMg==" spinCount="100000" sheet="1" objects="1" scenarios="1"/>
  <mergeCells count="31">
    <mergeCell ref="I35:L35"/>
    <mergeCell ref="B2:L2"/>
    <mergeCell ref="B3:L3"/>
    <mergeCell ref="C14:K14"/>
    <mergeCell ref="C15:K15"/>
    <mergeCell ref="H6:L6"/>
    <mergeCell ref="H7:L7"/>
    <mergeCell ref="C9:K9"/>
    <mergeCell ref="C10:K10"/>
    <mergeCell ref="I12:K12"/>
    <mergeCell ref="C16:K16"/>
    <mergeCell ref="D31:F31"/>
    <mergeCell ref="B4:L4"/>
    <mergeCell ref="C6:D6"/>
    <mergeCell ref="C11:K11"/>
    <mergeCell ref="I26:L26"/>
    <mergeCell ref="I27:L27"/>
    <mergeCell ref="I31:L31"/>
    <mergeCell ref="I34:L34"/>
    <mergeCell ref="H28:L29"/>
    <mergeCell ref="D12:F12"/>
    <mergeCell ref="D33:F33"/>
    <mergeCell ref="D34:F34"/>
    <mergeCell ref="B26:C26"/>
    <mergeCell ref="B27:C27"/>
    <mergeCell ref="B28:C28"/>
    <mergeCell ref="B29:C29"/>
    <mergeCell ref="D32:F32"/>
    <mergeCell ref="D27:F27"/>
    <mergeCell ref="D28:F28"/>
    <mergeCell ref="D26:F26"/>
  </mergeCells>
  <phoneticPr fontId="2" type="noConversion"/>
  <dataValidations count="1">
    <dataValidation type="list" allowBlank="1" showInputMessage="1" showErrorMessage="1" sqref="C16:K16" xr:uid="{00000000-0002-0000-0000-000000000000}">
      <formula1>INDIRECT("_"&amp;LEFT($C$15,2))</formula1>
    </dataValidation>
  </dataValidations>
  <printOptions horizontalCentered="1" verticalCentered="1"/>
  <pageMargins left="0.25" right="0.25" top="0.5" bottom="0.5" header="0.3" footer="0.3"/>
  <pageSetup scale="91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IF($C$16="",Multipliers!$H$2:$H$21,INDIRECT("FakeRange"))</xm:f>
          </x14:formula1>
          <xm:sqref>C15:K15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1"/>
  <sheetViews>
    <sheetView workbookViewId="0">
      <pane ySplit="1" topLeftCell="A352" activePane="bottomLeft" state="frozen"/>
      <selection pane="bottomLeft" activeCell="C380" sqref="C380"/>
    </sheetView>
  </sheetViews>
  <sheetFormatPr defaultRowHeight="12.75" x14ac:dyDescent="0.2"/>
  <cols>
    <col min="1" max="2" width="42.140625" customWidth="1"/>
    <col min="3" max="3" width="19.7109375" bestFit="1" customWidth="1"/>
    <col min="4" max="4" width="21.42578125" bestFit="1" customWidth="1"/>
    <col min="5" max="5" width="3.42578125" bestFit="1" customWidth="1"/>
    <col min="8" max="8" width="42.140625" customWidth="1"/>
  </cols>
  <sheetData>
    <row r="1" spans="1:8" s="7" customFormat="1" ht="15" x14ac:dyDescent="0.2">
      <c r="A1" s="8" t="s">
        <v>7</v>
      </c>
      <c r="B1" s="8" t="s">
        <v>8</v>
      </c>
      <c r="C1" s="8" t="s">
        <v>9</v>
      </c>
      <c r="D1" s="8" t="s">
        <v>10</v>
      </c>
      <c r="E1" s="6"/>
      <c r="F1" s="6"/>
      <c r="H1" s="8" t="s">
        <v>7</v>
      </c>
    </row>
    <row r="2" spans="1:8" ht="15" x14ac:dyDescent="0.25">
      <c r="A2" s="13" t="s">
        <v>11</v>
      </c>
      <c r="B2" s="1" t="s">
        <v>12</v>
      </c>
      <c r="C2" s="2">
        <v>2.6120000000000001</v>
      </c>
      <c r="D2" s="2">
        <v>2.2044999999999999</v>
      </c>
      <c r="E2" s="3"/>
      <c r="F2" s="3"/>
      <c r="H2" s="13" t="s">
        <v>11</v>
      </c>
    </row>
    <row r="3" spans="1:8" ht="15" x14ac:dyDescent="0.25">
      <c r="A3" s="1" t="s">
        <v>11</v>
      </c>
      <c r="B3" s="1" t="s">
        <v>14</v>
      </c>
      <c r="C3" s="3">
        <v>3.0908000000000002</v>
      </c>
      <c r="D3" s="3">
        <v>3.0184000000000002</v>
      </c>
      <c r="E3" s="3"/>
      <c r="F3" s="3"/>
      <c r="H3" s="1" t="s">
        <v>29</v>
      </c>
    </row>
    <row r="4" spans="1:8" ht="15" x14ac:dyDescent="0.25">
      <c r="A4" s="1" t="s">
        <v>11</v>
      </c>
      <c r="B4" s="1" t="s">
        <v>15</v>
      </c>
      <c r="C4" s="3">
        <v>2.2942999999999998</v>
      </c>
      <c r="D4" s="3">
        <v>1.9793000000000001</v>
      </c>
      <c r="E4" s="3"/>
      <c r="F4" s="3"/>
      <c r="H4" s="1" t="s">
        <v>42</v>
      </c>
    </row>
    <row r="5" spans="1:8" ht="15" x14ac:dyDescent="0.25">
      <c r="A5" s="1" t="s">
        <v>11</v>
      </c>
      <c r="B5" s="1" t="s">
        <v>16</v>
      </c>
      <c r="C5" s="3">
        <v>2.0979999999999999</v>
      </c>
      <c r="D5" s="3">
        <v>1.6688000000000001</v>
      </c>
      <c r="E5" s="3"/>
      <c r="F5" s="3"/>
      <c r="H5" s="1" t="s">
        <v>47</v>
      </c>
    </row>
    <row r="6" spans="1:8" ht="15" x14ac:dyDescent="0.25">
      <c r="A6" s="1" t="s">
        <v>11</v>
      </c>
      <c r="B6" s="1" t="s">
        <v>17</v>
      </c>
      <c r="C6" s="3">
        <v>1.8944000000000001</v>
      </c>
      <c r="D6" s="3">
        <v>1.6966000000000001</v>
      </c>
      <c r="E6" s="3"/>
      <c r="F6" s="3"/>
      <c r="H6" s="1" t="s">
        <v>49</v>
      </c>
    </row>
    <row r="7" spans="1:8" ht="15" x14ac:dyDescent="0.25">
      <c r="A7" s="1" t="s">
        <v>11</v>
      </c>
      <c r="B7" s="1" t="s">
        <v>18</v>
      </c>
      <c r="C7" s="3">
        <v>3.3754</v>
      </c>
      <c r="D7" s="3">
        <v>2.4748999999999999</v>
      </c>
      <c r="E7" s="3"/>
      <c r="F7" s="3"/>
      <c r="H7" s="1" t="s">
        <v>329</v>
      </c>
    </row>
    <row r="8" spans="1:8" ht="15" x14ac:dyDescent="0.25">
      <c r="A8" s="1" t="s">
        <v>11</v>
      </c>
      <c r="B8" s="1" t="s">
        <v>19</v>
      </c>
      <c r="C8" s="3">
        <v>3.0358999999999998</v>
      </c>
      <c r="D8" s="3">
        <v>2.5558000000000001</v>
      </c>
      <c r="E8" s="3"/>
      <c r="F8" s="3"/>
      <c r="H8" s="1" t="s">
        <v>331</v>
      </c>
    </row>
    <row r="9" spans="1:8" ht="15" x14ac:dyDescent="0.25">
      <c r="A9" s="1" t="s">
        <v>11</v>
      </c>
      <c r="B9" s="1" t="s">
        <v>20</v>
      </c>
      <c r="C9" s="3">
        <v>2.8538999999999999</v>
      </c>
      <c r="D9" s="3">
        <v>2.5737000000000001</v>
      </c>
      <c r="E9" s="3"/>
      <c r="F9" s="3"/>
      <c r="H9" s="1" t="s">
        <v>333</v>
      </c>
    </row>
    <row r="10" spans="1:8" ht="15" x14ac:dyDescent="0.25">
      <c r="A10" s="1" t="s">
        <v>11</v>
      </c>
      <c r="B10" s="1" t="s">
        <v>21</v>
      </c>
      <c r="C10" s="3">
        <v>2.9550999999999998</v>
      </c>
      <c r="D10" s="3">
        <v>2.7450999999999999</v>
      </c>
      <c r="E10" s="3"/>
      <c r="F10" s="3"/>
      <c r="H10" s="1" t="s">
        <v>345</v>
      </c>
    </row>
    <row r="11" spans="1:8" ht="15" x14ac:dyDescent="0.25">
      <c r="A11" s="1" t="s">
        <v>11</v>
      </c>
      <c r="B11" s="1" t="s">
        <v>13</v>
      </c>
      <c r="C11" s="3">
        <v>2.6120000000000001</v>
      </c>
      <c r="D11" s="3">
        <v>2.2044999999999999</v>
      </c>
      <c r="E11" s="3"/>
      <c r="F11" s="3"/>
      <c r="H11" s="1" t="s">
        <v>358</v>
      </c>
    </row>
    <row r="12" spans="1:8" ht="15" x14ac:dyDescent="0.25">
      <c r="A12" s="1" t="s">
        <v>11</v>
      </c>
      <c r="B12" s="1" t="s">
        <v>22</v>
      </c>
      <c r="C12" s="3">
        <v>2.2877999999999998</v>
      </c>
      <c r="D12" s="3">
        <v>2.1105</v>
      </c>
      <c r="E12" s="3"/>
      <c r="F12" s="3"/>
      <c r="H12" s="1" t="s">
        <v>366</v>
      </c>
    </row>
    <row r="13" spans="1:8" ht="15" x14ac:dyDescent="0.25">
      <c r="A13" s="1" t="s">
        <v>11</v>
      </c>
      <c r="B13" s="1" t="s">
        <v>23</v>
      </c>
      <c r="C13" s="3">
        <v>3.5676999999999999</v>
      </c>
      <c r="D13" s="3">
        <v>3.2439</v>
      </c>
      <c r="E13" s="3"/>
      <c r="F13" s="3"/>
      <c r="H13" s="1" t="s">
        <v>374</v>
      </c>
    </row>
    <row r="14" spans="1:8" ht="15" x14ac:dyDescent="0.25">
      <c r="A14" s="1" t="s">
        <v>11</v>
      </c>
      <c r="B14" s="1" t="s">
        <v>24</v>
      </c>
      <c r="C14" s="3">
        <v>2.8391999999999999</v>
      </c>
      <c r="D14" s="3">
        <v>3.26</v>
      </c>
      <c r="E14" s="3"/>
      <c r="F14" s="3"/>
      <c r="H14" s="1" t="s">
        <v>390</v>
      </c>
    </row>
    <row r="15" spans="1:8" ht="15" x14ac:dyDescent="0.25">
      <c r="A15" s="1" t="s">
        <v>11</v>
      </c>
      <c r="B15" s="1" t="s">
        <v>25</v>
      </c>
      <c r="C15" s="3">
        <v>2.0655000000000001</v>
      </c>
      <c r="D15" s="3">
        <v>2.1785000000000001</v>
      </c>
      <c r="E15" s="3"/>
      <c r="F15" s="3"/>
      <c r="H15" s="1" t="s">
        <v>392</v>
      </c>
    </row>
    <row r="16" spans="1:8" ht="15" x14ac:dyDescent="0.25">
      <c r="A16" s="1" t="s">
        <v>11</v>
      </c>
      <c r="B16" s="1" t="s">
        <v>26</v>
      </c>
      <c r="C16" s="3">
        <v>0</v>
      </c>
      <c r="D16" s="3">
        <v>0</v>
      </c>
      <c r="E16" s="3"/>
      <c r="F16" s="3"/>
      <c r="H16" s="1" t="s">
        <v>403</v>
      </c>
    </row>
    <row r="17" spans="1:8" ht="15" x14ac:dyDescent="0.25">
      <c r="A17" s="1" t="s">
        <v>11</v>
      </c>
      <c r="B17" s="1" t="s">
        <v>27</v>
      </c>
      <c r="C17" s="3">
        <v>3.1105</v>
      </c>
      <c r="D17" s="3">
        <v>1.3333999999999999</v>
      </c>
      <c r="E17" s="3"/>
      <c r="F17" s="3"/>
      <c r="H17" s="1" t="s">
        <v>408</v>
      </c>
    </row>
    <row r="18" spans="1:8" ht="15" x14ac:dyDescent="0.25">
      <c r="A18" s="1" t="s">
        <v>11</v>
      </c>
      <c r="B18" s="1" t="s">
        <v>28</v>
      </c>
      <c r="C18" s="3">
        <v>1.6872</v>
      </c>
      <c r="D18" s="3">
        <v>1.3137000000000001</v>
      </c>
      <c r="E18" s="1"/>
      <c r="F18" s="1"/>
      <c r="H18" s="1" t="s">
        <v>418</v>
      </c>
    </row>
    <row r="19" spans="1:8" ht="15" x14ac:dyDescent="0.25">
      <c r="A19" s="1" t="s">
        <v>29</v>
      </c>
      <c r="B19" s="1" t="s">
        <v>30</v>
      </c>
      <c r="C19" s="2">
        <v>2.9051</v>
      </c>
      <c r="D19" s="2">
        <v>2.5354999999999999</v>
      </c>
      <c r="E19" s="1"/>
      <c r="F19" s="1"/>
      <c r="H19" s="1" t="s">
        <v>429</v>
      </c>
    </row>
    <row r="20" spans="1:8" ht="15" x14ac:dyDescent="0.25">
      <c r="A20" s="1" t="s">
        <v>29</v>
      </c>
      <c r="B20" s="1" t="s">
        <v>32</v>
      </c>
      <c r="C20" s="3">
        <v>2.2728000000000002</v>
      </c>
      <c r="D20" s="3">
        <v>2.7648000000000001</v>
      </c>
      <c r="E20" s="1"/>
      <c r="F20" s="1"/>
      <c r="H20" s="1" t="s">
        <v>434</v>
      </c>
    </row>
    <row r="21" spans="1:8" ht="15" x14ac:dyDescent="0.25">
      <c r="A21" s="1" t="s">
        <v>29</v>
      </c>
      <c r="B21" s="1" t="s">
        <v>33</v>
      </c>
      <c r="C21" s="3">
        <v>2.2490000000000001</v>
      </c>
      <c r="D21" s="3">
        <v>2.4058999999999999</v>
      </c>
      <c r="E21" s="1"/>
      <c r="F21" s="1"/>
      <c r="H21" s="1" t="s">
        <v>449</v>
      </c>
    </row>
    <row r="22" spans="1:8" ht="15" x14ac:dyDescent="0.25">
      <c r="A22" s="1" t="s">
        <v>29</v>
      </c>
      <c r="B22" s="1" t="s">
        <v>34</v>
      </c>
      <c r="C22" s="3">
        <v>0</v>
      </c>
      <c r="D22" s="3">
        <v>0</v>
      </c>
      <c r="E22" s="1"/>
      <c r="F22" s="1"/>
    </row>
    <row r="23" spans="1:8" ht="15" x14ac:dyDescent="0.25">
      <c r="A23" s="1" t="s">
        <v>29</v>
      </c>
      <c r="B23" s="1" t="s">
        <v>35</v>
      </c>
      <c r="C23" s="3">
        <v>0</v>
      </c>
      <c r="D23" s="3">
        <v>0</v>
      </c>
      <c r="E23" s="1"/>
      <c r="F23" s="1"/>
    </row>
    <row r="24" spans="1:8" ht="15" x14ac:dyDescent="0.25">
      <c r="A24" s="1" t="s">
        <v>29</v>
      </c>
      <c r="B24" s="1" t="s">
        <v>36</v>
      </c>
      <c r="C24" s="3">
        <v>2.0823</v>
      </c>
      <c r="D24" s="3">
        <v>2.1160999999999999</v>
      </c>
      <c r="E24" s="1"/>
      <c r="F24" s="1"/>
    </row>
    <row r="25" spans="1:8" ht="15" x14ac:dyDescent="0.25">
      <c r="A25" s="1" t="s">
        <v>29</v>
      </c>
      <c r="B25" s="1" t="s">
        <v>37</v>
      </c>
      <c r="C25" s="3">
        <v>2.2219000000000002</v>
      </c>
      <c r="D25" s="3">
        <v>2.1751999999999998</v>
      </c>
      <c r="E25" s="1"/>
      <c r="F25" s="1"/>
    </row>
    <row r="26" spans="1:8" ht="15" x14ac:dyDescent="0.25">
      <c r="A26" s="1" t="s">
        <v>29</v>
      </c>
      <c r="B26" s="1" t="s">
        <v>38</v>
      </c>
      <c r="C26" s="3">
        <v>2.1989000000000001</v>
      </c>
      <c r="D26" s="3">
        <v>2.77</v>
      </c>
      <c r="E26" s="1"/>
      <c r="F26" s="1"/>
    </row>
    <row r="27" spans="1:8" ht="15" x14ac:dyDescent="0.25">
      <c r="A27" s="1" t="s">
        <v>29</v>
      </c>
      <c r="B27" s="1" t="s">
        <v>39</v>
      </c>
      <c r="C27" s="3">
        <v>2.2469000000000001</v>
      </c>
      <c r="D27" s="3">
        <v>1.9951000000000001</v>
      </c>
      <c r="E27" s="1"/>
      <c r="F27" s="1"/>
    </row>
    <row r="28" spans="1:8" ht="15" x14ac:dyDescent="0.25">
      <c r="A28" s="1" t="s">
        <v>29</v>
      </c>
      <c r="B28" s="1" t="s">
        <v>31</v>
      </c>
      <c r="C28" s="3">
        <v>2.9051</v>
      </c>
      <c r="D28" s="3">
        <v>2.5354999999999999</v>
      </c>
      <c r="E28" s="1"/>
      <c r="F28" s="1"/>
    </row>
    <row r="29" spans="1:8" ht="15" x14ac:dyDescent="0.25">
      <c r="A29" s="1" t="s">
        <v>29</v>
      </c>
      <c r="B29" s="1" t="s">
        <v>40</v>
      </c>
      <c r="C29" s="3">
        <v>2.7501000000000002</v>
      </c>
      <c r="D29" s="3">
        <v>3.1802999999999999</v>
      </c>
      <c r="E29" s="1"/>
      <c r="F29" s="1"/>
    </row>
    <row r="30" spans="1:8" ht="15" x14ac:dyDescent="0.25">
      <c r="A30" s="1" t="s">
        <v>29</v>
      </c>
      <c r="B30" s="1" t="s">
        <v>41</v>
      </c>
      <c r="C30" s="3">
        <v>3.4845000000000002</v>
      </c>
      <c r="D30" s="3">
        <v>3.5842000000000001</v>
      </c>
      <c r="E30" s="1"/>
      <c r="F30" s="1"/>
    </row>
    <row r="31" spans="1:8" ht="15" x14ac:dyDescent="0.25">
      <c r="A31" s="1" t="s">
        <v>42</v>
      </c>
      <c r="B31" s="1" t="s">
        <v>43</v>
      </c>
      <c r="C31" s="2">
        <v>1.7958000000000001</v>
      </c>
      <c r="D31" s="2">
        <v>2.8046000000000002</v>
      </c>
      <c r="E31" s="1"/>
      <c r="F31" s="1"/>
    </row>
    <row r="32" spans="1:8" ht="15" x14ac:dyDescent="0.25">
      <c r="A32" s="1" t="s">
        <v>42</v>
      </c>
      <c r="B32" s="1" t="s">
        <v>44</v>
      </c>
      <c r="C32" s="3">
        <v>1.7958000000000001</v>
      </c>
      <c r="D32" s="3">
        <v>2.8046000000000002</v>
      </c>
      <c r="E32" s="1"/>
      <c r="F32" s="1"/>
    </row>
    <row r="33" spans="1:7" ht="15" x14ac:dyDescent="0.25">
      <c r="A33" s="1" t="s">
        <v>42</v>
      </c>
      <c r="B33" s="1" t="s">
        <v>45</v>
      </c>
      <c r="C33" s="3">
        <v>2.2732999999999999</v>
      </c>
      <c r="D33" s="3">
        <v>3.3136000000000001</v>
      </c>
      <c r="E33" s="1"/>
      <c r="F33" s="1"/>
      <c r="G33" s="1"/>
    </row>
    <row r="34" spans="1:7" ht="15" x14ac:dyDescent="0.25">
      <c r="A34" s="1" t="s">
        <v>42</v>
      </c>
      <c r="B34" s="1" t="s">
        <v>46</v>
      </c>
      <c r="C34" s="3">
        <v>2.0430000000000001</v>
      </c>
      <c r="D34" s="3">
        <v>2.1642999999999999</v>
      </c>
      <c r="E34" s="1"/>
      <c r="F34" s="1"/>
      <c r="G34" s="1"/>
    </row>
    <row r="35" spans="1:7" ht="15" x14ac:dyDescent="0.25">
      <c r="A35" s="1" t="s">
        <v>47</v>
      </c>
      <c r="B35" s="1" t="s">
        <v>48</v>
      </c>
      <c r="C35" s="3">
        <v>2.0438000000000001</v>
      </c>
      <c r="D35" s="3">
        <v>2.1086999999999998</v>
      </c>
      <c r="E35" s="4"/>
      <c r="F35" s="1"/>
      <c r="G35" s="5"/>
    </row>
    <row r="36" spans="1:7" ht="15" x14ac:dyDescent="0.25">
      <c r="A36" s="1" t="s">
        <v>49</v>
      </c>
      <c r="B36" s="1" t="s">
        <v>50</v>
      </c>
      <c r="C36" s="2">
        <v>2.9182000000000001</v>
      </c>
      <c r="D36" s="2">
        <v>2.8180000000000001</v>
      </c>
      <c r="E36" s="1"/>
      <c r="F36" s="1"/>
      <c r="G36" s="1"/>
    </row>
    <row r="37" spans="1:7" ht="15" x14ac:dyDescent="0.25">
      <c r="A37" s="1" t="s">
        <v>49</v>
      </c>
      <c r="B37" s="1" t="s">
        <v>52</v>
      </c>
      <c r="C37" s="1">
        <v>3.5842000000000001</v>
      </c>
      <c r="D37" s="1">
        <v>5.3888999999999996</v>
      </c>
      <c r="E37" s="1"/>
      <c r="F37" s="1"/>
      <c r="G37" s="1"/>
    </row>
    <row r="38" spans="1:7" ht="15" x14ac:dyDescent="0.25">
      <c r="A38" s="1" t="s">
        <v>49</v>
      </c>
      <c r="B38" s="1" t="s">
        <v>53</v>
      </c>
      <c r="C38" s="1">
        <v>3.9706999999999999</v>
      </c>
      <c r="D38" s="1">
        <v>4.8935000000000004</v>
      </c>
      <c r="E38" s="1"/>
      <c r="F38" s="1"/>
      <c r="G38" s="1"/>
    </row>
    <row r="39" spans="1:7" ht="15" x14ac:dyDescent="0.25">
      <c r="A39" s="1" t="s">
        <v>49</v>
      </c>
      <c r="B39" s="1" t="s">
        <v>54</v>
      </c>
      <c r="C39" s="1">
        <v>4.1943999999999999</v>
      </c>
      <c r="D39" s="1">
        <v>4.7271999999999998</v>
      </c>
      <c r="E39" s="1"/>
      <c r="F39" s="1"/>
      <c r="G39" s="1"/>
    </row>
    <row r="40" spans="1:7" ht="15" x14ac:dyDescent="0.25">
      <c r="A40" s="1" t="s">
        <v>49</v>
      </c>
      <c r="B40" s="1" t="s">
        <v>55</v>
      </c>
      <c r="C40" s="1">
        <v>3.9571000000000001</v>
      </c>
      <c r="D40" s="1">
        <v>6.3464</v>
      </c>
      <c r="E40" s="1"/>
      <c r="F40" s="1"/>
      <c r="G40" s="1"/>
    </row>
    <row r="41" spans="1:7" ht="15" x14ac:dyDescent="0.25">
      <c r="A41" s="1" t="s">
        <v>49</v>
      </c>
      <c r="B41" s="1" t="s">
        <v>56</v>
      </c>
      <c r="C41" s="1">
        <v>3.7353999999999998</v>
      </c>
      <c r="D41" s="1">
        <v>5.8422999999999998</v>
      </c>
      <c r="E41" s="1"/>
      <c r="F41" s="1"/>
      <c r="G41" s="1"/>
    </row>
    <row r="42" spans="1:7" ht="15" x14ac:dyDescent="0.25">
      <c r="A42" s="1" t="s">
        <v>49</v>
      </c>
      <c r="B42" s="1" t="s">
        <v>57</v>
      </c>
      <c r="C42" s="1">
        <v>4.3628999999999998</v>
      </c>
      <c r="D42" s="1">
        <v>6.1289999999999996</v>
      </c>
      <c r="E42" s="1"/>
      <c r="F42" s="1"/>
      <c r="G42" s="1"/>
    </row>
    <row r="43" spans="1:7" ht="15" x14ac:dyDescent="0.25">
      <c r="A43" s="1" t="s">
        <v>49</v>
      </c>
      <c r="B43" s="1" t="s">
        <v>58</v>
      </c>
      <c r="C43" s="1">
        <v>3.1863000000000001</v>
      </c>
      <c r="D43" s="1">
        <v>4.9909999999999997</v>
      </c>
      <c r="E43" s="1"/>
      <c r="F43" s="1"/>
      <c r="G43" s="1"/>
    </row>
    <row r="44" spans="1:7" ht="15" x14ac:dyDescent="0.25">
      <c r="A44" s="1" t="s">
        <v>49</v>
      </c>
      <c r="B44" s="1" t="s">
        <v>59</v>
      </c>
      <c r="C44" s="1">
        <v>2.9963000000000002</v>
      </c>
      <c r="D44" s="1">
        <v>3.3250000000000002</v>
      </c>
      <c r="E44" s="1"/>
      <c r="F44" s="1"/>
      <c r="G44" s="1"/>
    </row>
    <row r="45" spans="1:7" ht="15" x14ac:dyDescent="0.25">
      <c r="A45" s="1" t="s">
        <v>49</v>
      </c>
      <c r="B45" s="1" t="s">
        <v>60</v>
      </c>
      <c r="C45" s="1">
        <v>0</v>
      </c>
      <c r="D45" s="1">
        <v>0</v>
      </c>
      <c r="E45" s="1"/>
      <c r="F45" s="1"/>
      <c r="G45" s="1"/>
    </row>
    <row r="46" spans="1:7" ht="15" x14ac:dyDescent="0.25">
      <c r="A46" s="1" t="s">
        <v>49</v>
      </c>
      <c r="B46" s="1" t="s">
        <v>61</v>
      </c>
      <c r="C46" s="1">
        <v>3.5192000000000001</v>
      </c>
      <c r="D46" s="1">
        <v>2.6120000000000001</v>
      </c>
      <c r="E46" s="1"/>
      <c r="F46" s="1"/>
      <c r="G46" s="1"/>
    </row>
    <row r="47" spans="1:7" ht="15" x14ac:dyDescent="0.25">
      <c r="A47" s="1" t="s">
        <v>49</v>
      </c>
      <c r="B47" s="1" t="s">
        <v>62</v>
      </c>
      <c r="C47" s="1">
        <v>3.1848999999999998</v>
      </c>
      <c r="D47" s="1">
        <v>3.1827999999999999</v>
      </c>
      <c r="E47" s="1"/>
      <c r="F47" s="1"/>
      <c r="G47" s="1"/>
    </row>
    <row r="48" spans="1:7" ht="15" x14ac:dyDescent="0.25">
      <c r="A48" s="1" t="s">
        <v>49</v>
      </c>
      <c r="B48" s="1" t="s">
        <v>63</v>
      </c>
      <c r="C48" s="1">
        <v>3.2389999999999999</v>
      </c>
      <c r="D48" s="1">
        <v>3.3849999999999998</v>
      </c>
      <c r="E48" s="1"/>
      <c r="F48" s="1"/>
      <c r="G48" s="1"/>
    </row>
    <row r="49" spans="1:4" ht="15" x14ac:dyDescent="0.25">
      <c r="A49" s="1" t="s">
        <v>49</v>
      </c>
      <c r="B49" s="1" t="s">
        <v>64</v>
      </c>
      <c r="C49" s="1">
        <v>3.7576000000000001</v>
      </c>
      <c r="D49" s="1">
        <v>4.0789999999999997</v>
      </c>
    </row>
    <row r="50" spans="1:4" ht="15" x14ac:dyDescent="0.25">
      <c r="A50" s="1" t="s">
        <v>49</v>
      </c>
      <c r="B50" s="1" t="s">
        <v>65</v>
      </c>
      <c r="C50" s="1">
        <v>3.6392000000000002</v>
      </c>
      <c r="D50" s="1">
        <v>4.5167000000000002</v>
      </c>
    </row>
    <row r="51" spans="1:4" ht="15" x14ac:dyDescent="0.25">
      <c r="A51" s="1" t="s">
        <v>49</v>
      </c>
      <c r="B51" s="1" t="s">
        <v>66</v>
      </c>
      <c r="C51" s="1">
        <v>3.3513000000000002</v>
      </c>
      <c r="D51" s="1">
        <v>3.9956999999999998</v>
      </c>
    </row>
    <row r="52" spans="1:4" ht="15" x14ac:dyDescent="0.25">
      <c r="A52" s="1" t="s">
        <v>49</v>
      </c>
      <c r="B52" s="1" t="s">
        <v>67</v>
      </c>
      <c r="C52" s="1">
        <v>3.1930999999999998</v>
      </c>
      <c r="D52" s="1">
        <v>2.9977999999999998</v>
      </c>
    </row>
    <row r="53" spans="1:4" ht="15" x14ac:dyDescent="0.25">
      <c r="A53" s="1" t="s">
        <v>49</v>
      </c>
      <c r="B53" s="1" t="s">
        <v>68</v>
      </c>
      <c r="C53" s="1">
        <v>3.5941999999999998</v>
      </c>
      <c r="D53" s="1">
        <v>5.0647000000000002</v>
      </c>
    </row>
    <row r="54" spans="1:4" ht="15" x14ac:dyDescent="0.25">
      <c r="A54" s="1" t="s">
        <v>49</v>
      </c>
      <c r="B54" s="1" t="s">
        <v>69</v>
      </c>
      <c r="C54" s="1">
        <v>3.8304</v>
      </c>
      <c r="D54" s="1">
        <v>3.3414000000000001</v>
      </c>
    </row>
    <row r="55" spans="1:4" ht="15" x14ac:dyDescent="0.25">
      <c r="A55" s="1" t="s">
        <v>49</v>
      </c>
      <c r="B55" s="1" t="s">
        <v>70</v>
      </c>
      <c r="C55" s="1">
        <v>3.5394000000000001</v>
      </c>
      <c r="D55" s="1">
        <v>3.2435</v>
      </c>
    </row>
    <row r="56" spans="1:4" ht="15" x14ac:dyDescent="0.25">
      <c r="A56" s="1" t="s">
        <v>49</v>
      </c>
      <c r="B56" s="1" t="s">
        <v>71</v>
      </c>
      <c r="C56" s="1">
        <v>3.7404000000000002</v>
      </c>
      <c r="D56" s="1">
        <v>2.8824000000000001</v>
      </c>
    </row>
    <row r="57" spans="1:4" ht="15" x14ac:dyDescent="0.25">
      <c r="A57" s="1" t="s">
        <v>49</v>
      </c>
      <c r="B57" s="1" t="s">
        <v>72</v>
      </c>
      <c r="C57" s="1">
        <v>0</v>
      </c>
      <c r="D57" s="1">
        <v>0</v>
      </c>
    </row>
    <row r="58" spans="1:4" ht="15" x14ac:dyDescent="0.25">
      <c r="A58" s="1" t="s">
        <v>49</v>
      </c>
      <c r="B58" s="1" t="s">
        <v>73</v>
      </c>
      <c r="C58" s="1">
        <v>2.5497999999999998</v>
      </c>
      <c r="D58" s="1">
        <v>2.4763999999999999</v>
      </c>
    </row>
    <row r="59" spans="1:4" ht="15" x14ac:dyDescent="0.25">
      <c r="A59" s="1" t="s">
        <v>49</v>
      </c>
      <c r="B59" s="1" t="s">
        <v>74</v>
      </c>
      <c r="C59" s="1">
        <v>3.5775999999999999</v>
      </c>
      <c r="D59" s="1">
        <v>3.9963000000000002</v>
      </c>
    </row>
    <row r="60" spans="1:4" ht="15" x14ac:dyDescent="0.25">
      <c r="A60" s="1" t="s">
        <v>49</v>
      </c>
      <c r="B60" s="1" t="s">
        <v>75</v>
      </c>
      <c r="C60" s="1">
        <v>2.6798999999999999</v>
      </c>
      <c r="D60" s="1">
        <v>1.9154</v>
      </c>
    </row>
    <row r="61" spans="1:4" ht="15" x14ac:dyDescent="0.25">
      <c r="A61" s="1" t="s">
        <v>49</v>
      </c>
      <c r="B61" s="1" t="s">
        <v>76</v>
      </c>
      <c r="C61" s="1">
        <v>3.6004</v>
      </c>
      <c r="D61" s="1">
        <v>4.2808999999999999</v>
      </c>
    </row>
    <row r="62" spans="1:4" ht="15" x14ac:dyDescent="0.25">
      <c r="A62" s="1" t="s">
        <v>49</v>
      </c>
      <c r="B62" s="1" t="s">
        <v>77</v>
      </c>
      <c r="C62" s="1">
        <v>3.5226000000000002</v>
      </c>
      <c r="D62" s="1">
        <v>3.8136999999999999</v>
      </c>
    </row>
    <row r="63" spans="1:4" ht="15" x14ac:dyDescent="0.25">
      <c r="A63" s="1" t="s">
        <v>49</v>
      </c>
      <c r="B63" s="1" t="s">
        <v>78</v>
      </c>
      <c r="C63" s="1">
        <v>1.9257</v>
      </c>
      <c r="D63" s="1">
        <v>3.4329000000000001</v>
      </c>
    </row>
    <row r="64" spans="1:4" ht="15" x14ac:dyDescent="0.25">
      <c r="A64" s="1" t="s">
        <v>49</v>
      </c>
      <c r="B64" s="1" t="s">
        <v>79</v>
      </c>
      <c r="C64" s="1">
        <v>3.6924000000000001</v>
      </c>
      <c r="D64" s="1">
        <v>3.3942999999999999</v>
      </c>
    </row>
    <row r="65" spans="1:4" ht="15" x14ac:dyDescent="0.25">
      <c r="A65" s="1" t="s">
        <v>49</v>
      </c>
      <c r="B65" s="1" t="s">
        <v>80</v>
      </c>
      <c r="C65" s="1">
        <v>3.0623999999999998</v>
      </c>
      <c r="D65" s="1">
        <v>3.2050999999999998</v>
      </c>
    </row>
    <row r="66" spans="1:4" ht="15" x14ac:dyDescent="0.25">
      <c r="A66" s="1" t="s">
        <v>49</v>
      </c>
      <c r="B66" s="1" t="s">
        <v>81</v>
      </c>
      <c r="C66" s="1">
        <v>3.6760999999999999</v>
      </c>
      <c r="D66" s="1">
        <v>4.3159000000000001</v>
      </c>
    </row>
    <row r="67" spans="1:4" ht="15" x14ac:dyDescent="0.25">
      <c r="A67" s="1" t="s">
        <v>49</v>
      </c>
      <c r="B67" s="1" t="s">
        <v>82</v>
      </c>
      <c r="C67" s="1">
        <v>3.0415000000000001</v>
      </c>
      <c r="D67" s="1">
        <v>2.3296999999999999</v>
      </c>
    </row>
    <row r="68" spans="1:4" ht="15" x14ac:dyDescent="0.25">
      <c r="A68" s="1" t="s">
        <v>49</v>
      </c>
      <c r="B68" s="1" t="s">
        <v>83</v>
      </c>
      <c r="C68" s="1">
        <v>2.8256000000000001</v>
      </c>
      <c r="D68" s="1">
        <v>1.7349000000000001</v>
      </c>
    </row>
    <row r="69" spans="1:4" ht="15" x14ac:dyDescent="0.25">
      <c r="A69" s="1" t="s">
        <v>49</v>
      </c>
      <c r="B69" s="1" t="s">
        <v>84</v>
      </c>
      <c r="C69" s="1">
        <v>2.4638</v>
      </c>
      <c r="D69" s="1">
        <v>3.1692</v>
      </c>
    </row>
    <row r="70" spans="1:4" ht="15" x14ac:dyDescent="0.25">
      <c r="A70" s="1" t="s">
        <v>49</v>
      </c>
      <c r="B70" s="1" t="s">
        <v>85</v>
      </c>
      <c r="C70" s="1">
        <v>2.2273999999999998</v>
      </c>
      <c r="D70" s="1">
        <v>3.1579000000000002</v>
      </c>
    </row>
    <row r="71" spans="1:4" ht="15" x14ac:dyDescent="0.25">
      <c r="A71" s="1" t="s">
        <v>49</v>
      </c>
      <c r="B71" s="1" t="s">
        <v>86</v>
      </c>
      <c r="C71" s="1">
        <v>3.4921000000000002</v>
      </c>
      <c r="D71" s="1">
        <v>3.5188999999999999</v>
      </c>
    </row>
    <row r="72" spans="1:4" ht="15" x14ac:dyDescent="0.25">
      <c r="A72" s="1" t="s">
        <v>49</v>
      </c>
      <c r="B72" s="1" t="s">
        <v>87</v>
      </c>
      <c r="C72" s="1">
        <v>2.7953999999999999</v>
      </c>
      <c r="D72" s="1">
        <v>3.2509999999999999</v>
      </c>
    </row>
    <row r="73" spans="1:4" ht="15" x14ac:dyDescent="0.25">
      <c r="A73" s="1" t="s">
        <v>49</v>
      </c>
      <c r="B73" s="1" t="s">
        <v>88</v>
      </c>
      <c r="C73" s="1">
        <v>2.3462000000000001</v>
      </c>
      <c r="D73" s="1">
        <v>2.3355000000000001</v>
      </c>
    </row>
    <row r="74" spans="1:4" ht="15" x14ac:dyDescent="0.25">
      <c r="A74" s="1" t="s">
        <v>49</v>
      </c>
      <c r="B74" s="1" t="s">
        <v>89</v>
      </c>
      <c r="C74" s="1">
        <v>3.0922000000000001</v>
      </c>
      <c r="D74" s="1">
        <v>4.3795000000000002</v>
      </c>
    </row>
    <row r="75" spans="1:4" ht="15" x14ac:dyDescent="0.25">
      <c r="A75" s="1" t="s">
        <v>49</v>
      </c>
      <c r="B75" s="1" t="s">
        <v>90</v>
      </c>
      <c r="C75" s="1">
        <v>3.2029000000000001</v>
      </c>
      <c r="D75" s="1">
        <v>3.5089000000000001</v>
      </c>
    </row>
    <row r="76" spans="1:4" ht="15" x14ac:dyDescent="0.25">
      <c r="A76" s="1" t="s">
        <v>49</v>
      </c>
      <c r="B76" s="1" t="s">
        <v>91</v>
      </c>
      <c r="C76" s="1">
        <v>2.8961999999999999</v>
      </c>
      <c r="D76" s="1">
        <v>2.6882999999999999</v>
      </c>
    </row>
    <row r="77" spans="1:4" ht="15" x14ac:dyDescent="0.25">
      <c r="A77" s="1" t="s">
        <v>49</v>
      </c>
      <c r="B77" s="1" t="s">
        <v>92</v>
      </c>
      <c r="C77" s="1">
        <v>2.927</v>
      </c>
      <c r="D77" s="1">
        <v>3.1402999999999999</v>
      </c>
    </row>
    <row r="78" spans="1:4" ht="15" x14ac:dyDescent="0.25">
      <c r="A78" s="1" t="s">
        <v>49</v>
      </c>
      <c r="B78" s="1" t="s">
        <v>93</v>
      </c>
      <c r="C78" s="1">
        <v>4.3773999999999997</v>
      </c>
      <c r="D78" s="1">
        <v>3.9388000000000001</v>
      </c>
    </row>
    <row r="79" spans="1:4" ht="15" x14ac:dyDescent="0.25">
      <c r="A79" s="1" t="s">
        <v>49</v>
      </c>
      <c r="B79" s="1" t="s">
        <v>94</v>
      </c>
      <c r="C79" s="1">
        <v>2.4824999999999999</v>
      </c>
      <c r="D79" s="1">
        <v>1.7867</v>
      </c>
    </row>
    <row r="80" spans="1:4" ht="15" x14ac:dyDescent="0.25">
      <c r="A80" s="1" t="s">
        <v>49</v>
      </c>
      <c r="B80" s="1" t="s">
        <v>95</v>
      </c>
      <c r="C80" s="1">
        <v>2.1635</v>
      </c>
      <c r="D80" s="1">
        <v>2.0773999999999999</v>
      </c>
    </row>
    <row r="81" spans="1:4" ht="15" x14ac:dyDescent="0.25">
      <c r="A81" s="1" t="s">
        <v>49</v>
      </c>
      <c r="B81" s="1" t="s">
        <v>96</v>
      </c>
      <c r="C81" s="1">
        <v>2.5529999999999999</v>
      </c>
      <c r="D81" s="1">
        <v>2.1903000000000001</v>
      </c>
    </row>
    <row r="82" spans="1:4" ht="15" x14ac:dyDescent="0.25">
      <c r="A82" s="1" t="s">
        <v>49</v>
      </c>
      <c r="B82" s="1" t="s">
        <v>97</v>
      </c>
      <c r="C82" s="1">
        <v>2.7374000000000001</v>
      </c>
      <c r="D82" s="1">
        <v>2.4087000000000001</v>
      </c>
    </row>
    <row r="83" spans="1:4" ht="15" x14ac:dyDescent="0.25">
      <c r="A83" s="1" t="s">
        <v>49</v>
      </c>
      <c r="B83" s="1" t="s">
        <v>98</v>
      </c>
      <c r="C83" s="1">
        <v>1.8201000000000001</v>
      </c>
      <c r="D83" s="1">
        <v>1.5784</v>
      </c>
    </row>
    <row r="84" spans="1:4" ht="15" x14ac:dyDescent="0.25">
      <c r="A84" s="1" t="s">
        <v>49</v>
      </c>
      <c r="B84" s="1" t="s">
        <v>99</v>
      </c>
      <c r="C84" s="1">
        <v>3.0131999999999999</v>
      </c>
      <c r="D84" s="1">
        <v>2.7521</v>
      </c>
    </row>
    <row r="85" spans="1:4" ht="15" x14ac:dyDescent="0.25">
      <c r="A85" s="1" t="s">
        <v>49</v>
      </c>
      <c r="B85" s="1" t="s">
        <v>100</v>
      </c>
      <c r="C85" s="1">
        <v>3.3083999999999998</v>
      </c>
      <c r="D85" s="1">
        <v>2.2547999999999999</v>
      </c>
    </row>
    <row r="86" spans="1:4" ht="15" x14ac:dyDescent="0.25">
      <c r="A86" s="1" t="s">
        <v>49</v>
      </c>
      <c r="B86" s="1" t="s">
        <v>101</v>
      </c>
      <c r="C86" s="1">
        <v>2.1968999999999999</v>
      </c>
      <c r="D86" s="1">
        <v>1.7270000000000001</v>
      </c>
    </row>
    <row r="87" spans="1:4" ht="15" x14ac:dyDescent="0.25">
      <c r="A87" s="1" t="s">
        <v>49</v>
      </c>
      <c r="B87" s="1" t="s">
        <v>102</v>
      </c>
      <c r="C87" s="1">
        <v>2.2747999999999999</v>
      </c>
      <c r="D87" s="1">
        <v>1.736</v>
      </c>
    </row>
    <row r="88" spans="1:4" ht="15" x14ac:dyDescent="0.25">
      <c r="A88" s="1" t="s">
        <v>49</v>
      </c>
      <c r="B88" s="1" t="s">
        <v>103</v>
      </c>
      <c r="C88" s="1">
        <v>3.4839000000000002</v>
      </c>
      <c r="D88" s="1">
        <v>2.9152999999999998</v>
      </c>
    </row>
    <row r="89" spans="1:4" ht="15" x14ac:dyDescent="0.25">
      <c r="A89" s="1" t="s">
        <v>49</v>
      </c>
      <c r="B89" s="1" t="s">
        <v>104</v>
      </c>
      <c r="C89" s="1">
        <v>2.1454</v>
      </c>
      <c r="D89" s="1">
        <v>1.7248000000000001</v>
      </c>
    </row>
    <row r="90" spans="1:4" ht="15" x14ac:dyDescent="0.25">
      <c r="A90" s="1" t="s">
        <v>49</v>
      </c>
      <c r="B90" s="1" t="s">
        <v>105</v>
      </c>
      <c r="C90" s="1">
        <v>2.2193999999999998</v>
      </c>
      <c r="D90" s="1">
        <v>1.7673000000000001</v>
      </c>
    </row>
    <row r="91" spans="1:4" ht="15" x14ac:dyDescent="0.25">
      <c r="A91" s="1" t="s">
        <v>49</v>
      </c>
      <c r="B91" s="1" t="s">
        <v>106</v>
      </c>
      <c r="C91" s="1">
        <v>3.0651999999999999</v>
      </c>
      <c r="D91" s="1">
        <v>2.5903999999999998</v>
      </c>
    </row>
    <row r="92" spans="1:4" ht="15" x14ac:dyDescent="0.25">
      <c r="A92" s="1" t="s">
        <v>49</v>
      </c>
      <c r="B92" s="1" t="s">
        <v>107</v>
      </c>
      <c r="C92" s="1">
        <v>2.3725999999999998</v>
      </c>
      <c r="D92" s="1">
        <v>2.3723000000000001</v>
      </c>
    </row>
    <row r="93" spans="1:4" ht="15" x14ac:dyDescent="0.25">
      <c r="A93" s="1" t="s">
        <v>49</v>
      </c>
      <c r="B93" s="1" t="s">
        <v>108</v>
      </c>
      <c r="C93" s="1">
        <v>2.4483999999999999</v>
      </c>
      <c r="D93" s="1">
        <v>2.3121999999999998</v>
      </c>
    </row>
    <row r="94" spans="1:4" ht="15" x14ac:dyDescent="0.25">
      <c r="A94" s="1" t="s">
        <v>49</v>
      </c>
      <c r="B94" s="1" t="s">
        <v>109</v>
      </c>
      <c r="C94" s="1">
        <v>2.8795999999999999</v>
      </c>
      <c r="D94" s="1">
        <v>3.8742999999999999</v>
      </c>
    </row>
    <row r="95" spans="1:4" ht="15" x14ac:dyDescent="0.25">
      <c r="A95" s="1" t="s">
        <v>49</v>
      </c>
      <c r="B95" s="1" t="s">
        <v>110</v>
      </c>
      <c r="C95" s="1">
        <v>2.6739999999999999</v>
      </c>
      <c r="D95" s="1">
        <v>2.5659000000000001</v>
      </c>
    </row>
    <row r="96" spans="1:4" ht="15" x14ac:dyDescent="0.25">
      <c r="A96" s="1" t="s">
        <v>49</v>
      </c>
      <c r="B96" s="1" t="s">
        <v>111</v>
      </c>
      <c r="C96" s="1">
        <v>2.4056999999999999</v>
      </c>
      <c r="D96" s="1">
        <v>2.0506000000000002</v>
      </c>
    </row>
    <row r="97" spans="1:4" ht="15" x14ac:dyDescent="0.25">
      <c r="A97" s="1" t="s">
        <v>49</v>
      </c>
      <c r="B97" s="1" t="s">
        <v>112</v>
      </c>
      <c r="C97" s="1">
        <v>2.6737000000000002</v>
      </c>
      <c r="D97" s="1">
        <v>2.8637999999999999</v>
      </c>
    </row>
    <row r="98" spans="1:4" ht="15" x14ac:dyDescent="0.25">
      <c r="A98" s="1" t="s">
        <v>49</v>
      </c>
      <c r="B98" s="1" t="s">
        <v>113</v>
      </c>
      <c r="C98" s="1">
        <v>2.6095999999999999</v>
      </c>
      <c r="D98" s="1">
        <v>2.5253000000000001</v>
      </c>
    </row>
    <row r="99" spans="1:4" ht="15" x14ac:dyDescent="0.25">
      <c r="A99" s="1" t="s">
        <v>49</v>
      </c>
      <c r="B99" s="1" t="s">
        <v>114</v>
      </c>
      <c r="C99" s="1">
        <v>2.4775999999999998</v>
      </c>
      <c r="D99" s="1">
        <v>2.1450999999999998</v>
      </c>
    </row>
    <row r="100" spans="1:4" ht="15" x14ac:dyDescent="0.25">
      <c r="A100" s="1" t="s">
        <v>49</v>
      </c>
      <c r="B100" s="1" t="s">
        <v>115</v>
      </c>
      <c r="C100" s="1">
        <v>2.9005000000000001</v>
      </c>
      <c r="D100" s="1">
        <v>5.4733000000000001</v>
      </c>
    </row>
    <row r="101" spans="1:4" ht="15" x14ac:dyDescent="0.25">
      <c r="A101" s="1" t="s">
        <v>49</v>
      </c>
      <c r="B101" s="1" t="s">
        <v>116</v>
      </c>
      <c r="C101" s="1">
        <v>2.8525</v>
      </c>
      <c r="D101" s="1">
        <v>5.1067</v>
      </c>
    </row>
    <row r="102" spans="1:4" ht="15" x14ac:dyDescent="0.25">
      <c r="A102" s="1" t="s">
        <v>49</v>
      </c>
      <c r="B102" s="1" t="s">
        <v>117</v>
      </c>
      <c r="C102" s="1">
        <v>2.9411999999999998</v>
      </c>
      <c r="D102" s="1">
        <v>4.8304999999999998</v>
      </c>
    </row>
    <row r="103" spans="1:4" ht="15" x14ac:dyDescent="0.25">
      <c r="A103" s="1" t="s">
        <v>49</v>
      </c>
      <c r="B103" s="1" t="s">
        <v>118</v>
      </c>
      <c r="C103" s="1">
        <v>2.9338000000000002</v>
      </c>
      <c r="D103" s="1">
        <v>3.3660999999999999</v>
      </c>
    </row>
    <row r="104" spans="1:4" ht="15" x14ac:dyDescent="0.25">
      <c r="A104" s="1" t="s">
        <v>49</v>
      </c>
      <c r="B104" s="1" t="s">
        <v>119</v>
      </c>
      <c r="C104" s="1">
        <v>2.8637000000000001</v>
      </c>
      <c r="D104" s="1">
        <v>3.3488000000000002</v>
      </c>
    </row>
    <row r="105" spans="1:4" ht="15" x14ac:dyDescent="0.25">
      <c r="A105" s="1" t="s">
        <v>49</v>
      </c>
      <c r="B105" s="1" t="s">
        <v>120</v>
      </c>
      <c r="C105" s="1">
        <v>2.8521999999999998</v>
      </c>
      <c r="D105" s="1">
        <v>3.2446999999999999</v>
      </c>
    </row>
    <row r="106" spans="1:4" ht="15" x14ac:dyDescent="0.25">
      <c r="A106" s="1" t="s">
        <v>49</v>
      </c>
      <c r="B106" s="1" t="s">
        <v>121</v>
      </c>
      <c r="C106" s="1">
        <v>2.7884000000000002</v>
      </c>
      <c r="D106" s="1">
        <v>3.0042</v>
      </c>
    </row>
    <row r="107" spans="1:4" ht="15" x14ac:dyDescent="0.25">
      <c r="A107" s="1" t="s">
        <v>49</v>
      </c>
      <c r="B107" s="1" t="s">
        <v>122</v>
      </c>
      <c r="C107" s="1">
        <v>2.7559999999999998</v>
      </c>
      <c r="D107" s="1">
        <v>3.4626000000000001</v>
      </c>
    </row>
    <row r="108" spans="1:4" ht="15" x14ac:dyDescent="0.25">
      <c r="A108" s="1" t="s">
        <v>49</v>
      </c>
      <c r="B108" s="1" t="s">
        <v>123</v>
      </c>
      <c r="C108" s="1">
        <v>2.6688999999999998</v>
      </c>
      <c r="D108" s="1">
        <v>2.5878999999999999</v>
      </c>
    </row>
    <row r="109" spans="1:4" ht="15" x14ac:dyDescent="0.25">
      <c r="A109" s="1" t="s">
        <v>49</v>
      </c>
      <c r="B109" s="1" t="s">
        <v>124</v>
      </c>
      <c r="C109" s="1">
        <v>2.1815000000000002</v>
      </c>
      <c r="D109" s="1">
        <v>2.1646999999999998</v>
      </c>
    </row>
    <row r="110" spans="1:4" ht="15" x14ac:dyDescent="0.25">
      <c r="A110" s="1" t="s">
        <v>49</v>
      </c>
      <c r="B110" s="1" t="s">
        <v>125</v>
      </c>
      <c r="C110" s="1">
        <v>1.7962</v>
      </c>
      <c r="D110" s="1">
        <v>1.7359</v>
      </c>
    </row>
    <row r="111" spans="1:4" ht="15" x14ac:dyDescent="0.25">
      <c r="A111" s="1" t="s">
        <v>49</v>
      </c>
      <c r="B111" s="1" t="s">
        <v>126</v>
      </c>
      <c r="C111" s="1">
        <v>2.2521</v>
      </c>
      <c r="D111" s="1">
        <v>3.8593000000000002</v>
      </c>
    </row>
    <row r="112" spans="1:4" ht="15" x14ac:dyDescent="0.25">
      <c r="A112" s="1" t="s">
        <v>49</v>
      </c>
      <c r="B112" s="1" t="s">
        <v>127</v>
      </c>
      <c r="C112" s="1">
        <v>2.5541999999999998</v>
      </c>
      <c r="D112" s="1">
        <v>3.0108000000000001</v>
      </c>
    </row>
    <row r="113" spans="1:4" ht="15" x14ac:dyDescent="0.25">
      <c r="A113" s="1" t="s">
        <v>49</v>
      </c>
      <c r="B113" s="1" t="s">
        <v>128</v>
      </c>
      <c r="C113" s="1">
        <v>2.5585</v>
      </c>
      <c r="D113" s="1">
        <v>3.3628999999999998</v>
      </c>
    </row>
    <row r="114" spans="1:4" ht="15" x14ac:dyDescent="0.25">
      <c r="A114" s="1" t="s">
        <v>49</v>
      </c>
      <c r="B114" s="1" t="s">
        <v>129</v>
      </c>
      <c r="C114" s="1">
        <v>2.4060999999999999</v>
      </c>
      <c r="D114" s="1">
        <v>4.42</v>
      </c>
    </row>
    <row r="115" spans="1:4" ht="15" x14ac:dyDescent="0.25">
      <c r="A115" s="1" t="s">
        <v>49</v>
      </c>
      <c r="B115" s="1" t="s">
        <v>130</v>
      </c>
      <c r="C115" s="1">
        <v>2.2844000000000002</v>
      </c>
      <c r="D115" s="1">
        <v>3.2572999999999999</v>
      </c>
    </row>
    <row r="116" spans="1:4" ht="15" x14ac:dyDescent="0.25">
      <c r="A116" s="1" t="s">
        <v>49</v>
      </c>
      <c r="B116" s="1" t="s">
        <v>131</v>
      </c>
      <c r="C116" s="1">
        <v>3.0024999999999999</v>
      </c>
      <c r="D116" s="1">
        <v>5.1985000000000001</v>
      </c>
    </row>
    <row r="117" spans="1:4" ht="15" x14ac:dyDescent="0.25">
      <c r="A117" s="1" t="s">
        <v>49</v>
      </c>
      <c r="B117" s="1" t="s">
        <v>132</v>
      </c>
      <c r="C117" s="1">
        <v>3.0609000000000002</v>
      </c>
      <c r="D117" s="1">
        <v>3.6877</v>
      </c>
    </row>
    <row r="118" spans="1:4" ht="15" x14ac:dyDescent="0.25">
      <c r="A118" s="1" t="s">
        <v>49</v>
      </c>
      <c r="B118" s="1" t="s">
        <v>133</v>
      </c>
      <c r="C118" s="1">
        <v>3.0405000000000002</v>
      </c>
      <c r="D118" s="1">
        <v>4.7942999999999998</v>
      </c>
    </row>
    <row r="119" spans="1:4" ht="15" x14ac:dyDescent="0.25">
      <c r="A119" s="1" t="s">
        <v>49</v>
      </c>
      <c r="B119" s="1" t="s">
        <v>134</v>
      </c>
      <c r="C119" s="1">
        <v>3.2122999999999999</v>
      </c>
      <c r="D119" s="1">
        <v>5.1680000000000001</v>
      </c>
    </row>
    <row r="120" spans="1:4" ht="15" x14ac:dyDescent="0.25">
      <c r="A120" s="1" t="s">
        <v>49</v>
      </c>
      <c r="B120" s="1" t="s">
        <v>135</v>
      </c>
      <c r="C120" s="1">
        <v>0</v>
      </c>
      <c r="D120" s="1">
        <v>0</v>
      </c>
    </row>
    <row r="121" spans="1:4" ht="15" x14ac:dyDescent="0.25">
      <c r="A121" s="1" t="s">
        <v>49</v>
      </c>
      <c r="B121" s="1" t="s">
        <v>136</v>
      </c>
      <c r="C121" s="1">
        <v>2.4192</v>
      </c>
      <c r="D121" s="1">
        <v>3.5085000000000002</v>
      </c>
    </row>
    <row r="122" spans="1:4" ht="15" x14ac:dyDescent="0.25">
      <c r="A122" s="1" t="s">
        <v>49</v>
      </c>
      <c r="B122" s="1" t="s">
        <v>137</v>
      </c>
      <c r="C122" s="1">
        <v>3.2555000000000001</v>
      </c>
      <c r="D122" s="1">
        <v>3.8999000000000001</v>
      </c>
    </row>
    <row r="123" spans="1:4" ht="15" x14ac:dyDescent="0.25">
      <c r="A123" s="1" t="s">
        <v>49</v>
      </c>
      <c r="B123" s="1" t="s">
        <v>138</v>
      </c>
      <c r="C123" s="1">
        <v>3.4491999999999998</v>
      </c>
      <c r="D123" s="1">
        <v>4.9813999999999998</v>
      </c>
    </row>
    <row r="124" spans="1:4" ht="15" x14ac:dyDescent="0.25">
      <c r="A124" s="1" t="s">
        <v>49</v>
      </c>
      <c r="B124" s="1" t="s">
        <v>139</v>
      </c>
      <c r="C124" s="1">
        <v>3.1583000000000001</v>
      </c>
      <c r="D124" s="1">
        <v>3.4028</v>
      </c>
    </row>
    <row r="125" spans="1:4" ht="15" x14ac:dyDescent="0.25">
      <c r="A125" s="1" t="s">
        <v>49</v>
      </c>
      <c r="B125" s="1" t="s">
        <v>140</v>
      </c>
      <c r="C125" s="1">
        <v>2.9533</v>
      </c>
      <c r="D125" s="1">
        <v>4.4401999999999999</v>
      </c>
    </row>
    <row r="126" spans="1:4" ht="15" x14ac:dyDescent="0.25">
      <c r="A126" s="1" t="s">
        <v>49</v>
      </c>
      <c r="B126" s="1" t="s">
        <v>141</v>
      </c>
      <c r="C126" s="1">
        <v>3.3822000000000001</v>
      </c>
      <c r="D126" s="1">
        <v>3.5</v>
      </c>
    </row>
    <row r="127" spans="1:4" ht="15" x14ac:dyDescent="0.25">
      <c r="A127" s="1" t="s">
        <v>49</v>
      </c>
      <c r="B127" s="1" t="s">
        <v>142</v>
      </c>
      <c r="C127" s="1">
        <v>3.1217000000000001</v>
      </c>
      <c r="D127" s="1">
        <v>5.3337000000000003</v>
      </c>
    </row>
    <row r="128" spans="1:4" ht="15" x14ac:dyDescent="0.25">
      <c r="A128" s="1" t="s">
        <v>49</v>
      </c>
      <c r="B128" s="1" t="s">
        <v>143</v>
      </c>
      <c r="C128" s="1">
        <v>2.6775000000000002</v>
      </c>
      <c r="D128" s="1">
        <v>3.1291000000000002</v>
      </c>
    </row>
    <row r="129" spans="1:4" ht="15" x14ac:dyDescent="0.25">
      <c r="A129" s="1" t="s">
        <v>49</v>
      </c>
      <c r="B129" s="1" t="s">
        <v>144</v>
      </c>
      <c r="C129" s="1">
        <v>2.7949999999999999</v>
      </c>
      <c r="D129" s="1">
        <v>5.9085000000000001</v>
      </c>
    </row>
    <row r="130" spans="1:4" ht="15" x14ac:dyDescent="0.25">
      <c r="A130" s="1" t="s">
        <v>49</v>
      </c>
      <c r="B130" s="1" t="s">
        <v>145</v>
      </c>
      <c r="C130" s="1">
        <v>2.3797999999999999</v>
      </c>
      <c r="D130" s="1">
        <v>3.1120999999999999</v>
      </c>
    </row>
    <row r="131" spans="1:4" ht="15" x14ac:dyDescent="0.25">
      <c r="A131" s="1" t="s">
        <v>49</v>
      </c>
      <c r="B131" s="1" t="s">
        <v>146</v>
      </c>
      <c r="C131" s="1">
        <v>2.4171</v>
      </c>
      <c r="D131" s="1">
        <v>2.6751</v>
      </c>
    </row>
    <row r="132" spans="1:4" ht="15" x14ac:dyDescent="0.25">
      <c r="A132" s="1" t="s">
        <v>49</v>
      </c>
      <c r="B132" s="1" t="s">
        <v>147</v>
      </c>
      <c r="C132" s="1">
        <v>3.4106999999999998</v>
      </c>
      <c r="D132" s="1">
        <v>4.2023000000000001</v>
      </c>
    </row>
    <row r="133" spans="1:4" ht="15" x14ac:dyDescent="0.25">
      <c r="A133" s="1" t="s">
        <v>49</v>
      </c>
      <c r="B133" s="1" t="s">
        <v>148</v>
      </c>
      <c r="C133" s="1">
        <v>2.9693999999999998</v>
      </c>
      <c r="D133" s="1">
        <v>3.7833000000000001</v>
      </c>
    </row>
    <row r="134" spans="1:4" ht="15" x14ac:dyDescent="0.25">
      <c r="A134" s="1" t="s">
        <v>49</v>
      </c>
      <c r="B134" s="1" t="s">
        <v>149</v>
      </c>
      <c r="C134" s="1">
        <v>3.3149000000000002</v>
      </c>
      <c r="D134" s="1">
        <v>3.609</v>
      </c>
    </row>
    <row r="135" spans="1:4" ht="15" x14ac:dyDescent="0.25">
      <c r="A135" s="1" t="s">
        <v>49</v>
      </c>
      <c r="B135" s="1" t="s">
        <v>150</v>
      </c>
      <c r="C135" s="1">
        <v>3.3018000000000001</v>
      </c>
      <c r="D135" s="1">
        <v>3.2090000000000001</v>
      </c>
    </row>
    <row r="136" spans="1:4" ht="15" x14ac:dyDescent="0.25">
      <c r="A136" s="1" t="s">
        <v>49</v>
      </c>
      <c r="B136" s="1" t="s">
        <v>151</v>
      </c>
      <c r="C136" s="1">
        <v>3.0903999999999998</v>
      </c>
      <c r="D136" s="1">
        <v>3.6732</v>
      </c>
    </row>
    <row r="137" spans="1:4" ht="15" x14ac:dyDescent="0.25">
      <c r="A137" s="1" t="s">
        <v>49</v>
      </c>
      <c r="B137" s="1" t="s">
        <v>152</v>
      </c>
      <c r="C137" s="1">
        <v>2.8809999999999998</v>
      </c>
      <c r="D137" s="1">
        <v>3.6255999999999999</v>
      </c>
    </row>
    <row r="138" spans="1:4" ht="15" x14ac:dyDescent="0.25">
      <c r="A138" s="1" t="s">
        <v>49</v>
      </c>
      <c r="B138" s="1" t="s">
        <v>153</v>
      </c>
      <c r="C138" s="1">
        <v>2.7772000000000001</v>
      </c>
      <c r="D138" s="1">
        <v>2.9782000000000002</v>
      </c>
    </row>
    <row r="139" spans="1:4" ht="15" x14ac:dyDescent="0.25">
      <c r="A139" s="1" t="s">
        <v>49</v>
      </c>
      <c r="B139" s="1" t="s">
        <v>154</v>
      </c>
      <c r="C139" s="1">
        <v>2.3967000000000001</v>
      </c>
      <c r="D139" s="1">
        <v>2.5297000000000001</v>
      </c>
    </row>
    <row r="140" spans="1:4" ht="15" x14ac:dyDescent="0.25">
      <c r="A140" s="1" t="s">
        <v>49</v>
      </c>
      <c r="B140" s="1" t="s">
        <v>155</v>
      </c>
      <c r="C140" s="1">
        <v>3.0426000000000002</v>
      </c>
      <c r="D140" s="1">
        <v>3.3405999999999998</v>
      </c>
    </row>
    <row r="141" spans="1:4" ht="15" x14ac:dyDescent="0.25">
      <c r="A141" s="1" t="s">
        <v>49</v>
      </c>
      <c r="B141" s="1" t="s">
        <v>156</v>
      </c>
      <c r="C141" s="1">
        <v>2.5958999999999999</v>
      </c>
      <c r="D141" s="1">
        <v>2.6240000000000001</v>
      </c>
    </row>
    <row r="142" spans="1:4" ht="15" x14ac:dyDescent="0.25">
      <c r="A142" s="1" t="s">
        <v>49</v>
      </c>
      <c r="B142" s="1" t="s">
        <v>157</v>
      </c>
      <c r="C142" s="1">
        <v>2.5590999999999999</v>
      </c>
      <c r="D142" s="1">
        <v>2.4327999999999999</v>
      </c>
    </row>
    <row r="143" spans="1:4" ht="15" x14ac:dyDescent="0.25">
      <c r="A143" s="1" t="s">
        <v>49</v>
      </c>
      <c r="B143" s="1" t="s">
        <v>158</v>
      </c>
      <c r="C143" s="1">
        <v>2.7669999999999999</v>
      </c>
      <c r="D143" s="1">
        <v>2.6179000000000001</v>
      </c>
    </row>
    <row r="144" spans="1:4" ht="15" x14ac:dyDescent="0.25">
      <c r="A144" s="1" t="s">
        <v>49</v>
      </c>
      <c r="B144" s="1" t="s">
        <v>159</v>
      </c>
      <c r="C144" s="1">
        <v>2.7944</v>
      </c>
      <c r="D144" s="1">
        <v>3.3409</v>
      </c>
    </row>
    <row r="145" spans="1:4" ht="15" x14ac:dyDescent="0.25">
      <c r="A145" s="1" t="s">
        <v>49</v>
      </c>
      <c r="B145" s="1" t="s">
        <v>160</v>
      </c>
      <c r="C145" s="1">
        <v>2.4634</v>
      </c>
      <c r="D145" s="1">
        <v>2.3214000000000001</v>
      </c>
    </row>
    <row r="146" spans="1:4" ht="15" x14ac:dyDescent="0.25">
      <c r="A146" s="1" t="s">
        <v>49</v>
      </c>
      <c r="B146" s="1" t="s">
        <v>161</v>
      </c>
      <c r="C146" s="1">
        <v>2.2885</v>
      </c>
      <c r="D146" s="1">
        <v>3.0047000000000001</v>
      </c>
    </row>
    <row r="147" spans="1:4" ht="15" x14ac:dyDescent="0.25">
      <c r="A147" s="1" t="s">
        <v>49</v>
      </c>
      <c r="B147" s="1" t="s">
        <v>162</v>
      </c>
      <c r="C147" s="1">
        <v>2.2629000000000001</v>
      </c>
      <c r="D147" s="1">
        <v>2.2799999999999998</v>
      </c>
    </row>
    <row r="148" spans="1:4" ht="15" x14ac:dyDescent="0.25">
      <c r="A148" s="1" t="s">
        <v>49</v>
      </c>
      <c r="B148" s="1" t="s">
        <v>163</v>
      </c>
      <c r="C148" s="1">
        <v>2.3530000000000002</v>
      </c>
      <c r="D148" s="1">
        <v>2.3862999999999999</v>
      </c>
    </row>
    <row r="149" spans="1:4" ht="15" x14ac:dyDescent="0.25">
      <c r="A149" s="1" t="s">
        <v>49</v>
      </c>
      <c r="B149" s="1" t="s">
        <v>164</v>
      </c>
      <c r="C149" s="1">
        <v>2.0154999999999998</v>
      </c>
      <c r="D149" s="1">
        <v>2.0019</v>
      </c>
    </row>
    <row r="150" spans="1:4" ht="15" x14ac:dyDescent="0.25">
      <c r="A150" s="1" t="s">
        <v>49</v>
      </c>
      <c r="B150" s="1" t="s">
        <v>165</v>
      </c>
      <c r="C150" s="1">
        <v>1.972</v>
      </c>
      <c r="D150" s="1">
        <v>2.1419999999999999</v>
      </c>
    </row>
    <row r="151" spans="1:4" ht="15" x14ac:dyDescent="0.25">
      <c r="A151" s="1" t="s">
        <v>49</v>
      </c>
      <c r="B151" s="1" t="s">
        <v>166</v>
      </c>
      <c r="C151" s="1">
        <v>2.4258999999999999</v>
      </c>
      <c r="D151" s="1">
        <v>2.7206999999999999</v>
      </c>
    </row>
    <row r="152" spans="1:4" ht="15" x14ac:dyDescent="0.25">
      <c r="A152" s="1" t="s">
        <v>49</v>
      </c>
      <c r="B152" s="1" t="s">
        <v>167</v>
      </c>
      <c r="C152" s="1">
        <v>2.3942999999999999</v>
      </c>
      <c r="D152" s="1">
        <v>3.0053999999999998</v>
      </c>
    </row>
    <row r="153" spans="1:4" ht="15" x14ac:dyDescent="0.25">
      <c r="A153" s="1" t="s">
        <v>49</v>
      </c>
      <c r="B153" s="1" t="s">
        <v>168</v>
      </c>
      <c r="C153" s="1">
        <v>2.1692</v>
      </c>
      <c r="D153" s="1">
        <v>2.6985999999999999</v>
      </c>
    </row>
    <row r="154" spans="1:4" ht="15" x14ac:dyDescent="0.25">
      <c r="A154" s="1" t="s">
        <v>49</v>
      </c>
      <c r="B154" s="1" t="s">
        <v>169</v>
      </c>
      <c r="C154" s="1">
        <v>2.5023</v>
      </c>
      <c r="D154" s="1">
        <v>3.3693</v>
      </c>
    </row>
    <row r="155" spans="1:4" ht="15" x14ac:dyDescent="0.25">
      <c r="A155" s="1" t="s">
        <v>49</v>
      </c>
      <c r="B155" s="1" t="s">
        <v>170</v>
      </c>
      <c r="C155" s="1">
        <v>2.4984000000000002</v>
      </c>
      <c r="D155" s="1">
        <v>2.3586999999999998</v>
      </c>
    </row>
    <row r="156" spans="1:4" ht="15" x14ac:dyDescent="0.25">
      <c r="A156" s="1" t="s">
        <v>49</v>
      </c>
      <c r="B156" s="1" t="s">
        <v>171</v>
      </c>
      <c r="C156" s="1">
        <v>2.8351999999999999</v>
      </c>
      <c r="D156" s="1">
        <v>3.5857000000000001</v>
      </c>
    </row>
    <row r="157" spans="1:4" ht="15" x14ac:dyDescent="0.25">
      <c r="A157" s="1" t="s">
        <v>49</v>
      </c>
      <c r="B157" s="1" t="s">
        <v>51</v>
      </c>
      <c r="C157" s="1">
        <v>2.9182000000000001</v>
      </c>
      <c r="D157" s="1">
        <v>2.8180000000000001</v>
      </c>
    </row>
    <row r="158" spans="1:4" ht="15" x14ac:dyDescent="0.25">
      <c r="A158" s="1" t="s">
        <v>49</v>
      </c>
      <c r="B158" s="1" t="s">
        <v>172</v>
      </c>
      <c r="C158" s="1">
        <v>2.3654000000000002</v>
      </c>
      <c r="D158" s="1">
        <v>2.4217</v>
      </c>
    </row>
    <row r="159" spans="1:4" ht="15" x14ac:dyDescent="0.25">
      <c r="A159" s="1" t="s">
        <v>49</v>
      </c>
      <c r="B159" s="1" t="s">
        <v>173</v>
      </c>
      <c r="C159" s="1">
        <v>2.2185999999999999</v>
      </c>
      <c r="D159" s="1">
        <v>2.3895</v>
      </c>
    </row>
    <row r="160" spans="1:4" ht="15" x14ac:dyDescent="0.25">
      <c r="A160" s="1" t="s">
        <v>49</v>
      </c>
      <c r="B160" s="1" t="s">
        <v>174</v>
      </c>
      <c r="C160" s="1">
        <v>2.7989000000000002</v>
      </c>
      <c r="D160" s="1">
        <v>3.7012999999999998</v>
      </c>
    </row>
    <row r="161" spans="1:4" ht="15" x14ac:dyDescent="0.25">
      <c r="A161" s="1" t="s">
        <v>49</v>
      </c>
      <c r="B161" s="1" t="s">
        <v>175</v>
      </c>
      <c r="C161" s="1">
        <v>2.0758999999999999</v>
      </c>
      <c r="D161" s="1">
        <v>2.0173999999999999</v>
      </c>
    </row>
    <row r="162" spans="1:4" ht="15" x14ac:dyDescent="0.25">
      <c r="A162" s="1" t="s">
        <v>49</v>
      </c>
      <c r="B162" s="1" t="s">
        <v>176</v>
      </c>
      <c r="C162" s="1">
        <v>2.1021000000000001</v>
      </c>
      <c r="D162" s="1">
        <v>1.865</v>
      </c>
    </row>
    <row r="163" spans="1:4" ht="15" x14ac:dyDescent="0.25">
      <c r="A163" s="1" t="s">
        <v>49</v>
      </c>
      <c r="B163" s="1" t="s">
        <v>177</v>
      </c>
      <c r="C163" s="1">
        <v>2.5427</v>
      </c>
      <c r="D163" s="1">
        <v>2.9458000000000002</v>
      </c>
    </row>
    <row r="164" spans="1:4" ht="15" x14ac:dyDescent="0.25">
      <c r="A164" s="1" t="s">
        <v>49</v>
      </c>
      <c r="B164" s="1" t="s">
        <v>178</v>
      </c>
      <c r="C164" s="1">
        <v>2.4922</v>
      </c>
      <c r="D164" s="1">
        <v>2.8898000000000001</v>
      </c>
    </row>
    <row r="165" spans="1:4" ht="15" x14ac:dyDescent="0.25">
      <c r="A165" s="1" t="s">
        <v>49</v>
      </c>
      <c r="B165" s="1" t="s">
        <v>179</v>
      </c>
      <c r="C165" s="1">
        <v>2.7054</v>
      </c>
      <c r="D165" s="1">
        <v>2.4003000000000001</v>
      </c>
    </row>
    <row r="166" spans="1:4" ht="15" x14ac:dyDescent="0.25">
      <c r="A166" s="1" t="s">
        <v>49</v>
      </c>
      <c r="B166" s="1" t="s">
        <v>180</v>
      </c>
      <c r="C166" s="1">
        <v>3.0996999999999999</v>
      </c>
      <c r="D166" s="1">
        <v>2.8422000000000001</v>
      </c>
    </row>
    <row r="167" spans="1:4" ht="15" x14ac:dyDescent="0.25">
      <c r="A167" s="1" t="s">
        <v>49</v>
      </c>
      <c r="B167" s="1" t="s">
        <v>181</v>
      </c>
      <c r="C167" s="1">
        <v>3.1349</v>
      </c>
      <c r="D167" s="1">
        <v>2.5377000000000001</v>
      </c>
    </row>
    <row r="168" spans="1:4" ht="15" x14ac:dyDescent="0.25">
      <c r="A168" s="1" t="s">
        <v>49</v>
      </c>
      <c r="B168" s="1" t="s">
        <v>182</v>
      </c>
      <c r="C168" s="1">
        <v>3.0013000000000001</v>
      </c>
      <c r="D168" s="1">
        <v>2.3837000000000002</v>
      </c>
    </row>
    <row r="169" spans="1:4" ht="15" x14ac:dyDescent="0.25">
      <c r="A169" s="1" t="s">
        <v>49</v>
      </c>
      <c r="B169" s="1" t="s">
        <v>183</v>
      </c>
      <c r="C169" s="1">
        <v>3.7383999999999999</v>
      </c>
      <c r="D169" s="1">
        <v>3.0895999999999999</v>
      </c>
    </row>
    <row r="170" spans="1:4" ht="15" x14ac:dyDescent="0.25">
      <c r="A170" s="1" t="s">
        <v>49</v>
      </c>
      <c r="B170" s="1" t="s">
        <v>184</v>
      </c>
      <c r="C170" s="1">
        <v>3.0922999999999998</v>
      </c>
      <c r="D170" s="1">
        <v>3.3445</v>
      </c>
    </row>
    <row r="171" spans="1:4" ht="15" x14ac:dyDescent="0.25">
      <c r="A171" s="1" t="s">
        <v>49</v>
      </c>
      <c r="B171" s="1" t="s">
        <v>185</v>
      </c>
      <c r="C171" s="1">
        <v>0</v>
      </c>
      <c r="D171" s="1">
        <v>0</v>
      </c>
    </row>
    <row r="172" spans="1:4" ht="15" x14ac:dyDescent="0.25">
      <c r="A172" s="1" t="s">
        <v>49</v>
      </c>
      <c r="B172" s="1" t="s">
        <v>186</v>
      </c>
      <c r="C172" s="1">
        <v>2.4851999999999999</v>
      </c>
      <c r="D172" s="1">
        <v>2.0318999999999998</v>
      </c>
    </row>
    <row r="173" spans="1:4" ht="15" x14ac:dyDescent="0.25">
      <c r="A173" s="1" t="s">
        <v>49</v>
      </c>
      <c r="B173" s="1" t="s">
        <v>187</v>
      </c>
      <c r="C173" s="1">
        <v>2.8584000000000001</v>
      </c>
      <c r="D173" s="1">
        <v>2.4803000000000002</v>
      </c>
    </row>
    <row r="174" spans="1:4" ht="15" x14ac:dyDescent="0.25">
      <c r="A174" s="1" t="s">
        <v>49</v>
      </c>
      <c r="B174" s="1" t="s">
        <v>188</v>
      </c>
      <c r="C174" s="1">
        <v>2.5019999999999998</v>
      </c>
      <c r="D174" s="1">
        <v>2.2385999999999999</v>
      </c>
    </row>
    <row r="175" spans="1:4" ht="15" x14ac:dyDescent="0.25">
      <c r="A175" s="1" t="s">
        <v>49</v>
      </c>
      <c r="B175" s="1" t="s">
        <v>189</v>
      </c>
      <c r="C175" s="1">
        <v>2.0228000000000002</v>
      </c>
      <c r="D175" s="1">
        <v>1.7454000000000001</v>
      </c>
    </row>
    <row r="176" spans="1:4" ht="15" x14ac:dyDescent="0.25">
      <c r="A176" s="1" t="s">
        <v>49</v>
      </c>
      <c r="B176" s="1" t="s">
        <v>190</v>
      </c>
      <c r="C176" s="1">
        <v>2.1979000000000002</v>
      </c>
      <c r="D176" s="1">
        <v>1.8362000000000001</v>
      </c>
    </row>
    <row r="177" spans="1:4" ht="15" x14ac:dyDescent="0.25">
      <c r="A177" s="1" t="s">
        <v>49</v>
      </c>
      <c r="B177" s="1" t="s">
        <v>191</v>
      </c>
      <c r="C177" s="1">
        <v>2.5665</v>
      </c>
      <c r="D177" s="1">
        <v>3.1566999999999998</v>
      </c>
    </row>
    <row r="178" spans="1:4" ht="15" x14ac:dyDescent="0.25">
      <c r="A178" s="1" t="s">
        <v>49</v>
      </c>
      <c r="B178" s="1" t="s">
        <v>192</v>
      </c>
      <c r="C178" s="1">
        <v>2.9758</v>
      </c>
      <c r="D178" s="1">
        <v>3.2023999999999999</v>
      </c>
    </row>
    <row r="179" spans="1:4" ht="15" x14ac:dyDescent="0.25">
      <c r="A179" s="1" t="s">
        <v>49</v>
      </c>
      <c r="B179" s="1" t="s">
        <v>193</v>
      </c>
      <c r="C179" s="1">
        <v>2.3403999999999998</v>
      </c>
      <c r="D179" s="1">
        <v>2.3913000000000002</v>
      </c>
    </row>
    <row r="180" spans="1:4" ht="15" x14ac:dyDescent="0.25">
      <c r="A180" s="1" t="s">
        <v>49</v>
      </c>
      <c r="B180" s="1" t="s">
        <v>194</v>
      </c>
      <c r="C180" s="1">
        <v>2.3365999999999998</v>
      </c>
      <c r="D180" s="1">
        <v>2.5695999999999999</v>
      </c>
    </row>
    <row r="181" spans="1:4" ht="15" x14ac:dyDescent="0.25">
      <c r="A181" s="1" t="s">
        <v>49</v>
      </c>
      <c r="B181" s="1" t="s">
        <v>195</v>
      </c>
      <c r="C181" s="1">
        <v>2.1722000000000001</v>
      </c>
      <c r="D181" s="1">
        <v>2.3761000000000001</v>
      </c>
    </row>
    <row r="182" spans="1:4" ht="15" x14ac:dyDescent="0.25">
      <c r="A182" s="1" t="s">
        <v>49</v>
      </c>
      <c r="B182" s="1" t="s">
        <v>196</v>
      </c>
      <c r="C182" s="1">
        <v>2.5190000000000001</v>
      </c>
      <c r="D182" s="1">
        <v>2.9927000000000001</v>
      </c>
    </row>
    <row r="183" spans="1:4" ht="15" x14ac:dyDescent="0.25">
      <c r="A183" s="1" t="s">
        <v>49</v>
      </c>
      <c r="B183" s="1" t="s">
        <v>197</v>
      </c>
      <c r="C183" s="1">
        <v>2.4561000000000002</v>
      </c>
      <c r="D183" s="1">
        <v>2.6669999999999998</v>
      </c>
    </row>
    <row r="184" spans="1:4" ht="15" x14ac:dyDescent="0.25">
      <c r="A184" s="1" t="s">
        <v>49</v>
      </c>
      <c r="B184" s="1" t="s">
        <v>198</v>
      </c>
      <c r="C184" s="1">
        <v>2.3281999999999998</v>
      </c>
      <c r="D184" s="1">
        <v>3.4927000000000001</v>
      </c>
    </row>
    <row r="185" spans="1:4" ht="15" x14ac:dyDescent="0.25">
      <c r="A185" s="1" t="s">
        <v>49</v>
      </c>
      <c r="B185" s="1" t="s">
        <v>199</v>
      </c>
      <c r="C185" s="1">
        <v>2.3450000000000002</v>
      </c>
      <c r="D185" s="1">
        <v>2.5156000000000001</v>
      </c>
    </row>
    <row r="186" spans="1:4" ht="15" x14ac:dyDescent="0.25">
      <c r="A186" s="1" t="s">
        <v>49</v>
      </c>
      <c r="B186" s="1" t="s">
        <v>200</v>
      </c>
      <c r="C186" s="1">
        <v>3.7315</v>
      </c>
      <c r="D186" s="1">
        <v>4.2510000000000003</v>
      </c>
    </row>
    <row r="187" spans="1:4" ht="15" x14ac:dyDescent="0.25">
      <c r="A187" s="1" t="s">
        <v>49</v>
      </c>
      <c r="B187" s="1" t="s">
        <v>201</v>
      </c>
      <c r="C187" s="1">
        <v>2.0636999999999999</v>
      </c>
      <c r="D187" s="1">
        <v>3.0026999999999999</v>
      </c>
    </row>
    <row r="188" spans="1:4" ht="15" x14ac:dyDescent="0.25">
      <c r="A188" s="1" t="s">
        <v>49</v>
      </c>
      <c r="B188" s="1" t="s">
        <v>202</v>
      </c>
      <c r="C188" s="1">
        <v>2.0878000000000001</v>
      </c>
      <c r="D188" s="1">
        <v>2.6953999999999998</v>
      </c>
    </row>
    <row r="189" spans="1:4" ht="15" x14ac:dyDescent="0.25">
      <c r="A189" s="1" t="s">
        <v>49</v>
      </c>
      <c r="B189" s="1" t="s">
        <v>203</v>
      </c>
      <c r="C189" s="1">
        <v>2.4695</v>
      </c>
      <c r="D189" s="1">
        <v>2.4956</v>
      </c>
    </row>
    <row r="190" spans="1:4" ht="15" x14ac:dyDescent="0.25">
      <c r="A190" s="1" t="s">
        <v>49</v>
      </c>
      <c r="B190" s="1" t="s">
        <v>204</v>
      </c>
      <c r="C190" s="1">
        <v>2.2949000000000002</v>
      </c>
      <c r="D190" s="1">
        <v>2.4455</v>
      </c>
    </row>
    <row r="191" spans="1:4" ht="15" x14ac:dyDescent="0.25">
      <c r="A191" s="1" t="s">
        <v>49</v>
      </c>
      <c r="B191" s="1" t="s">
        <v>205</v>
      </c>
      <c r="C191" s="1">
        <v>2.0198999999999998</v>
      </c>
      <c r="D191" s="1">
        <v>2.1735000000000002</v>
      </c>
    </row>
    <row r="192" spans="1:4" ht="15" x14ac:dyDescent="0.25">
      <c r="A192" s="1" t="s">
        <v>49</v>
      </c>
      <c r="B192" s="1" t="s">
        <v>206</v>
      </c>
      <c r="C192" s="1">
        <v>2.1141999999999999</v>
      </c>
      <c r="D192" s="1">
        <v>2.4986999999999999</v>
      </c>
    </row>
    <row r="193" spans="1:4" ht="15" x14ac:dyDescent="0.25">
      <c r="A193" s="1" t="s">
        <v>49</v>
      </c>
      <c r="B193" s="1" t="s">
        <v>207</v>
      </c>
      <c r="C193" s="1">
        <v>2.2641</v>
      </c>
      <c r="D193" s="1">
        <v>2.3757999999999999</v>
      </c>
    </row>
    <row r="194" spans="1:4" ht="15" x14ac:dyDescent="0.25">
      <c r="A194" s="1" t="s">
        <v>49</v>
      </c>
      <c r="B194" s="1" t="s">
        <v>208</v>
      </c>
      <c r="C194" s="1">
        <v>2.3382999999999998</v>
      </c>
      <c r="D194" s="1">
        <v>3.0457000000000001</v>
      </c>
    </row>
    <row r="195" spans="1:4" ht="15" x14ac:dyDescent="0.25">
      <c r="A195" s="1" t="s">
        <v>49</v>
      </c>
      <c r="B195" s="1" t="s">
        <v>209</v>
      </c>
      <c r="C195" s="1">
        <v>2.8378999999999999</v>
      </c>
      <c r="D195" s="1">
        <v>2.9443000000000001</v>
      </c>
    </row>
    <row r="196" spans="1:4" ht="15" x14ac:dyDescent="0.25">
      <c r="A196" s="1" t="s">
        <v>49</v>
      </c>
      <c r="B196" s="1" t="s">
        <v>210</v>
      </c>
      <c r="C196" s="1">
        <v>2.3982999999999999</v>
      </c>
      <c r="D196" s="1">
        <v>2.6972999999999998</v>
      </c>
    </row>
    <row r="197" spans="1:4" ht="15" x14ac:dyDescent="0.25">
      <c r="A197" s="1" t="s">
        <v>49</v>
      </c>
      <c r="B197" s="1" t="s">
        <v>211</v>
      </c>
      <c r="C197" s="1">
        <v>2.3736000000000002</v>
      </c>
      <c r="D197" s="1">
        <v>2.5451999999999999</v>
      </c>
    </row>
    <row r="198" spans="1:4" ht="15" x14ac:dyDescent="0.25">
      <c r="A198" s="1" t="s">
        <v>49</v>
      </c>
      <c r="B198" s="1" t="s">
        <v>212</v>
      </c>
      <c r="C198" s="1">
        <v>2.3035999999999999</v>
      </c>
      <c r="D198" s="1">
        <v>2.5960999999999999</v>
      </c>
    </row>
    <row r="199" spans="1:4" ht="15" x14ac:dyDescent="0.25">
      <c r="A199" s="1" t="s">
        <v>49</v>
      </c>
      <c r="B199" s="1" t="s">
        <v>213</v>
      </c>
      <c r="C199" s="1">
        <v>2.9823</v>
      </c>
      <c r="D199" s="1">
        <v>3.2061000000000002</v>
      </c>
    </row>
    <row r="200" spans="1:4" ht="15" x14ac:dyDescent="0.25">
      <c r="A200" s="1" t="s">
        <v>49</v>
      </c>
      <c r="B200" s="1" t="s">
        <v>214</v>
      </c>
      <c r="C200" s="1">
        <v>3.9927000000000001</v>
      </c>
      <c r="D200" s="1">
        <v>4.4943999999999997</v>
      </c>
    </row>
    <row r="201" spans="1:4" ht="15" x14ac:dyDescent="0.25">
      <c r="A201" s="1" t="s">
        <v>49</v>
      </c>
      <c r="B201" s="1" t="s">
        <v>215</v>
      </c>
      <c r="C201" s="1">
        <v>3.1312000000000002</v>
      </c>
      <c r="D201" s="1">
        <v>4.5346000000000002</v>
      </c>
    </row>
    <row r="202" spans="1:4" ht="15" x14ac:dyDescent="0.25">
      <c r="A202" s="1" t="s">
        <v>49</v>
      </c>
      <c r="B202" s="1" t="s">
        <v>216</v>
      </c>
      <c r="C202" s="1">
        <v>2.4344000000000001</v>
      </c>
      <c r="D202" s="1">
        <v>3.3325</v>
      </c>
    </row>
    <row r="203" spans="1:4" ht="15" x14ac:dyDescent="0.25">
      <c r="A203" s="1" t="s">
        <v>49</v>
      </c>
      <c r="B203" s="1" t="s">
        <v>217</v>
      </c>
      <c r="C203" s="1">
        <v>2.2256999999999998</v>
      </c>
      <c r="D203" s="1">
        <v>2.9853999999999998</v>
      </c>
    </row>
    <row r="204" spans="1:4" ht="15" x14ac:dyDescent="0.25">
      <c r="A204" s="1" t="s">
        <v>49</v>
      </c>
      <c r="B204" s="1" t="s">
        <v>218</v>
      </c>
      <c r="C204" s="1">
        <v>2.2463000000000002</v>
      </c>
      <c r="D204" s="1">
        <v>3.3988</v>
      </c>
    </row>
    <row r="205" spans="1:4" ht="15" x14ac:dyDescent="0.25">
      <c r="A205" s="1" t="s">
        <v>49</v>
      </c>
      <c r="B205" s="1" t="s">
        <v>219</v>
      </c>
      <c r="C205" s="1">
        <v>2.137</v>
      </c>
      <c r="D205" s="1">
        <v>2.7292999999999998</v>
      </c>
    </row>
    <row r="206" spans="1:4" ht="15" x14ac:dyDescent="0.25">
      <c r="A206" s="1" t="s">
        <v>49</v>
      </c>
      <c r="B206" s="1" t="s">
        <v>220</v>
      </c>
      <c r="C206" s="1">
        <v>2.7488000000000001</v>
      </c>
      <c r="D206" s="1">
        <v>3.2780999999999998</v>
      </c>
    </row>
    <row r="207" spans="1:4" ht="15" x14ac:dyDescent="0.25">
      <c r="A207" s="1" t="s">
        <v>49</v>
      </c>
      <c r="B207" s="1" t="s">
        <v>221</v>
      </c>
      <c r="C207" s="1">
        <v>2.1156999999999999</v>
      </c>
      <c r="D207" s="1">
        <v>2.6337999999999999</v>
      </c>
    </row>
    <row r="208" spans="1:4" ht="15" x14ac:dyDescent="0.25">
      <c r="A208" s="1" t="s">
        <v>49</v>
      </c>
      <c r="B208" s="1" t="s">
        <v>222</v>
      </c>
      <c r="C208" s="1">
        <v>2.1669999999999998</v>
      </c>
      <c r="D208" s="1">
        <v>3.7820999999999998</v>
      </c>
    </row>
    <row r="209" spans="1:4" ht="15" x14ac:dyDescent="0.25">
      <c r="A209" s="1" t="s">
        <v>49</v>
      </c>
      <c r="B209" s="1" t="s">
        <v>223</v>
      </c>
      <c r="C209" s="1">
        <v>2.4348999999999998</v>
      </c>
      <c r="D209" s="1">
        <v>2.9367999999999999</v>
      </c>
    </row>
    <row r="210" spans="1:4" ht="15" x14ac:dyDescent="0.25">
      <c r="A210" s="1" t="s">
        <v>49</v>
      </c>
      <c r="B210" s="1" t="s">
        <v>224</v>
      </c>
      <c r="C210" s="1">
        <v>2.3441000000000001</v>
      </c>
      <c r="D210" s="1">
        <v>2.8130999999999999</v>
      </c>
    </row>
    <row r="211" spans="1:4" ht="15" x14ac:dyDescent="0.25">
      <c r="A211" s="1" t="s">
        <v>49</v>
      </c>
      <c r="B211" s="1" t="s">
        <v>225</v>
      </c>
      <c r="C211" s="1">
        <v>2.5825999999999998</v>
      </c>
      <c r="D211" s="1">
        <v>2.9346999999999999</v>
      </c>
    </row>
    <row r="212" spans="1:4" ht="15" x14ac:dyDescent="0.25">
      <c r="A212" s="1" t="s">
        <v>49</v>
      </c>
      <c r="B212" s="1" t="s">
        <v>226</v>
      </c>
      <c r="C212" s="1">
        <v>2.7959000000000001</v>
      </c>
      <c r="D212" s="1">
        <v>3.5876999999999999</v>
      </c>
    </row>
    <row r="213" spans="1:4" ht="15" x14ac:dyDescent="0.25">
      <c r="A213" s="1" t="s">
        <v>49</v>
      </c>
      <c r="B213" s="1" t="s">
        <v>227</v>
      </c>
      <c r="C213" s="1">
        <v>1.9080999999999999</v>
      </c>
      <c r="D213" s="1">
        <v>2.1985000000000001</v>
      </c>
    </row>
    <row r="214" spans="1:4" ht="15" x14ac:dyDescent="0.25">
      <c r="A214" s="1" t="s">
        <v>49</v>
      </c>
      <c r="B214" s="1" t="s">
        <v>228</v>
      </c>
      <c r="C214" s="1">
        <v>2.0773999999999999</v>
      </c>
      <c r="D214" s="1">
        <v>2.6926999999999999</v>
      </c>
    </row>
    <row r="215" spans="1:4" ht="15" x14ac:dyDescent="0.25">
      <c r="A215" s="1" t="s">
        <v>49</v>
      </c>
      <c r="B215" s="1" t="s">
        <v>229</v>
      </c>
      <c r="C215" s="1">
        <v>1.9329000000000001</v>
      </c>
      <c r="D215" s="1">
        <v>2.2778</v>
      </c>
    </row>
    <row r="216" spans="1:4" ht="15" x14ac:dyDescent="0.25">
      <c r="A216" s="1" t="s">
        <v>49</v>
      </c>
      <c r="B216" s="1" t="s">
        <v>230</v>
      </c>
      <c r="C216" s="1">
        <v>1.9528000000000001</v>
      </c>
      <c r="D216" s="1">
        <v>2.5409999999999999</v>
      </c>
    </row>
    <row r="217" spans="1:4" ht="15" x14ac:dyDescent="0.25">
      <c r="A217" s="1" t="s">
        <v>49</v>
      </c>
      <c r="B217" s="1" t="s">
        <v>231</v>
      </c>
      <c r="C217" s="1">
        <v>2.1181999999999999</v>
      </c>
      <c r="D217" s="1">
        <v>2.8881999999999999</v>
      </c>
    </row>
    <row r="218" spans="1:4" ht="15" x14ac:dyDescent="0.25">
      <c r="A218" s="1" t="s">
        <v>49</v>
      </c>
      <c r="B218" s="1" t="s">
        <v>232</v>
      </c>
      <c r="C218" s="1">
        <v>3.0773000000000001</v>
      </c>
      <c r="D218" s="1">
        <v>6.0614999999999997</v>
      </c>
    </row>
    <row r="219" spans="1:4" ht="15" x14ac:dyDescent="0.25">
      <c r="A219" s="1" t="s">
        <v>49</v>
      </c>
      <c r="B219" s="1" t="s">
        <v>233</v>
      </c>
      <c r="C219" s="1">
        <v>2.1215999999999999</v>
      </c>
      <c r="D219" s="1">
        <v>2.5608</v>
      </c>
    </row>
    <row r="220" spans="1:4" ht="15" x14ac:dyDescent="0.25">
      <c r="A220" s="1" t="s">
        <v>49</v>
      </c>
      <c r="B220" s="1" t="s">
        <v>234</v>
      </c>
      <c r="C220" s="1">
        <v>2.2690999999999999</v>
      </c>
      <c r="D220" s="1">
        <v>2.5234999999999999</v>
      </c>
    </row>
    <row r="221" spans="1:4" ht="15" x14ac:dyDescent="0.25">
      <c r="A221" s="1" t="s">
        <v>49</v>
      </c>
      <c r="B221" s="1" t="s">
        <v>235</v>
      </c>
      <c r="C221" s="1">
        <v>3.6579000000000002</v>
      </c>
      <c r="D221" s="1">
        <v>6.4988999999999999</v>
      </c>
    </row>
    <row r="222" spans="1:4" ht="15" x14ac:dyDescent="0.25">
      <c r="A222" s="1" t="s">
        <v>49</v>
      </c>
      <c r="B222" s="1" t="s">
        <v>236</v>
      </c>
      <c r="C222" s="1">
        <v>2.5078</v>
      </c>
      <c r="D222" s="1">
        <v>3.3822000000000001</v>
      </c>
    </row>
    <row r="223" spans="1:4" ht="15" x14ac:dyDescent="0.25">
      <c r="A223" s="1" t="s">
        <v>49</v>
      </c>
      <c r="B223" s="1" t="s">
        <v>237</v>
      </c>
      <c r="C223" s="1">
        <v>2.7155999999999998</v>
      </c>
      <c r="D223" s="1">
        <v>3.2507000000000001</v>
      </c>
    </row>
    <row r="224" spans="1:4" ht="15" x14ac:dyDescent="0.25">
      <c r="A224" s="1" t="s">
        <v>49</v>
      </c>
      <c r="B224" s="1" t="s">
        <v>238</v>
      </c>
      <c r="C224" s="1">
        <v>2.4828999999999999</v>
      </c>
      <c r="D224" s="1">
        <v>3.2964000000000002</v>
      </c>
    </row>
    <row r="225" spans="1:4" ht="15" x14ac:dyDescent="0.25">
      <c r="A225" s="1" t="s">
        <v>49</v>
      </c>
      <c r="B225" s="1" t="s">
        <v>239</v>
      </c>
      <c r="C225" s="1">
        <v>3.1747000000000001</v>
      </c>
      <c r="D225" s="1">
        <v>4.0519999999999996</v>
      </c>
    </row>
    <row r="226" spans="1:4" ht="15" x14ac:dyDescent="0.25">
      <c r="A226" s="1" t="s">
        <v>49</v>
      </c>
      <c r="B226" s="1" t="s">
        <v>240</v>
      </c>
      <c r="C226" s="1">
        <v>2.2629999999999999</v>
      </c>
      <c r="D226" s="1">
        <v>3.1478999999999999</v>
      </c>
    </row>
    <row r="227" spans="1:4" ht="15" x14ac:dyDescent="0.25">
      <c r="A227" s="1" t="s">
        <v>49</v>
      </c>
      <c r="B227" s="1" t="s">
        <v>241</v>
      </c>
      <c r="C227" s="1">
        <v>2.1880999999999999</v>
      </c>
      <c r="D227" s="1">
        <v>2.5432999999999999</v>
      </c>
    </row>
    <row r="228" spans="1:4" ht="15" x14ac:dyDescent="0.25">
      <c r="A228" s="1" t="s">
        <v>49</v>
      </c>
      <c r="B228" s="1" t="s">
        <v>242</v>
      </c>
      <c r="C228" s="1">
        <v>1.9384999999999999</v>
      </c>
      <c r="D228" s="1">
        <v>2.2976999999999999</v>
      </c>
    </row>
    <row r="229" spans="1:4" ht="15" x14ac:dyDescent="0.25">
      <c r="A229" s="1" t="s">
        <v>49</v>
      </c>
      <c r="B229" s="1" t="s">
        <v>243</v>
      </c>
      <c r="C229" s="1">
        <v>2.2759999999999998</v>
      </c>
      <c r="D229" s="1">
        <v>3.2721</v>
      </c>
    </row>
    <row r="230" spans="1:4" ht="15" x14ac:dyDescent="0.25">
      <c r="A230" s="1" t="s">
        <v>49</v>
      </c>
      <c r="B230" s="1" t="s">
        <v>244</v>
      </c>
      <c r="C230" s="1">
        <v>2.7511999999999999</v>
      </c>
      <c r="D230" s="1">
        <v>2.7581000000000002</v>
      </c>
    </row>
    <row r="231" spans="1:4" ht="15" x14ac:dyDescent="0.25">
      <c r="A231" s="1" t="s">
        <v>49</v>
      </c>
      <c r="B231" s="1" t="s">
        <v>245</v>
      </c>
      <c r="C231" s="1">
        <v>0</v>
      </c>
      <c r="D231" s="1">
        <v>0</v>
      </c>
    </row>
    <row r="232" spans="1:4" ht="15" x14ac:dyDescent="0.25">
      <c r="A232" s="1" t="s">
        <v>49</v>
      </c>
      <c r="B232" s="1" t="s">
        <v>246</v>
      </c>
      <c r="C232" s="1">
        <v>2.4878999999999998</v>
      </c>
      <c r="D232" s="1">
        <v>3.5179999999999998</v>
      </c>
    </row>
    <row r="233" spans="1:4" ht="15" x14ac:dyDescent="0.25">
      <c r="A233" s="1" t="s">
        <v>49</v>
      </c>
      <c r="B233" s="1" t="s">
        <v>247</v>
      </c>
      <c r="C233" s="1">
        <v>2.4161000000000001</v>
      </c>
      <c r="D233" s="1">
        <v>2.6259000000000001</v>
      </c>
    </row>
    <row r="234" spans="1:4" ht="15" x14ac:dyDescent="0.25">
      <c r="A234" s="1" t="s">
        <v>49</v>
      </c>
      <c r="B234" s="1" t="s">
        <v>248</v>
      </c>
      <c r="C234" s="1">
        <v>2.4801000000000002</v>
      </c>
      <c r="D234" s="1">
        <v>2.4647999999999999</v>
      </c>
    </row>
    <row r="235" spans="1:4" ht="15" x14ac:dyDescent="0.25">
      <c r="A235" s="1" t="s">
        <v>49</v>
      </c>
      <c r="B235" s="1" t="s">
        <v>249</v>
      </c>
      <c r="C235" s="1">
        <v>2.3449</v>
      </c>
      <c r="D235" s="1">
        <v>3.5135000000000001</v>
      </c>
    </row>
    <row r="236" spans="1:4" ht="15" x14ac:dyDescent="0.25">
      <c r="A236" s="1" t="s">
        <v>49</v>
      </c>
      <c r="B236" s="1" t="s">
        <v>250</v>
      </c>
      <c r="C236" s="1">
        <v>3.1472000000000002</v>
      </c>
      <c r="D236" s="1">
        <v>3.9487000000000001</v>
      </c>
    </row>
    <row r="237" spans="1:4" ht="15" x14ac:dyDescent="0.25">
      <c r="A237" s="1" t="s">
        <v>49</v>
      </c>
      <c r="B237" s="1" t="s">
        <v>251</v>
      </c>
      <c r="C237" s="1">
        <v>0</v>
      </c>
      <c r="D237" s="1">
        <v>0</v>
      </c>
    </row>
    <row r="238" spans="1:4" ht="15" x14ac:dyDescent="0.25">
      <c r="A238" s="1" t="s">
        <v>49</v>
      </c>
      <c r="B238" s="1" t="s">
        <v>252</v>
      </c>
      <c r="C238" s="1">
        <v>2.1880999999999999</v>
      </c>
      <c r="D238" s="1">
        <v>2.2235999999999998</v>
      </c>
    </row>
    <row r="239" spans="1:4" ht="15" x14ac:dyDescent="0.25">
      <c r="A239" s="1" t="s">
        <v>49</v>
      </c>
      <c r="B239" s="1" t="s">
        <v>253</v>
      </c>
      <c r="C239" s="1">
        <v>2.5133000000000001</v>
      </c>
      <c r="D239" s="1">
        <v>2.7892000000000001</v>
      </c>
    </row>
    <row r="240" spans="1:4" ht="15" x14ac:dyDescent="0.25">
      <c r="A240" s="1" t="s">
        <v>49</v>
      </c>
      <c r="B240" s="1" t="s">
        <v>254</v>
      </c>
      <c r="C240" s="1">
        <v>2.0886999999999998</v>
      </c>
      <c r="D240" s="1">
        <v>1.8628</v>
      </c>
    </row>
    <row r="241" spans="1:4" ht="15" x14ac:dyDescent="0.25">
      <c r="A241" s="1" t="s">
        <v>49</v>
      </c>
      <c r="B241" s="1" t="s">
        <v>255</v>
      </c>
      <c r="C241" s="1">
        <v>2.2477999999999998</v>
      </c>
      <c r="D241" s="1">
        <v>1.9553</v>
      </c>
    </row>
    <row r="242" spans="1:4" ht="15" x14ac:dyDescent="0.25">
      <c r="A242" s="1" t="s">
        <v>49</v>
      </c>
      <c r="B242" s="1" t="s">
        <v>256</v>
      </c>
      <c r="C242" s="1">
        <v>2.5268000000000002</v>
      </c>
      <c r="D242" s="1">
        <v>2.8208000000000002</v>
      </c>
    </row>
    <row r="243" spans="1:4" ht="15" x14ac:dyDescent="0.25">
      <c r="A243" s="1" t="s">
        <v>49</v>
      </c>
      <c r="B243" s="1" t="s">
        <v>257</v>
      </c>
      <c r="C243" s="1">
        <v>2.1671</v>
      </c>
      <c r="D243" s="1">
        <v>1.8492999999999999</v>
      </c>
    </row>
    <row r="244" spans="1:4" ht="15" x14ac:dyDescent="0.25">
      <c r="A244" s="1" t="s">
        <v>49</v>
      </c>
      <c r="B244" s="1" t="s">
        <v>258</v>
      </c>
      <c r="C244" s="1">
        <v>2.4068000000000001</v>
      </c>
      <c r="D244" s="1">
        <v>3.6389999999999998</v>
      </c>
    </row>
    <row r="245" spans="1:4" ht="15" x14ac:dyDescent="0.25">
      <c r="A245" s="1" t="s">
        <v>49</v>
      </c>
      <c r="B245" s="1" t="s">
        <v>259</v>
      </c>
      <c r="C245" s="1">
        <v>2.0546000000000002</v>
      </c>
      <c r="D245" s="1">
        <v>2.3155999999999999</v>
      </c>
    </row>
    <row r="246" spans="1:4" ht="15" x14ac:dyDescent="0.25">
      <c r="A246" s="1" t="s">
        <v>49</v>
      </c>
      <c r="B246" s="1" t="s">
        <v>260</v>
      </c>
      <c r="C246" s="1">
        <v>2.3054999999999999</v>
      </c>
      <c r="D246" s="1">
        <v>2.2084000000000001</v>
      </c>
    </row>
    <row r="247" spans="1:4" ht="15" x14ac:dyDescent="0.25">
      <c r="A247" s="1" t="s">
        <v>49</v>
      </c>
      <c r="B247" s="1" t="s">
        <v>261</v>
      </c>
      <c r="C247" s="1">
        <v>2.1772999999999998</v>
      </c>
      <c r="D247" s="1">
        <v>2.1490999999999998</v>
      </c>
    </row>
    <row r="248" spans="1:4" ht="15" x14ac:dyDescent="0.25">
      <c r="A248" s="1" t="s">
        <v>49</v>
      </c>
      <c r="B248" s="1" t="s">
        <v>262</v>
      </c>
      <c r="C248" s="1">
        <v>0</v>
      </c>
      <c r="D248" s="1">
        <v>0</v>
      </c>
    </row>
    <row r="249" spans="1:4" ht="15" x14ac:dyDescent="0.25">
      <c r="A249" s="1" t="s">
        <v>49</v>
      </c>
      <c r="B249" s="1" t="s">
        <v>263</v>
      </c>
      <c r="C249" s="1">
        <v>1.7474000000000001</v>
      </c>
      <c r="D249" s="1">
        <v>2.6314000000000002</v>
      </c>
    </row>
    <row r="250" spans="1:4" ht="15" x14ac:dyDescent="0.25">
      <c r="A250" s="1" t="s">
        <v>49</v>
      </c>
      <c r="B250" s="1" t="s">
        <v>264</v>
      </c>
      <c r="C250" s="1">
        <v>2.2801999999999998</v>
      </c>
      <c r="D250" s="1">
        <v>2.8268</v>
      </c>
    </row>
    <row r="251" spans="1:4" ht="15" x14ac:dyDescent="0.25">
      <c r="A251" s="1" t="s">
        <v>49</v>
      </c>
      <c r="B251" s="1" t="s">
        <v>265</v>
      </c>
      <c r="C251" s="1">
        <v>2.4832999999999998</v>
      </c>
      <c r="D251" s="1">
        <v>2.2471000000000001</v>
      </c>
    </row>
    <row r="252" spans="1:4" ht="15" x14ac:dyDescent="0.25">
      <c r="A252" s="1" t="s">
        <v>49</v>
      </c>
      <c r="B252" s="1" t="s">
        <v>266</v>
      </c>
      <c r="C252" s="1">
        <v>2.1501000000000001</v>
      </c>
      <c r="D252" s="1">
        <v>2.5838999999999999</v>
      </c>
    </row>
    <row r="253" spans="1:4" ht="15" x14ac:dyDescent="0.25">
      <c r="A253" s="1" t="s">
        <v>49</v>
      </c>
      <c r="B253" s="1" t="s">
        <v>267</v>
      </c>
      <c r="C253" s="1">
        <v>2.4257</v>
      </c>
      <c r="D253" s="1">
        <v>2.0346000000000002</v>
      </c>
    </row>
    <row r="254" spans="1:4" ht="15" x14ac:dyDescent="0.25">
      <c r="A254" s="1" t="s">
        <v>49</v>
      </c>
      <c r="B254" s="1" t="s">
        <v>268</v>
      </c>
      <c r="C254" s="1">
        <v>0</v>
      </c>
      <c r="D254" s="1">
        <v>0</v>
      </c>
    </row>
    <row r="255" spans="1:4" ht="15" x14ac:dyDescent="0.25">
      <c r="A255" s="1" t="s">
        <v>49</v>
      </c>
      <c r="B255" s="1" t="s">
        <v>269</v>
      </c>
      <c r="C255" s="1">
        <v>2.2271999999999998</v>
      </c>
      <c r="D255" s="1">
        <v>2.0684999999999998</v>
      </c>
    </row>
    <row r="256" spans="1:4" ht="15" x14ac:dyDescent="0.25">
      <c r="A256" s="1" t="s">
        <v>49</v>
      </c>
      <c r="B256" s="1" t="s">
        <v>270</v>
      </c>
      <c r="C256" s="1">
        <v>2.5066999999999999</v>
      </c>
      <c r="D256" s="1">
        <v>3.1230000000000002</v>
      </c>
    </row>
    <row r="257" spans="1:4" ht="15" x14ac:dyDescent="0.25">
      <c r="A257" s="1" t="s">
        <v>49</v>
      </c>
      <c r="B257" s="1" t="s">
        <v>271</v>
      </c>
      <c r="C257" s="1">
        <v>2.7982</v>
      </c>
      <c r="D257" s="1">
        <v>2.7722000000000002</v>
      </c>
    </row>
    <row r="258" spans="1:4" ht="15" x14ac:dyDescent="0.25">
      <c r="A258" s="1" t="s">
        <v>49</v>
      </c>
      <c r="B258" s="1" t="s">
        <v>272</v>
      </c>
      <c r="C258" s="1">
        <v>3.5804</v>
      </c>
      <c r="D258" s="1">
        <v>3.4251</v>
      </c>
    </row>
    <row r="259" spans="1:4" ht="15" x14ac:dyDescent="0.25">
      <c r="A259" s="1" t="s">
        <v>49</v>
      </c>
      <c r="B259" s="1" t="s">
        <v>273</v>
      </c>
      <c r="C259" s="1">
        <v>0</v>
      </c>
      <c r="D259" s="1">
        <v>0</v>
      </c>
    </row>
    <row r="260" spans="1:4" ht="15" x14ac:dyDescent="0.25">
      <c r="A260" s="1" t="s">
        <v>49</v>
      </c>
      <c r="B260" s="1" t="s">
        <v>274</v>
      </c>
      <c r="C260" s="1">
        <v>0</v>
      </c>
      <c r="D260" s="1">
        <v>0</v>
      </c>
    </row>
    <row r="261" spans="1:4" ht="15" x14ac:dyDescent="0.25">
      <c r="A261" s="1" t="s">
        <v>49</v>
      </c>
      <c r="B261" s="1" t="s">
        <v>275</v>
      </c>
      <c r="C261" s="1">
        <v>3.0297000000000001</v>
      </c>
      <c r="D261" s="1">
        <v>3.8441999999999998</v>
      </c>
    </row>
    <row r="262" spans="1:4" ht="15" x14ac:dyDescent="0.25">
      <c r="A262" s="1" t="s">
        <v>49</v>
      </c>
      <c r="B262" s="1" t="s">
        <v>276</v>
      </c>
      <c r="C262" s="1">
        <v>2.3431999999999999</v>
      </c>
      <c r="D262" s="1">
        <v>2.7521</v>
      </c>
    </row>
    <row r="263" spans="1:4" ht="15" x14ac:dyDescent="0.25">
      <c r="A263" s="1" t="s">
        <v>49</v>
      </c>
      <c r="B263" s="1" t="s">
        <v>277</v>
      </c>
      <c r="C263" s="1">
        <v>2.3146</v>
      </c>
      <c r="D263" s="1">
        <v>2.4011</v>
      </c>
    </row>
    <row r="264" spans="1:4" ht="15" x14ac:dyDescent="0.25">
      <c r="A264" s="1" t="s">
        <v>49</v>
      </c>
      <c r="B264" s="1" t="s">
        <v>278</v>
      </c>
      <c r="C264" s="1">
        <v>2.2025000000000001</v>
      </c>
      <c r="D264" s="1">
        <v>3.0811999999999999</v>
      </c>
    </row>
    <row r="265" spans="1:4" ht="15" x14ac:dyDescent="0.25">
      <c r="A265" s="1" t="s">
        <v>49</v>
      </c>
      <c r="B265" s="1" t="s">
        <v>279</v>
      </c>
      <c r="C265" s="1">
        <v>2.0777999999999999</v>
      </c>
      <c r="D265" s="1">
        <v>2.0644999999999998</v>
      </c>
    </row>
    <row r="266" spans="1:4" ht="15" x14ac:dyDescent="0.25">
      <c r="A266" s="1" t="s">
        <v>49</v>
      </c>
      <c r="B266" s="1" t="s">
        <v>280</v>
      </c>
      <c r="C266" s="1">
        <v>2.4239999999999999</v>
      </c>
      <c r="D266" s="1">
        <v>2.6413000000000002</v>
      </c>
    </row>
    <row r="267" spans="1:4" ht="15" x14ac:dyDescent="0.25">
      <c r="A267" s="1" t="s">
        <v>49</v>
      </c>
      <c r="B267" s="1" t="s">
        <v>281</v>
      </c>
      <c r="C267" s="1">
        <v>2.9087000000000001</v>
      </c>
      <c r="D267" s="1">
        <v>3.4011</v>
      </c>
    </row>
    <row r="268" spans="1:4" ht="15" x14ac:dyDescent="0.25">
      <c r="A268" s="1" t="s">
        <v>49</v>
      </c>
      <c r="B268" s="1" t="s">
        <v>282</v>
      </c>
      <c r="C268" s="1">
        <v>2.6412</v>
      </c>
      <c r="D268" s="1">
        <v>2.5348999999999999</v>
      </c>
    </row>
    <row r="269" spans="1:4" ht="15" x14ac:dyDescent="0.25">
      <c r="A269" s="1" t="s">
        <v>49</v>
      </c>
      <c r="B269" s="1" t="s">
        <v>283</v>
      </c>
      <c r="C269" s="1">
        <v>2.2618</v>
      </c>
      <c r="D269" s="1">
        <v>2.1153</v>
      </c>
    </row>
    <row r="270" spans="1:4" ht="15" x14ac:dyDescent="0.25">
      <c r="A270" s="1" t="s">
        <v>49</v>
      </c>
      <c r="B270" s="1" t="s">
        <v>284</v>
      </c>
      <c r="C270" s="1">
        <v>2.1859000000000002</v>
      </c>
      <c r="D270" s="1">
        <v>2.9779</v>
      </c>
    </row>
    <row r="271" spans="1:4" ht="15" x14ac:dyDescent="0.25">
      <c r="A271" s="1" t="s">
        <v>49</v>
      </c>
      <c r="B271" s="1" t="s">
        <v>285</v>
      </c>
      <c r="C271" s="1">
        <v>2.145</v>
      </c>
      <c r="D271" s="1">
        <v>2.7404999999999999</v>
      </c>
    </row>
    <row r="272" spans="1:4" ht="15" x14ac:dyDescent="0.25">
      <c r="A272" s="1" t="s">
        <v>49</v>
      </c>
      <c r="B272" s="1" t="s">
        <v>286</v>
      </c>
      <c r="C272" s="1">
        <v>4.0404999999999998</v>
      </c>
      <c r="D272" s="1">
        <v>5.1345000000000001</v>
      </c>
    </row>
    <row r="273" spans="1:4" ht="15" x14ac:dyDescent="0.25">
      <c r="A273" s="1" t="s">
        <v>49</v>
      </c>
      <c r="B273" s="1" t="s">
        <v>287</v>
      </c>
      <c r="C273" s="1">
        <v>4.1616999999999997</v>
      </c>
      <c r="D273" s="1">
        <v>2.9517000000000002</v>
      </c>
    </row>
    <row r="274" spans="1:4" ht="15" x14ac:dyDescent="0.25">
      <c r="A274" s="1" t="s">
        <v>49</v>
      </c>
      <c r="B274" s="1" t="s">
        <v>288</v>
      </c>
      <c r="C274" s="1">
        <v>4.3403999999999998</v>
      </c>
      <c r="D274" s="1">
        <v>5.5328999999999997</v>
      </c>
    </row>
    <row r="275" spans="1:4" ht="15" x14ac:dyDescent="0.25">
      <c r="A275" s="1" t="s">
        <v>49</v>
      </c>
      <c r="B275" s="1" t="s">
        <v>289</v>
      </c>
      <c r="C275" s="1">
        <v>2.6722000000000001</v>
      </c>
      <c r="D275" s="1">
        <v>2.1724000000000001</v>
      </c>
    </row>
    <row r="276" spans="1:4" ht="15" x14ac:dyDescent="0.25">
      <c r="A276" s="1" t="s">
        <v>49</v>
      </c>
      <c r="B276" s="1" t="s">
        <v>290</v>
      </c>
      <c r="C276" s="1">
        <v>2.8506999999999998</v>
      </c>
      <c r="D276" s="1">
        <v>2.1509</v>
      </c>
    </row>
    <row r="277" spans="1:4" ht="15" x14ac:dyDescent="0.25">
      <c r="A277" s="1" t="s">
        <v>49</v>
      </c>
      <c r="B277" s="1" t="s">
        <v>291</v>
      </c>
      <c r="C277" s="1">
        <v>3.1949000000000001</v>
      </c>
      <c r="D277" s="1">
        <v>2.1968000000000001</v>
      </c>
    </row>
    <row r="278" spans="1:4" ht="15" x14ac:dyDescent="0.25">
      <c r="A278" s="1" t="s">
        <v>49</v>
      </c>
      <c r="B278" s="1" t="s">
        <v>292</v>
      </c>
      <c r="C278" s="1">
        <v>2.7037</v>
      </c>
      <c r="D278" s="1">
        <v>1.9474</v>
      </c>
    </row>
    <row r="279" spans="1:4" ht="15" x14ac:dyDescent="0.25">
      <c r="A279" s="1" t="s">
        <v>49</v>
      </c>
      <c r="B279" s="1" t="s">
        <v>293</v>
      </c>
      <c r="C279" s="1">
        <v>2.9032</v>
      </c>
      <c r="D279" s="1">
        <v>2.4676999999999998</v>
      </c>
    </row>
    <row r="280" spans="1:4" ht="15" x14ac:dyDescent="0.25">
      <c r="A280" s="1" t="s">
        <v>49</v>
      </c>
      <c r="B280" s="1" t="s">
        <v>294</v>
      </c>
      <c r="C280" s="1">
        <v>2.3342999999999998</v>
      </c>
      <c r="D280" s="1">
        <v>2.8123</v>
      </c>
    </row>
    <row r="281" spans="1:4" ht="15" x14ac:dyDescent="0.25">
      <c r="A281" s="1" t="s">
        <v>49</v>
      </c>
      <c r="B281" s="1" t="s">
        <v>295</v>
      </c>
      <c r="C281" s="1">
        <v>2.2743000000000002</v>
      </c>
      <c r="D281" s="1">
        <v>2.5337000000000001</v>
      </c>
    </row>
    <row r="282" spans="1:4" ht="15" x14ac:dyDescent="0.25">
      <c r="A282" s="1" t="s">
        <v>49</v>
      </c>
      <c r="B282" s="1" t="s">
        <v>296</v>
      </c>
      <c r="C282" s="1">
        <v>2.2212999999999998</v>
      </c>
      <c r="D282" s="1">
        <v>2.2298</v>
      </c>
    </row>
    <row r="283" spans="1:4" ht="15" x14ac:dyDescent="0.25">
      <c r="A283" s="1" t="s">
        <v>49</v>
      </c>
      <c r="B283" s="1" t="s">
        <v>297</v>
      </c>
      <c r="C283" s="1">
        <v>0</v>
      </c>
      <c r="D283" s="1">
        <v>0</v>
      </c>
    </row>
    <row r="284" spans="1:4" ht="15" x14ac:dyDescent="0.25">
      <c r="A284" s="1" t="s">
        <v>49</v>
      </c>
      <c r="B284" s="1" t="s">
        <v>298</v>
      </c>
      <c r="C284" s="1">
        <v>0</v>
      </c>
      <c r="D284" s="1">
        <v>0</v>
      </c>
    </row>
    <row r="285" spans="1:4" ht="15" x14ac:dyDescent="0.25">
      <c r="A285" s="1" t="s">
        <v>49</v>
      </c>
      <c r="B285" s="1" t="s">
        <v>299</v>
      </c>
      <c r="C285" s="1">
        <v>2.3946000000000001</v>
      </c>
      <c r="D285" s="1">
        <v>2.2810999999999999</v>
      </c>
    </row>
    <row r="286" spans="1:4" ht="15" x14ac:dyDescent="0.25">
      <c r="A286" s="1" t="s">
        <v>49</v>
      </c>
      <c r="B286" s="1" t="s">
        <v>300</v>
      </c>
      <c r="C286" s="1">
        <v>2.1049000000000002</v>
      </c>
      <c r="D286" s="1">
        <v>2.1036000000000001</v>
      </c>
    </row>
    <row r="287" spans="1:4" ht="15" x14ac:dyDescent="0.25">
      <c r="A287" s="1" t="s">
        <v>49</v>
      </c>
      <c r="B287" s="1" t="s">
        <v>301</v>
      </c>
      <c r="C287" s="1">
        <v>2.7572000000000001</v>
      </c>
      <c r="D287" s="1">
        <v>2.1183999999999998</v>
      </c>
    </row>
    <row r="288" spans="1:4" ht="15" x14ac:dyDescent="0.25">
      <c r="A288" s="1" t="s">
        <v>49</v>
      </c>
      <c r="B288" s="1" t="s">
        <v>302</v>
      </c>
      <c r="C288" s="1">
        <v>2.8020999999999998</v>
      </c>
      <c r="D288" s="1">
        <v>2.6972999999999998</v>
      </c>
    </row>
    <row r="289" spans="1:4" ht="15" x14ac:dyDescent="0.25">
      <c r="A289" s="1" t="s">
        <v>49</v>
      </c>
      <c r="B289" s="1" t="s">
        <v>303</v>
      </c>
      <c r="C289" s="1">
        <v>0</v>
      </c>
      <c r="D289" s="1">
        <v>0</v>
      </c>
    </row>
    <row r="290" spans="1:4" ht="15" x14ac:dyDescent="0.25">
      <c r="A290" s="1" t="s">
        <v>49</v>
      </c>
      <c r="B290" s="1" t="s">
        <v>304</v>
      </c>
      <c r="C290" s="1">
        <v>3.7787000000000002</v>
      </c>
      <c r="D290" s="1">
        <v>3.1059999999999999</v>
      </c>
    </row>
    <row r="291" spans="1:4" ht="15" x14ac:dyDescent="0.25">
      <c r="A291" s="1" t="s">
        <v>49</v>
      </c>
      <c r="B291" s="1" t="s">
        <v>305</v>
      </c>
      <c r="C291" s="1">
        <v>2.4039999999999999</v>
      </c>
      <c r="D291" s="1">
        <v>2.5718999999999999</v>
      </c>
    </row>
    <row r="292" spans="1:4" ht="15" x14ac:dyDescent="0.25">
      <c r="A292" s="1" t="s">
        <v>49</v>
      </c>
      <c r="B292" s="1" t="s">
        <v>306</v>
      </c>
      <c r="C292" s="1">
        <v>2.2534999999999998</v>
      </c>
      <c r="D292" s="1">
        <v>2.5669</v>
      </c>
    </row>
    <row r="293" spans="1:4" ht="15" x14ac:dyDescent="0.25">
      <c r="A293" s="1" t="s">
        <v>49</v>
      </c>
      <c r="B293" s="1" t="s">
        <v>307</v>
      </c>
      <c r="C293" s="1">
        <v>2.1143000000000001</v>
      </c>
      <c r="D293" s="1">
        <v>2.1562000000000001</v>
      </c>
    </row>
    <row r="294" spans="1:4" ht="15" x14ac:dyDescent="0.25">
      <c r="A294" s="1" t="s">
        <v>49</v>
      </c>
      <c r="B294" s="1" t="s">
        <v>308</v>
      </c>
      <c r="C294" s="1">
        <v>2.5367000000000002</v>
      </c>
      <c r="D294" s="1">
        <v>3.1497000000000002</v>
      </c>
    </row>
    <row r="295" spans="1:4" ht="15" x14ac:dyDescent="0.25">
      <c r="A295" s="1" t="s">
        <v>49</v>
      </c>
      <c r="B295" s="1" t="s">
        <v>309</v>
      </c>
      <c r="C295" s="1">
        <v>2.2865000000000002</v>
      </c>
      <c r="D295" s="1">
        <v>2.5135000000000001</v>
      </c>
    </row>
    <row r="296" spans="1:4" ht="15" x14ac:dyDescent="0.25">
      <c r="A296" s="1" t="s">
        <v>49</v>
      </c>
      <c r="B296" s="1" t="s">
        <v>310</v>
      </c>
      <c r="C296" s="1">
        <v>2.0687000000000002</v>
      </c>
      <c r="D296" s="1">
        <v>2.2515999999999998</v>
      </c>
    </row>
    <row r="297" spans="1:4" ht="15" x14ac:dyDescent="0.25">
      <c r="A297" s="1" t="s">
        <v>49</v>
      </c>
      <c r="B297" s="1" t="s">
        <v>311</v>
      </c>
      <c r="C297" s="1">
        <v>2.1958000000000002</v>
      </c>
      <c r="D297" s="1">
        <v>2.7826</v>
      </c>
    </row>
    <row r="298" spans="1:4" ht="15" x14ac:dyDescent="0.25">
      <c r="A298" s="1" t="s">
        <v>49</v>
      </c>
      <c r="B298" s="1" t="s">
        <v>312</v>
      </c>
      <c r="C298" s="1">
        <v>2.2437999999999998</v>
      </c>
      <c r="D298" s="1">
        <v>2.7961999999999998</v>
      </c>
    </row>
    <row r="299" spans="1:4" ht="15" x14ac:dyDescent="0.25">
      <c r="A299" s="1" t="s">
        <v>49</v>
      </c>
      <c r="B299" s="1" t="s">
        <v>313</v>
      </c>
      <c r="C299" s="1">
        <v>3.1928000000000001</v>
      </c>
      <c r="D299" s="1">
        <v>3.5333999999999999</v>
      </c>
    </row>
    <row r="300" spans="1:4" ht="15" x14ac:dyDescent="0.25">
      <c r="A300" s="1" t="s">
        <v>49</v>
      </c>
      <c r="B300" s="1" t="s">
        <v>314</v>
      </c>
      <c r="C300" s="1">
        <v>2.4392999999999998</v>
      </c>
      <c r="D300" s="1">
        <v>2.2913000000000001</v>
      </c>
    </row>
    <row r="301" spans="1:4" ht="15" x14ac:dyDescent="0.25">
      <c r="A301" s="1" t="s">
        <v>49</v>
      </c>
      <c r="B301" s="1" t="s">
        <v>315</v>
      </c>
      <c r="C301" s="1">
        <v>2.0693999999999999</v>
      </c>
      <c r="D301" s="1">
        <v>3.3212000000000002</v>
      </c>
    </row>
    <row r="302" spans="1:4" ht="15" x14ac:dyDescent="0.25">
      <c r="A302" s="1" t="s">
        <v>49</v>
      </c>
      <c r="B302" s="1" t="s">
        <v>316</v>
      </c>
      <c r="C302" s="1">
        <v>1.9663999999999999</v>
      </c>
      <c r="D302" s="1">
        <v>3.1688999999999998</v>
      </c>
    </row>
    <row r="303" spans="1:4" ht="15" x14ac:dyDescent="0.25">
      <c r="A303" s="1" t="s">
        <v>49</v>
      </c>
      <c r="B303" s="1" t="s">
        <v>317</v>
      </c>
      <c r="C303" s="1">
        <v>1.9878</v>
      </c>
      <c r="D303" s="1">
        <v>2.3412999999999999</v>
      </c>
    </row>
    <row r="304" spans="1:4" ht="15" x14ac:dyDescent="0.25">
      <c r="A304" s="1" t="s">
        <v>49</v>
      </c>
      <c r="B304" s="1" t="s">
        <v>318</v>
      </c>
      <c r="C304" s="1">
        <v>1.9408000000000001</v>
      </c>
      <c r="D304" s="1">
        <v>2.1608000000000001</v>
      </c>
    </row>
    <row r="305" spans="1:4" ht="15" x14ac:dyDescent="0.25">
      <c r="A305" s="1" t="s">
        <v>49</v>
      </c>
      <c r="B305" s="1" t="s">
        <v>319</v>
      </c>
      <c r="C305" s="1">
        <v>1.6725000000000001</v>
      </c>
      <c r="D305" s="1">
        <v>1.8442000000000001</v>
      </c>
    </row>
    <row r="306" spans="1:4" ht="15" x14ac:dyDescent="0.25">
      <c r="A306" s="1" t="s">
        <v>49</v>
      </c>
      <c r="B306" s="1" t="s">
        <v>320</v>
      </c>
      <c r="C306" s="1">
        <v>2.1013000000000002</v>
      </c>
      <c r="D306" s="1">
        <v>2.1919</v>
      </c>
    </row>
    <row r="307" spans="1:4" ht="15" x14ac:dyDescent="0.25">
      <c r="A307" s="1" t="s">
        <v>49</v>
      </c>
      <c r="B307" s="1" t="s">
        <v>321</v>
      </c>
      <c r="C307" s="1">
        <v>2.3752</v>
      </c>
      <c r="D307" s="1">
        <v>3.2631999999999999</v>
      </c>
    </row>
    <row r="308" spans="1:4" ht="15" x14ac:dyDescent="0.25">
      <c r="A308" s="1" t="s">
        <v>49</v>
      </c>
      <c r="B308" s="1" t="s">
        <v>322</v>
      </c>
      <c r="C308" s="1">
        <v>2.2951999999999999</v>
      </c>
      <c r="D308" s="1">
        <v>2.7881</v>
      </c>
    </row>
    <row r="309" spans="1:4" ht="15" x14ac:dyDescent="0.25">
      <c r="A309" s="1" t="s">
        <v>49</v>
      </c>
      <c r="B309" s="1" t="s">
        <v>323</v>
      </c>
      <c r="C309" s="1">
        <v>2.0327000000000002</v>
      </c>
      <c r="D309" s="1">
        <v>2.5476000000000001</v>
      </c>
    </row>
    <row r="310" spans="1:4" ht="15" x14ac:dyDescent="0.25">
      <c r="A310" s="1" t="s">
        <v>49</v>
      </c>
      <c r="B310" s="1" t="s">
        <v>324</v>
      </c>
      <c r="C310" s="1">
        <v>2.2565</v>
      </c>
      <c r="D310" s="1">
        <v>2.6236999999999999</v>
      </c>
    </row>
    <row r="311" spans="1:4" ht="15" x14ac:dyDescent="0.25">
      <c r="A311" s="1" t="s">
        <v>49</v>
      </c>
      <c r="B311" s="1" t="s">
        <v>325</v>
      </c>
      <c r="C311" s="1">
        <v>1.9457</v>
      </c>
      <c r="D311" s="1">
        <v>2.4045999999999998</v>
      </c>
    </row>
    <row r="312" spans="1:4" ht="15" x14ac:dyDescent="0.25">
      <c r="A312" s="1" t="s">
        <v>49</v>
      </c>
      <c r="B312" s="1" t="s">
        <v>326</v>
      </c>
      <c r="C312" s="1">
        <v>1.9641</v>
      </c>
      <c r="D312" s="1">
        <v>2.3048000000000002</v>
      </c>
    </row>
    <row r="313" spans="1:4" ht="15" x14ac:dyDescent="0.25">
      <c r="A313" s="1" t="s">
        <v>49</v>
      </c>
      <c r="B313" s="1" t="s">
        <v>327</v>
      </c>
      <c r="C313" s="1">
        <v>2.0322</v>
      </c>
      <c r="D313" s="1">
        <v>2.4674</v>
      </c>
    </row>
    <row r="314" spans="1:4" ht="15" x14ac:dyDescent="0.25">
      <c r="A314" s="1" t="s">
        <v>49</v>
      </c>
      <c r="B314" s="1" t="s">
        <v>328</v>
      </c>
      <c r="C314" s="1">
        <v>2.1717</v>
      </c>
      <c r="D314" s="1">
        <v>3.2376</v>
      </c>
    </row>
    <row r="315" spans="1:4" ht="15" x14ac:dyDescent="0.25">
      <c r="A315" s="1" t="s">
        <v>329</v>
      </c>
      <c r="B315" s="1" t="s">
        <v>330</v>
      </c>
      <c r="C315" s="1">
        <v>1.8829</v>
      </c>
      <c r="D315" s="1">
        <v>2.3746999999999998</v>
      </c>
    </row>
    <row r="316" spans="1:4" ht="15" x14ac:dyDescent="0.25">
      <c r="A316" s="1" t="s">
        <v>331</v>
      </c>
      <c r="B316" s="1" t="s">
        <v>332</v>
      </c>
      <c r="C316" s="1">
        <v>1.8418000000000001</v>
      </c>
      <c r="D316" s="1">
        <v>1.6309</v>
      </c>
    </row>
    <row r="317" spans="1:4" ht="15" x14ac:dyDescent="0.25">
      <c r="A317" s="1" t="s">
        <v>333</v>
      </c>
      <c r="B317" s="1" t="s">
        <v>334</v>
      </c>
      <c r="C317" s="2">
        <v>2.044</v>
      </c>
      <c r="D317" s="2">
        <v>2.2698</v>
      </c>
    </row>
    <row r="318" spans="1:4" ht="15" x14ac:dyDescent="0.25">
      <c r="A318" s="1" t="s">
        <v>333</v>
      </c>
      <c r="B318" s="1" t="s">
        <v>336</v>
      </c>
      <c r="C318" s="3">
        <v>2.0272000000000001</v>
      </c>
      <c r="D318" s="3">
        <v>2.1524999999999999</v>
      </c>
    </row>
    <row r="319" spans="1:4" ht="15" x14ac:dyDescent="0.25">
      <c r="A319" s="1" t="s">
        <v>333</v>
      </c>
      <c r="B319" s="1" t="s">
        <v>337</v>
      </c>
      <c r="C319" s="3">
        <v>2.7522000000000002</v>
      </c>
      <c r="D319" s="3">
        <v>4.2549999999999999</v>
      </c>
    </row>
    <row r="320" spans="1:4" ht="15" x14ac:dyDescent="0.25">
      <c r="A320" s="1" t="s">
        <v>333</v>
      </c>
      <c r="B320" s="1" t="s">
        <v>338</v>
      </c>
      <c r="C320" s="3">
        <v>3.7953000000000001</v>
      </c>
      <c r="D320" s="3">
        <v>5.5095000000000001</v>
      </c>
    </row>
    <row r="321" spans="1:4" ht="15" x14ac:dyDescent="0.25">
      <c r="A321" s="1" t="s">
        <v>333</v>
      </c>
      <c r="B321" s="1" t="s">
        <v>339</v>
      </c>
      <c r="C321" s="3">
        <v>2.4538000000000002</v>
      </c>
      <c r="D321" s="3">
        <v>2.6600999999999999</v>
      </c>
    </row>
    <row r="322" spans="1:4" ht="15" x14ac:dyDescent="0.25">
      <c r="A322" s="1" t="s">
        <v>333</v>
      </c>
      <c r="B322" s="1" t="s">
        <v>340</v>
      </c>
      <c r="C322" s="3">
        <v>2.2650000000000001</v>
      </c>
      <c r="D322" s="3">
        <v>2.0859000000000001</v>
      </c>
    </row>
    <row r="323" spans="1:4" ht="15" x14ac:dyDescent="0.25">
      <c r="A323" s="1" t="s">
        <v>333</v>
      </c>
      <c r="B323" s="1" t="s">
        <v>341</v>
      </c>
      <c r="C323" s="3">
        <v>3.0821000000000001</v>
      </c>
      <c r="D323" s="3">
        <v>5.9095000000000004</v>
      </c>
    </row>
    <row r="324" spans="1:4" ht="15" x14ac:dyDescent="0.25">
      <c r="A324" s="1" t="s">
        <v>333</v>
      </c>
      <c r="B324" s="1" t="s">
        <v>335</v>
      </c>
      <c r="C324" s="3">
        <v>2.044</v>
      </c>
      <c r="D324" s="3">
        <v>2.2698</v>
      </c>
    </row>
    <row r="325" spans="1:4" ht="15" x14ac:dyDescent="0.25">
      <c r="A325" s="1" t="s">
        <v>333</v>
      </c>
      <c r="B325" s="1" t="s">
        <v>342</v>
      </c>
      <c r="C325" s="3">
        <v>1.5376000000000001</v>
      </c>
      <c r="D325" s="3">
        <v>1.8902000000000001</v>
      </c>
    </row>
    <row r="326" spans="1:4" ht="15" x14ac:dyDescent="0.25">
      <c r="A326" s="1" t="s">
        <v>333</v>
      </c>
      <c r="B326" s="1" t="s">
        <v>343</v>
      </c>
      <c r="C326" s="3">
        <v>2.1718999999999999</v>
      </c>
      <c r="D326" s="3">
        <v>2.3176999999999999</v>
      </c>
    </row>
    <row r="327" spans="1:4" ht="15" x14ac:dyDescent="0.25">
      <c r="A327" s="1" t="s">
        <v>333</v>
      </c>
      <c r="B327" s="1" t="s">
        <v>344</v>
      </c>
      <c r="C327" s="3">
        <v>1.8573999999999999</v>
      </c>
      <c r="D327" s="3">
        <v>1.8439000000000001</v>
      </c>
    </row>
    <row r="328" spans="1:4" ht="15" x14ac:dyDescent="0.25">
      <c r="A328" s="1" t="s">
        <v>345</v>
      </c>
      <c r="B328" s="1" t="s">
        <v>346</v>
      </c>
      <c r="C328" s="2">
        <v>2.6573000000000002</v>
      </c>
      <c r="D328" s="2">
        <v>2.7551000000000001</v>
      </c>
    </row>
    <row r="329" spans="1:4" ht="15" x14ac:dyDescent="0.25">
      <c r="A329" s="1" t="s">
        <v>345</v>
      </c>
      <c r="B329" s="1" t="s">
        <v>348</v>
      </c>
      <c r="C329" s="3">
        <v>1.9710000000000001</v>
      </c>
      <c r="D329" s="3">
        <v>1.7363</v>
      </c>
    </row>
    <row r="330" spans="1:4" ht="15" x14ac:dyDescent="0.25">
      <c r="A330" s="1" t="s">
        <v>345</v>
      </c>
      <c r="B330" s="1" t="s">
        <v>347</v>
      </c>
      <c r="C330" s="3">
        <v>2.6573000000000002</v>
      </c>
      <c r="D330" s="3">
        <v>2.7551000000000001</v>
      </c>
    </row>
    <row r="331" spans="1:4" ht="15" x14ac:dyDescent="0.25">
      <c r="A331" s="1" t="s">
        <v>345</v>
      </c>
      <c r="B331" s="1" t="s">
        <v>349</v>
      </c>
      <c r="C331" s="3">
        <v>2.5783999999999998</v>
      </c>
      <c r="D331" s="3">
        <v>2.7282000000000002</v>
      </c>
    </row>
    <row r="332" spans="1:4" ht="15" x14ac:dyDescent="0.25">
      <c r="A332" s="1" t="s">
        <v>345</v>
      </c>
      <c r="B332" s="1" t="s">
        <v>350</v>
      </c>
      <c r="C332" s="3">
        <v>2.9575</v>
      </c>
      <c r="D332" s="3">
        <v>2.9592999999999998</v>
      </c>
    </row>
    <row r="333" spans="1:4" ht="15" x14ac:dyDescent="0.25">
      <c r="A333" s="1" t="s">
        <v>345</v>
      </c>
      <c r="B333" s="1" t="s">
        <v>351</v>
      </c>
      <c r="C333" s="3">
        <v>1.9074</v>
      </c>
      <c r="D333" s="3">
        <v>3.6402999999999999</v>
      </c>
    </row>
    <row r="334" spans="1:4" ht="15" x14ac:dyDescent="0.25">
      <c r="A334" s="1" t="s">
        <v>345</v>
      </c>
      <c r="B334" s="1" t="s">
        <v>352</v>
      </c>
      <c r="C334" s="3">
        <v>2.0291000000000001</v>
      </c>
      <c r="D334" s="3">
        <v>2.0030999999999999</v>
      </c>
    </row>
    <row r="335" spans="1:4" ht="15" x14ac:dyDescent="0.25">
      <c r="A335" s="1" t="s">
        <v>345</v>
      </c>
      <c r="B335" s="1" t="s">
        <v>353</v>
      </c>
      <c r="C335" s="3">
        <v>2.8532000000000002</v>
      </c>
      <c r="D335" s="3">
        <v>4.0492999999999997</v>
      </c>
    </row>
    <row r="336" spans="1:4" ht="15" x14ac:dyDescent="0.25">
      <c r="A336" s="1" t="s">
        <v>345</v>
      </c>
      <c r="B336" s="1" t="s">
        <v>354</v>
      </c>
      <c r="C336" s="3">
        <v>2.2143000000000002</v>
      </c>
      <c r="D336" s="3">
        <v>2.6288</v>
      </c>
    </row>
    <row r="337" spans="1:4" ht="15" x14ac:dyDescent="0.25">
      <c r="A337" s="1" t="s">
        <v>345</v>
      </c>
      <c r="B337" s="1" t="s">
        <v>355</v>
      </c>
      <c r="C337" s="3">
        <v>2.1432000000000002</v>
      </c>
      <c r="D337" s="3">
        <v>4.0500999999999996</v>
      </c>
    </row>
    <row r="338" spans="1:4" ht="15" x14ac:dyDescent="0.25">
      <c r="A338" s="1" t="s">
        <v>345</v>
      </c>
      <c r="B338" s="1" t="s">
        <v>356</v>
      </c>
      <c r="C338" s="3">
        <v>1.9157999999999999</v>
      </c>
      <c r="D338" s="3">
        <v>2.2700999999999998</v>
      </c>
    </row>
    <row r="339" spans="1:4" ht="15" x14ac:dyDescent="0.25">
      <c r="A339" s="1" t="s">
        <v>345</v>
      </c>
      <c r="B339" s="1" t="s">
        <v>357</v>
      </c>
      <c r="C339" s="3">
        <v>2.4131</v>
      </c>
      <c r="D339" s="3">
        <v>2.8012000000000001</v>
      </c>
    </row>
    <row r="340" spans="1:4" ht="15" x14ac:dyDescent="0.25">
      <c r="A340" s="1" t="s">
        <v>358</v>
      </c>
      <c r="B340" s="1" t="s">
        <v>359</v>
      </c>
      <c r="C340" s="2">
        <v>1.9938</v>
      </c>
      <c r="D340" s="2">
        <v>2.2347999999999999</v>
      </c>
    </row>
    <row r="341" spans="1:4" ht="15" x14ac:dyDescent="0.25">
      <c r="A341" s="1" t="s">
        <v>358</v>
      </c>
      <c r="B341" s="1" t="s">
        <v>360</v>
      </c>
      <c r="C341" s="3">
        <v>1.9938</v>
      </c>
      <c r="D341" s="3">
        <v>2.2347999999999999</v>
      </c>
    </row>
    <row r="342" spans="1:4" ht="15" x14ac:dyDescent="0.25">
      <c r="A342" s="1" t="s">
        <v>358</v>
      </c>
      <c r="B342" s="1" t="s">
        <v>361</v>
      </c>
      <c r="C342" s="3">
        <v>2.1488</v>
      </c>
      <c r="D342" s="3">
        <v>2.7206999999999999</v>
      </c>
    </row>
    <row r="343" spans="1:4" ht="15" x14ac:dyDescent="0.25">
      <c r="A343" s="1" t="s">
        <v>358</v>
      </c>
      <c r="B343" s="1" t="s">
        <v>362</v>
      </c>
      <c r="C343" s="3">
        <v>1.7504999999999999</v>
      </c>
      <c r="D343" s="3">
        <v>1.8205</v>
      </c>
    </row>
    <row r="344" spans="1:4" ht="15" x14ac:dyDescent="0.25">
      <c r="A344" s="1" t="s">
        <v>358</v>
      </c>
      <c r="B344" s="1" t="s">
        <v>363</v>
      </c>
      <c r="C344" s="3">
        <v>2.3525999999999998</v>
      </c>
      <c r="D344" s="3">
        <v>2.9182999999999999</v>
      </c>
    </row>
    <row r="345" spans="1:4" ht="15" x14ac:dyDescent="0.25">
      <c r="A345" s="1" t="s">
        <v>358</v>
      </c>
      <c r="B345" s="1" t="s">
        <v>364</v>
      </c>
      <c r="C345" s="3">
        <v>2.1278999999999999</v>
      </c>
      <c r="D345" s="3">
        <v>2.6095999999999999</v>
      </c>
    </row>
    <row r="346" spans="1:4" ht="15" x14ac:dyDescent="0.25">
      <c r="A346" s="1" t="s">
        <v>358</v>
      </c>
      <c r="B346" s="1" t="s">
        <v>365</v>
      </c>
      <c r="C346" s="3">
        <v>3.9839000000000002</v>
      </c>
      <c r="D346" s="3">
        <v>1.9812000000000001</v>
      </c>
    </row>
    <row r="347" spans="1:4" ht="15" x14ac:dyDescent="0.25">
      <c r="A347" s="1" t="s">
        <v>366</v>
      </c>
      <c r="B347" s="1" t="s">
        <v>367</v>
      </c>
      <c r="C347" s="2">
        <v>2.0651999999999999</v>
      </c>
      <c r="D347" s="2">
        <v>2.4935999999999998</v>
      </c>
    </row>
    <row r="348" spans="1:4" ht="15" x14ac:dyDescent="0.25">
      <c r="A348" s="1" t="s">
        <v>366</v>
      </c>
      <c r="B348" s="1" t="s">
        <v>369</v>
      </c>
      <c r="C348" s="3">
        <v>2.0630000000000002</v>
      </c>
      <c r="D348" s="3">
        <v>1.403</v>
      </c>
    </row>
    <row r="349" spans="1:4" ht="15" x14ac:dyDescent="0.25">
      <c r="A349" s="1" t="s">
        <v>366</v>
      </c>
      <c r="B349" s="1" t="s">
        <v>370</v>
      </c>
      <c r="C349" s="3">
        <v>2.3677000000000001</v>
      </c>
      <c r="D349" s="3">
        <v>3.5649999999999999</v>
      </c>
    </row>
    <row r="350" spans="1:4" ht="15" x14ac:dyDescent="0.25">
      <c r="A350" s="1" t="s">
        <v>366</v>
      </c>
      <c r="B350" s="1" t="s">
        <v>371</v>
      </c>
      <c r="C350" s="3">
        <v>1.9932000000000001</v>
      </c>
      <c r="D350" s="3">
        <v>2.8612000000000002</v>
      </c>
    </row>
    <row r="351" spans="1:4" ht="15" x14ac:dyDescent="0.25">
      <c r="A351" s="1" t="s">
        <v>366</v>
      </c>
      <c r="B351" s="1" t="s">
        <v>372</v>
      </c>
      <c r="C351" s="3">
        <v>2.1966000000000001</v>
      </c>
      <c r="D351" s="3">
        <v>2.0095000000000001</v>
      </c>
    </row>
    <row r="352" spans="1:4" ht="15" x14ac:dyDescent="0.25">
      <c r="A352" s="1" t="s">
        <v>366</v>
      </c>
      <c r="B352" s="1" t="s">
        <v>373</v>
      </c>
      <c r="C352" s="3">
        <v>2.4384000000000001</v>
      </c>
      <c r="D352" s="3">
        <v>4.7754000000000003</v>
      </c>
    </row>
    <row r="353" spans="1:4" ht="15" x14ac:dyDescent="0.25">
      <c r="A353" s="1" t="s">
        <v>366</v>
      </c>
      <c r="B353" s="1" t="s">
        <v>368</v>
      </c>
      <c r="C353" s="3">
        <v>2.0651999999999999</v>
      </c>
      <c r="D353" s="3">
        <v>2.4935999999999998</v>
      </c>
    </row>
    <row r="354" spans="1:4" ht="15" x14ac:dyDescent="0.25">
      <c r="A354" s="1" t="s">
        <v>374</v>
      </c>
      <c r="B354" s="1" t="s">
        <v>375</v>
      </c>
      <c r="C354" s="2">
        <v>1.6511</v>
      </c>
      <c r="D354" s="2">
        <v>2.0402</v>
      </c>
    </row>
    <row r="355" spans="1:4" ht="15" x14ac:dyDescent="0.25">
      <c r="A355" s="1" t="s">
        <v>374</v>
      </c>
      <c r="B355" s="1" t="s">
        <v>377</v>
      </c>
      <c r="C355" s="1">
        <v>1.5844</v>
      </c>
      <c r="D355" s="1">
        <v>2.2534000000000001</v>
      </c>
    </row>
    <row r="356" spans="1:4" ht="15" x14ac:dyDescent="0.25">
      <c r="A356" s="1" t="s">
        <v>374</v>
      </c>
      <c r="B356" s="1" t="s">
        <v>378</v>
      </c>
      <c r="C356" s="1">
        <v>1.6440999999999999</v>
      </c>
      <c r="D356" s="1">
        <v>1.9362999999999999</v>
      </c>
    </row>
    <row r="357" spans="1:4" ht="15" x14ac:dyDescent="0.25">
      <c r="A357" s="1" t="s">
        <v>374</v>
      </c>
      <c r="B357" s="1" t="s">
        <v>379</v>
      </c>
      <c r="C357" s="1">
        <v>1.8702000000000001</v>
      </c>
      <c r="D357" s="1">
        <v>2.548</v>
      </c>
    </row>
    <row r="358" spans="1:4" ht="15" x14ac:dyDescent="0.25">
      <c r="A358" s="1" t="s">
        <v>374</v>
      </c>
      <c r="B358" s="1" t="s">
        <v>380</v>
      </c>
      <c r="C358" s="1">
        <v>1.8048</v>
      </c>
      <c r="D358" s="1">
        <v>1.7656000000000001</v>
      </c>
    </row>
    <row r="359" spans="1:4" ht="15" x14ac:dyDescent="0.25">
      <c r="A359" s="1" t="s">
        <v>374</v>
      </c>
      <c r="B359" s="1" t="s">
        <v>381</v>
      </c>
      <c r="C359" s="1">
        <v>1.6593</v>
      </c>
      <c r="D359" s="1">
        <v>2.2450999999999999</v>
      </c>
    </row>
    <row r="360" spans="1:4" ht="15" x14ac:dyDescent="0.25">
      <c r="A360" s="1" t="s">
        <v>374</v>
      </c>
      <c r="B360" s="1" t="s">
        <v>382</v>
      </c>
      <c r="C360" s="1">
        <v>1.7945</v>
      </c>
      <c r="D360" s="1">
        <v>2.5766</v>
      </c>
    </row>
    <row r="361" spans="1:4" ht="15" x14ac:dyDescent="0.25">
      <c r="A361" s="1" t="s">
        <v>374</v>
      </c>
      <c r="B361" s="1" t="s">
        <v>376</v>
      </c>
      <c r="C361" s="1">
        <v>1.6511</v>
      </c>
      <c r="D361" s="1">
        <v>2.0402</v>
      </c>
    </row>
    <row r="362" spans="1:4" ht="15" x14ac:dyDescent="0.25">
      <c r="A362" s="1" t="s">
        <v>374</v>
      </c>
      <c r="B362" s="1" t="s">
        <v>383</v>
      </c>
      <c r="C362" s="1">
        <v>1.7743</v>
      </c>
      <c r="D362" s="1">
        <v>2.0112999999999999</v>
      </c>
    </row>
    <row r="363" spans="1:4" ht="15" x14ac:dyDescent="0.25">
      <c r="A363" s="1" t="s">
        <v>374</v>
      </c>
      <c r="B363" s="1" t="s">
        <v>384</v>
      </c>
      <c r="C363" s="1">
        <v>1.8253999999999999</v>
      </c>
      <c r="D363" s="1">
        <v>1.9683999999999999</v>
      </c>
    </row>
    <row r="364" spans="1:4" ht="15" x14ac:dyDescent="0.25">
      <c r="A364" s="1" t="s">
        <v>374</v>
      </c>
      <c r="B364" s="1" t="s">
        <v>385</v>
      </c>
      <c r="C364" s="1">
        <v>1.8395999999999999</v>
      </c>
      <c r="D364" s="1">
        <v>2.7848000000000002</v>
      </c>
    </row>
    <row r="365" spans="1:4" ht="15" x14ac:dyDescent="0.25">
      <c r="A365" s="1" t="s">
        <v>374</v>
      </c>
      <c r="B365" s="1" t="s">
        <v>386</v>
      </c>
      <c r="C365" s="1">
        <v>1.778</v>
      </c>
      <c r="D365" s="1">
        <v>2.0754000000000001</v>
      </c>
    </row>
    <row r="366" spans="1:4" ht="15" x14ac:dyDescent="0.25">
      <c r="A366" s="1" t="s">
        <v>374</v>
      </c>
      <c r="B366" s="1" t="s">
        <v>387</v>
      </c>
      <c r="C366" s="1">
        <v>1.5863</v>
      </c>
      <c r="D366" s="1">
        <v>2.2837000000000001</v>
      </c>
    </row>
    <row r="367" spans="1:4" ht="15" x14ac:dyDescent="0.25">
      <c r="A367" s="1" t="s">
        <v>374</v>
      </c>
      <c r="B367" s="1" t="s">
        <v>388</v>
      </c>
      <c r="C367" s="1">
        <v>1.7318</v>
      </c>
      <c r="D367" s="1">
        <v>1.7287999999999999</v>
      </c>
    </row>
    <row r="368" spans="1:4" ht="15" x14ac:dyDescent="0.25">
      <c r="A368" s="1" t="s">
        <v>374</v>
      </c>
      <c r="B368" s="1" t="s">
        <v>389</v>
      </c>
      <c r="C368" s="1">
        <v>1.7931999999999999</v>
      </c>
      <c r="D368" s="1">
        <v>2.012</v>
      </c>
    </row>
    <row r="369" spans="1:4" ht="15" x14ac:dyDescent="0.25">
      <c r="A369" s="1" t="s">
        <v>390</v>
      </c>
      <c r="B369" s="1" t="s">
        <v>391</v>
      </c>
      <c r="C369" s="1">
        <v>1.7927999999999999</v>
      </c>
      <c r="D369" s="1">
        <v>2.6288999999999998</v>
      </c>
    </row>
    <row r="370" spans="1:4" ht="15" x14ac:dyDescent="0.25">
      <c r="A370" s="1" t="s">
        <v>392</v>
      </c>
      <c r="B370" s="1" t="s">
        <v>393</v>
      </c>
      <c r="C370" s="2">
        <v>1.9117</v>
      </c>
      <c r="D370" s="2">
        <v>1.9819</v>
      </c>
    </row>
    <row r="371" spans="1:4" ht="15" x14ac:dyDescent="0.25">
      <c r="A371" s="1" t="s">
        <v>392</v>
      </c>
      <c r="B371" s="1" t="s">
        <v>395</v>
      </c>
      <c r="C371" s="1">
        <v>1.5367999999999999</v>
      </c>
      <c r="D371" s="1">
        <v>1.3385</v>
      </c>
    </row>
    <row r="372" spans="1:4" ht="15" x14ac:dyDescent="0.25">
      <c r="A372" s="1" t="s">
        <v>392</v>
      </c>
      <c r="B372" s="1" t="s">
        <v>394</v>
      </c>
      <c r="C372" s="1">
        <v>1.9117</v>
      </c>
      <c r="D372" s="1">
        <v>1.9819</v>
      </c>
    </row>
    <row r="373" spans="1:4" ht="15" x14ac:dyDescent="0.25">
      <c r="A373" s="1" t="s">
        <v>392</v>
      </c>
      <c r="B373" s="1" t="s">
        <v>396</v>
      </c>
      <c r="C373" s="1">
        <v>1.7912999999999999</v>
      </c>
      <c r="D373" s="1">
        <v>2.3744000000000001</v>
      </c>
    </row>
    <row r="374" spans="1:4" ht="15" x14ac:dyDescent="0.25">
      <c r="A374" s="1" t="s">
        <v>392</v>
      </c>
      <c r="B374" s="1" t="s">
        <v>397</v>
      </c>
      <c r="C374" s="1">
        <v>1.9527000000000001</v>
      </c>
      <c r="D374" s="1">
        <v>2.2334999999999998</v>
      </c>
    </row>
    <row r="375" spans="1:4" ht="15" x14ac:dyDescent="0.25">
      <c r="A375" s="1" t="s">
        <v>392</v>
      </c>
      <c r="B375" s="1" t="s">
        <v>398</v>
      </c>
      <c r="C375" s="1">
        <v>1.9060999999999999</v>
      </c>
      <c r="D375" s="1">
        <v>1.7904</v>
      </c>
    </row>
    <row r="376" spans="1:4" ht="15" x14ac:dyDescent="0.25">
      <c r="A376" s="1" t="s">
        <v>392</v>
      </c>
      <c r="B376" s="1" t="s">
        <v>399</v>
      </c>
      <c r="C376" s="1">
        <v>1.6368</v>
      </c>
      <c r="D376" s="1">
        <v>1.4443999999999999</v>
      </c>
    </row>
    <row r="377" spans="1:4" ht="15" x14ac:dyDescent="0.25">
      <c r="A377" s="1" t="s">
        <v>392</v>
      </c>
      <c r="B377" s="1" t="s">
        <v>400</v>
      </c>
      <c r="C377" s="1">
        <v>1.8804000000000001</v>
      </c>
      <c r="D377" s="1">
        <v>1.4874000000000001</v>
      </c>
    </row>
    <row r="378" spans="1:4" ht="15" x14ac:dyDescent="0.25">
      <c r="A378" s="1" t="s">
        <v>392</v>
      </c>
      <c r="B378" s="1" t="s">
        <v>401</v>
      </c>
      <c r="C378" s="1">
        <v>2.0606</v>
      </c>
      <c r="D378" s="1">
        <v>2.0691000000000002</v>
      </c>
    </row>
    <row r="379" spans="1:4" ht="15" x14ac:dyDescent="0.25">
      <c r="A379" s="1" t="s">
        <v>392</v>
      </c>
      <c r="B379" s="1" t="s">
        <v>402</v>
      </c>
      <c r="C379" s="1">
        <v>2.2456</v>
      </c>
      <c r="D379" s="1">
        <v>2.9041000000000001</v>
      </c>
    </row>
    <row r="380" spans="1:4" ht="15" x14ac:dyDescent="0.25">
      <c r="A380" s="1" t="s">
        <v>403</v>
      </c>
      <c r="B380" s="1" t="s">
        <v>404</v>
      </c>
      <c r="C380" s="2">
        <v>1.7509999999999999</v>
      </c>
      <c r="D380" s="2">
        <v>1.6649</v>
      </c>
    </row>
    <row r="381" spans="1:4" ht="15" x14ac:dyDescent="0.25">
      <c r="A381" s="1" t="s">
        <v>403</v>
      </c>
      <c r="B381" s="1" t="s">
        <v>406</v>
      </c>
      <c r="C381" s="1">
        <v>1.7133</v>
      </c>
      <c r="D381" s="1">
        <v>1.514</v>
      </c>
    </row>
    <row r="382" spans="1:4" ht="15" x14ac:dyDescent="0.25">
      <c r="A382" s="1" t="s">
        <v>403</v>
      </c>
      <c r="B382" s="1" t="s">
        <v>405</v>
      </c>
      <c r="C382" s="1">
        <v>1.7509999999999999</v>
      </c>
      <c r="D382" s="1">
        <v>1.6649</v>
      </c>
    </row>
    <row r="383" spans="1:4" ht="15" x14ac:dyDescent="0.25">
      <c r="A383" s="1" t="s">
        <v>403</v>
      </c>
      <c r="B383" s="1" t="s">
        <v>407</v>
      </c>
      <c r="C383" s="1">
        <v>2.0102000000000002</v>
      </c>
      <c r="D383" s="1">
        <v>1.6658999999999999</v>
      </c>
    </row>
    <row r="384" spans="1:4" ht="15" x14ac:dyDescent="0.25">
      <c r="A384" s="1" t="s">
        <v>408</v>
      </c>
      <c r="B384" s="1" t="s">
        <v>409</v>
      </c>
      <c r="C384" s="2">
        <v>1.6778</v>
      </c>
      <c r="D384" s="2">
        <v>1.5914999999999999</v>
      </c>
    </row>
    <row r="385" spans="1:4" ht="15" x14ac:dyDescent="0.25">
      <c r="A385" s="1" t="s">
        <v>408</v>
      </c>
      <c r="B385" s="1" t="s">
        <v>411</v>
      </c>
      <c r="C385" s="1">
        <v>1.6846000000000001</v>
      </c>
      <c r="D385" s="1">
        <v>2.3592</v>
      </c>
    </row>
    <row r="386" spans="1:4" ht="15" x14ac:dyDescent="0.25">
      <c r="A386" s="1" t="s">
        <v>408</v>
      </c>
      <c r="B386" s="1" t="s">
        <v>412</v>
      </c>
      <c r="C386" s="1">
        <v>1.8211999999999999</v>
      </c>
      <c r="D386" s="1">
        <v>2.2940999999999998</v>
      </c>
    </row>
    <row r="387" spans="1:4" ht="15" x14ac:dyDescent="0.25">
      <c r="A387" s="1" t="s">
        <v>408</v>
      </c>
      <c r="B387" s="1" t="s">
        <v>413</v>
      </c>
      <c r="C387" s="1">
        <v>1.6074999999999999</v>
      </c>
      <c r="D387" s="1">
        <v>1.6312</v>
      </c>
    </row>
    <row r="388" spans="1:4" ht="15" x14ac:dyDescent="0.25">
      <c r="A388" s="1" t="s">
        <v>408</v>
      </c>
      <c r="B388" s="1" t="s">
        <v>414</v>
      </c>
      <c r="C388" s="1">
        <v>1.8163</v>
      </c>
      <c r="D388" s="1">
        <v>2.1640000000000001</v>
      </c>
    </row>
    <row r="389" spans="1:4" ht="15" x14ac:dyDescent="0.25">
      <c r="A389" s="1" t="s">
        <v>408</v>
      </c>
      <c r="B389" s="1" t="s">
        <v>410</v>
      </c>
      <c r="C389" s="1">
        <v>1.6778</v>
      </c>
      <c r="D389" s="1">
        <v>1.5914999999999999</v>
      </c>
    </row>
    <row r="390" spans="1:4" ht="15" x14ac:dyDescent="0.25">
      <c r="A390" s="1" t="s">
        <v>408</v>
      </c>
      <c r="B390" s="1" t="s">
        <v>415</v>
      </c>
      <c r="C390" s="1">
        <v>1.8070999999999999</v>
      </c>
      <c r="D390" s="1">
        <v>1.4451000000000001</v>
      </c>
    </row>
    <row r="391" spans="1:4" ht="15" x14ac:dyDescent="0.25">
      <c r="A391" s="1" t="s">
        <v>408</v>
      </c>
      <c r="B391" s="1" t="s">
        <v>416</v>
      </c>
      <c r="C391" s="1">
        <v>1.911</v>
      </c>
      <c r="D391" s="1">
        <v>1.5730999999999999</v>
      </c>
    </row>
    <row r="392" spans="1:4" ht="15" x14ac:dyDescent="0.25">
      <c r="A392" s="1" t="s">
        <v>408</v>
      </c>
      <c r="B392" s="1" t="s">
        <v>417</v>
      </c>
      <c r="C392" s="1">
        <v>1.9237</v>
      </c>
      <c r="D392" s="1">
        <v>1.3806</v>
      </c>
    </row>
    <row r="393" spans="1:4" ht="15" x14ac:dyDescent="0.25">
      <c r="A393" s="1" t="s">
        <v>418</v>
      </c>
      <c r="B393" s="1" t="s">
        <v>419</v>
      </c>
      <c r="C393" s="2">
        <v>1.9806999999999999</v>
      </c>
      <c r="D393" s="2">
        <v>1.5092000000000001</v>
      </c>
    </row>
    <row r="394" spans="1:4" ht="15" x14ac:dyDescent="0.25">
      <c r="A394" s="1" t="s">
        <v>418</v>
      </c>
      <c r="B394" s="1" t="s">
        <v>421</v>
      </c>
      <c r="C394" s="1">
        <v>1.9683999999999999</v>
      </c>
      <c r="D394" s="1">
        <v>1.6073999999999999</v>
      </c>
    </row>
    <row r="395" spans="1:4" ht="15" x14ac:dyDescent="0.25">
      <c r="A395" s="1" t="s">
        <v>418</v>
      </c>
      <c r="B395" s="1" t="s">
        <v>422</v>
      </c>
      <c r="C395" s="1">
        <v>1.8136000000000001</v>
      </c>
      <c r="D395" s="1">
        <v>2.2746</v>
      </c>
    </row>
    <row r="396" spans="1:4" ht="15" x14ac:dyDescent="0.25">
      <c r="A396" s="1" t="s">
        <v>418</v>
      </c>
      <c r="B396" s="1" t="s">
        <v>423</v>
      </c>
      <c r="C396" s="1">
        <v>2.3266</v>
      </c>
      <c r="D396" s="1">
        <v>1.8244</v>
      </c>
    </row>
    <row r="397" spans="1:4" ht="15" x14ac:dyDescent="0.25">
      <c r="A397" s="1" t="s">
        <v>418</v>
      </c>
      <c r="B397" s="1" t="s">
        <v>420</v>
      </c>
      <c r="C397" s="1">
        <v>1.9806999999999999</v>
      </c>
      <c r="D397" s="1">
        <v>1.5092000000000001</v>
      </c>
    </row>
    <row r="398" spans="1:4" ht="15" x14ac:dyDescent="0.25">
      <c r="A398" s="1" t="s">
        <v>418</v>
      </c>
      <c r="B398" s="1" t="s">
        <v>424</v>
      </c>
      <c r="C398" s="1">
        <v>1.7434000000000001</v>
      </c>
      <c r="D398" s="1">
        <v>1.5250999999999999</v>
      </c>
    </row>
    <row r="399" spans="1:4" ht="15" x14ac:dyDescent="0.25">
      <c r="A399" s="1" t="s">
        <v>418</v>
      </c>
      <c r="B399" s="1" t="s">
        <v>425</v>
      </c>
      <c r="C399" s="1">
        <v>1.7471000000000001</v>
      </c>
      <c r="D399" s="1">
        <v>1.2914000000000001</v>
      </c>
    </row>
    <row r="400" spans="1:4" ht="15" x14ac:dyDescent="0.25">
      <c r="A400" s="1" t="s">
        <v>418</v>
      </c>
      <c r="B400" s="1" t="s">
        <v>426</v>
      </c>
      <c r="C400" s="1">
        <v>1.8893</v>
      </c>
      <c r="D400" s="1">
        <v>1.3613999999999999</v>
      </c>
    </row>
    <row r="401" spans="1:4" ht="15" x14ac:dyDescent="0.25">
      <c r="A401" s="1" t="s">
        <v>418</v>
      </c>
      <c r="B401" s="1" t="s">
        <v>427</v>
      </c>
      <c r="C401" s="1">
        <v>1.9712000000000001</v>
      </c>
      <c r="D401" s="1">
        <v>1.341</v>
      </c>
    </row>
    <row r="402" spans="1:4" ht="15" x14ac:dyDescent="0.25">
      <c r="A402" s="1" t="s">
        <v>418</v>
      </c>
      <c r="B402" s="1" t="s">
        <v>428</v>
      </c>
      <c r="C402" s="1">
        <v>1.8982000000000001</v>
      </c>
      <c r="D402" s="1">
        <v>1.2628999999999999</v>
      </c>
    </row>
    <row r="403" spans="1:4" ht="15" x14ac:dyDescent="0.25">
      <c r="A403" s="1" t="s">
        <v>429</v>
      </c>
      <c r="B403" s="1" t="s">
        <v>430</v>
      </c>
      <c r="C403" s="2">
        <v>1.9296</v>
      </c>
      <c r="D403" s="2">
        <v>1.6777</v>
      </c>
    </row>
    <row r="404" spans="1:4" ht="15" x14ac:dyDescent="0.25">
      <c r="A404" s="1" t="s">
        <v>429</v>
      </c>
      <c r="B404" s="1" t="s">
        <v>431</v>
      </c>
      <c r="C404" s="1">
        <v>1.9296</v>
      </c>
      <c r="D404" s="1">
        <v>1.6777</v>
      </c>
    </row>
    <row r="405" spans="1:4" ht="15" x14ac:dyDescent="0.25">
      <c r="A405" s="1" t="s">
        <v>429</v>
      </c>
      <c r="B405" s="1" t="s">
        <v>432</v>
      </c>
      <c r="C405" s="1">
        <v>2.347</v>
      </c>
      <c r="D405" s="1">
        <v>1.8714999999999999</v>
      </c>
    </row>
    <row r="406" spans="1:4" ht="15" x14ac:dyDescent="0.25">
      <c r="A406" s="1" t="s">
        <v>429</v>
      </c>
      <c r="B406" s="1" t="s">
        <v>433</v>
      </c>
      <c r="C406" s="1">
        <v>2.0034000000000001</v>
      </c>
      <c r="D406" s="1">
        <v>1.4648000000000001</v>
      </c>
    </row>
    <row r="407" spans="1:4" ht="15" x14ac:dyDescent="0.25">
      <c r="A407" s="1" t="s">
        <v>434</v>
      </c>
      <c r="B407" s="1" t="s">
        <v>435</v>
      </c>
      <c r="C407" s="2">
        <v>2.1821000000000002</v>
      </c>
      <c r="D407" s="2">
        <v>1.9017999999999999</v>
      </c>
    </row>
    <row r="408" spans="1:4" ht="15" x14ac:dyDescent="0.25">
      <c r="A408" s="1" t="s">
        <v>434</v>
      </c>
      <c r="B408" s="1" t="s">
        <v>437</v>
      </c>
      <c r="C408" s="1">
        <v>2.0299999999999998</v>
      </c>
      <c r="D408" s="1">
        <v>2.1156000000000001</v>
      </c>
    </row>
    <row r="409" spans="1:4" ht="15" x14ac:dyDescent="0.25">
      <c r="A409" s="1" t="s">
        <v>434</v>
      </c>
      <c r="B409" s="1" t="s">
        <v>438</v>
      </c>
      <c r="C409" s="1">
        <v>1.9673</v>
      </c>
      <c r="D409" s="1">
        <v>1.4912000000000001</v>
      </c>
    </row>
    <row r="410" spans="1:4" ht="15" x14ac:dyDescent="0.25">
      <c r="A410" s="1" t="s">
        <v>434</v>
      </c>
      <c r="B410" s="1" t="s">
        <v>439</v>
      </c>
      <c r="C410" s="1">
        <v>1.79</v>
      </c>
      <c r="D410" s="1">
        <v>2.1928999999999998</v>
      </c>
    </row>
    <row r="411" spans="1:4" ht="15" x14ac:dyDescent="0.25">
      <c r="A411" s="1" t="s">
        <v>434</v>
      </c>
      <c r="B411" s="1" t="s">
        <v>440</v>
      </c>
      <c r="C411" s="1">
        <v>1.8185</v>
      </c>
      <c r="D411" s="1">
        <v>2.1926000000000001</v>
      </c>
    </row>
    <row r="412" spans="1:4" ht="15" x14ac:dyDescent="0.25">
      <c r="A412" s="1" t="s">
        <v>434</v>
      </c>
      <c r="B412" s="1" t="s">
        <v>436</v>
      </c>
      <c r="C412" s="1">
        <v>2.1821000000000002</v>
      </c>
      <c r="D412" s="1">
        <v>1.9017999999999999</v>
      </c>
    </row>
    <row r="413" spans="1:4" ht="15" x14ac:dyDescent="0.25">
      <c r="A413" s="1" t="s">
        <v>434</v>
      </c>
      <c r="B413" s="1" t="s">
        <v>441</v>
      </c>
      <c r="C413" s="1">
        <v>1.81</v>
      </c>
      <c r="D413" s="1">
        <v>1.8373999999999999</v>
      </c>
    </row>
    <row r="414" spans="1:4" ht="15" x14ac:dyDescent="0.25">
      <c r="A414" s="1" t="s">
        <v>434</v>
      </c>
      <c r="B414" s="1" t="s">
        <v>442</v>
      </c>
      <c r="C414" s="1">
        <v>2.1036000000000001</v>
      </c>
      <c r="D414" s="1">
        <v>2.6402000000000001</v>
      </c>
    </row>
    <row r="415" spans="1:4" ht="15" x14ac:dyDescent="0.25">
      <c r="A415" s="1" t="s">
        <v>434</v>
      </c>
      <c r="B415" s="1" t="s">
        <v>443</v>
      </c>
      <c r="C415" s="1">
        <v>1.6596</v>
      </c>
      <c r="D415" s="1">
        <v>1.7782</v>
      </c>
    </row>
    <row r="416" spans="1:4" ht="15" x14ac:dyDescent="0.25">
      <c r="A416" s="1" t="s">
        <v>434</v>
      </c>
      <c r="B416" s="1" t="s">
        <v>444</v>
      </c>
      <c r="C416" s="1">
        <v>3.1088</v>
      </c>
      <c r="D416" s="1">
        <v>3.4378000000000002</v>
      </c>
    </row>
    <row r="417" spans="1:4" ht="15" x14ac:dyDescent="0.25">
      <c r="A417" s="1" t="s">
        <v>434</v>
      </c>
      <c r="B417" s="1" t="s">
        <v>445</v>
      </c>
      <c r="C417" s="1">
        <v>2.0097999999999998</v>
      </c>
      <c r="D417" s="1">
        <v>1.7605</v>
      </c>
    </row>
    <row r="418" spans="1:4" ht="15" x14ac:dyDescent="0.25">
      <c r="A418" s="1" t="s">
        <v>434</v>
      </c>
      <c r="B418" s="1" t="s">
        <v>446</v>
      </c>
      <c r="C418" s="1">
        <v>2.3050000000000002</v>
      </c>
      <c r="D418" s="1">
        <v>2.2437999999999998</v>
      </c>
    </row>
    <row r="419" spans="1:4" ht="15" x14ac:dyDescent="0.25">
      <c r="A419" s="1" t="s">
        <v>434</v>
      </c>
      <c r="B419" s="1" t="s">
        <v>447</v>
      </c>
      <c r="C419" s="1">
        <v>2.286</v>
      </c>
      <c r="D419" s="1">
        <v>1.7944</v>
      </c>
    </row>
    <row r="420" spans="1:4" ht="15" x14ac:dyDescent="0.25">
      <c r="A420" s="1" t="s">
        <v>434</v>
      </c>
      <c r="B420" s="1" t="s">
        <v>448</v>
      </c>
      <c r="C420" s="1">
        <v>0</v>
      </c>
      <c r="D420" s="1">
        <v>0</v>
      </c>
    </row>
    <row r="421" spans="1:4" ht="15" x14ac:dyDescent="0.25">
      <c r="A421" s="1" t="s">
        <v>449</v>
      </c>
      <c r="B421" s="1" t="s">
        <v>450</v>
      </c>
      <c r="C421" s="1">
        <v>2.3551000000000002</v>
      </c>
      <c r="D421" s="1">
        <v>2.9895999999999998</v>
      </c>
    </row>
  </sheetData>
  <sheetProtection algorithmName="SHA-512" hashValue="hImiGaGNzl0qqpIeGKsCSvLExAm45vxrAB7d2+tVXtnBu7cxPTk01+pwK3J3UE8h2DsDQDLss3jk18ZJw8HLvg==" saltValue="16FetIp1VByTI3XII0zuWA==" spinCount="100000" sheet="1" objects="1" scenario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Sheet1</vt:lpstr>
      <vt:lpstr>Multipliers</vt:lpstr>
      <vt:lpstr>_11</vt:lpstr>
      <vt:lpstr>_21</vt:lpstr>
      <vt:lpstr>_22</vt:lpstr>
      <vt:lpstr>_23</vt:lpstr>
      <vt:lpstr>_31</vt:lpstr>
      <vt:lpstr>_42</vt:lpstr>
      <vt:lpstr>_44</vt:lpstr>
      <vt:lpstr>_45</vt:lpstr>
      <vt:lpstr>_48</vt:lpstr>
      <vt:lpstr>_51</vt:lpstr>
      <vt:lpstr>_52</vt:lpstr>
      <vt:lpstr>_53</vt:lpstr>
      <vt:lpstr>_54</vt:lpstr>
      <vt:lpstr>_55</vt:lpstr>
      <vt:lpstr>_56</vt:lpstr>
      <vt:lpstr>_61</vt:lpstr>
      <vt:lpstr>_62</vt:lpstr>
      <vt:lpstr>_71</vt:lpstr>
      <vt:lpstr>_72</vt:lpstr>
      <vt:lpstr>_81</vt:lpstr>
      <vt:lpstr>_92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Smith</dc:creator>
  <cp:lastModifiedBy>Katherine Scott</cp:lastModifiedBy>
  <cp:lastPrinted>2019-01-29T15:27:08Z</cp:lastPrinted>
  <dcterms:created xsi:type="dcterms:W3CDTF">2002-06-14T14:40:10Z</dcterms:created>
  <dcterms:modified xsi:type="dcterms:W3CDTF">2019-04-02T14:04:19Z</dcterms:modified>
</cp:coreProperties>
</file>