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8832"/>
  </bookViews>
  <sheets>
    <sheet name="Proposed Year Budget" sheetId="6" r:id="rId1"/>
    <sheet name="Current Year Variance" sheetId="2" r:id="rId2"/>
    <sheet name="Current Year Amendment" sheetId="4" r:id="rId3"/>
  </sheets>
  <definedNames>
    <definedName name="_xlnm.Print_Area" localSheetId="2">'Current Year Amendment'!$A$5:$G$145</definedName>
    <definedName name="_xlnm.Print_Area" localSheetId="1">'Current Year Variance'!$A$5:$H$145</definedName>
    <definedName name="_xlnm.Print_Area" localSheetId="0">'Proposed Year Budget'!$A$5:$G$234</definedName>
    <definedName name="_xlnm.Print_Titles" localSheetId="2">'Current Year Amendment'!$1:$4</definedName>
    <definedName name="_xlnm.Print_Titles" localSheetId="1">'Current Year Variance'!$1:$4</definedName>
    <definedName name="_xlnm.Print_Titles" localSheetId="0">'Proposed Year Budget'!$1:$4</definedName>
  </definedNames>
  <calcPr calcId="145621"/>
</workbook>
</file>

<file path=xl/calcChain.xml><?xml version="1.0" encoding="utf-8"?>
<calcChain xmlns="http://schemas.openxmlformats.org/spreadsheetml/2006/main">
  <c r="D141" i="4" l="1"/>
  <c r="D140" i="4"/>
  <c r="D139" i="4"/>
  <c r="D138" i="4"/>
  <c r="D137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39" i="4"/>
  <c r="D38" i="4"/>
  <c r="D37" i="4"/>
  <c r="D36" i="4"/>
  <c r="D35" i="4"/>
  <c r="D34" i="4"/>
  <c r="D33" i="4"/>
  <c r="D32" i="4"/>
  <c r="D31" i="4"/>
  <c r="D30" i="4"/>
  <c r="D29" i="4"/>
  <c r="D26" i="4"/>
  <c r="D25" i="4"/>
  <c r="D24" i="4"/>
  <c r="D23" i="4"/>
  <c r="D22" i="4"/>
  <c r="D21" i="4"/>
  <c r="D20" i="4"/>
  <c r="D19" i="4"/>
  <c r="D18" i="4"/>
  <c r="D17" i="4"/>
  <c r="D16" i="4"/>
  <c r="D15" i="4"/>
  <c r="D9" i="4"/>
  <c r="D8" i="4"/>
  <c r="D7" i="4"/>
  <c r="D6" i="4"/>
  <c r="B234" i="6" l="1"/>
  <c r="E141" i="2"/>
  <c r="E114" i="2"/>
  <c r="E144" i="4"/>
  <c r="E143" i="4"/>
  <c r="E145" i="4" s="1"/>
  <c r="E141" i="4"/>
  <c r="E114" i="4"/>
  <c r="E40" i="4"/>
  <c r="E27" i="4"/>
  <c r="F221" i="6"/>
  <c r="F220" i="6"/>
  <c r="F219" i="6"/>
  <c r="F213" i="6"/>
  <c r="F205" i="6"/>
  <c r="F204" i="6"/>
  <c r="E40" i="2"/>
  <c r="E27" i="2"/>
  <c r="C1" i="2" l="1"/>
  <c r="C1" i="4"/>
  <c r="F135" i="4" l="1"/>
  <c r="D135" i="2" s="1"/>
  <c r="D27" i="4" l="1"/>
  <c r="D40" i="4"/>
  <c r="F135" i="2"/>
  <c r="G135" i="2"/>
  <c r="D114" i="4"/>
  <c r="F222" i="6"/>
  <c r="F234" i="6" s="1"/>
  <c r="F197" i="6"/>
  <c r="F189" i="6"/>
  <c r="E189" i="6"/>
  <c r="D189" i="6"/>
  <c r="F183" i="6"/>
  <c r="E183" i="6"/>
  <c r="D183" i="6"/>
  <c r="F169" i="6"/>
  <c r="E169" i="6"/>
  <c r="D169" i="6"/>
  <c r="F184" i="6" l="1"/>
  <c r="D184" i="6"/>
  <c r="E184" i="6"/>
  <c r="D10" i="4"/>
  <c r="D41" i="4" l="1"/>
  <c r="D143" i="4"/>
  <c r="F141" i="6"/>
  <c r="E141" i="6"/>
  <c r="D141" i="6"/>
  <c r="F134" i="4" l="1"/>
  <c r="D134" i="2" l="1"/>
  <c r="F134" i="2" s="1"/>
  <c r="G134" i="2" l="1"/>
  <c r="E10" i="2"/>
  <c r="F140" i="4"/>
  <c r="D140" i="2" s="1"/>
  <c r="F139" i="4"/>
  <c r="F138" i="4"/>
  <c r="F137" i="4"/>
  <c r="F133" i="4"/>
  <c r="D133" i="2" s="1"/>
  <c r="F133" i="2" s="1"/>
  <c r="F132" i="4"/>
  <c r="D132" i="2" s="1"/>
  <c r="F131" i="4"/>
  <c r="D131" i="2" s="1"/>
  <c r="F131" i="2" s="1"/>
  <c r="F130" i="4"/>
  <c r="D130" i="2" s="1"/>
  <c r="F130" i="2" s="1"/>
  <c r="F129" i="4"/>
  <c r="D129" i="2" s="1"/>
  <c r="F129" i="2" s="1"/>
  <c r="F128" i="4"/>
  <c r="D128" i="2" s="1"/>
  <c r="F127" i="4"/>
  <c r="D127" i="2" s="1"/>
  <c r="F127" i="2" s="1"/>
  <c r="F126" i="4"/>
  <c r="D126" i="2" s="1"/>
  <c r="F126" i="2" s="1"/>
  <c r="F125" i="4"/>
  <c r="D125" i="2" s="1"/>
  <c r="F125" i="2" s="1"/>
  <c r="F124" i="4"/>
  <c r="D124" i="2" s="1"/>
  <c r="F123" i="4"/>
  <c r="D123" i="2" s="1"/>
  <c r="F123" i="2" s="1"/>
  <c r="F122" i="4"/>
  <c r="D122" i="2" s="1"/>
  <c r="F122" i="2" s="1"/>
  <c r="F121" i="4"/>
  <c r="D121" i="2" s="1"/>
  <c r="F121" i="2" s="1"/>
  <c r="F119" i="4"/>
  <c r="F112" i="4"/>
  <c r="D112" i="2" s="1"/>
  <c r="F111" i="4"/>
  <c r="D111" i="2" s="1"/>
  <c r="F111" i="2" s="1"/>
  <c r="F110" i="4"/>
  <c r="D110" i="2" s="1"/>
  <c r="F110" i="2" s="1"/>
  <c r="F109" i="4"/>
  <c r="D109" i="2" s="1"/>
  <c r="F108" i="4"/>
  <c r="D108" i="2" s="1"/>
  <c r="F107" i="4"/>
  <c r="D107" i="2" s="1"/>
  <c r="F107" i="2" s="1"/>
  <c r="F106" i="4"/>
  <c r="D106" i="2" s="1"/>
  <c r="F106" i="2" s="1"/>
  <c r="F105" i="4"/>
  <c r="D105" i="2" s="1"/>
  <c r="F104" i="4"/>
  <c r="D104" i="2" s="1"/>
  <c r="F103" i="4"/>
  <c r="D103" i="2" s="1"/>
  <c r="F103" i="2" s="1"/>
  <c r="F102" i="4"/>
  <c r="D102" i="2" s="1"/>
  <c r="F101" i="4"/>
  <c r="D101" i="2" s="1"/>
  <c r="F100" i="4"/>
  <c r="D100" i="2" s="1"/>
  <c r="F99" i="4"/>
  <c r="D99" i="2" s="1"/>
  <c r="F99" i="2" s="1"/>
  <c r="F98" i="4"/>
  <c r="D98" i="2" s="1"/>
  <c r="F98" i="2" s="1"/>
  <c r="F97" i="4"/>
  <c r="D97" i="2" s="1"/>
  <c r="F96" i="4"/>
  <c r="D96" i="2" s="1"/>
  <c r="F95" i="4"/>
  <c r="D95" i="2" s="1"/>
  <c r="F95" i="2" s="1"/>
  <c r="F94" i="4"/>
  <c r="D94" i="2" s="1"/>
  <c r="F94" i="2" s="1"/>
  <c r="F93" i="4"/>
  <c r="D93" i="2" s="1"/>
  <c r="F92" i="4"/>
  <c r="D92" i="2" s="1"/>
  <c r="F91" i="4"/>
  <c r="D91" i="2" s="1"/>
  <c r="F91" i="2" s="1"/>
  <c r="F90" i="4"/>
  <c r="D90" i="2" s="1"/>
  <c r="F90" i="2" s="1"/>
  <c r="F88" i="4"/>
  <c r="D88" i="2" s="1"/>
  <c r="F87" i="4"/>
  <c r="D87" i="2" s="1"/>
  <c r="F86" i="4"/>
  <c r="D86" i="2" s="1"/>
  <c r="F85" i="4"/>
  <c r="D85" i="2" s="1"/>
  <c r="F85" i="2" s="1"/>
  <c r="F84" i="4"/>
  <c r="D84" i="2" s="1"/>
  <c r="F83" i="4"/>
  <c r="D83" i="2" s="1"/>
  <c r="F82" i="4"/>
  <c r="D82" i="2" s="1"/>
  <c r="F81" i="4"/>
  <c r="D81" i="2" s="1"/>
  <c r="F81" i="2" s="1"/>
  <c r="F80" i="4"/>
  <c r="D80" i="2" s="1"/>
  <c r="F79" i="4"/>
  <c r="D79" i="2" s="1"/>
  <c r="F78" i="4"/>
  <c r="D78" i="2" s="1"/>
  <c r="F77" i="4"/>
  <c r="D77" i="2" s="1"/>
  <c r="F77" i="2" s="1"/>
  <c r="F76" i="4"/>
  <c r="D76" i="2" s="1"/>
  <c r="F75" i="4"/>
  <c r="D75" i="2" s="1"/>
  <c r="F74" i="4"/>
  <c r="D74" i="2" s="1"/>
  <c r="F73" i="4"/>
  <c r="D73" i="2" s="1"/>
  <c r="F73" i="2" s="1"/>
  <c r="F72" i="4"/>
  <c r="D72" i="2" s="1"/>
  <c r="F71" i="4"/>
  <c r="D71" i="2" s="1"/>
  <c r="F70" i="4"/>
  <c r="D70" i="2" s="1"/>
  <c r="F69" i="4"/>
  <c r="D69" i="2" s="1"/>
  <c r="F69" i="2" s="1"/>
  <c r="F67" i="4"/>
  <c r="D67" i="2" s="1"/>
  <c r="F67" i="2" s="1"/>
  <c r="F66" i="4"/>
  <c r="D66" i="2" s="1"/>
  <c r="F65" i="4"/>
  <c r="D65" i="2" s="1"/>
  <c r="F64" i="4"/>
  <c r="D64" i="2" s="1"/>
  <c r="F64" i="2" s="1"/>
  <c r="F63" i="4"/>
  <c r="D63" i="2" s="1"/>
  <c r="F62" i="4"/>
  <c r="D62" i="2" s="1"/>
  <c r="F61" i="4"/>
  <c r="D61" i="2" s="1"/>
  <c r="F60" i="4"/>
  <c r="D60" i="2" s="1"/>
  <c r="F60" i="2" s="1"/>
  <c r="F59" i="4"/>
  <c r="D59" i="2" s="1"/>
  <c r="F58" i="4"/>
  <c r="D58" i="2" s="1"/>
  <c r="F57" i="4"/>
  <c r="D57" i="2" s="1"/>
  <c r="F56" i="4"/>
  <c r="D56" i="2" s="1"/>
  <c r="F56" i="2" s="1"/>
  <c r="F55" i="4"/>
  <c r="D55" i="2" s="1"/>
  <c r="F54" i="4"/>
  <c r="D54" i="2" s="1"/>
  <c r="F53" i="4"/>
  <c r="D53" i="2" s="1"/>
  <c r="F52" i="4"/>
  <c r="D52" i="2" s="1"/>
  <c r="F52" i="2" s="1"/>
  <c r="F51" i="4"/>
  <c r="D51" i="2" s="1"/>
  <c r="F50" i="4"/>
  <c r="D50" i="2" s="1"/>
  <c r="F49" i="4"/>
  <c r="D49" i="2" s="1"/>
  <c r="F48" i="4"/>
  <c r="D48" i="2" s="1"/>
  <c r="F48" i="2" s="1"/>
  <c r="F47" i="4"/>
  <c r="D47" i="2" s="1"/>
  <c r="F46" i="4"/>
  <c r="D46" i="2" s="1"/>
  <c r="F45" i="4"/>
  <c r="F39" i="4"/>
  <c r="D39" i="2" s="1"/>
  <c r="F38" i="4"/>
  <c r="D38" i="2" s="1"/>
  <c r="F38" i="2" s="1"/>
  <c r="F37" i="4"/>
  <c r="D37" i="2" s="1"/>
  <c r="F36" i="4"/>
  <c r="D36" i="2" s="1"/>
  <c r="F35" i="4"/>
  <c r="D35" i="2" s="1"/>
  <c r="F34" i="4"/>
  <c r="D34" i="2" s="1"/>
  <c r="F34" i="2" s="1"/>
  <c r="F33" i="4"/>
  <c r="D33" i="2" s="1"/>
  <c r="F33" i="2" s="1"/>
  <c r="F32" i="4"/>
  <c r="D32" i="2" s="1"/>
  <c r="F31" i="4"/>
  <c r="D31" i="2" s="1"/>
  <c r="F30" i="4"/>
  <c r="D30" i="2" s="1"/>
  <c r="F30" i="2" s="1"/>
  <c r="F29" i="4"/>
  <c r="F26" i="4"/>
  <c r="D26" i="2" s="1"/>
  <c r="F25" i="4"/>
  <c r="D25" i="2" s="1"/>
  <c r="F25" i="2" s="1"/>
  <c r="F24" i="4"/>
  <c r="D24" i="2" s="1"/>
  <c r="F24" i="2" s="1"/>
  <c r="F23" i="4"/>
  <c r="D23" i="2" s="1"/>
  <c r="F22" i="4"/>
  <c r="D22" i="2" s="1"/>
  <c r="F22" i="2" s="1"/>
  <c r="F21" i="4"/>
  <c r="D21" i="2" s="1"/>
  <c r="F21" i="2" s="1"/>
  <c r="F20" i="4"/>
  <c r="D20" i="2" s="1"/>
  <c r="F19" i="4"/>
  <c r="D19" i="2" s="1"/>
  <c r="F18" i="4"/>
  <c r="D18" i="2" s="1"/>
  <c r="F18" i="2" s="1"/>
  <c r="F17" i="4"/>
  <c r="D17" i="2" s="1"/>
  <c r="F17" i="2" s="1"/>
  <c r="F16" i="4"/>
  <c r="D16" i="2" s="1"/>
  <c r="F16" i="2" s="1"/>
  <c r="F15" i="4"/>
  <c r="F8" i="4"/>
  <c r="D8" i="2" s="1"/>
  <c r="F8" i="2" s="1"/>
  <c r="F7" i="4"/>
  <c r="F6" i="4"/>
  <c r="D6" i="2" s="1"/>
  <c r="F6" i="2" s="1"/>
  <c r="E10" i="4"/>
  <c r="D138" i="2" l="1"/>
  <c r="F138" i="2" s="1"/>
  <c r="D119" i="2"/>
  <c r="G119" i="2" s="1"/>
  <c r="D139" i="2"/>
  <c r="F139" i="2" s="1"/>
  <c r="D137" i="2"/>
  <c r="G137" i="2" s="1"/>
  <c r="D45" i="2"/>
  <c r="F114" i="4"/>
  <c r="D15" i="2"/>
  <c r="D27" i="2" s="1"/>
  <c r="F27" i="4"/>
  <c r="F40" i="4"/>
  <c r="E41" i="2"/>
  <c r="E115" i="2" s="1"/>
  <c r="E144" i="2" s="1"/>
  <c r="G140" i="2"/>
  <c r="F140" i="2"/>
  <c r="G124" i="2"/>
  <c r="F124" i="2"/>
  <c r="G128" i="2"/>
  <c r="F128" i="2"/>
  <c r="G132" i="2"/>
  <c r="F132" i="2"/>
  <c r="G93" i="2"/>
  <c r="F93" i="2"/>
  <c r="G101" i="2"/>
  <c r="F101" i="2"/>
  <c r="G92" i="2"/>
  <c r="F92" i="2"/>
  <c r="G96" i="2"/>
  <c r="F96" i="2"/>
  <c r="G100" i="2"/>
  <c r="F100" i="2"/>
  <c r="G104" i="2"/>
  <c r="F104" i="2"/>
  <c r="G108" i="2"/>
  <c r="F108" i="2"/>
  <c r="G97" i="2"/>
  <c r="F97" i="2"/>
  <c r="G105" i="2"/>
  <c r="F105" i="2"/>
  <c r="G109" i="2"/>
  <c r="F109" i="2"/>
  <c r="G112" i="2"/>
  <c r="F112" i="2"/>
  <c r="G102" i="2"/>
  <c r="F102" i="2"/>
  <c r="G76" i="2"/>
  <c r="F76" i="2"/>
  <c r="G80" i="2"/>
  <c r="F80" i="2"/>
  <c r="G88" i="2"/>
  <c r="F88" i="2"/>
  <c r="G70" i="2"/>
  <c r="F70" i="2"/>
  <c r="G74" i="2"/>
  <c r="F74" i="2"/>
  <c r="G78" i="2"/>
  <c r="F78" i="2"/>
  <c r="G82" i="2"/>
  <c r="F82" i="2"/>
  <c r="G86" i="2"/>
  <c r="F86" i="2"/>
  <c r="G71" i="2"/>
  <c r="F71" i="2"/>
  <c r="G75" i="2"/>
  <c r="F75" i="2"/>
  <c r="G79" i="2"/>
  <c r="F79" i="2"/>
  <c r="G83" i="2"/>
  <c r="F83" i="2"/>
  <c r="G87" i="2"/>
  <c r="F87" i="2"/>
  <c r="G72" i="2"/>
  <c r="F72" i="2"/>
  <c r="G84" i="2"/>
  <c r="F84" i="2"/>
  <c r="G46" i="2"/>
  <c r="F46" i="2"/>
  <c r="G54" i="2"/>
  <c r="F54" i="2"/>
  <c r="G66" i="2"/>
  <c r="F66" i="2"/>
  <c r="G55" i="2"/>
  <c r="F55" i="2"/>
  <c r="G50" i="2"/>
  <c r="F50" i="2"/>
  <c r="G58" i="2"/>
  <c r="F58" i="2"/>
  <c r="G62" i="2"/>
  <c r="F62" i="2"/>
  <c r="G47" i="2"/>
  <c r="F47" i="2"/>
  <c r="G51" i="2"/>
  <c r="F51" i="2"/>
  <c r="G59" i="2"/>
  <c r="F59" i="2"/>
  <c r="G63" i="2"/>
  <c r="F63" i="2"/>
  <c r="G49" i="2"/>
  <c r="F49" i="2"/>
  <c r="G53" i="2"/>
  <c r="F53" i="2"/>
  <c r="G57" i="2"/>
  <c r="F57" i="2"/>
  <c r="G61" i="2"/>
  <c r="F61" i="2"/>
  <c r="G65" i="2"/>
  <c r="F65" i="2"/>
  <c r="G32" i="2"/>
  <c r="F32" i="2"/>
  <c r="G36" i="2"/>
  <c r="F36" i="2"/>
  <c r="G37" i="2"/>
  <c r="F37" i="2"/>
  <c r="G31" i="2"/>
  <c r="F31" i="2"/>
  <c r="G35" i="2"/>
  <c r="F35" i="2"/>
  <c r="G39" i="2"/>
  <c r="F39" i="2"/>
  <c r="G26" i="2"/>
  <c r="F26" i="2"/>
  <c r="G19" i="2"/>
  <c r="F19" i="2"/>
  <c r="G23" i="2"/>
  <c r="F23" i="2"/>
  <c r="G20" i="2"/>
  <c r="F20" i="2"/>
  <c r="D7" i="2"/>
  <c r="F7" i="2" s="1"/>
  <c r="E41" i="4"/>
  <c r="E115" i="4" s="1"/>
  <c r="G16" i="2"/>
  <c r="G48" i="2"/>
  <c r="G52" i="2"/>
  <c r="G56" i="2"/>
  <c r="G60" i="2"/>
  <c r="G64" i="2"/>
  <c r="G121" i="2"/>
  <c r="G125" i="2"/>
  <c r="G129" i="2"/>
  <c r="G133" i="2"/>
  <c r="G73" i="2"/>
  <c r="G69" i="2"/>
  <c r="G81" i="2"/>
  <c r="G85" i="2"/>
  <c r="G77" i="2"/>
  <c r="G90" i="2"/>
  <c r="G94" i="2"/>
  <c r="G98" i="2"/>
  <c r="G106" i="2"/>
  <c r="G110" i="2"/>
  <c r="G126" i="2"/>
  <c r="G24" i="2"/>
  <c r="G21" i="2"/>
  <c r="G33" i="2"/>
  <c r="G30" i="2"/>
  <c r="G95" i="2"/>
  <c r="G103" i="2"/>
  <c r="D29" i="2"/>
  <c r="D40" i="2" s="1"/>
  <c r="G25" i="2"/>
  <c r="G38" i="2"/>
  <c r="G91" i="2"/>
  <c r="G107" i="2"/>
  <c r="G122" i="2"/>
  <c r="G17" i="2"/>
  <c r="G34" i="2"/>
  <c r="G67" i="2"/>
  <c r="G99" i="2"/>
  <c r="G130" i="2"/>
  <c r="G123" i="2"/>
  <c r="G127" i="2"/>
  <c r="G131" i="2"/>
  <c r="E143" i="2"/>
  <c r="G111" i="2"/>
  <c r="G18" i="2"/>
  <c r="G22" i="2"/>
  <c r="G8" i="2"/>
  <c r="G6" i="2"/>
  <c r="F120" i="4"/>
  <c r="F141" i="4" s="1"/>
  <c r="F9" i="4"/>
  <c r="D9" i="2" s="1"/>
  <c r="D27" i="6"/>
  <c r="D40" i="6"/>
  <c r="D114" i="6"/>
  <c r="G139" i="2" l="1"/>
  <c r="F137" i="2"/>
  <c r="G138" i="2"/>
  <c r="F45" i="2"/>
  <c r="F114" i="2" s="1"/>
  <c r="D114" i="2"/>
  <c r="F119" i="2"/>
  <c r="G45" i="2"/>
  <c r="F15" i="2"/>
  <c r="F27" i="2" s="1"/>
  <c r="G15" i="2"/>
  <c r="D41" i="2"/>
  <c r="F29" i="2"/>
  <c r="F40" i="2" s="1"/>
  <c r="G9" i="2"/>
  <c r="F9" i="2"/>
  <c r="F10" i="2" s="1"/>
  <c r="G7" i="2"/>
  <c r="F41" i="4"/>
  <c r="F115" i="4" s="1"/>
  <c r="F144" i="4" s="1"/>
  <c r="G29" i="2"/>
  <c r="D120" i="2"/>
  <c r="F120" i="2" s="1"/>
  <c r="D10" i="2"/>
  <c r="F10" i="4"/>
  <c r="F143" i="4" s="1"/>
  <c r="D115" i="4"/>
  <c r="D144" i="4" s="1"/>
  <c r="E145" i="2"/>
  <c r="D41" i="6"/>
  <c r="D115" i="6" s="1"/>
  <c r="F27" i="6"/>
  <c r="F10" i="6"/>
  <c r="F114" i="6"/>
  <c r="F40" i="6"/>
  <c r="E10" i="6"/>
  <c r="E114" i="6"/>
  <c r="E27" i="6"/>
  <c r="E40" i="6"/>
  <c r="D10" i="6"/>
  <c r="F145" i="4" l="1"/>
  <c r="D141" i="2"/>
  <c r="D143" i="2" s="1"/>
  <c r="F141" i="2"/>
  <c r="F143" i="2" s="1"/>
  <c r="D115" i="2"/>
  <c r="D144" i="2" s="1"/>
  <c r="D145" i="4"/>
  <c r="G120" i="2"/>
  <c r="F41" i="2"/>
  <c r="F115" i="2" s="1"/>
  <c r="F144" i="2" s="1"/>
  <c r="E143" i="6"/>
  <c r="E41" i="6"/>
  <c r="E115" i="6" s="1"/>
  <c r="E144" i="6" s="1"/>
  <c r="D143" i="6"/>
  <c r="D144" i="6"/>
  <c r="F143" i="6"/>
  <c r="F41" i="6"/>
  <c r="F115" i="6" s="1"/>
  <c r="F144" i="6" s="1"/>
  <c r="D145" i="2" l="1"/>
  <c r="F145" i="2"/>
  <c r="E145" i="6"/>
  <c r="E154" i="6" s="1"/>
  <c r="D145" i="6"/>
  <c r="D151" i="6" s="1"/>
  <c r="E149" i="6" s="1"/>
  <c r="F145" i="6"/>
  <c r="F154" i="6" s="1"/>
  <c r="E151" i="6" l="1"/>
  <c r="F150" i="6" s="1"/>
  <c r="F151" i="6" s="1"/>
</calcChain>
</file>

<file path=xl/sharedStrings.xml><?xml version="1.0" encoding="utf-8"?>
<sst xmlns="http://schemas.openxmlformats.org/spreadsheetml/2006/main" count="627" uniqueCount="207">
  <si>
    <t>Account Name</t>
  </si>
  <si>
    <t>Operating Revenue</t>
  </si>
  <si>
    <t>Director</t>
  </si>
  <si>
    <t>Data Processing Personnel</t>
  </si>
  <si>
    <t>Custodial Personnel</t>
  </si>
  <si>
    <t>Maintenance Personnel</t>
  </si>
  <si>
    <t>Other Salaries and Wages</t>
  </si>
  <si>
    <t>Overtime Pay</t>
  </si>
  <si>
    <t>Administrative Personnel</t>
  </si>
  <si>
    <t>Operating Expenses</t>
  </si>
  <si>
    <t>Social Security</t>
  </si>
  <si>
    <t>Medicare</t>
  </si>
  <si>
    <t>Life Insurance</t>
  </si>
  <si>
    <t>Medical Insurance</t>
  </si>
  <si>
    <t>Dental Insurance</t>
  </si>
  <si>
    <t>Other Fringe Benefits</t>
  </si>
  <si>
    <t>Data Processing Services</t>
  </si>
  <si>
    <t>Fees Paid to Service Providers</t>
  </si>
  <si>
    <t>Janitorial Services</t>
  </si>
  <si>
    <t>Legal Services</t>
  </si>
  <si>
    <t>Maintenance Agreements</t>
  </si>
  <si>
    <t>Advertising</t>
  </si>
  <si>
    <t>NCIC/TBI/TIES Expenses</t>
  </si>
  <si>
    <t>Other Consultants</t>
  </si>
  <si>
    <t>Pest Control</t>
  </si>
  <si>
    <t>Other Contracted Services</t>
  </si>
  <si>
    <t>Office Supplies</t>
  </si>
  <si>
    <t>Postage</t>
  </si>
  <si>
    <t>Uniforms and Shirts</t>
  </si>
  <si>
    <t>Bank Charges</t>
  </si>
  <si>
    <t>Dues and Memberships</t>
  </si>
  <si>
    <t>Employee Testing and Exams</t>
  </si>
  <si>
    <t>Legal Notices</t>
  </si>
  <si>
    <t>Licenses and Fees</t>
  </si>
  <si>
    <t>Premiums on Surety Bonds</t>
  </si>
  <si>
    <t>Claims and Judgments</t>
  </si>
  <si>
    <t>Public Education</t>
  </si>
  <si>
    <t>Service Awards</t>
  </si>
  <si>
    <t>Training Expenses</t>
  </si>
  <si>
    <t>Travel Expenses</t>
  </si>
  <si>
    <t>Grants from Federal Government</t>
  </si>
  <si>
    <t>Gain on Disposal of Property</t>
  </si>
  <si>
    <t>Miscellaneous Income</t>
  </si>
  <si>
    <t>Loss on Disposal of Property</t>
  </si>
  <si>
    <t>Rental Income</t>
  </si>
  <si>
    <t>Insurance Reimbursements</t>
  </si>
  <si>
    <t>Revenue from Contracted Services</t>
  </si>
  <si>
    <t>Total Operating Expenses</t>
  </si>
  <si>
    <t>Interest Income</t>
  </si>
  <si>
    <t>Interest Expense</t>
  </si>
  <si>
    <t>Investment Income</t>
  </si>
  <si>
    <t>Pay Bonuses</t>
  </si>
  <si>
    <t>Audit Services</t>
  </si>
  <si>
    <t>Board Meeting Expenses</t>
  </si>
  <si>
    <t>Other</t>
  </si>
  <si>
    <t xml:space="preserve">        Total Operating Revenue</t>
  </si>
  <si>
    <t>Impairment Loss</t>
  </si>
  <si>
    <t>Additional Funding Source:</t>
  </si>
  <si>
    <t>Prior Year</t>
  </si>
  <si>
    <t>Current Year</t>
  </si>
  <si>
    <t>Proposed Year</t>
  </si>
  <si>
    <t>Total NON-Operating Revenues and Losses</t>
  </si>
  <si>
    <t>Subtotal Salaries and Wages</t>
  </si>
  <si>
    <t>Subtotal Employee Benefits</t>
  </si>
  <si>
    <t>Total Salaries, Wages, and Employee Benefits</t>
  </si>
  <si>
    <t>Total Revenues and Losses</t>
  </si>
  <si>
    <t>BUDGET</t>
  </si>
  <si>
    <t>Acct #</t>
  </si>
  <si>
    <t>Land</t>
  </si>
  <si>
    <t>Communications Equipment</t>
  </si>
  <si>
    <t>Office Equipment</t>
  </si>
  <si>
    <t>Buildings and Improvements</t>
  </si>
  <si>
    <t>Furniture and Fixtures</t>
  </si>
  <si>
    <t xml:space="preserve"> ECD</t>
  </si>
  <si>
    <t>FY 20___</t>
  </si>
  <si>
    <t xml:space="preserve"> </t>
  </si>
  <si>
    <t>Vehicles</t>
  </si>
  <si>
    <t>Mapping Staff</t>
  </si>
  <si>
    <t>Technology Staff</t>
  </si>
  <si>
    <t>Shift/Lead Supervisors</t>
  </si>
  <si>
    <t>Full-time</t>
  </si>
  <si>
    <t>Part-time</t>
  </si>
  <si>
    <t>Employee Positions Schedule</t>
  </si>
  <si>
    <t>Accounting/Bookkeeping Staff</t>
  </si>
  <si>
    <t>Office Staff</t>
  </si>
  <si>
    <t>Administrative Assistant Staff</t>
  </si>
  <si>
    <t>Explanation of departures from the current pattern.</t>
  </si>
  <si>
    <t>Statement of Capital Projects:</t>
  </si>
  <si>
    <t>Amount</t>
  </si>
  <si>
    <t>Debt Owed To:</t>
  </si>
  <si>
    <t>Total Debt</t>
  </si>
  <si>
    <t>XXXXXXXX</t>
  </si>
  <si>
    <t>Salaries/Wages and Benefits</t>
  </si>
  <si>
    <t>XXXXXXXXXXXX</t>
  </si>
  <si>
    <t xml:space="preserve">Other Than Payroll Operating Expenses </t>
  </si>
  <si>
    <t>Total Other Than Payroll Operating Expenses</t>
  </si>
  <si>
    <t>Debt Type</t>
  </si>
  <si>
    <t>Variance</t>
  </si>
  <si>
    <t>XXXXXXXXXX</t>
  </si>
  <si>
    <t>Notes Payable--Long-term</t>
  </si>
  <si>
    <t>Other Long-term Liabilities</t>
  </si>
  <si>
    <t>Total Cost of Liabilities</t>
  </si>
  <si>
    <t>Statement of Bonded and Other Indebtedness:</t>
  </si>
  <si>
    <t>Change in Net Position</t>
  </si>
  <si>
    <t>TECB Distribution of 911 Surcharges (Base Amount)</t>
  </si>
  <si>
    <t>TECB Distribution of Excess Revenue</t>
  </si>
  <si>
    <t>Other Operating Revenues</t>
  </si>
  <si>
    <t>Assistant Director</t>
  </si>
  <si>
    <t>Dispatchers/Telecommunicators/Calltakers</t>
  </si>
  <si>
    <t>Dispatch Supervisor Personnel</t>
  </si>
  <si>
    <t>Mapping /Address Personnel</t>
  </si>
  <si>
    <t>Other Personnel</t>
  </si>
  <si>
    <t>Part-time Personnel</t>
  </si>
  <si>
    <t>Other Insurance</t>
  </si>
  <si>
    <t>Unemployment Compensation</t>
  </si>
  <si>
    <t>Other Postemployment Benefits</t>
  </si>
  <si>
    <t>Addressing/Mapping/Database Consultants</t>
  </si>
  <si>
    <t>Accounting / Bookkeeping Services</t>
  </si>
  <si>
    <t>Contracts for Language Interpreting</t>
  </si>
  <si>
    <t>Contracts with Government Agencies</t>
  </si>
  <si>
    <t>Contracts with Private Agencies</t>
  </si>
  <si>
    <t>Impact Payments to Government Agencies</t>
  </si>
  <si>
    <t>Technology Consultant</t>
  </si>
  <si>
    <t>Lease/Rental-Communications Equipment</t>
  </si>
  <si>
    <t>Lease/Rental-Buildings and Facilities</t>
  </si>
  <si>
    <t>Lease/Rental-Office Equipment/Furniture/Fixtures</t>
  </si>
  <si>
    <t>Lease/Rental-Vehicles</t>
  </si>
  <si>
    <t>Janitorial Supplies</t>
  </si>
  <si>
    <t>Mapping / Addressing Supplies</t>
  </si>
  <si>
    <t>Utilities-Electric</t>
  </si>
  <si>
    <t>Utilities - Natural Gas / Propane</t>
  </si>
  <si>
    <t>Utilities-Water and Sewer</t>
  </si>
  <si>
    <t>Utilities-General Telephone (Administration Lines)</t>
  </si>
  <si>
    <t>Utilities-Cell Phones and Pagers</t>
  </si>
  <si>
    <t>Utilities-General Telephone (Call Center Lines)</t>
  </si>
  <si>
    <t>Cable / Internet Charges</t>
  </si>
  <si>
    <t>Maintenance and Repairs-Communications Equipment</t>
  </si>
  <si>
    <t>Maintenance and Repairs-Buildings and Facilities</t>
  </si>
  <si>
    <t>Maintenance and Repairs-Office Equipment</t>
  </si>
  <si>
    <t>Maintenance and Repairs-Vehicles</t>
  </si>
  <si>
    <t>Fuel – Gasoline and Diesel</t>
  </si>
  <si>
    <t>Debt Issuance Costs</t>
  </si>
  <si>
    <t>Insurance-Workers Compensation</t>
  </si>
  <si>
    <t>Insurance-Liability</t>
  </si>
  <si>
    <t>Insurance-Buildings and Contents</t>
  </si>
  <si>
    <t>Insurance-Equipment</t>
  </si>
  <si>
    <t>Insurance-Vehicles</t>
  </si>
  <si>
    <t>Net Increase (Decrease) in the Fair Value of Investments</t>
  </si>
  <si>
    <t>Contributions from Primary Government</t>
  </si>
  <si>
    <t>Contributions from Other Governments / Agencies</t>
  </si>
  <si>
    <t>TECB-Reimbursements and/or Grants</t>
  </si>
  <si>
    <t>Capital Contributions</t>
  </si>
  <si>
    <t>Capital Contributions from Primary Government</t>
  </si>
  <si>
    <t>Capital Contributions from TECB</t>
  </si>
  <si>
    <t>Other Professional Services (Engineers, Architects, etc.)</t>
  </si>
  <si>
    <t>Other Supplies, Materials and Maintenance</t>
  </si>
  <si>
    <t>Other Charges</t>
  </si>
  <si>
    <t>NON-Operating Revenues (Expenses):</t>
  </si>
  <si>
    <t>Salaries and Wages:</t>
  </si>
  <si>
    <t>Employee Benefits:</t>
  </si>
  <si>
    <t>Contracted Services:</t>
  </si>
  <si>
    <t>Supplies, Materials and Maintenance:</t>
  </si>
  <si>
    <t>Other Charges:</t>
  </si>
  <si>
    <t>Depreciation:</t>
  </si>
  <si>
    <t>Amortization:</t>
  </si>
  <si>
    <t>Approved</t>
  </si>
  <si>
    <t>Budget</t>
  </si>
  <si>
    <t>Increase or</t>
  </si>
  <si>
    <t>(Decrease)</t>
  </si>
  <si>
    <t>Amended</t>
  </si>
  <si>
    <t>Explanation of change.</t>
  </si>
  <si>
    <t>Actual</t>
  </si>
  <si>
    <t>Year-to-Date</t>
  </si>
  <si>
    <t>Notes:</t>
  </si>
  <si>
    <t>VARIANCE</t>
  </si>
  <si>
    <t>AMENDMENT</t>
  </si>
  <si>
    <t>Percent</t>
  </si>
  <si>
    <t>Spent</t>
  </si>
  <si>
    <t>XXXXXXXXXXX</t>
  </si>
  <si>
    <t>Approved/Amended</t>
  </si>
  <si>
    <t>Equipment Purchases Not Capitalized</t>
  </si>
  <si>
    <t>Capital Assets Not Being Depreciated (In Process)</t>
  </si>
  <si>
    <t>Capital Assets Being Depreciated (In Process)</t>
  </si>
  <si>
    <t>Capital Assets Being Depreciated (Planned)</t>
  </si>
  <si>
    <t>Total Capital Projects Budget</t>
  </si>
  <si>
    <t>Capital Assets Not Being Depreciated (Planned)</t>
  </si>
  <si>
    <t>Capital Assets (In Process)</t>
  </si>
  <si>
    <t>Capital Assets (Planned)</t>
  </si>
  <si>
    <t>Pension Expense</t>
  </si>
  <si>
    <t>Capital Contributions from Other Governments / Agencies</t>
  </si>
  <si>
    <t>Construction in Progress</t>
  </si>
  <si>
    <t>Other Capital Assets</t>
  </si>
  <si>
    <t>Leasehold Improvements</t>
  </si>
  <si>
    <t xml:space="preserve">Other Than Payroll Operating Expenses: </t>
  </si>
  <si>
    <t>Pension Income</t>
  </si>
  <si>
    <t>Reserve Balance Beginning of Prior Year</t>
  </si>
  <si>
    <t>Reserve Balance Beginning of Current Year</t>
  </si>
  <si>
    <t>Reserve Balance Beginning of Proposed Year</t>
  </si>
  <si>
    <t>Ending Reserve Balance</t>
  </si>
  <si>
    <t>Amount of Reserve Used to Balance Budget</t>
  </si>
  <si>
    <t>Enter Number of Positions</t>
  </si>
  <si>
    <t>Subtotals</t>
  </si>
  <si>
    <t>Total Employees</t>
  </si>
  <si>
    <t>List Other position titles below</t>
  </si>
  <si>
    <t>Employees of the ECD by position and the numbers of positions.</t>
  </si>
  <si>
    <t>Count vacant positions, as well as people, but only include positions for which the ECD is the employer.</t>
  </si>
  <si>
    <t>Use tenths of a full number to indicate a part-time or shared positions, i.e., half time director would be .5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</si>
</sst>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/>
    </xf>
    <xf numFmtId="0" fontId="0" fillId="0" borderId="0" xfId="0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/>
    <xf numFmtId="38" fontId="2" fillId="2" borderId="15" xfId="0" applyNumberFormat="1" applyFont="1" applyFill="1" applyBorder="1" applyAlignment="1">
      <alignment horizontal="center"/>
    </xf>
    <xf numFmtId="38" fontId="2" fillId="2" borderId="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/>
    <xf numFmtId="0" fontId="9" fillId="0" borderId="0" xfId="0" applyFont="1" applyAlignment="1">
      <alignment horizontal="center"/>
    </xf>
    <xf numFmtId="0" fontId="0" fillId="0" borderId="16" xfId="0" applyBorder="1"/>
    <xf numFmtId="0" fontId="3" fillId="0" borderId="16" xfId="0" applyFont="1" applyBorder="1" applyAlignment="1">
      <alignment horizontal="right"/>
    </xf>
    <xf numFmtId="0" fontId="0" fillId="0" borderId="12" xfId="0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" fontId="2" fillId="2" borderId="1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38" fontId="2" fillId="2" borderId="13" xfId="0" applyNumberFormat="1" applyFont="1" applyFill="1" applyBorder="1" applyAlignment="1">
      <alignment horizontal="center"/>
    </xf>
    <xf numFmtId="0" fontId="5" fillId="3" borderId="0" xfId="0" applyFont="1" applyFill="1"/>
    <xf numFmtId="0" fontId="2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0" borderId="9" xfId="0" applyFont="1" applyBorder="1"/>
    <xf numFmtId="0" fontId="7" fillId="0" borderId="18" xfId="0" applyFont="1" applyBorder="1"/>
    <xf numFmtId="38" fontId="5" fillId="0" borderId="0" xfId="0" applyNumberFormat="1" applyFont="1" applyAlignment="1"/>
    <xf numFmtId="38" fontId="0" fillId="0" borderId="0" xfId="0" applyNumberFormat="1"/>
    <xf numFmtId="38" fontId="9" fillId="0" borderId="0" xfId="0" applyNumberFormat="1" applyFont="1" applyAlignment="1">
      <alignment horizontal="center"/>
    </xf>
    <xf numFmtId="38" fontId="2" fillId="2" borderId="6" xfId="0" applyNumberFormat="1" applyFont="1" applyFill="1" applyBorder="1" applyAlignment="1">
      <alignment horizontal="center"/>
    </xf>
    <xf numFmtId="38" fontId="2" fillId="2" borderId="7" xfId="0" applyNumberFormat="1" applyFont="1" applyFill="1" applyBorder="1" applyAlignment="1">
      <alignment horizontal="left"/>
    </xf>
    <xf numFmtId="38" fontId="2" fillId="2" borderId="12" xfId="0" applyNumberFormat="1" applyFont="1" applyFill="1" applyBorder="1" applyAlignment="1">
      <alignment horizontal="left"/>
    </xf>
    <xf numFmtId="38" fontId="2" fillId="2" borderId="10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/>
    </xf>
    <xf numFmtId="38" fontId="2" fillId="0" borderId="8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2" fillId="2" borderId="9" xfId="0" applyNumberFormat="1" applyFont="1" applyFill="1" applyBorder="1" applyAlignment="1">
      <alignment horizontal="center"/>
    </xf>
    <xf numFmtId="38" fontId="2" fillId="0" borderId="6" xfId="0" applyNumberFormat="1" applyFont="1" applyBorder="1" applyAlignment="1">
      <alignment horizontal="center"/>
    </xf>
    <xf numFmtId="38" fontId="2" fillId="0" borderId="6" xfId="0" applyNumberFormat="1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/>
    </xf>
    <xf numFmtId="38" fontId="2" fillId="0" borderId="9" xfId="0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center" wrapText="1"/>
    </xf>
    <xf numFmtId="38" fontId="2" fillId="0" borderId="3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wrapText="1"/>
    </xf>
    <xf numFmtId="38" fontId="2" fillId="0" borderId="19" xfId="0" applyNumberFormat="1" applyFont="1" applyBorder="1" applyAlignment="1">
      <alignment horizontal="center"/>
    </xf>
    <xf numFmtId="38" fontId="2" fillId="2" borderId="0" xfId="0" applyNumberFormat="1" applyFont="1" applyFill="1" applyBorder="1" applyAlignment="1">
      <alignment horizontal="center"/>
    </xf>
    <xf numFmtId="38" fontId="2" fillId="0" borderId="15" xfId="0" applyNumberFormat="1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38" fontId="0" fillId="0" borderId="9" xfId="0" applyNumberFormat="1" applyBorder="1"/>
    <xf numFmtId="38" fontId="2" fillId="0" borderId="9" xfId="0" applyNumberFormat="1" applyFont="1" applyBorder="1"/>
    <xf numFmtId="38" fontId="0" fillId="0" borderId="14" xfId="0" applyNumberFormat="1" applyBorder="1"/>
    <xf numFmtId="38" fontId="2" fillId="0" borderId="13" xfId="0" applyNumberFormat="1" applyFont="1" applyBorder="1" applyAlignment="1">
      <alignment horizontal="center"/>
    </xf>
    <xf numFmtId="38" fontId="2" fillId="0" borderId="1" xfId="0" applyNumberFormat="1" applyFont="1" applyFill="1" applyBorder="1" applyAlignment="1">
      <alignment horizontal="center"/>
    </xf>
    <xf numFmtId="38" fontId="2" fillId="3" borderId="0" xfId="0" applyNumberFormat="1" applyFont="1" applyFill="1" applyBorder="1" applyAlignment="1">
      <alignment horizontal="center"/>
    </xf>
    <xf numFmtId="38" fontId="2" fillId="0" borderId="7" xfId="0" applyNumberFormat="1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38" fontId="0" fillId="0" borderId="10" xfId="0" applyNumberFormat="1" applyBorder="1"/>
    <xf numFmtId="38" fontId="2" fillId="0" borderId="17" xfId="0" applyNumberFormat="1" applyFont="1" applyBorder="1" applyAlignment="1">
      <alignment horizontal="center" wrapText="1"/>
    </xf>
    <xf numFmtId="38" fontId="3" fillId="0" borderId="10" xfId="0" applyNumberFormat="1" applyFont="1" applyBorder="1" applyAlignment="1">
      <alignment horizontal="right"/>
    </xf>
    <xf numFmtId="38" fontId="2" fillId="0" borderId="18" xfId="0" applyNumberFormat="1" applyFont="1" applyBorder="1" applyAlignment="1">
      <alignment horizontal="center" wrapText="1"/>
    </xf>
    <xf numFmtId="38" fontId="0" fillId="0" borderId="9" xfId="0" applyNumberFormat="1" applyBorder="1" applyAlignment="1">
      <alignment horizontal="center" wrapText="1"/>
    </xf>
    <xf numFmtId="38" fontId="2" fillId="2" borderId="1" xfId="0" applyNumberFormat="1" applyFont="1" applyFill="1" applyBorder="1" applyAlignment="1">
      <alignment horizontal="center"/>
    </xf>
    <xf numFmtId="38" fontId="2" fillId="2" borderId="5" xfId="0" applyNumberFormat="1" applyFont="1" applyFill="1" applyBorder="1" applyAlignment="1">
      <alignment horizontal="center"/>
    </xf>
    <xf numFmtId="38" fontId="2" fillId="2" borderId="12" xfId="0" applyNumberFormat="1" applyFont="1" applyFill="1" applyBorder="1" applyAlignment="1">
      <alignment horizontal="center"/>
    </xf>
    <xf numFmtId="38" fontId="2" fillId="2" borderId="7" xfId="0" applyNumberFormat="1" applyFont="1" applyFill="1" applyBorder="1" applyAlignment="1">
      <alignment horizontal="center"/>
    </xf>
    <xf numFmtId="38" fontId="0" fillId="0" borderId="20" xfId="0" applyNumberFormat="1" applyBorder="1"/>
    <xf numFmtId="38" fontId="0" fillId="0" borderId="11" xfId="0" applyNumberFormat="1" applyBorder="1"/>
    <xf numFmtId="0" fontId="2" fillId="0" borderId="10" xfId="0" applyFont="1" applyBorder="1" applyAlignment="1">
      <alignment horizontal="right"/>
    </xf>
    <xf numFmtId="38" fontId="4" fillId="0" borderId="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38" fontId="0" fillId="0" borderId="0" xfId="0" applyNumberFormat="1" applyBorder="1"/>
    <xf numFmtId="38" fontId="0" fillId="0" borderId="2" xfId="0" applyNumberFormat="1" applyBorder="1"/>
    <xf numFmtId="38" fontId="2" fillId="0" borderId="5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0" fontId="2" fillId="0" borderId="16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/>
    <xf numFmtId="0" fontId="5" fillId="0" borderId="9" xfId="0" applyFont="1" applyBorder="1" applyAlignment="1"/>
    <xf numFmtId="38" fontId="5" fillId="0" borderId="9" xfId="0" applyNumberFormat="1" applyFont="1" applyBorder="1" applyAlignment="1"/>
    <xf numFmtId="0" fontId="0" fillId="0" borderId="9" xfId="0" applyBorder="1"/>
    <xf numFmtId="0" fontId="5" fillId="0" borderId="0" xfId="0" applyFont="1" applyBorder="1" applyAlignment="1"/>
    <xf numFmtId="38" fontId="5" fillId="0" borderId="0" xfId="0" applyNumberFormat="1" applyFont="1" applyBorder="1" applyAlignment="1"/>
    <xf numFmtId="0" fontId="5" fillId="3" borderId="0" xfId="0" applyFont="1" applyFill="1" applyBorder="1" applyAlignment="1"/>
    <xf numFmtId="164" fontId="2" fillId="0" borderId="1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8" fontId="2" fillId="2" borderId="21" xfId="0" applyNumberFormat="1" applyFont="1" applyFill="1" applyBorder="1" applyAlignment="1">
      <alignment horizontal="center"/>
    </xf>
    <xf numFmtId="38" fontId="2" fillId="2" borderId="22" xfId="0" applyNumberFormat="1" applyFont="1" applyFill="1" applyBorder="1" applyAlignment="1">
      <alignment horizontal="center"/>
    </xf>
    <xf numFmtId="38" fontId="2" fillId="0" borderId="16" xfId="0" applyNumberFormat="1" applyFont="1" applyFill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center"/>
    </xf>
    <xf numFmtId="38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5"/>
  <sheetViews>
    <sheetView tabSelected="1" zoomScaleNormal="100" workbookViewId="0">
      <pane ySplit="4" topLeftCell="A5" activePane="bottomLeft" state="frozen"/>
      <selection pane="bottomLeft" activeCell="C1" sqref="C1"/>
    </sheetView>
  </sheetViews>
  <sheetFormatPr defaultRowHeight="13.2" x14ac:dyDescent="0.25"/>
  <cols>
    <col min="2" max="2" width="11.88671875" customWidth="1"/>
    <col min="3" max="3" width="35.6640625" customWidth="1"/>
    <col min="4" max="6" width="12.77734375" style="53" customWidth="1"/>
    <col min="7" max="7" width="30.44140625" customWidth="1"/>
  </cols>
  <sheetData>
    <row r="1" spans="1:7" ht="17.399999999999999" x14ac:dyDescent="0.3">
      <c r="A1" s="112" t="s">
        <v>93</v>
      </c>
      <c r="B1" s="112"/>
      <c r="C1" s="107"/>
      <c r="D1" s="52" t="s">
        <v>73</v>
      </c>
      <c r="F1" s="30" t="s">
        <v>66</v>
      </c>
    </row>
    <row r="2" spans="1:7" x14ac:dyDescent="0.25">
      <c r="A2" s="109"/>
      <c r="B2" s="109"/>
      <c r="C2" s="23"/>
      <c r="D2" s="54"/>
      <c r="E2" s="54"/>
      <c r="F2" s="54"/>
      <c r="G2" s="24"/>
    </row>
    <row r="3" spans="1:7" x14ac:dyDescent="0.25">
      <c r="A3" s="12"/>
      <c r="B3" s="13"/>
      <c r="C3" s="13"/>
      <c r="D3" s="55" t="s">
        <v>58</v>
      </c>
      <c r="E3" s="46" t="s">
        <v>59</v>
      </c>
      <c r="F3" s="55" t="s">
        <v>60</v>
      </c>
      <c r="G3" s="129" t="s">
        <v>86</v>
      </c>
    </row>
    <row r="4" spans="1:7" x14ac:dyDescent="0.25">
      <c r="A4" s="29" t="s">
        <v>67</v>
      </c>
      <c r="B4" s="28" t="s">
        <v>0</v>
      </c>
      <c r="C4" s="14"/>
      <c r="D4" s="56" t="s">
        <v>74</v>
      </c>
      <c r="E4" s="57" t="s">
        <v>74</v>
      </c>
      <c r="F4" s="56" t="s">
        <v>74</v>
      </c>
      <c r="G4" s="130"/>
    </row>
    <row r="5" spans="1:7" ht="13.95" customHeight="1" x14ac:dyDescent="0.25">
      <c r="A5" s="37" t="s">
        <v>1</v>
      </c>
      <c r="B5" s="32"/>
      <c r="C5" s="32"/>
      <c r="D5" s="58" t="s">
        <v>98</v>
      </c>
      <c r="E5" s="58" t="s">
        <v>93</v>
      </c>
      <c r="F5" s="58" t="s">
        <v>93</v>
      </c>
      <c r="G5" s="23" t="s">
        <v>75</v>
      </c>
    </row>
    <row r="6" spans="1:7" ht="13.95" customHeight="1" x14ac:dyDescent="0.25">
      <c r="A6" s="31">
        <v>3010</v>
      </c>
      <c r="B6" s="32" t="s">
        <v>104</v>
      </c>
      <c r="C6" s="33"/>
      <c r="D6" s="59"/>
      <c r="E6" s="59"/>
      <c r="F6" s="59"/>
    </row>
    <row r="7" spans="1:7" ht="13.95" customHeight="1" x14ac:dyDescent="0.25">
      <c r="A7" s="34">
        <v>3020</v>
      </c>
      <c r="B7" s="35" t="s">
        <v>105</v>
      </c>
      <c r="C7" s="36"/>
      <c r="D7" s="59"/>
      <c r="E7" s="59"/>
      <c r="F7" s="59"/>
      <c r="G7" s="25"/>
    </row>
    <row r="8" spans="1:7" ht="13.95" customHeight="1" x14ac:dyDescent="0.25">
      <c r="A8" s="34">
        <v>3040</v>
      </c>
      <c r="B8" s="35" t="s">
        <v>106</v>
      </c>
      <c r="C8" s="36"/>
      <c r="D8" s="59"/>
      <c r="E8" s="59"/>
      <c r="F8" s="59"/>
      <c r="G8" s="25"/>
    </row>
    <row r="9" spans="1:7" ht="13.95" customHeight="1" x14ac:dyDescent="0.25">
      <c r="A9" s="34"/>
      <c r="B9" s="4"/>
      <c r="C9" s="4"/>
      <c r="D9" s="59"/>
      <c r="E9" s="59"/>
      <c r="F9" s="59"/>
      <c r="G9" s="25"/>
    </row>
    <row r="10" spans="1:7" ht="13.95" customHeight="1" thickBot="1" x14ac:dyDescent="0.3">
      <c r="A10" s="9"/>
      <c r="B10" s="8" t="s">
        <v>55</v>
      </c>
      <c r="C10" s="8"/>
      <c r="D10" s="60">
        <f>SUM(D6:D9)</f>
        <v>0</v>
      </c>
      <c r="E10" s="60">
        <f>SUM(E6:E9)</f>
        <v>0</v>
      </c>
      <c r="F10" s="60">
        <f>SUM(F6:F9)</f>
        <v>0</v>
      </c>
      <c r="G10" s="25"/>
    </row>
    <row r="11" spans="1:7" ht="13.95" customHeight="1" thickTop="1" x14ac:dyDescent="0.25">
      <c r="A11" s="9"/>
      <c r="B11" s="6"/>
      <c r="C11" s="6"/>
      <c r="D11" s="61"/>
      <c r="E11" s="61"/>
      <c r="F11" s="61"/>
    </row>
    <row r="12" spans="1:7" ht="13.95" customHeight="1" x14ac:dyDescent="0.25">
      <c r="A12" s="6" t="s">
        <v>9</v>
      </c>
      <c r="B12" s="4"/>
      <c r="C12" s="4"/>
      <c r="D12" s="61"/>
      <c r="E12" s="61"/>
      <c r="F12" s="61"/>
    </row>
    <row r="13" spans="1:7" ht="13.95" customHeight="1" x14ac:dyDescent="0.25">
      <c r="A13" s="6" t="s">
        <v>92</v>
      </c>
      <c r="B13" s="4"/>
      <c r="C13" s="4"/>
      <c r="D13" s="61"/>
      <c r="E13" s="61"/>
      <c r="F13" s="61"/>
    </row>
    <row r="14" spans="1:7" ht="13.95" customHeight="1" x14ac:dyDescent="0.25">
      <c r="A14" s="35">
        <v>4000</v>
      </c>
      <c r="B14" s="38" t="s">
        <v>158</v>
      </c>
      <c r="C14" s="38"/>
      <c r="D14" s="62" t="s">
        <v>98</v>
      </c>
      <c r="E14" s="62" t="s">
        <v>93</v>
      </c>
      <c r="F14" s="62" t="s">
        <v>93</v>
      </c>
      <c r="G14" s="109" t="s">
        <v>75</v>
      </c>
    </row>
    <row r="15" spans="1:7" ht="13.95" customHeight="1" x14ac:dyDescent="0.25">
      <c r="A15" s="31">
        <v>4001</v>
      </c>
      <c r="B15" s="32" t="s">
        <v>2</v>
      </c>
      <c r="C15" s="33"/>
      <c r="D15" s="59"/>
      <c r="E15" s="59"/>
      <c r="F15" s="59"/>
    </row>
    <row r="16" spans="1:7" ht="13.95" customHeight="1" x14ac:dyDescent="0.25">
      <c r="A16" s="34">
        <v>4002</v>
      </c>
      <c r="B16" s="35" t="s">
        <v>8</v>
      </c>
      <c r="C16" s="36"/>
      <c r="D16" s="59"/>
      <c r="E16" s="59"/>
      <c r="F16" s="59"/>
      <c r="G16" s="25"/>
    </row>
    <row r="17" spans="1:7" ht="13.95" customHeight="1" x14ac:dyDescent="0.25">
      <c r="A17" s="34">
        <v>4003</v>
      </c>
      <c r="B17" s="35" t="s">
        <v>107</v>
      </c>
      <c r="C17" s="36"/>
      <c r="D17" s="59"/>
      <c r="E17" s="59"/>
      <c r="F17" s="59"/>
      <c r="G17" s="25"/>
    </row>
    <row r="18" spans="1:7" ht="13.95" customHeight="1" x14ac:dyDescent="0.25">
      <c r="A18" s="31">
        <v>4004</v>
      </c>
      <c r="B18" s="32" t="s">
        <v>108</v>
      </c>
      <c r="C18" s="33"/>
      <c r="D18" s="59"/>
      <c r="E18" s="59"/>
      <c r="F18" s="59"/>
      <c r="G18" s="25"/>
    </row>
    <row r="19" spans="1:7" ht="13.95" customHeight="1" x14ac:dyDescent="0.25">
      <c r="A19" s="34">
        <v>4005</v>
      </c>
      <c r="B19" s="35" t="s">
        <v>109</v>
      </c>
      <c r="C19" s="36"/>
      <c r="D19" s="59"/>
      <c r="E19" s="59"/>
      <c r="F19" s="59"/>
      <c r="G19" s="25"/>
    </row>
    <row r="20" spans="1:7" ht="13.95" customHeight="1" x14ac:dyDescent="0.25">
      <c r="A20" s="34">
        <v>4006</v>
      </c>
      <c r="B20" s="35" t="s">
        <v>110</v>
      </c>
      <c r="C20" s="36"/>
      <c r="D20" s="59"/>
      <c r="E20" s="59"/>
      <c r="F20" s="59"/>
      <c r="G20" s="25"/>
    </row>
    <row r="21" spans="1:7" ht="13.95" customHeight="1" x14ac:dyDescent="0.25">
      <c r="A21" s="31">
        <v>4007</v>
      </c>
      <c r="B21" s="32" t="s">
        <v>111</v>
      </c>
      <c r="C21" s="33"/>
      <c r="D21" s="59"/>
      <c r="E21" s="59"/>
      <c r="F21" s="59"/>
      <c r="G21" s="25"/>
    </row>
    <row r="22" spans="1:7" ht="13.95" customHeight="1" x14ac:dyDescent="0.25">
      <c r="A22" s="34">
        <v>4008</v>
      </c>
      <c r="B22" s="35" t="s">
        <v>7</v>
      </c>
      <c r="C22" s="36"/>
      <c r="D22" s="59"/>
      <c r="E22" s="59"/>
      <c r="F22" s="59"/>
      <c r="G22" s="25"/>
    </row>
    <row r="23" spans="1:7" ht="13.95" customHeight="1" x14ac:dyDescent="0.25">
      <c r="A23" s="31">
        <v>4009</v>
      </c>
      <c r="B23" s="32" t="s">
        <v>112</v>
      </c>
      <c r="C23" s="33"/>
      <c r="D23" s="59"/>
      <c r="E23" s="59"/>
      <c r="F23" s="59"/>
      <c r="G23" s="25"/>
    </row>
    <row r="24" spans="1:7" ht="13.95" customHeight="1" x14ac:dyDescent="0.25">
      <c r="A24" s="34">
        <v>4010</v>
      </c>
      <c r="B24" s="35" t="s">
        <v>51</v>
      </c>
      <c r="C24" s="36"/>
      <c r="D24" s="63"/>
      <c r="E24" s="63"/>
      <c r="F24" s="63"/>
      <c r="G24" s="25"/>
    </row>
    <row r="25" spans="1:7" ht="13.95" customHeight="1" x14ac:dyDescent="0.25">
      <c r="A25" s="31">
        <v>4099</v>
      </c>
      <c r="B25" s="32" t="s">
        <v>6</v>
      </c>
      <c r="C25" s="33"/>
      <c r="D25" s="64"/>
      <c r="E25" s="64"/>
      <c r="F25" s="64"/>
      <c r="G25" s="25"/>
    </row>
    <row r="26" spans="1:7" ht="13.95" customHeight="1" x14ac:dyDescent="0.25">
      <c r="A26" s="34"/>
      <c r="B26" s="35"/>
      <c r="C26" s="36"/>
      <c r="D26" s="64"/>
      <c r="E26" s="64"/>
      <c r="F26" s="64"/>
      <c r="G26" s="109"/>
    </row>
    <row r="27" spans="1:7" ht="13.95" customHeight="1" x14ac:dyDescent="0.25">
      <c r="A27" s="2"/>
      <c r="C27" s="6" t="s">
        <v>62</v>
      </c>
      <c r="D27" s="59">
        <f>SUM(D15:D25)</f>
        <v>0</v>
      </c>
      <c r="E27" s="59">
        <f>SUM(E15:E25)</f>
        <v>0</v>
      </c>
      <c r="F27" s="59">
        <f>SUM(F15:F25)</f>
        <v>0</v>
      </c>
      <c r="G27" s="109"/>
    </row>
    <row r="28" spans="1:7" ht="13.95" customHeight="1" x14ac:dyDescent="0.25">
      <c r="A28" s="32">
        <v>4100</v>
      </c>
      <c r="B28" s="37" t="s">
        <v>159</v>
      </c>
      <c r="C28" s="37"/>
      <c r="D28" s="58" t="s">
        <v>98</v>
      </c>
      <c r="E28" s="58" t="s">
        <v>93</v>
      </c>
      <c r="F28" s="58" t="s">
        <v>93</v>
      </c>
      <c r="G28" s="109" t="s">
        <v>75</v>
      </c>
    </row>
    <row r="29" spans="1:7" ht="13.95" customHeight="1" x14ac:dyDescent="0.25">
      <c r="A29" s="31">
        <v>4101</v>
      </c>
      <c r="B29" s="32" t="s">
        <v>10</v>
      </c>
      <c r="C29" s="33"/>
      <c r="D29" s="59"/>
      <c r="E29" s="59"/>
      <c r="F29" s="59"/>
      <c r="G29" s="109"/>
    </row>
    <row r="30" spans="1:7" ht="13.95" customHeight="1" x14ac:dyDescent="0.25">
      <c r="A30" s="34">
        <v>4102</v>
      </c>
      <c r="B30" s="35" t="s">
        <v>11</v>
      </c>
      <c r="C30" s="36"/>
      <c r="D30" s="59"/>
      <c r="E30" s="59"/>
      <c r="F30" s="59"/>
      <c r="G30" s="25"/>
    </row>
    <row r="31" spans="1:7" ht="13.95" customHeight="1" x14ac:dyDescent="0.25">
      <c r="A31" s="34">
        <v>4103</v>
      </c>
      <c r="B31" s="35" t="s">
        <v>12</v>
      </c>
      <c r="C31" s="36"/>
      <c r="D31" s="59"/>
      <c r="E31" s="59"/>
      <c r="F31" s="59"/>
      <c r="G31" s="25"/>
    </row>
    <row r="32" spans="1:7" ht="13.95" customHeight="1" x14ac:dyDescent="0.25">
      <c r="A32" s="34">
        <v>4104</v>
      </c>
      <c r="B32" s="35" t="s">
        <v>13</v>
      </c>
      <c r="C32" s="36"/>
      <c r="D32" s="59"/>
      <c r="E32" s="59"/>
      <c r="F32" s="59"/>
      <c r="G32" s="25"/>
    </row>
    <row r="33" spans="1:7" ht="13.95" customHeight="1" x14ac:dyDescent="0.25">
      <c r="A33" s="34">
        <v>4105</v>
      </c>
      <c r="B33" s="35" t="s">
        <v>14</v>
      </c>
      <c r="C33" s="36"/>
      <c r="D33" s="59"/>
      <c r="E33" s="59"/>
      <c r="F33" s="59"/>
      <c r="G33" s="25"/>
    </row>
    <row r="34" spans="1:7" ht="13.95" customHeight="1" x14ac:dyDescent="0.25">
      <c r="A34" s="34">
        <v>4106</v>
      </c>
      <c r="B34" s="35" t="s">
        <v>113</v>
      </c>
      <c r="C34" s="36"/>
      <c r="D34" s="59"/>
      <c r="E34" s="59"/>
      <c r="F34" s="59"/>
      <c r="G34" s="25"/>
    </row>
    <row r="35" spans="1:7" ht="13.95" customHeight="1" x14ac:dyDescent="0.25">
      <c r="A35" s="34">
        <v>4107</v>
      </c>
      <c r="B35" s="35" t="s">
        <v>114</v>
      </c>
      <c r="C35" s="36"/>
      <c r="D35" s="59"/>
      <c r="E35" s="59"/>
      <c r="F35" s="59"/>
      <c r="G35" s="25"/>
    </row>
    <row r="36" spans="1:7" ht="13.95" customHeight="1" x14ac:dyDescent="0.25">
      <c r="A36" s="34">
        <v>4108</v>
      </c>
      <c r="B36" s="35" t="s">
        <v>188</v>
      </c>
      <c r="C36" s="36"/>
      <c r="D36" s="59"/>
      <c r="E36" s="59"/>
      <c r="F36" s="59"/>
      <c r="G36" s="25"/>
    </row>
    <row r="37" spans="1:7" ht="13.95" customHeight="1" x14ac:dyDescent="0.25">
      <c r="A37" s="34">
        <v>4109</v>
      </c>
      <c r="B37" s="35" t="s">
        <v>115</v>
      </c>
      <c r="C37" s="36"/>
      <c r="D37" s="64"/>
      <c r="E37" s="64"/>
      <c r="F37" s="59"/>
      <c r="G37" s="25"/>
    </row>
    <row r="38" spans="1:7" ht="13.95" customHeight="1" x14ac:dyDescent="0.25">
      <c r="A38" s="34">
        <v>4199</v>
      </c>
      <c r="B38" s="35" t="s">
        <v>15</v>
      </c>
      <c r="C38" s="36"/>
      <c r="D38" s="64"/>
      <c r="E38" s="64"/>
      <c r="F38" s="59"/>
      <c r="G38" s="25"/>
    </row>
    <row r="39" spans="1:7" ht="13.95" customHeight="1" x14ac:dyDescent="0.25">
      <c r="A39" s="34"/>
      <c r="B39" s="35"/>
      <c r="C39" s="36"/>
      <c r="D39" s="64"/>
      <c r="E39" s="64"/>
      <c r="F39" s="63"/>
      <c r="G39" s="109"/>
    </row>
    <row r="40" spans="1:7" ht="13.95" customHeight="1" x14ac:dyDescent="0.25">
      <c r="A40" s="2"/>
      <c r="C40" s="6" t="s">
        <v>63</v>
      </c>
      <c r="D40" s="64">
        <f>SUM(D29:D38)</f>
        <v>0</v>
      </c>
      <c r="E40" s="64">
        <f>SUM(E29:E38)</f>
        <v>0</v>
      </c>
      <c r="F40" s="64">
        <f>SUM(F29:F38)</f>
        <v>0</v>
      </c>
      <c r="G40" s="109"/>
    </row>
    <row r="41" spans="1:7" ht="13.95" customHeight="1" thickBot="1" x14ac:dyDescent="0.3">
      <c r="A41" s="2"/>
      <c r="B41" s="6" t="s">
        <v>64</v>
      </c>
      <c r="C41" s="10"/>
      <c r="D41" s="60">
        <f>SUM(D27+D40)</f>
        <v>0</v>
      </c>
      <c r="E41" s="60">
        <f>SUM(E27+E40)</f>
        <v>0</v>
      </c>
      <c r="F41" s="60">
        <f>SUM(F27+F40)</f>
        <v>0</v>
      </c>
      <c r="G41" s="109"/>
    </row>
    <row r="42" spans="1:7" ht="13.95" customHeight="1" thickTop="1" x14ac:dyDescent="0.25">
      <c r="A42" s="2"/>
      <c r="B42" s="11"/>
      <c r="C42" s="11"/>
      <c r="D42" s="65"/>
      <c r="E42" s="65"/>
      <c r="F42" s="65"/>
    </row>
    <row r="43" spans="1:7" ht="13.95" customHeight="1" x14ac:dyDescent="0.25">
      <c r="A43" s="37" t="s">
        <v>193</v>
      </c>
      <c r="B43" s="37"/>
      <c r="C43" s="37"/>
      <c r="D43" s="66"/>
      <c r="E43" s="66"/>
      <c r="F43" s="66"/>
    </row>
    <row r="44" spans="1:7" ht="13.95" customHeight="1" x14ac:dyDescent="0.25">
      <c r="A44" s="4">
        <v>4200</v>
      </c>
      <c r="B44" s="6" t="s">
        <v>160</v>
      </c>
      <c r="C44" s="6"/>
      <c r="D44" s="62" t="s">
        <v>98</v>
      </c>
      <c r="E44" s="62" t="s">
        <v>93</v>
      </c>
      <c r="F44" s="62" t="s">
        <v>93</v>
      </c>
      <c r="G44" s="109" t="s">
        <v>75</v>
      </c>
    </row>
    <row r="45" spans="1:7" ht="13.95" customHeight="1" x14ac:dyDescent="0.25">
      <c r="A45" s="34">
        <v>4201</v>
      </c>
      <c r="B45" s="35" t="s">
        <v>116</v>
      </c>
      <c r="C45" s="36"/>
      <c r="D45" s="59"/>
      <c r="E45" s="59"/>
      <c r="F45" s="59"/>
    </row>
    <row r="46" spans="1:7" ht="13.95" customHeight="1" x14ac:dyDescent="0.25">
      <c r="A46" s="34">
        <v>4203</v>
      </c>
      <c r="B46" s="35" t="s">
        <v>52</v>
      </c>
      <c r="C46" s="36"/>
      <c r="D46" s="59"/>
      <c r="E46" s="59"/>
      <c r="F46" s="59"/>
      <c r="G46" s="25"/>
    </row>
    <row r="47" spans="1:7" ht="13.95" customHeight="1" x14ac:dyDescent="0.25">
      <c r="A47" s="34">
        <v>4204</v>
      </c>
      <c r="B47" s="35" t="s">
        <v>117</v>
      </c>
      <c r="C47" s="36"/>
      <c r="D47" s="59"/>
      <c r="E47" s="59"/>
      <c r="F47" s="59"/>
      <c r="G47" s="25"/>
    </row>
    <row r="48" spans="1:7" ht="13.95" customHeight="1" x14ac:dyDescent="0.25">
      <c r="A48" s="34">
        <v>4206</v>
      </c>
      <c r="B48" s="35" t="s">
        <v>118</v>
      </c>
      <c r="C48" s="36"/>
      <c r="D48" s="59"/>
      <c r="E48" s="59"/>
      <c r="F48" s="59"/>
      <c r="G48" s="25"/>
    </row>
    <row r="49" spans="1:7" ht="13.95" customHeight="1" x14ac:dyDescent="0.25">
      <c r="A49" s="34">
        <v>4207</v>
      </c>
      <c r="B49" s="35" t="s">
        <v>119</v>
      </c>
      <c r="C49" s="36"/>
      <c r="D49" s="59"/>
      <c r="E49" s="59"/>
      <c r="F49" s="59"/>
      <c r="G49" s="25"/>
    </row>
    <row r="50" spans="1:7" ht="13.95" customHeight="1" x14ac:dyDescent="0.25">
      <c r="A50" s="34">
        <v>4208</v>
      </c>
      <c r="B50" s="35" t="s">
        <v>120</v>
      </c>
      <c r="C50" s="36"/>
      <c r="D50" s="59"/>
      <c r="E50" s="59"/>
      <c r="F50" s="59"/>
      <c r="G50" s="25"/>
    </row>
    <row r="51" spans="1:7" ht="13.95" customHeight="1" x14ac:dyDescent="0.25">
      <c r="A51" s="34">
        <v>4209</v>
      </c>
      <c r="B51" s="35" t="s">
        <v>16</v>
      </c>
      <c r="C51" s="36"/>
      <c r="D51" s="67"/>
      <c r="E51" s="67"/>
      <c r="F51" s="67"/>
      <c r="G51" s="25"/>
    </row>
    <row r="52" spans="1:7" ht="13.95" customHeight="1" x14ac:dyDescent="0.25">
      <c r="A52" s="34">
        <v>4210</v>
      </c>
      <c r="B52" s="35" t="s">
        <v>154</v>
      </c>
      <c r="C52" s="36"/>
      <c r="D52" s="59"/>
      <c r="E52" s="59"/>
      <c r="F52" s="59"/>
      <c r="G52" s="25"/>
    </row>
    <row r="53" spans="1:7" ht="13.95" customHeight="1" x14ac:dyDescent="0.25">
      <c r="A53" s="34">
        <v>4212</v>
      </c>
      <c r="B53" s="35" t="s">
        <v>17</v>
      </c>
      <c r="C53" s="36"/>
      <c r="D53" s="59"/>
      <c r="E53" s="59"/>
      <c r="F53" s="59"/>
      <c r="G53" s="25"/>
    </row>
    <row r="54" spans="1:7" ht="13.95" customHeight="1" x14ac:dyDescent="0.25">
      <c r="A54" s="34">
        <v>4215</v>
      </c>
      <c r="B54" s="35" t="s">
        <v>121</v>
      </c>
      <c r="C54" s="36"/>
      <c r="D54" s="59"/>
      <c r="E54" s="59"/>
      <c r="F54" s="59"/>
      <c r="G54" s="25"/>
    </row>
    <row r="55" spans="1:7" ht="13.95" customHeight="1" x14ac:dyDescent="0.25">
      <c r="A55" s="34">
        <v>4216</v>
      </c>
      <c r="B55" s="35" t="s">
        <v>18</v>
      </c>
      <c r="C55" s="36"/>
      <c r="D55" s="59"/>
      <c r="E55" s="59"/>
      <c r="F55" s="59"/>
      <c r="G55" s="25"/>
    </row>
    <row r="56" spans="1:7" ht="13.95" customHeight="1" x14ac:dyDescent="0.25">
      <c r="A56" s="34">
        <v>4217</v>
      </c>
      <c r="B56" s="35" t="s">
        <v>19</v>
      </c>
      <c r="C56" s="36"/>
      <c r="D56" s="59"/>
      <c r="E56" s="59"/>
      <c r="F56" s="59"/>
      <c r="G56" s="25"/>
    </row>
    <row r="57" spans="1:7" ht="13.95" customHeight="1" x14ac:dyDescent="0.25">
      <c r="A57" s="34">
        <v>4218</v>
      </c>
      <c r="B57" s="35" t="s">
        <v>20</v>
      </c>
      <c r="C57" s="36"/>
      <c r="D57" s="59"/>
      <c r="E57" s="59"/>
      <c r="F57" s="59"/>
      <c r="G57" s="25"/>
    </row>
    <row r="58" spans="1:7" ht="13.95" customHeight="1" x14ac:dyDescent="0.25">
      <c r="A58" s="34">
        <v>4219</v>
      </c>
      <c r="B58" s="35" t="s">
        <v>122</v>
      </c>
      <c r="C58" s="36"/>
      <c r="D58" s="59"/>
      <c r="E58" s="59"/>
      <c r="F58" s="59"/>
      <c r="G58" s="25"/>
    </row>
    <row r="59" spans="1:7" ht="13.95" customHeight="1" x14ac:dyDescent="0.25">
      <c r="A59" s="34">
        <v>4220</v>
      </c>
      <c r="B59" s="35" t="s">
        <v>22</v>
      </c>
      <c r="C59" s="36"/>
      <c r="D59" s="68"/>
      <c r="E59" s="68"/>
      <c r="F59" s="68"/>
      <c r="G59" s="25"/>
    </row>
    <row r="60" spans="1:7" ht="13.95" customHeight="1" x14ac:dyDescent="0.25">
      <c r="A60" s="34">
        <v>4221</v>
      </c>
      <c r="B60" s="35" t="s">
        <v>23</v>
      </c>
      <c r="C60" s="36"/>
      <c r="D60" s="59"/>
      <c r="E60" s="59"/>
      <c r="F60" s="59"/>
      <c r="G60" s="25"/>
    </row>
    <row r="61" spans="1:7" ht="13.95" customHeight="1" x14ac:dyDescent="0.25">
      <c r="A61" s="34">
        <v>4225</v>
      </c>
      <c r="B61" s="35" t="s">
        <v>24</v>
      </c>
      <c r="C61" s="36"/>
      <c r="D61" s="59"/>
      <c r="E61" s="59"/>
      <c r="F61" s="59"/>
      <c r="G61" s="25"/>
    </row>
    <row r="62" spans="1:7" ht="13.95" customHeight="1" x14ac:dyDescent="0.25">
      <c r="A62" s="34">
        <v>4227</v>
      </c>
      <c r="B62" s="35" t="s">
        <v>123</v>
      </c>
      <c r="C62" s="36"/>
      <c r="D62" s="59"/>
      <c r="E62" s="59"/>
      <c r="F62" s="59"/>
      <c r="G62" s="25"/>
    </row>
    <row r="63" spans="1:7" ht="13.95" customHeight="1" x14ac:dyDescent="0.25">
      <c r="A63" s="34">
        <v>4228</v>
      </c>
      <c r="B63" s="35" t="s">
        <v>124</v>
      </c>
      <c r="C63" s="36"/>
      <c r="D63" s="59"/>
      <c r="E63" s="59"/>
      <c r="F63" s="59"/>
      <c r="G63" s="25"/>
    </row>
    <row r="64" spans="1:7" ht="13.95" customHeight="1" x14ac:dyDescent="0.25">
      <c r="A64" s="34">
        <v>4229</v>
      </c>
      <c r="B64" s="35" t="s">
        <v>125</v>
      </c>
      <c r="C64" s="36"/>
      <c r="D64" s="59"/>
      <c r="E64" s="59"/>
      <c r="F64" s="59"/>
      <c r="G64" s="25"/>
    </row>
    <row r="65" spans="1:7" ht="13.95" customHeight="1" x14ac:dyDescent="0.25">
      <c r="A65" s="34">
        <v>4231</v>
      </c>
      <c r="B65" s="35" t="s">
        <v>126</v>
      </c>
      <c r="C65" s="36"/>
      <c r="D65" s="64"/>
      <c r="E65" s="64"/>
      <c r="F65" s="64"/>
      <c r="G65" s="25"/>
    </row>
    <row r="66" spans="1:7" ht="13.95" customHeight="1" x14ac:dyDescent="0.25">
      <c r="A66" s="34">
        <v>4299</v>
      </c>
      <c r="B66" s="35" t="s">
        <v>25</v>
      </c>
      <c r="C66" s="36"/>
      <c r="D66" s="59"/>
      <c r="E66" s="59"/>
      <c r="F66" s="59"/>
      <c r="G66" s="25"/>
    </row>
    <row r="67" spans="1:7" ht="13.95" customHeight="1" x14ac:dyDescent="0.25">
      <c r="A67" s="34"/>
      <c r="B67" s="35"/>
      <c r="C67" s="36"/>
      <c r="D67" s="59"/>
      <c r="E67" s="59"/>
      <c r="F67" s="59"/>
      <c r="G67" s="25"/>
    </row>
    <row r="68" spans="1:7" ht="13.95" customHeight="1" x14ac:dyDescent="0.25">
      <c r="A68" s="4">
        <v>4300</v>
      </c>
      <c r="B68" s="6" t="s">
        <v>161</v>
      </c>
      <c r="C68" s="6"/>
      <c r="D68" s="58" t="s">
        <v>98</v>
      </c>
      <c r="E68" s="58" t="s">
        <v>93</v>
      </c>
      <c r="F68" s="58" t="s">
        <v>93</v>
      </c>
      <c r="G68" s="23" t="s">
        <v>75</v>
      </c>
    </row>
    <row r="69" spans="1:7" ht="13.95" customHeight="1" x14ac:dyDescent="0.25">
      <c r="A69" s="34">
        <v>4301</v>
      </c>
      <c r="B69" s="35" t="s">
        <v>26</v>
      </c>
      <c r="C69" s="36"/>
      <c r="D69" s="59"/>
      <c r="E69" s="59"/>
      <c r="F69" s="59"/>
    </row>
    <row r="70" spans="1:7" ht="13.95" customHeight="1" x14ac:dyDescent="0.25">
      <c r="A70" s="34">
        <v>4302</v>
      </c>
      <c r="B70" s="35" t="s">
        <v>127</v>
      </c>
      <c r="C70" s="36"/>
      <c r="D70" s="59"/>
      <c r="E70" s="59"/>
      <c r="F70" s="59"/>
      <c r="G70" s="25"/>
    </row>
    <row r="71" spans="1:7" ht="13.95" customHeight="1" x14ac:dyDescent="0.25">
      <c r="A71" s="34">
        <v>4303</v>
      </c>
      <c r="B71" s="35" t="s">
        <v>128</v>
      </c>
      <c r="C71" s="36"/>
      <c r="D71" s="68"/>
      <c r="E71" s="68"/>
      <c r="F71" s="68"/>
      <c r="G71" s="25"/>
    </row>
    <row r="72" spans="1:7" ht="13.95" customHeight="1" x14ac:dyDescent="0.25">
      <c r="A72" s="34">
        <v>4304</v>
      </c>
      <c r="B72" s="35" t="s">
        <v>27</v>
      </c>
      <c r="C72" s="36"/>
      <c r="D72" s="59"/>
      <c r="E72" s="59"/>
      <c r="F72" s="59"/>
      <c r="G72" s="25"/>
    </row>
    <row r="73" spans="1:7" ht="13.95" customHeight="1" x14ac:dyDescent="0.25">
      <c r="A73" s="34">
        <v>4305</v>
      </c>
      <c r="B73" s="35" t="s">
        <v>180</v>
      </c>
      <c r="C73" s="36"/>
      <c r="D73" s="59"/>
      <c r="E73" s="59"/>
      <c r="F73" s="59"/>
      <c r="G73" s="25"/>
    </row>
    <row r="74" spans="1:7" ht="13.95" customHeight="1" x14ac:dyDescent="0.25">
      <c r="A74" s="34">
        <v>4306</v>
      </c>
      <c r="B74" s="35" t="s">
        <v>28</v>
      </c>
      <c r="C74" s="36"/>
      <c r="D74" s="59"/>
      <c r="E74" s="59"/>
      <c r="F74" s="59"/>
      <c r="G74" s="25"/>
    </row>
    <row r="75" spans="1:7" ht="13.95" customHeight="1" x14ac:dyDescent="0.25">
      <c r="A75" s="34">
        <v>4307</v>
      </c>
      <c r="B75" s="35" t="s">
        <v>129</v>
      </c>
      <c r="C75" s="36"/>
      <c r="D75" s="69"/>
      <c r="E75" s="69"/>
      <c r="F75" s="69"/>
      <c r="G75" s="25"/>
    </row>
    <row r="76" spans="1:7" ht="13.95" customHeight="1" x14ac:dyDescent="0.25">
      <c r="A76" s="34">
        <v>4308</v>
      </c>
      <c r="B76" s="35" t="s">
        <v>130</v>
      </c>
      <c r="C76" s="36"/>
      <c r="D76" s="69"/>
      <c r="E76" s="69"/>
      <c r="F76" s="69"/>
      <c r="G76" s="25"/>
    </row>
    <row r="77" spans="1:7" ht="13.95" customHeight="1" x14ac:dyDescent="0.25">
      <c r="A77" s="34">
        <v>4309</v>
      </c>
      <c r="B77" s="35" t="s">
        <v>131</v>
      </c>
      <c r="C77" s="36"/>
      <c r="D77" s="69"/>
      <c r="E77" s="69"/>
      <c r="F77" s="69"/>
      <c r="G77" s="25"/>
    </row>
    <row r="78" spans="1:7" ht="13.95" customHeight="1" x14ac:dyDescent="0.25">
      <c r="A78" s="34">
        <v>4310</v>
      </c>
      <c r="B78" s="35" t="s">
        <v>132</v>
      </c>
      <c r="C78" s="36"/>
      <c r="D78" s="59"/>
      <c r="E78" s="59"/>
      <c r="F78" s="59"/>
      <c r="G78" s="25"/>
    </row>
    <row r="79" spans="1:7" ht="13.95" customHeight="1" x14ac:dyDescent="0.25">
      <c r="A79" s="34">
        <v>4311</v>
      </c>
      <c r="B79" s="35" t="s">
        <v>133</v>
      </c>
      <c r="C79" s="36"/>
      <c r="D79" s="59"/>
      <c r="E79" s="59"/>
      <c r="F79" s="59"/>
      <c r="G79" s="25"/>
    </row>
    <row r="80" spans="1:7" ht="13.95" customHeight="1" x14ac:dyDescent="0.25">
      <c r="A80" s="34">
        <v>4312</v>
      </c>
      <c r="B80" s="35" t="s">
        <v>134</v>
      </c>
      <c r="C80" s="36"/>
      <c r="D80" s="69"/>
      <c r="E80" s="69"/>
      <c r="F80" s="69"/>
      <c r="G80" s="25"/>
    </row>
    <row r="81" spans="1:7" ht="13.95" customHeight="1" x14ac:dyDescent="0.25">
      <c r="A81" s="34">
        <v>4313</v>
      </c>
      <c r="B81" s="35" t="s">
        <v>135</v>
      </c>
      <c r="C81" s="36"/>
      <c r="D81" s="59"/>
      <c r="E81" s="59"/>
      <c r="F81" s="59"/>
      <c r="G81" s="25"/>
    </row>
    <row r="82" spans="1:7" ht="13.95" customHeight="1" x14ac:dyDescent="0.25">
      <c r="A82" s="34">
        <v>4332</v>
      </c>
      <c r="B82" s="35" t="s">
        <v>136</v>
      </c>
      <c r="C82" s="36"/>
      <c r="D82" s="59"/>
      <c r="E82" s="59"/>
      <c r="F82" s="59"/>
      <c r="G82" s="25"/>
    </row>
    <row r="83" spans="1:7" ht="13.95" customHeight="1" x14ac:dyDescent="0.25">
      <c r="A83" s="34">
        <v>4333</v>
      </c>
      <c r="B83" s="35" t="s">
        <v>137</v>
      </c>
      <c r="C83" s="36"/>
      <c r="D83" s="59"/>
      <c r="E83" s="59"/>
      <c r="F83" s="59"/>
      <c r="G83" s="25"/>
    </row>
    <row r="84" spans="1:7" ht="13.95" customHeight="1" x14ac:dyDescent="0.25">
      <c r="A84" s="34">
        <v>4334</v>
      </c>
      <c r="B84" s="35" t="s">
        <v>138</v>
      </c>
      <c r="C84" s="36"/>
      <c r="D84" s="59"/>
      <c r="E84" s="59"/>
      <c r="F84" s="59"/>
      <c r="G84" s="25"/>
    </row>
    <row r="85" spans="1:7" ht="13.95" customHeight="1" x14ac:dyDescent="0.25">
      <c r="A85" s="34">
        <v>4335</v>
      </c>
      <c r="B85" s="35" t="s">
        <v>139</v>
      </c>
      <c r="C85" s="36"/>
      <c r="D85" s="59"/>
      <c r="E85" s="59"/>
      <c r="F85" s="59"/>
      <c r="G85" s="25"/>
    </row>
    <row r="86" spans="1:7" ht="13.95" customHeight="1" x14ac:dyDescent="0.25">
      <c r="A86" s="34">
        <v>4336</v>
      </c>
      <c r="B86" s="35" t="s">
        <v>140</v>
      </c>
      <c r="C86" s="36"/>
      <c r="D86" s="59"/>
      <c r="E86" s="59"/>
      <c r="F86" s="59"/>
      <c r="G86" s="25"/>
    </row>
    <row r="87" spans="1:7" ht="13.95" customHeight="1" x14ac:dyDescent="0.25">
      <c r="A87" s="34">
        <v>4399</v>
      </c>
      <c r="B87" s="35" t="s">
        <v>155</v>
      </c>
      <c r="C87" s="36"/>
      <c r="D87" s="59"/>
      <c r="E87" s="59"/>
      <c r="F87" s="59"/>
      <c r="G87" s="25"/>
    </row>
    <row r="88" spans="1:7" ht="13.95" customHeight="1" x14ac:dyDescent="0.25">
      <c r="A88" s="34"/>
      <c r="B88" s="35"/>
      <c r="C88" s="36"/>
      <c r="D88" s="59"/>
      <c r="E88" s="59"/>
      <c r="F88" s="59"/>
      <c r="G88" s="25"/>
    </row>
    <row r="89" spans="1:7" ht="13.95" customHeight="1" x14ac:dyDescent="0.25">
      <c r="A89" s="35">
        <v>4400</v>
      </c>
      <c r="B89" s="38" t="s">
        <v>162</v>
      </c>
      <c r="C89" s="38"/>
      <c r="D89" s="58" t="s">
        <v>98</v>
      </c>
      <c r="E89" s="58" t="s">
        <v>93</v>
      </c>
      <c r="F89" s="58" t="s">
        <v>93</v>
      </c>
      <c r="G89" s="23" t="s">
        <v>75</v>
      </c>
    </row>
    <row r="90" spans="1:7" ht="13.95" customHeight="1" x14ac:dyDescent="0.25">
      <c r="A90" s="34">
        <v>4401</v>
      </c>
      <c r="B90" s="35" t="s">
        <v>29</v>
      </c>
      <c r="C90" s="36"/>
      <c r="D90" s="59"/>
      <c r="E90" s="59"/>
      <c r="F90" s="59"/>
    </row>
    <row r="91" spans="1:7" ht="13.95" customHeight="1" x14ac:dyDescent="0.25">
      <c r="A91" s="34">
        <v>4402</v>
      </c>
      <c r="B91" s="35" t="s">
        <v>53</v>
      </c>
      <c r="C91" s="36"/>
      <c r="D91" s="59"/>
      <c r="E91" s="59"/>
      <c r="F91" s="59"/>
      <c r="G91" s="25"/>
    </row>
    <row r="92" spans="1:7" ht="13.95" customHeight="1" x14ac:dyDescent="0.25">
      <c r="A92" s="34">
        <v>4403</v>
      </c>
      <c r="B92" s="35" t="s">
        <v>35</v>
      </c>
      <c r="C92" s="36"/>
      <c r="D92" s="59"/>
      <c r="E92" s="59"/>
      <c r="F92" s="59"/>
      <c r="G92" s="25"/>
    </row>
    <row r="93" spans="1:7" ht="13.95" customHeight="1" x14ac:dyDescent="0.25">
      <c r="A93" s="34">
        <v>4404</v>
      </c>
      <c r="B93" s="35" t="s">
        <v>141</v>
      </c>
      <c r="C93" s="36"/>
      <c r="D93" s="59"/>
      <c r="E93" s="59"/>
      <c r="F93" s="59"/>
      <c r="G93" s="25"/>
    </row>
    <row r="94" spans="1:7" ht="13.95" customHeight="1" x14ac:dyDescent="0.25">
      <c r="A94" s="34">
        <v>4405</v>
      </c>
      <c r="B94" s="35" t="s">
        <v>30</v>
      </c>
      <c r="C94" s="36"/>
      <c r="D94" s="59"/>
      <c r="E94" s="59"/>
      <c r="F94" s="59"/>
      <c r="G94" s="25"/>
    </row>
    <row r="95" spans="1:7" ht="13.95" customHeight="1" x14ac:dyDescent="0.25">
      <c r="A95" s="34">
        <v>4406</v>
      </c>
      <c r="B95" s="35" t="s">
        <v>31</v>
      </c>
      <c r="C95" s="36"/>
      <c r="D95" s="59"/>
      <c r="E95" s="59"/>
      <c r="F95" s="59"/>
      <c r="G95" s="25"/>
    </row>
    <row r="96" spans="1:7" ht="13.95" customHeight="1" x14ac:dyDescent="0.25">
      <c r="A96" s="34">
        <v>4407</v>
      </c>
      <c r="B96" s="35" t="s">
        <v>142</v>
      </c>
      <c r="C96" s="36"/>
      <c r="D96" s="59"/>
      <c r="E96" s="59"/>
      <c r="F96" s="59"/>
      <c r="G96" s="25"/>
    </row>
    <row r="97" spans="1:7" ht="13.95" customHeight="1" x14ac:dyDescent="0.25">
      <c r="A97" s="34">
        <v>4408</v>
      </c>
      <c r="B97" s="35" t="s">
        <v>143</v>
      </c>
      <c r="C97" s="36"/>
      <c r="D97" s="59"/>
      <c r="E97" s="59"/>
      <c r="F97" s="59"/>
      <c r="G97" s="25"/>
    </row>
    <row r="98" spans="1:7" ht="13.95" customHeight="1" x14ac:dyDescent="0.25">
      <c r="A98" s="34">
        <v>4409</v>
      </c>
      <c r="B98" s="35" t="s">
        <v>144</v>
      </c>
      <c r="C98" s="36"/>
      <c r="D98" s="59"/>
      <c r="E98" s="59"/>
      <c r="F98" s="59"/>
      <c r="G98" s="25"/>
    </row>
    <row r="99" spans="1:7" ht="13.95" customHeight="1" x14ac:dyDescent="0.25">
      <c r="A99" s="34">
        <v>4410</v>
      </c>
      <c r="B99" s="35" t="s">
        <v>145</v>
      </c>
      <c r="C99" s="36"/>
      <c r="D99" s="59"/>
      <c r="E99" s="59"/>
      <c r="F99" s="59"/>
      <c r="G99" s="25"/>
    </row>
    <row r="100" spans="1:7" ht="13.95" customHeight="1" x14ac:dyDescent="0.25">
      <c r="A100" s="34">
        <v>4411</v>
      </c>
      <c r="B100" s="35" t="s">
        <v>146</v>
      </c>
      <c r="C100" s="36"/>
      <c r="D100" s="59"/>
      <c r="E100" s="59"/>
      <c r="F100" s="59"/>
      <c r="G100" s="25"/>
    </row>
    <row r="101" spans="1:7" ht="13.95" customHeight="1" x14ac:dyDescent="0.25">
      <c r="A101" s="34">
        <v>4412</v>
      </c>
      <c r="B101" s="35" t="s">
        <v>32</v>
      </c>
      <c r="C101" s="36"/>
      <c r="D101" s="59"/>
      <c r="E101" s="59"/>
      <c r="F101" s="59"/>
      <c r="G101" s="25"/>
    </row>
    <row r="102" spans="1:7" ht="13.95" customHeight="1" x14ac:dyDescent="0.25">
      <c r="A102" s="34">
        <v>4413</v>
      </c>
      <c r="B102" s="35" t="s">
        <v>33</v>
      </c>
      <c r="C102" s="36"/>
      <c r="D102" s="59"/>
      <c r="E102" s="59"/>
      <c r="F102" s="59"/>
      <c r="G102" s="25"/>
    </row>
    <row r="103" spans="1:7" ht="13.95" customHeight="1" x14ac:dyDescent="0.25">
      <c r="A103" s="34">
        <v>4414</v>
      </c>
      <c r="B103" s="35" t="s">
        <v>34</v>
      </c>
      <c r="C103" s="36"/>
      <c r="D103" s="59"/>
      <c r="E103" s="59"/>
      <c r="F103" s="59"/>
      <c r="G103" s="25"/>
    </row>
    <row r="104" spans="1:7" ht="13.95" customHeight="1" x14ac:dyDescent="0.25">
      <c r="A104" s="34">
        <v>4415</v>
      </c>
      <c r="B104" s="35" t="s">
        <v>36</v>
      </c>
      <c r="C104" s="36"/>
      <c r="D104" s="59"/>
      <c r="E104" s="59"/>
      <c r="F104" s="59"/>
      <c r="G104" s="25"/>
    </row>
    <row r="105" spans="1:7" ht="13.95" customHeight="1" x14ac:dyDescent="0.25">
      <c r="A105" s="34">
        <v>4417</v>
      </c>
      <c r="B105" s="35" t="s">
        <v>37</v>
      </c>
      <c r="C105" s="36"/>
      <c r="D105" s="59"/>
      <c r="E105" s="59"/>
      <c r="F105" s="59"/>
      <c r="G105" s="25"/>
    </row>
    <row r="106" spans="1:7" ht="13.95" customHeight="1" x14ac:dyDescent="0.25">
      <c r="A106" s="34">
        <v>4418</v>
      </c>
      <c r="B106" s="35" t="s">
        <v>38</v>
      </c>
      <c r="C106" s="36"/>
      <c r="D106" s="59"/>
      <c r="E106" s="59"/>
      <c r="F106" s="59"/>
      <c r="G106" s="25"/>
    </row>
    <row r="107" spans="1:7" ht="13.95" customHeight="1" x14ac:dyDescent="0.25">
      <c r="A107" s="34">
        <v>4419</v>
      </c>
      <c r="B107" s="35" t="s">
        <v>39</v>
      </c>
      <c r="C107" s="36"/>
      <c r="D107" s="59"/>
      <c r="E107" s="59"/>
      <c r="F107" s="59"/>
      <c r="G107" s="25"/>
    </row>
    <row r="108" spans="1:7" ht="13.95" customHeight="1" x14ac:dyDescent="0.25">
      <c r="A108" s="34">
        <v>4421</v>
      </c>
      <c r="B108" s="35" t="s">
        <v>21</v>
      </c>
      <c r="C108" s="36"/>
      <c r="D108" s="59"/>
      <c r="E108" s="59"/>
      <c r="F108" s="59"/>
      <c r="G108" s="25"/>
    </row>
    <row r="109" spans="1:7" ht="13.95" customHeight="1" x14ac:dyDescent="0.25">
      <c r="A109" s="34">
        <v>4499</v>
      </c>
      <c r="B109" s="35" t="s">
        <v>156</v>
      </c>
      <c r="C109" s="36"/>
      <c r="D109" s="59"/>
      <c r="E109" s="59"/>
      <c r="F109" s="59"/>
      <c r="G109" s="25"/>
    </row>
    <row r="110" spans="1:7" ht="13.95" customHeight="1" x14ac:dyDescent="0.25">
      <c r="A110" s="34"/>
      <c r="B110" s="35"/>
      <c r="C110" s="36"/>
      <c r="D110" s="59"/>
      <c r="E110" s="59"/>
      <c r="F110" s="59"/>
      <c r="G110" s="25"/>
    </row>
    <row r="111" spans="1:7" ht="13.95" customHeight="1" x14ac:dyDescent="0.25">
      <c r="A111" s="35">
        <v>4501</v>
      </c>
      <c r="B111" s="38" t="s">
        <v>163</v>
      </c>
      <c r="C111" s="36"/>
      <c r="D111" s="59"/>
      <c r="E111" s="59"/>
      <c r="F111" s="59"/>
    </row>
    <row r="112" spans="1:7" ht="13.95" customHeight="1" x14ac:dyDescent="0.25">
      <c r="A112" s="35">
        <v>4601</v>
      </c>
      <c r="B112" s="38" t="s">
        <v>164</v>
      </c>
      <c r="C112" s="36"/>
      <c r="D112" s="59"/>
      <c r="E112" s="59"/>
      <c r="F112" s="59"/>
      <c r="G112" s="25"/>
    </row>
    <row r="113" spans="1:7" ht="13.95" customHeight="1" x14ac:dyDescent="0.25">
      <c r="A113" s="2"/>
      <c r="B113" s="7"/>
      <c r="C113" s="3"/>
      <c r="D113" s="59"/>
      <c r="E113" s="59"/>
      <c r="F113" s="59"/>
      <c r="G113" s="25"/>
    </row>
    <row r="114" spans="1:7" ht="13.95" customHeight="1" x14ac:dyDescent="0.25">
      <c r="A114" s="2"/>
      <c r="B114" s="37" t="s">
        <v>95</v>
      </c>
      <c r="C114" s="39"/>
      <c r="D114" s="59">
        <f>SUM(D45:D112)</f>
        <v>0</v>
      </c>
      <c r="E114" s="59">
        <f>SUM(E45:E112)</f>
        <v>0</v>
      </c>
      <c r="F114" s="59">
        <f>SUM(F45:F112)</f>
        <v>0</v>
      </c>
      <c r="G114" s="25"/>
    </row>
    <row r="115" spans="1:7" ht="13.95" customHeight="1" thickBot="1" x14ac:dyDescent="0.3">
      <c r="A115" s="2"/>
      <c r="B115" s="38" t="s">
        <v>47</v>
      </c>
      <c r="C115" s="40"/>
      <c r="D115" s="60">
        <f>D114+D41</f>
        <v>0</v>
      </c>
      <c r="E115" s="60">
        <f>E114+E41</f>
        <v>0</v>
      </c>
      <c r="F115" s="60">
        <f>F114+F41</f>
        <v>0</v>
      </c>
      <c r="G115" s="25"/>
    </row>
    <row r="116" spans="1:7" ht="13.95" customHeight="1" thickTop="1" x14ac:dyDescent="0.25">
      <c r="A116" s="2"/>
      <c r="B116" s="4"/>
      <c r="C116" s="4"/>
      <c r="D116" s="70"/>
      <c r="E116" s="70"/>
      <c r="F116" s="70"/>
    </row>
    <row r="117" spans="1:7" ht="13.95" customHeight="1" x14ac:dyDescent="0.25">
      <c r="A117" s="2"/>
      <c r="B117" s="4"/>
      <c r="C117" s="4"/>
      <c r="D117" s="61"/>
      <c r="E117" s="61"/>
      <c r="F117" s="61"/>
    </row>
    <row r="118" spans="1:7" ht="13.95" customHeight="1" x14ac:dyDescent="0.25">
      <c r="A118" s="32">
        <v>5000</v>
      </c>
      <c r="B118" s="37" t="s">
        <v>157</v>
      </c>
      <c r="C118" s="37"/>
      <c r="D118" s="71" t="s">
        <v>98</v>
      </c>
      <c r="E118" s="71" t="s">
        <v>98</v>
      </c>
      <c r="F118" s="71" t="s">
        <v>98</v>
      </c>
      <c r="G118" s="109" t="s">
        <v>75</v>
      </c>
    </row>
    <row r="119" spans="1:7" ht="13.95" customHeight="1" x14ac:dyDescent="0.25">
      <c r="A119" s="34">
        <v>5001</v>
      </c>
      <c r="B119" s="35" t="s">
        <v>50</v>
      </c>
      <c r="C119" s="36"/>
      <c r="D119" s="59"/>
      <c r="E119" s="59"/>
      <c r="F119" s="59"/>
    </row>
    <row r="120" spans="1:7" ht="13.95" customHeight="1" x14ac:dyDescent="0.25">
      <c r="A120" s="34">
        <v>5002</v>
      </c>
      <c r="B120" s="35" t="s">
        <v>48</v>
      </c>
      <c r="C120" s="36"/>
      <c r="D120" s="59"/>
      <c r="E120" s="59"/>
      <c r="F120" s="59"/>
      <c r="G120" s="25"/>
    </row>
    <row r="121" spans="1:7" ht="13.95" customHeight="1" x14ac:dyDescent="0.25">
      <c r="A121" s="34">
        <v>5003</v>
      </c>
      <c r="B121" s="35" t="s">
        <v>147</v>
      </c>
      <c r="C121" s="36"/>
      <c r="D121" s="59"/>
      <c r="E121" s="59"/>
      <c r="F121" s="59"/>
      <c r="G121" s="25"/>
    </row>
    <row r="122" spans="1:7" ht="13.95" customHeight="1" x14ac:dyDescent="0.25">
      <c r="A122" s="34">
        <v>5004</v>
      </c>
      <c r="B122" s="35" t="s">
        <v>148</v>
      </c>
      <c r="C122" s="36"/>
      <c r="D122" s="59"/>
      <c r="E122" s="59"/>
      <c r="F122" s="59"/>
      <c r="G122" s="25"/>
    </row>
    <row r="123" spans="1:7" ht="13.95" customHeight="1" x14ac:dyDescent="0.25">
      <c r="A123" s="34">
        <v>5005</v>
      </c>
      <c r="B123" s="35" t="s">
        <v>149</v>
      </c>
      <c r="C123" s="36"/>
      <c r="D123" s="69"/>
      <c r="E123" s="69"/>
      <c r="F123" s="59"/>
      <c r="G123" s="25"/>
    </row>
    <row r="124" spans="1:7" ht="13.95" customHeight="1" x14ac:dyDescent="0.25">
      <c r="A124" s="34">
        <v>5006</v>
      </c>
      <c r="B124" s="35" t="s">
        <v>150</v>
      </c>
      <c r="C124" s="36"/>
      <c r="D124" s="69"/>
      <c r="E124" s="69"/>
      <c r="F124" s="69"/>
      <c r="G124" s="25"/>
    </row>
    <row r="125" spans="1:7" ht="13.95" customHeight="1" x14ac:dyDescent="0.25">
      <c r="A125" s="34">
        <v>5007</v>
      </c>
      <c r="B125" s="35" t="s">
        <v>40</v>
      </c>
      <c r="C125" s="36"/>
      <c r="D125" s="67"/>
      <c r="E125" s="67"/>
      <c r="F125" s="67"/>
      <c r="G125" s="25"/>
    </row>
    <row r="126" spans="1:7" ht="13.95" customHeight="1" x14ac:dyDescent="0.25">
      <c r="A126" s="34">
        <v>5008</v>
      </c>
      <c r="B126" s="35" t="s">
        <v>41</v>
      </c>
      <c r="C126" s="36"/>
      <c r="D126" s="59"/>
      <c r="E126" s="59"/>
      <c r="F126" s="59"/>
      <c r="G126" s="25"/>
    </row>
    <row r="127" spans="1:7" ht="13.95" customHeight="1" x14ac:dyDescent="0.25">
      <c r="A127" s="34">
        <v>5009</v>
      </c>
      <c r="B127" s="35" t="s">
        <v>42</v>
      </c>
      <c r="C127" s="36"/>
      <c r="D127" s="59"/>
      <c r="E127" s="59"/>
      <c r="F127" s="69"/>
      <c r="G127" s="25"/>
    </row>
    <row r="128" spans="1:7" ht="13.95" customHeight="1" x14ac:dyDescent="0.25">
      <c r="A128" s="34">
        <v>5010</v>
      </c>
      <c r="B128" s="35" t="s">
        <v>49</v>
      </c>
      <c r="C128" s="36"/>
      <c r="D128" s="59"/>
      <c r="E128" s="59"/>
      <c r="F128" s="59"/>
      <c r="G128" s="25"/>
    </row>
    <row r="129" spans="1:7" ht="13.95" customHeight="1" x14ac:dyDescent="0.25">
      <c r="A129" s="34">
        <v>5011</v>
      </c>
      <c r="B129" s="35" t="s">
        <v>43</v>
      </c>
      <c r="C129" s="36"/>
      <c r="D129" s="59"/>
      <c r="E129" s="59"/>
      <c r="F129" s="59"/>
      <c r="G129" s="25"/>
    </row>
    <row r="130" spans="1:7" ht="13.95" customHeight="1" x14ac:dyDescent="0.25">
      <c r="A130" s="34">
        <v>5012</v>
      </c>
      <c r="B130" s="35" t="s">
        <v>44</v>
      </c>
      <c r="C130" s="36"/>
      <c r="D130" s="59"/>
      <c r="E130" s="59"/>
      <c r="F130" s="59"/>
      <c r="G130" s="25"/>
    </row>
    <row r="131" spans="1:7" ht="13.95" customHeight="1" x14ac:dyDescent="0.25">
      <c r="A131" s="34">
        <v>5013</v>
      </c>
      <c r="B131" s="35" t="s">
        <v>45</v>
      </c>
      <c r="C131" s="36"/>
      <c r="D131" s="59"/>
      <c r="E131" s="59"/>
      <c r="F131" s="59"/>
      <c r="G131" s="25"/>
    </row>
    <row r="132" spans="1:7" ht="13.95" customHeight="1" x14ac:dyDescent="0.25">
      <c r="A132" s="34">
        <v>5014</v>
      </c>
      <c r="B132" s="35" t="s">
        <v>46</v>
      </c>
      <c r="C132" s="36"/>
      <c r="D132" s="59"/>
      <c r="E132" s="59"/>
      <c r="F132" s="59"/>
      <c r="G132" s="25"/>
    </row>
    <row r="133" spans="1:7" ht="13.95" customHeight="1" x14ac:dyDescent="0.25">
      <c r="A133" s="34">
        <v>5015</v>
      </c>
      <c r="B133" s="35" t="s">
        <v>56</v>
      </c>
      <c r="C133" s="36"/>
      <c r="D133" s="59"/>
      <c r="E133" s="59"/>
      <c r="F133" s="59"/>
      <c r="G133" s="25"/>
    </row>
    <row r="134" spans="1:7" ht="13.95" customHeight="1" x14ac:dyDescent="0.25">
      <c r="A134" s="34">
        <v>5016</v>
      </c>
      <c r="B134" s="35" t="s">
        <v>194</v>
      </c>
      <c r="C134" s="36"/>
      <c r="D134" s="59"/>
      <c r="E134" s="59"/>
      <c r="F134" s="59"/>
      <c r="G134" s="25"/>
    </row>
    <row r="135" spans="1:7" ht="13.95" customHeight="1" x14ac:dyDescent="0.25">
      <c r="A135" s="34"/>
      <c r="B135" s="35"/>
      <c r="C135" s="36"/>
      <c r="D135" s="59"/>
      <c r="E135" s="59"/>
      <c r="F135" s="59"/>
      <c r="G135" s="25"/>
    </row>
    <row r="136" spans="1:7" ht="13.95" customHeight="1" x14ac:dyDescent="0.25">
      <c r="A136" s="4">
        <v>6000</v>
      </c>
      <c r="B136" s="38" t="s">
        <v>151</v>
      </c>
      <c r="C136" s="36"/>
      <c r="D136" s="59"/>
      <c r="E136" s="59"/>
      <c r="F136" s="59"/>
      <c r="G136" s="25"/>
    </row>
    <row r="137" spans="1:7" ht="13.95" customHeight="1" x14ac:dyDescent="0.3">
      <c r="A137" s="34">
        <v>6001</v>
      </c>
      <c r="B137" s="35" t="s">
        <v>152</v>
      </c>
      <c r="C137" s="51"/>
      <c r="D137" s="59"/>
      <c r="E137" s="59"/>
      <c r="F137" s="59"/>
      <c r="G137" s="25"/>
    </row>
    <row r="138" spans="1:7" ht="13.95" customHeight="1" x14ac:dyDescent="0.3">
      <c r="A138" s="34">
        <v>6002</v>
      </c>
      <c r="B138" s="35" t="s">
        <v>189</v>
      </c>
      <c r="C138" s="51"/>
      <c r="D138" s="59"/>
      <c r="E138" s="59"/>
      <c r="F138" s="59"/>
      <c r="G138" s="25"/>
    </row>
    <row r="139" spans="1:7" ht="13.95" customHeight="1" x14ac:dyDescent="0.3">
      <c r="A139" s="34">
        <v>6003</v>
      </c>
      <c r="B139" s="35" t="s">
        <v>153</v>
      </c>
      <c r="C139" s="16"/>
      <c r="D139" s="59"/>
      <c r="E139" s="59"/>
      <c r="F139" s="59"/>
      <c r="G139" s="25"/>
    </row>
    <row r="140" spans="1:7" ht="13.95" customHeight="1" x14ac:dyDescent="0.25">
      <c r="A140" s="34"/>
      <c r="B140" s="35"/>
      <c r="C140" s="36"/>
      <c r="D140" s="59"/>
      <c r="E140" s="59"/>
      <c r="F140" s="59"/>
      <c r="G140" s="25"/>
    </row>
    <row r="141" spans="1:7" ht="13.95" customHeight="1" x14ac:dyDescent="0.25">
      <c r="A141" s="2"/>
      <c r="B141" s="38" t="s">
        <v>61</v>
      </c>
      <c r="C141" s="42"/>
      <c r="D141" s="59">
        <f>SUM(D119:D135)+D136+D137+D138+D139+D140</f>
        <v>0</v>
      </c>
      <c r="E141" s="59">
        <f>SUM(E119:E135)+E136+E137+E138+E139+E140</f>
        <v>0</v>
      </c>
      <c r="F141" s="59">
        <f>SUM(F119:F135)+F136+F137+F138+F139+F140</f>
        <v>0</v>
      </c>
      <c r="G141" s="25"/>
    </row>
    <row r="142" spans="1:7" ht="13.95" customHeight="1" x14ac:dyDescent="0.25">
      <c r="A142" s="2"/>
      <c r="B142" s="4"/>
      <c r="C142" s="4"/>
      <c r="D142" s="58"/>
      <c r="E142" s="58"/>
      <c r="F142" s="58"/>
      <c r="G142" s="25"/>
    </row>
    <row r="143" spans="1:7" ht="13.95" customHeight="1" x14ac:dyDescent="0.25">
      <c r="A143" s="2"/>
      <c r="B143" s="6" t="s">
        <v>65</v>
      </c>
      <c r="C143" s="11"/>
      <c r="D143" s="59">
        <f>+D141+D10</f>
        <v>0</v>
      </c>
      <c r="E143" s="59">
        <f>+E141+E10</f>
        <v>0</v>
      </c>
      <c r="F143" s="59">
        <f>+F141+F10</f>
        <v>0</v>
      </c>
      <c r="G143" s="25"/>
    </row>
    <row r="144" spans="1:7" ht="13.95" customHeight="1" thickBot="1" x14ac:dyDescent="0.3">
      <c r="A144" s="2"/>
      <c r="B144" s="37" t="s">
        <v>47</v>
      </c>
      <c r="C144" s="41"/>
      <c r="D144" s="72">
        <f>D115</f>
        <v>0</v>
      </c>
      <c r="E144" s="72">
        <f>E115</f>
        <v>0</v>
      </c>
      <c r="F144" s="73">
        <f>F115</f>
        <v>0</v>
      </c>
      <c r="G144" s="25"/>
    </row>
    <row r="145" spans="1:7" ht="13.95" customHeight="1" thickTop="1" thickBot="1" x14ac:dyDescent="0.3">
      <c r="A145" s="24"/>
      <c r="C145" s="6" t="s">
        <v>103</v>
      </c>
      <c r="D145" s="17">
        <f>+D143-D144</f>
        <v>0</v>
      </c>
      <c r="E145" s="17">
        <f>+E143-E144</f>
        <v>0</v>
      </c>
      <c r="F145" s="18">
        <f>+F143-F144</f>
        <v>0</v>
      </c>
      <c r="G145" s="25"/>
    </row>
    <row r="146" spans="1:7" ht="13.95" customHeight="1" thickTop="1" x14ac:dyDescent="0.25">
      <c r="A146" s="2"/>
      <c r="B146" s="4"/>
      <c r="C146" s="4"/>
      <c r="D146" s="65"/>
      <c r="E146" s="61"/>
      <c r="F146" s="61"/>
    </row>
    <row r="147" spans="1:7" ht="13.95" customHeight="1" x14ac:dyDescent="0.25">
      <c r="A147" s="2"/>
      <c r="B147" s="37" t="s">
        <v>57</v>
      </c>
      <c r="C147" s="50"/>
      <c r="D147" s="74"/>
      <c r="E147" s="75"/>
      <c r="F147" s="58" t="s">
        <v>98</v>
      </c>
      <c r="G147" s="25"/>
    </row>
    <row r="148" spans="1:7" ht="13.95" customHeight="1" thickBot="1" x14ac:dyDescent="0.3">
      <c r="A148" s="2"/>
      <c r="B148" s="43"/>
      <c r="C148" s="43" t="s">
        <v>195</v>
      </c>
      <c r="D148" s="92"/>
      <c r="E148" s="76"/>
      <c r="F148" s="59"/>
      <c r="G148" s="25"/>
    </row>
    <row r="149" spans="1:7" ht="13.95" customHeight="1" thickTop="1" thickBot="1" x14ac:dyDescent="0.3">
      <c r="A149" s="2"/>
      <c r="B149" s="43"/>
      <c r="C149" s="43" t="s">
        <v>196</v>
      </c>
      <c r="D149" s="74"/>
      <c r="E149" s="93">
        <f>D151</f>
        <v>0</v>
      </c>
      <c r="F149" s="69"/>
      <c r="G149" s="25"/>
    </row>
    <row r="150" spans="1:7" ht="13.95" customHeight="1" thickTop="1" thickBot="1" x14ac:dyDescent="0.3">
      <c r="A150" s="2"/>
      <c r="B150" s="94"/>
      <c r="C150" s="94" t="s">
        <v>197</v>
      </c>
      <c r="D150" s="83"/>
      <c r="E150" s="76"/>
      <c r="F150" s="95">
        <f>E151</f>
        <v>0</v>
      </c>
      <c r="G150" s="25"/>
    </row>
    <row r="151" spans="1:7" ht="13.95" customHeight="1" thickTop="1" x14ac:dyDescent="0.25">
      <c r="A151" s="2"/>
      <c r="B151" s="43"/>
      <c r="C151" s="43" t="s">
        <v>198</v>
      </c>
      <c r="D151" s="74">
        <f>D148+D145</f>
        <v>0</v>
      </c>
      <c r="E151" s="76">
        <f>E149+E145</f>
        <v>0</v>
      </c>
      <c r="F151" s="67">
        <f>F150+F145</f>
        <v>0</v>
      </c>
      <c r="G151" s="25"/>
    </row>
    <row r="152" spans="1:7" ht="13.95" customHeight="1" x14ac:dyDescent="0.25">
      <c r="A152" s="2"/>
      <c r="B152" s="96"/>
      <c r="C152" s="96"/>
      <c r="D152" s="97"/>
      <c r="E152" s="98"/>
      <c r="F152" s="99"/>
      <c r="G152" s="25"/>
    </row>
    <row r="153" spans="1:7" ht="13.2" customHeight="1" x14ac:dyDescent="0.25">
      <c r="A153" s="2"/>
      <c r="B153" s="96"/>
      <c r="C153" s="96"/>
      <c r="D153" s="97"/>
      <c r="E153" s="98"/>
      <c r="F153" s="99"/>
      <c r="G153" s="25"/>
    </row>
    <row r="154" spans="1:7" ht="13.95" customHeight="1" thickBot="1" x14ac:dyDescent="0.3">
      <c r="A154" s="2"/>
      <c r="B154" s="100"/>
      <c r="C154" s="100" t="s">
        <v>199</v>
      </c>
      <c r="D154" s="92"/>
      <c r="E154" s="93">
        <f>E145</f>
        <v>0</v>
      </c>
      <c r="F154" s="95">
        <f>F145</f>
        <v>0</v>
      </c>
      <c r="G154" s="25"/>
    </row>
    <row r="155" spans="1:7" ht="13.95" customHeight="1" thickTop="1" x14ac:dyDescent="0.25">
      <c r="A155" s="2"/>
      <c r="B155" s="5"/>
      <c r="C155" s="101"/>
      <c r="E155" s="102"/>
      <c r="F155" s="102"/>
      <c r="G155" s="9"/>
    </row>
    <row r="156" spans="1:7" ht="17.399999999999999" customHeight="1" x14ac:dyDescent="0.3">
      <c r="A156" s="47" t="s">
        <v>87</v>
      </c>
      <c r="B156" s="48"/>
      <c r="C156" s="48"/>
      <c r="D156" s="71" t="s">
        <v>98</v>
      </c>
      <c r="E156" s="71" t="s">
        <v>98</v>
      </c>
      <c r="F156" s="71" t="s">
        <v>98</v>
      </c>
    </row>
    <row r="157" spans="1:7" ht="13.95" customHeight="1" x14ac:dyDescent="0.3">
      <c r="A157" s="47"/>
      <c r="B157" s="13" t="s">
        <v>181</v>
      </c>
      <c r="C157" s="48"/>
      <c r="D157" s="71" t="s">
        <v>98</v>
      </c>
      <c r="E157" s="71" t="s">
        <v>98</v>
      </c>
      <c r="F157" s="71" t="s">
        <v>98</v>
      </c>
    </row>
    <row r="158" spans="1:7" ht="13.95" customHeight="1" x14ac:dyDescent="0.3">
      <c r="A158" s="2">
        <v>1351</v>
      </c>
      <c r="B158" s="16"/>
      <c r="C158" s="16" t="s">
        <v>68</v>
      </c>
      <c r="D158" s="59"/>
      <c r="E158" s="59"/>
      <c r="F158" s="59"/>
      <c r="G158" s="103"/>
    </row>
    <row r="159" spans="1:7" ht="13.95" customHeight="1" x14ac:dyDescent="0.3">
      <c r="A159" s="2">
        <v>1352</v>
      </c>
      <c r="B159" s="16"/>
      <c r="C159" s="16" t="s">
        <v>190</v>
      </c>
      <c r="D159" s="59"/>
      <c r="E159" s="59"/>
      <c r="F159" s="59"/>
      <c r="G159" s="25"/>
    </row>
    <row r="160" spans="1:7" ht="13.95" customHeight="1" x14ac:dyDescent="0.3">
      <c r="A160" s="2">
        <v>1353</v>
      </c>
      <c r="B160" s="16"/>
      <c r="C160" s="16" t="s">
        <v>191</v>
      </c>
      <c r="D160" s="59"/>
      <c r="E160" s="59"/>
      <c r="F160" s="59"/>
      <c r="G160" s="25"/>
    </row>
    <row r="161" spans="1:7" ht="13.95" customHeight="1" x14ac:dyDescent="0.3">
      <c r="A161" s="47"/>
      <c r="B161" s="13" t="s">
        <v>182</v>
      </c>
      <c r="C161" s="48"/>
      <c r="D161" s="71" t="s">
        <v>98</v>
      </c>
      <c r="E161" s="71" t="s">
        <v>98</v>
      </c>
      <c r="F161" s="71" t="s">
        <v>98</v>
      </c>
      <c r="G161" s="25"/>
    </row>
    <row r="162" spans="1:7" ht="13.95" customHeight="1" x14ac:dyDescent="0.3">
      <c r="A162" s="2">
        <v>1302</v>
      </c>
      <c r="C162" s="16" t="s">
        <v>71</v>
      </c>
      <c r="D162" s="59"/>
      <c r="E162" s="59"/>
      <c r="F162" s="59"/>
      <c r="G162" s="25"/>
    </row>
    <row r="163" spans="1:7" ht="13.95" customHeight="1" x14ac:dyDescent="0.3">
      <c r="A163" s="2">
        <v>1304</v>
      </c>
      <c r="C163" s="16" t="s">
        <v>72</v>
      </c>
      <c r="D163" s="59"/>
      <c r="E163" s="59"/>
      <c r="F163" s="59"/>
      <c r="G163" s="25"/>
    </row>
    <row r="164" spans="1:7" ht="13.95" customHeight="1" x14ac:dyDescent="0.3">
      <c r="A164" s="2">
        <v>1306</v>
      </c>
      <c r="C164" s="16" t="s">
        <v>70</v>
      </c>
      <c r="D164" s="59"/>
      <c r="E164" s="59"/>
      <c r="F164" s="59"/>
      <c r="G164" s="25"/>
    </row>
    <row r="165" spans="1:7" ht="13.95" customHeight="1" x14ac:dyDescent="0.3">
      <c r="A165" s="2">
        <v>1308</v>
      </c>
      <c r="C165" s="16" t="s">
        <v>69</v>
      </c>
      <c r="D165" s="77"/>
      <c r="E165" s="77"/>
      <c r="F165" s="63"/>
      <c r="G165" s="25"/>
    </row>
    <row r="166" spans="1:7" ht="13.95" customHeight="1" x14ac:dyDescent="0.3">
      <c r="A166" s="2">
        <v>1310</v>
      </c>
      <c r="C166" s="16" t="s">
        <v>76</v>
      </c>
      <c r="D166" s="77"/>
      <c r="E166" s="77"/>
      <c r="F166" s="63"/>
      <c r="G166" s="25"/>
    </row>
    <row r="167" spans="1:7" ht="13.95" customHeight="1" x14ac:dyDescent="0.3">
      <c r="A167" s="2">
        <v>1312</v>
      </c>
      <c r="C167" s="16" t="s">
        <v>192</v>
      </c>
      <c r="D167" s="77"/>
      <c r="E167" s="77"/>
      <c r="F167" s="63"/>
      <c r="G167" s="25"/>
    </row>
    <row r="168" spans="1:7" ht="13.95" customHeight="1" x14ac:dyDescent="0.3">
      <c r="A168" s="2">
        <v>1320</v>
      </c>
      <c r="C168" s="16" t="s">
        <v>191</v>
      </c>
      <c r="D168" s="77"/>
      <c r="E168" s="77"/>
      <c r="F168" s="63"/>
      <c r="G168" s="25"/>
    </row>
    <row r="169" spans="1:7" ht="13.95" customHeight="1" x14ac:dyDescent="0.3">
      <c r="A169" s="47"/>
      <c r="B169" s="13"/>
      <c r="C169" s="49" t="s">
        <v>186</v>
      </c>
      <c r="D169" s="77">
        <f>SUM(D158:D168)</f>
        <v>0</v>
      </c>
      <c r="E169" s="77">
        <f>SUM(E158:E168)</f>
        <v>0</v>
      </c>
      <c r="F169" s="77">
        <f>SUM(F158:F168)</f>
        <v>0</v>
      </c>
      <c r="G169" s="25"/>
    </row>
    <row r="170" spans="1:7" ht="13.95" customHeight="1" x14ac:dyDescent="0.3">
      <c r="A170" s="47"/>
      <c r="B170" s="13"/>
      <c r="C170" s="48"/>
      <c r="D170" s="71" t="s">
        <v>98</v>
      </c>
      <c r="E170" s="71" t="s">
        <v>98</v>
      </c>
      <c r="F170" s="71" t="s">
        <v>98</v>
      </c>
      <c r="G170" s="25"/>
    </row>
    <row r="171" spans="1:7" ht="13.95" customHeight="1" x14ac:dyDescent="0.3">
      <c r="A171" s="47"/>
      <c r="B171" s="13" t="s">
        <v>185</v>
      </c>
      <c r="C171" s="48"/>
      <c r="D171" s="71" t="s">
        <v>98</v>
      </c>
      <c r="E171" s="71" t="s">
        <v>98</v>
      </c>
      <c r="F171" s="71" t="s">
        <v>98</v>
      </c>
      <c r="G171" s="25"/>
    </row>
    <row r="172" spans="1:7" ht="13.95" customHeight="1" x14ac:dyDescent="0.3">
      <c r="A172" s="2">
        <v>1351</v>
      </c>
      <c r="B172" s="16"/>
      <c r="C172" s="16" t="s">
        <v>68</v>
      </c>
      <c r="D172" s="59"/>
      <c r="E172" s="59"/>
      <c r="F172" s="59"/>
      <c r="G172" s="25"/>
    </row>
    <row r="173" spans="1:7" ht="13.95" customHeight="1" x14ac:dyDescent="0.3">
      <c r="A173" s="2">
        <v>1352</v>
      </c>
      <c r="B173" s="16"/>
      <c r="C173" s="16" t="s">
        <v>190</v>
      </c>
      <c r="D173" s="59"/>
      <c r="E173" s="59"/>
      <c r="F173" s="59"/>
      <c r="G173" s="25"/>
    </row>
    <row r="174" spans="1:7" ht="13.95" customHeight="1" x14ac:dyDescent="0.3">
      <c r="A174" s="2">
        <v>1353</v>
      </c>
      <c r="B174" s="16"/>
      <c r="C174" s="16" t="s">
        <v>191</v>
      </c>
      <c r="D174" s="59"/>
      <c r="E174" s="59"/>
      <c r="F174" s="59"/>
      <c r="G174" s="25"/>
    </row>
    <row r="175" spans="1:7" ht="13.95" customHeight="1" x14ac:dyDescent="0.3">
      <c r="A175" s="47"/>
      <c r="B175" s="13" t="s">
        <v>183</v>
      </c>
      <c r="C175" s="48"/>
      <c r="D175" s="71" t="s">
        <v>98</v>
      </c>
      <c r="E175" s="71" t="s">
        <v>98</v>
      </c>
      <c r="F175" s="71" t="s">
        <v>98</v>
      </c>
      <c r="G175" s="25"/>
    </row>
    <row r="176" spans="1:7" ht="13.95" customHeight="1" x14ac:dyDescent="0.3">
      <c r="A176" s="2">
        <v>1302</v>
      </c>
      <c r="C176" s="16" t="s">
        <v>71</v>
      </c>
      <c r="D176" s="59"/>
      <c r="E176" s="59"/>
      <c r="F176" s="59"/>
      <c r="G176" s="25"/>
    </row>
    <row r="177" spans="1:7" ht="13.95" customHeight="1" x14ac:dyDescent="0.3">
      <c r="A177" s="2">
        <v>1304</v>
      </c>
      <c r="C177" s="16" t="s">
        <v>72</v>
      </c>
      <c r="D177" s="59"/>
      <c r="E177" s="59"/>
      <c r="F177" s="59"/>
      <c r="G177" s="25"/>
    </row>
    <row r="178" spans="1:7" ht="13.95" customHeight="1" x14ac:dyDescent="0.3">
      <c r="A178" s="2">
        <v>1306</v>
      </c>
      <c r="C178" s="16" t="s">
        <v>70</v>
      </c>
      <c r="D178" s="59"/>
      <c r="E178" s="59"/>
      <c r="F178" s="59"/>
      <c r="G178" s="25"/>
    </row>
    <row r="179" spans="1:7" ht="13.95" customHeight="1" x14ac:dyDescent="0.3">
      <c r="A179" s="2">
        <v>1308</v>
      </c>
      <c r="C179" s="16" t="s">
        <v>69</v>
      </c>
      <c r="D179" s="77"/>
      <c r="E179" s="77"/>
      <c r="F179" s="63"/>
      <c r="G179" s="25"/>
    </row>
    <row r="180" spans="1:7" ht="13.95" customHeight="1" x14ac:dyDescent="0.3">
      <c r="A180" s="2">
        <v>1310</v>
      </c>
      <c r="C180" s="16" t="s">
        <v>76</v>
      </c>
      <c r="D180" s="77"/>
      <c r="E180" s="77"/>
      <c r="F180" s="63"/>
      <c r="G180" s="25"/>
    </row>
    <row r="181" spans="1:7" ht="13.95" customHeight="1" x14ac:dyDescent="0.3">
      <c r="A181" s="2">
        <v>1312</v>
      </c>
      <c r="C181" s="16" t="s">
        <v>192</v>
      </c>
      <c r="D181" s="77"/>
      <c r="E181" s="77"/>
      <c r="F181" s="63"/>
      <c r="G181" s="25"/>
    </row>
    <row r="182" spans="1:7" ht="14.4" customHeight="1" x14ac:dyDescent="0.3">
      <c r="A182" s="2">
        <v>1320</v>
      </c>
      <c r="C182" s="16" t="s">
        <v>191</v>
      </c>
      <c r="D182" s="77"/>
      <c r="E182" s="77"/>
      <c r="F182" s="63"/>
      <c r="G182" s="25"/>
    </row>
    <row r="183" spans="1:7" ht="13.95" customHeight="1" x14ac:dyDescent="0.3">
      <c r="A183" s="47"/>
      <c r="B183" s="13"/>
      <c r="C183" s="49" t="s">
        <v>187</v>
      </c>
      <c r="D183" s="77">
        <f>SUM(D172:D182)</f>
        <v>0</v>
      </c>
      <c r="E183" s="77">
        <f>SUM(E172:E182)</f>
        <v>0</v>
      </c>
      <c r="F183" s="77">
        <f>SUM(F172:F182)</f>
        <v>0</v>
      </c>
      <c r="G183" s="25"/>
    </row>
    <row r="184" spans="1:7" ht="13.95" customHeight="1" thickBot="1" x14ac:dyDescent="0.3">
      <c r="A184" s="2"/>
      <c r="C184" s="11" t="s">
        <v>184</v>
      </c>
      <c r="D184" s="72">
        <f>D183+D169</f>
        <v>0</v>
      </c>
      <c r="E184" s="72">
        <f>E183+E169</f>
        <v>0</v>
      </c>
      <c r="F184" s="72">
        <f>F183+F169</f>
        <v>0</v>
      </c>
      <c r="G184" s="25"/>
    </row>
    <row r="185" spans="1:7" ht="13.95" customHeight="1" thickTop="1" x14ac:dyDescent="0.25">
      <c r="A185" s="2"/>
      <c r="C185" s="6"/>
      <c r="D185" s="78"/>
      <c r="E185" s="78"/>
      <c r="F185" s="78"/>
    </row>
    <row r="186" spans="1:7" ht="21" customHeight="1" x14ac:dyDescent="0.3">
      <c r="A186" s="47" t="s">
        <v>102</v>
      </c>
      <c r="B186" s="48"/>
      <c r="C186" s="48"/>
      <c r="D186" s="79"/>
      <c r="E186" s="79"/>
      <c r="F186" s="79"/>
    </row>
    <row r="187" spans="1:7" ht="13.95" customHeight="1" x14ac:dyDescent="0.3">
      <c r="A187" s="2">
        <v>2203</v>
      </c>
      <c r="B187" s="16" t="s">
        <v>99</v>
      </c>
      <c r="C187" s="16"/>
      <c r="D187" s="80"/>
      <c r="E187" s="80"/>
      <c r="F187" s="80"/>
      <c r="G187" s="25"/>
    </row>
    <row r="188" spans="1:7" ht="13.95" customHeight="1" x14ac:dyDescent="0.3">
      <c r="A188" s="2">
        <v>2210</v>
      </c>
      <c r="B188" s="16" t="s">
        <v>100</v>
      </c>
      <c r="C188" s="16"/>
      <c r="D188" s="59"/>
      <c r="E188" s="59"/>
      <c r="F188" s="59"/>
      <c r="G188" s="25"/>
    </row>
    <row r="189" spans="1:7" ht="13.95" customHeight="1" thickBot="1" x14ac:dyDescent="0.3">
      <c r="A189" s="2"/>
      <c r="C189" s="11" t="s">
        <v>101</v>
      </c>
      <c r="D189" s="72">
        <f>SUM(D187:D188)</f>
        <v>0</v>
      </c>
      <c r="E189" s="72">
        <f>SUM(E187:E188)</f>
        <v>0</v>
      </c>
      <c r="F189" s="73">
        <f>SUM(F187:F188)</f>
        <v>0</v>
      </c>
      <c r="G189" s="25"/>
    </row>
    <row r="190" spans="1:7" ht="13.95" customHeight="1" thickTop="1" x14ac:dyDescent="0.25">
      <c r="A190" s="2"/>
      <c r="C190" s="6"/>
      <c r="D190" s="81"/>
      <c r="E190" s="81"/>
      <c r="F190" s="81"/>
    </row>
    <row r="191" spans="1:7" ht="13.95" customHeight="1" x14ac:dyDescent="0.25">
      <c r="A191" s="128" t="s">
        <v>96</v>
      </c>
      <c r="B191" s="128"/>
      <c r="C191" s="128" t="s">
        <v>89</v>
      </c>
      <c r="D191" s="128"/>
      <c r="F191" s="82" t="s">
        <v>88</v>
      </c>
    </row>
    <row r="192" spans="1:7" ht="13.95" customHeight="1" x14ac:dyDescent="0.25">
      <c r="A192" s="23"/>
      <c r="B192" s="23"/>
      <c r="C192" s="27"/>
      <c r="D192" s="83"/>
      <c r="E192" s="84"/>
      <c r="F192" s="84"/>
      <c r="G192" s="103"/>
    </row>
    <row r="193" spans="1:7" ht="13.95" customHeight="1" x14ac:dyDescent="0.25">
      <c r="A193" s="23"/>
      <c r="B193" s="23"/>
      <c r="C193" s="25"/>
      <c r="D193" s="83"/>
      <c r="E193" s="84"/>
      <c r="F193" s="84"/>
      <c r="G193" s="25"/>
    </row>
    <row r="194" spans="1:7" ht="13.95" customHeight="1" x14ac:dyDescent="0.25">
      <c r="A194" s="23"/>
      <c r="B194" s="23"/>
      <c r="C194" s="25"/>
      <c r="D194" s="83"/>
      <c r="E194" s="84"/>
      <c r="F194" s="84"/>
      <c r="G194" s="25"/>
    </row>
    <row r="195" spans="1:7" ht="13.95" customHeight="1" x14ac:dyDescent="0.25">
      <c r="A195" s="23"/>
      <c r="B195" s="23"/>
      <c r="C195" s="25"/>
      <c r="D195" s="83"/>
      <c r="E195" s="84"/>
      <c r="F195" s="84"/>
      <c r="G195" s="25"/>
    </row>
    <row r="196" spans="1:7" ht="13.95" customHeight="1" x14ac:dyDescent="0.25">
      <c r="A196" s="23"/>
      <c r="B196" s="23"/>
      <c r="C196" s="25"/>
      <c r="D196" s="83"/>
      <c r="E196" s="84"/>
      <c r="F196" s="84"/>
      <c r="G196" s="25"/>
    </row>
    <row r="197" spans="1:7" ht="13.95" customHeight="1" x14ac:dyDescent="0.25">
      <c r="A197" s="23"/>
      <c r="B197" s="23"/>
      <c r="C197" s="26"/>
      <c r="D197" s="85" t="s">
        <v>90</v>
      </c>
      <c r="E197" s="86"/>
      <c r="F197" s="86">
        <f>SUM(F192:F196)</f>
        <v>0</v>
      </c>
      <c r="G197" s="25"/>
    </row>
    <row r="198" spans="1:7" ht="13.95" customHeight="1" x14ac:dyDescent="0.25">
      <c r="C198" s="6"/>
      <c r="D198" s="81"/>
      <c r="E198" s="81"/>
      <c r="F198" s="81"/>
    </row>
    <row r="199" spans="1:7" ht="21" customHeight="1" x14ac:dyDescent="0.3">
      <c r="A199" s="47" t="s">
        <v>82</v>
      </c>
      <c r="B199" s="48"/>
      <c r="C199" s="48"/>
      <c r="D199" s="79"/>
      <c r="E199" s="79"/>
      <c r="F199" s="79"/>
    </row>
    <row r="200" spans="1:7" ht="21" customHeight="1" x14ac:dyDescent="0.35">
      <c r="A200" s="106" t="s">
        <v>204</v>
      </c>
      <c r="B200" s="106"/>
      <c r="C200" s="105"/>
      <c r="D200" s="105"/>
      <c r="E200" s="105"/>
      <c r="F200" s="105"/>
      <c r="G200" s="106"/>
    </row>
    <row r="201" spans="1:7" ht="16.2" customHeight="1" x14ac:dyDescent="0.35">
      <c r="A201" t="s">
        <v>205</v>
      </c>
      <c r="C201" s="105"/>
      <c r="D201" s="105"/>
      <c r="E201" s="105"/>
      <c r="F201" s="105"/>
    </row>
    <row r="202" spans="1:7" ht="14.4" customHeight="1" x14ac:dyDescent="0.35">
      <c r="A202" t="s">
        <v>206</v>
      </c>
      <c r="C202" s="104"/>
      <c r="D202" s="104"/>
      <c r="E202" s="104"/>
      <c r="F202" s="104"/>
    </row>
    <row r="203" spans="1:7" ht="29.4" customHeight="1" x14ac:dyDescent="0.25">
      <c r="B203" s="87" t="s">
        <v>200</v>
      </c>
      <c r="C203" s="131"/>
      <c r="D203" s="131"/>
      <c r="E203" s="131"/>
      <c r="F203" s="22" t="s">
        <v>201</v>
      </c>
    </row>
    <row r="204" spans="1:7" ht="13.95" customHeight="1" x14ac:dyDescent="0.25">
      <c r="B204" s="59"/>
      <c r="C204" s="53" t="s">
        <v>2</v>
      </c>
      <c r="D204" s="4"/>
      <c r="F204" s="21">
        <f>B204</f>
        <v>0</v>
      </c>
    </row>
    <row r="205" spans="1:7" ht="13.95" customHeight="1" x14ac:dyDescent="0.25">
      <c r="B205" s="71" t="s">
        <v>98</v>
      </c>
      <c r="C205" s="126" t="s">
        <v>8</v>
      </c>
      <c r="D205" s="126"/>
      <c r="E205" s="127"/>
      <c r="F205" s="15">
        <f>SUM(B206:B212)</f>
        <v>0</v>
      </c>
    </row>
    <row r="206" spans="1:7" ht="13.95" customHeight="1" x14ac:dyDescent="0.25">
      <c r="B206" s="59"/>
      <c r="C206" s="53" t="s">
        <v>85</v>
      </c>
      <c r="D206" s="4"/>
      <c r="F206" s="20" t="s">
        <v>91</v>
      </c>
    </row>
    <row r="207" spans="1:7" ht="13.95" customHeight="1" x14ac:dyDescent="0.25">
      <c r="B207" s="59"/>
      <c r="C207" s="53" t="s">
        <v>84</v>
      </c>
      <c r="D207" s="4"/>
      <c r="F207" s="20" t="s">
        <v>91</v>
      </c>
    </row>
    <row r="208" spans="1:7" ht="13.95" customHeight="1" x14ac:dyDescent="0.25">
      <c r="B208" s="59"/>
      <c r="C208" s="53" t="s">
        <v>83</v>
      </c>
      <c r="D208" s="4"/>
      <c r="F208" s="20" t="s">
        <v>91</v>
      </c>
    </row>
    <row r="209" spans="2:6" ht="13.95" customHeight="1" x14ac:dyDescent="0.25">
      <c r="B209" s="59"/>
      <c r="C209" s="53" t="s">
        <v>77</v>
      </c>
      <c r="D209" s="4"/>
      <c r="F209" s="20" t="s">
        <v>91</v>
      </c>
    </row>
    <row r="210" spans="2:6" ht="13.95" customHeight="1" x14ac:dyDescent="0.25">
      <c r="B210" s="59"/>
      <c r="C210" s="53" t="s">
        <v>78</v>
      </c>
      <c r="D210" s="4"/>
      <c r="F210" s="20" t="s">
        <v>91</v>
      </c>
    </row>
    <row r="211" spans="2:6" ht="13.95" customHeight="1" x14ac:dyDescent="0.25">
      <c r="B211" s="59"/>
      <c r="C211" s="53" t="s">
        <v>54</v>
      </c>
      <c r="D211" s="4"/>
      <c r="F211" s="20" t="s">
        <v>91</v>
      </c>
    </row>
    <row r="212" spans="2:6" ht="13.95" customHeight="1" x14ac:dyDescent="0.25">
      <c r="B212" s="59"/>
      <c r="D212"/>
      <c r="F212" s="71" t="s">
        <v>98</v>
      </c>
    </row>
    <row r="213" spans="2:6" ht="13.95" customHeight="1" x14ac:dyDescent="0.25">
      <c r="B213" s="71" t="s">
        <v>98</v>
      </c>
      <c r="C213" s="126" t="s">
        <v>108</v>
      </c>
      <c r="D213" s="126"/>
      <c r="E213" s="127"/>
      <c r="F213" s="15">
        <f>SUM(B214:B218)</f>
        <v>0</v>
      </c>
    </row>
    <row r="214" spans="2:6" ht="13.95" customHeight="1" x14ac:dyDescent="0.25">
      <c r="B214" s="59"/>
      <c r="C214" s="53" t="s">
        <v>79</v>
      </c>
      <c r="D214" s="4"/>
      <c r="F214" s="20" t="s">
        <v>91</v>
      </c>
    </row>
    <row r="215" spans="2:6" ht="13.95" customHeight="1" x14ac:dyDescent="0.25">
      <c r="B215" s="59"/>
      <c r="C215" s="53" t="s">
        <v>80</v>
      </c>
      <c r="D215" s="4"/>
      <c r="F215" s="20" t="s">
        <v>91</v>
      </c>
    </row>
    <row r="216" spans="2:6" ht="13.95" customHeight="1" x14ac:dyDescent="0.25">
      <c r="B216" s="59"/>
      <c r="C216" s="53" t="s">
        <v>81</v>
      </c>
      <c r="D216" s="4"/>
      <c r="F216" s="20" t="s">
        <v>91</v>
      </c>
    </row>
    <row r="217" spans="2:6" ht="13.95" customHeight="1" x14ac:dyDescent="0.25">
      <c r="B217" s="59"/>
      <c r="C217" s="53" t="s">
        <v>54</v>
      </c>
      <c r="D217" s="4"/>
      <c r="F217" s="20" t="s">
        <v>91</v>
      </c>
    </row>
    <row r="218" spans="2:6" ht="13.95" customHeight="1" x14ac:dyDescent="0.25">
      <c r="B218" s="71" t="s">
        <v>98</v>
      </c>
      <c r="D218"/>
      <c r="F218" s="71" t="s">
        <v>98</v>
      </c>
    </row>
    <row r="219" spans="2:6" ht="13.95" customHeight="1" x14ac:dyDescent="0.25">
      <c r="B219" s="59"/>
      <c r="C219" s="119" t="s">
        <v>3</v>
      </c>
      <c r="D219" s="120"/>
      <c r="E219" s="121"/>
      <c r="F219" s="15">
        <f>B219</f>
        <v>0</v>
      </c>
    </row>
    <row r="220" spans="2:6" ht="13.95" customHeight="1" x14ac:dyDescent="0.25">
      <c r="B220" s="59"/>
      <c r="C220" s="119" t="s">
        <v>4</v>
      </c>
      <c r="D220" s="120"/>
      <c r="E220" s="121"/>
      <c r="F220" s="15">
        <f>B220</f>
        <v>0</v>
      </c>
    </row>
    <row r="221" spans="2:6" ht="13.95" customHeight="1" x14ac:dyDescent="0.25">
      <c r="B221" s="59"/>
      <c r="C221" s="119" t="s">
        <v>5</v>
      </c>
      <c r="D221" s="120"/>
      <c r="E221" s="121"/>
      <c r="F221" s="15">
        <f>B221</f>
        <v>0</v>
      </c>
    </row>
    <row r="222" spans="2:6" ht="13.95" customHeight="1" x14ac:dyDescent="0.25">
      <c r="B222" s="71" t="s">
        <v>98</v>
      </c>
      <c r="C222" s="124" t="s">
        <v>203</v>
      </c>
      <c r="D222" s="124"/>
      <c r="E222" s="125"/>
      <c r="F222" s="15">
        <f>SUM(B223:B233)</f>
        <v>0</v>
      </c>
    </row>
    <row r="223" spans="2:6" x14ac:dyDescent="0.25">
      <c r="B223" s="64"/>
      <c r="C223" s="118"/>
      <c r="D223" s="4"/>
      <c r="F223" s="20" t="s">
        <v>91</v>
      </c>
    </row>
    <row r="224" spans="2:6" x14ac:dyDescent="0.25">
      <c r="B224" s="64"/>
      <c r="C224" s="118"/>
      <c r="D224" s="4"/>
      <c r="F224" s="20" t="s">
        <v>91</v>
      </c>
    </row>
    <row r="225" spans="2:6" x14ac:dyDescent="0.25">
      <c r="B225" s="64"/>
      <c r="C225" s="118"/>
      <c r="D225" s="4"/>
      <c r="F225" s="20" t="s">
        <v>91</v>
      </c>
    </row>
    <row r="226" spans="2:6" x14ac:dyDescent="0.25">
      <c r="B226" s="64"/>
      <c r="C226" s="118"/>
      <c r="D226" s="4"/>
      <c r="F226" s="20" t="s">
        <v>91</v>
      </c>
    </row>
    <row r="227" spans="2:6" x14ac:dyDescent="0.25">
      <c r="B227" s="64"/>
      <c r="C227" s="118"/>
      <c r="D227" s="4"/>
      <c r="F227" s="20" t="s">
        <v>91</v>
      </c>
    </row>
    <row r="228" spans="2:6" x14ac:dyDescent="0.25">
      <c r="B228" s="64"/>
      <c r="C228" s="118"/>
      <c r="D228" s="4"/>
      <c r="F228" s="20" t="s">
        <v>91</v>
      </c>
    </row>
    <row r="229" spans="2:6" x14ac:dyDescent="0.25">
      <c r="B229" s="64"/>
      <c r="C229" s="118"/>
      <c r="D229" s="4"/>
      <c r="F229" s="20" t="s">
        <v>91</v>
      </c>
    </row>
    <row r="230" spans="2:6" x14ac:dyDescent="0.25">
      <c r="B230" s="64"/>
      <c r="C230" s="118"/>
      <c r="D230" s="4"/>
      <c r="F230" s="20" t="s">
        <v>91</v>
      </c>
    </row>
    <row r="231" spans="2:6" x14ac:dyDescent="0.25">
      <c r="B231" s="64"/>
      <c r="C231" s="118"/>
      <c r="D231" s="4"/>
      <c r="F231" s="20" t="s">
        <v>91</v>
      </c>
    </row>
    <row r="232" spans="2:6" x14ac:dyDescent="0.25">
      <c r="B232" s="64"/>
      <c r="C232" s="118"/>
      <c r="D232" s="4"/>
      <c r="F232" s="20" t="s">
        <v>91</v>
      </c>
    </row>
    <row r="233" spans="2:6" x14ac:dyDescent="0.25">
      <c r="B233" s="69"/>
      <c r="C233" s="118"/>
      <c r="D233" s="4"/>
      <c r="F233" s="20" t="s">
        <v>91</v>
      </c>
    </row>
    <row r="234" spans="2:6" x14ac:dyDescent="0.25">
      <c r="B234" s="15">
        <f>SUM(B204:B233)</f>
        <v>0</v>
      </c>
      <c r="C234" s="122" t="s">
        <v>202</v>
      </c>
      <c r="D234" s="122"/>
      <c r="E234" s="123" t="s">
        <v>202</v>
      </c>
      <c r="F234" s="15">
        <f>SUM(F204:F233)</f>
        <v>0</v>
      </c>
    </row>
    <row r="235" spans="2:6" x14ac:dyDescent="0.25">
      <c r="B235" s="53"/>
    </row>
  </sheetData>
  <mergeCells count="7">
    <mergeCell ref="G3:G4"/>
    <mergeCell ref="C203:E203"/>
    <mergeCell ref="C222:E222"/>
    <mergeCell ref="C205:E205"/>
    <mergeCell ref="C213:E213"/>
    <mergeCell ref="A191:B191"/>
    <mergeCell ref="C191:D191"/>
  </mergeCells>
  <phoneticPr fontId="6" type="noConversion"/>
  <printOptions horizontalCentered="1"/>
  <pageMargins left="0.5" right="0.5" top="0.25" bottom="0.5" header="0.25" footer="0.25"/>
  <pageSetup scale="77" fitToHeight="4" orientation="portrait" r:id="rId1"/>
  <headerFooter alignWithMargins="0">
    <oddFooter>&amp;LRevised 6/30/15&amp;C2016 Budget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zoomScaleNormal="100" workbookViewId="0">
      <pane ySplit="4" topLeftCell="A5" activePane="bottomLeft" state="frozen"/>
      <selection pane="bottomLeft" activeCell="D6" sqref="D6"/>
    </sheetView>
  </sheetViews>
  <sheetFormatPr defaultRowHeight="13.2" x14ac:dyDescent="0.25"/>
  <cols>
    <col min="2" max="2" width="11.88671875" customWidth="1"/>
    <col min="3" max="3" width="35.6640625" customWidth="1"/>
    <col min="4" max="4" width="16.44140625" style="53" customWidth="1"/>
    <col min="5" max="5" width="13.44140625" style="53" customWidth="1"/>
    <col min="6" max="6" width="12.6640625" style="53" customWidth="1"/>
    <col min="7" max="7" width="8.6640625" customWidth="1"/>
    <col min="8" max="8" width="27.6640625" customWidth="1"/>
  </cols>
  <sheetData>
    <row r="1" spans="1:8" ht="17.399999999999999" x14ac:dyDescent="0.3">
      <c r="A1" s="111" t="s">
        <v>93</v>
      </c>
      <c r="B1" s="111"/>
      <c r="C1" s="108">
        <f>'Proposed Year Budget'!C1</f>
        <v>0</v>
      </c>
      <c r="D1" s="52" t="s">
        <v>73</v>
      </c>
      <c r="F1" s="30" t="s">
        <v>174</v>
      </c>
    </row>
    <row r="2" spans="1:8" x14ac:dyDescent="0.25">
      <c r="A2" s="109"/>
      <c r="B2" s="109"/>
      <c r="C2" s="23"/>
      <c r="D2" s="54"/>
      <c r="E2" s="54"/>
      <c r="F2" s="54"/>
      <c r="G2" s="24"/>
      <c r="H2" s="24"/>
    </row>
    <row r="3" spans="1:8" x14ac:dyDescent="0.25">
      <c r="A3" s="12"/>
      <c r="B3" s="13"/>
      <c r="C3" s="13"/>
      <c r="D3" s="88" t="s">
        <v>179</v>
      </c>
      <c r="E3" s="88" t="s">
        <v>171</v>
      </c>
      <c r="F3" s="55"/>
      <c r="G3" s="45" t="s">
        <v>176</v>
      </c>
      <c r="H3" s="129" t="s">
        <v>173</v>
      </c>
    </row>
    <row r="4" spans="1:8" x14ac:dyDescent="0.25">
      <c r="A4" s="29" t="s">
        <v>67</v>
      </c>
      <c r="B4" s="28" t="s">
        <v>0</v>
      </c>
      <c r="C4" s="14"/>
      <c r="D4" s="89" t="s">
        <v>166</v>
      </c>
      <c r="E4" s="90" t="s">
        <v>172</v>
      </c>
      <c r="F4" s="91" t="s">
        <v>97</v>
      </c>
      <c r="G4" s="44" t="s">
        <v>177</v>
      </c>
      <c r="H4" s="130"/>
    </row>
    <row r="5" spans="1:8" ht="13.95" customHeight="1" x14ac:dyDescent="0.25">
      <c r="A5" s="37" t="s">
        <v>1</v>
      </c>
      <c r="B5" s="32"/>
      <c r="C5" s="32"/>
      <c r="D5" s="58" t="s">
        <v>98</v>
      </c>
      <c r="E5" s="58" t="s">
        <v>93</v>
      </c>
      <c r="F5" s="58" t="s">
        <v>178</v>
      </c>
      <c r="G5" s="20"/>
      <c r="H5" t="s">
        <v>75</v>
      </c>
    </row>
    <row r="6" spans="1:8" ht="13.95" customHeight="1" x14ac:dyDescent="0.25">
      <c r="A6" s="31">
        <v>3010</v>
      </c>
      <c r="B6" s="32" t="s">
        <v>104</v>
      </c>
      <c r="C6" s="33"/>
      <c r="D6" s="59">
        <f>'Current Year Amendment'!F6</f>
        <v>0</v>
      </c>
      <c r="E6" s="59"/>
      <c r="F6" s="59">
        <f>E6-D6</f>
        <v>0</v>
      </c>
      <c r="G6" s="113" t="e">
        <f>E6/D6</f>
        <v>#DIV/0!</v>
      </c>
    </row>
    <row r="7" spans="1:8" ht="13.95" customHeight="1" x14ac:dyDescent="0.25">
      <c r="A7" s="34">
        <v>3020</v>
      </c>
      <c r="B7" s="35" t="s">
        <v>105</v>
      </c>
      <c r="C7" s="36"/>
      <c r="D7" s="59">
        <f>'Current Year Amendment'!F7</f>
        <v>0</v>
      </c>
      <c r="E7" s="59"/>
      <c r="F7" s="59">
        <f t="shared" ref="F7:F9" si="0">E7-D7</f>
        <v>0</v>
      </c>
      <c r="G7" s="113" t="e">
        <f t="shared" ref="G7:G9" si="1">E7/D7</f>
        <v>#DIV/0!</v>
      </c>
      <c r="H7" s="25"/>
    </row>
    <row r="8" spans="1:8" ht="13.95" customHeight="1" x14ac:dyDescent="0.25">
      <c r="A8" s="34">
        <v>3040</v>
      </c>
      <c r="B8" s="35" t="s">
        <v>106</v>
      </c>
      <c r="C8" s="36"/>
      <c r="D8" s="59">
        <f>'Current Year Amendment'!F8</f>
        <v>0</v>
      </c>
      <c r="E8" s="59"/>
      <c r="F8" s="59">
        <f t="shared" si="0"/>
        <v>0</v>
      </c>
      <c r="G8" s="113" t="e">
        <f t="shared" si="1"/>
        <v>#DIV/0!</v>
      </c>
      <c r="H8" s="25"/>
    </row>
    <row r="9" spans="1:8" ht="13.95" customHeight="1" x14ac:dyDescent="0.25">
      <c r="A9" s="34"/>
      <c r="B9" s="4"/>
      <c r="C9" s="4"/>
      <c r="D9" s="59">
        <f>'Current Year Amendment'!F9</f>
        <v>0</v>
      </c>
      <c r="E9" s="59"/>
      <c r="F9" s="59">
        <f t="shared" si="0"/>
        <v>0</v>
      </c>
      <c r="G9" s="113" t="e">
        <f t="shared" si="1"/>
        <v>#DIV/0!</v>
      </c>
      <c r="H9" s="25"/>
    </row>
    <row r="10" spans="1:8" ht="13.95" customHeight="1" thickBot="1" x14ac:dyDescent="0.3">
      <c r="A10" s="9"/>
      <c r="B10" s="8" t="s">
        <v>55</v>
      </c>
      <c r="C10" s="8"/>
      <c r="D10" s="60">
        <f>SUM(D6:D9)</f>
        <v>0</v>
      </c>
      <c r="E10" s="60">
        <f>SUM(E6:E9)</f>
        <v>0</v>
      </c>
      <c r="F10" s="60">
        <f>SUM(F6:F9)</f>
        <v>0</v>
      </c>
      <c r="G10" s="113"/>
      <c r="H10" s="25"/>
    </row>
    <row r="11" spans="1:8" ht="13.95" customHeight="1" thickTop="1" x14ac:dyDescent="0.25">
      <c r="A11" s="9"/>
      <c r="B11" s="6"/>
      <c r="C11" s="6"/>
      <c r="D11" s="61"/>
      <c r="E11" s="61"/>
      <c r="F11" s="61"/>
      <c r="G11" s="19"/>
    </row>
    <row r="12" spans="1:8" ht="13.95" customHeight="1" x14ac:dyDescent="0.25">
      <c r="A12" s="6" t="s">
        <v>9</v>
      </c>
      <c r="B12" s="4"/>
      <c r="C12" s="4"/>
      <c r="D12" s="61"/>
      <c r="E12" s="61"/>
      <c r="F12" s="61"/>
      <c r="G12" s="19"/>
    </row>
    <row r="13" spans="1:8" ht="13.95" customHeight="1" x14ac:dyDescent="0.25">
      <c r="A13" s="6" t="s">
        <v>92</v>
      </c>
      <c r="B13" s="4"/>
      <c r="C13" s="4"/>
      <c r="D13" s="61"/>
      <c r="E13" s="61"/>
      <c r="F13" s="61"/>
      <c r="G13" s="19"/>
    </row>
    <row r="14" spans="1:8" ht="13.95" customHeight="1" x14ac:dyDescent="0.25">
      <c r="A14" s="35">
        <v>4000</v>
      </c>
      <c r="B14" s="38" t="s">
        <v>158</v>
      </c>
      <c r="C14" s="38"/>
      <c r="D14" s="62" t="s">
        <v>98</v>
      </c>
      <c r="E14" s="62" t="s">
        <v>93</v>
      </c>
      <c r="F14" s="62" t="s">
        <v>93</v>
      </c>
      <c r="G14" s="113" t="s">
        <v>75</v>
      </c>
      <c r="H14" s="109" t="s">
        <v>75</v>
      </c>
    </row>
    <row r="15" spans="1:8" ht="13.95" customHeight="1" x14ac:dyDescent="0.25">
      <c r="A15" s="31">
        <v>4001</v>
      </c>
      <c r="B15" s="32" t="s">
        <v>2</v>
      </c>
      <c r="C15" s="33"/>
      <c r="D15" s="59">
        <f>'Current Year Amendment'!F15</f>
        <v>0</v>
      </c>
      <c r="E15" s="59"/>
      <c r="F15" s="59">
        <f t="shared" ref="F15:F26" si="2">E15-D15</f>
        <v>0</v>
      </c>
      <c r="G15" s="113" t="e">
        <f t="shared" ref="G15:G26" si="3">E15/D15</f>
        <v>#DIV/0!</v>
      </c>
      <c r="H15" s="25"/>
    </row>
    <row r="16" spans="1:8" ht="13.95" customHeight="1" x14ac:dyDescent="0.25">
      <c r="A16" s="34">
        <v>4002</v>
      </c>
      <c r="B16" s="35" t="s">
        <v>8</v>
      </c>
      <c r="C16" s="36"/>
      <c r="D16" s="59">
        <f>'Current Year Amendment'!F16</f>
        <v>0</v>
      </c>
      <c r="E16" s="59"/>
      <c r="F16" s="59">
        <f t="shared" si="2"/>
        <v>0</v>
      </c>
      <c r="G16" s="113" t="e">
        <f t="shared" si="3"/>
        <v>#DIV/0!</v>
      </c>
      <c r="H16" s="25"/>
    </row>
    <row r="17" spans="1:8" ht="13.95" customHeight="1" x14ac:dyDescent="0.25">
      <c r="A17" s="34">
        <v>4003</v>
      </c>
      <c r="B17" s="35" t="s">
        <v>107</v>
      </c>
      <c r="C17" s="36"/>
      <c r="D17" s="59">
        <f>'Current Year Amendment'!F17</f>
        <v>0</v>
      </c>
      <c r="E17" s="59"/>
      <c r="F17" s="59">
        <f t="shared" si="2"/>
        <v>0</v>
      </c>
      <c r="G17" s="113" t="e">
        <f t="shared" si="3"/>
        <v>#DIV/0!</v>
      </c>
      <c r="H17" s="25"/>
    </row>
    <row r="18" spans="1:8" ht="13.95" customHeight="1" x14ac:dyDescent="0.25">
      <c r="A18" s="31">
        <v>4004</v>
      </c>
      <c r="B18" s="32" t="s">
        <v>108</v>
      </c>
      <c r="C18" s="33"/>
      <c r="D18" s="59">
        <f>'Current Year Amendment'!F18</f>
        <v>0</v>
      </c>
      <c r="E18" s="59"/>
      <c r="F18" s="59">
        <f t="shared" si="2"/>
        <v>0</v>
      </c>
      <c r="G18" s="113" t="e">
        <f t="shared" si="3"/>
        <v>#DIV/0!</v>
      </c>
      <c r="H18" s="25"/>
    </row>
    <row r="19" spans="1:8" ht="13.95" customHeight="1" x14ac:dyDescent="0.25">
      <c r="A19" s="34">
        <v>4005</v>
      </c>
      <c r="B19" s="35" t="s">
        <v>109</v>
      </c>
      <c r="C19" s="36"/>
      <c r="D19" s="59">
        <f>'Current Year Amendment'!F19</f>
        <v>0</v>
      </c>
      <c r="E19" s="59"/>
      <c r="F19" s="59">
        <f t="shared" si="2"/>
        <v>0</v>
      </c>
      <c r="G19" s="113" t="e">
        <f t="shared" si="3"/>
        <v>#DIV/0!</v>
      </c>
      <c r="H19" s="25"/>
    </row>
    <row r="20" spans="1:8" ht="13.95" customHeight="1" x14ac:dyDescent="0.25">
      <c r="A20" s="34">
        <v>4006</v>
      </c>
      <c r="B20" s="35" t="s">
        <v>110</v>
      </c>
      <c r="C20" s="36"/>
      <c r="D20" s="59">
        <f>'Current Year Amendment'!F20</f>
        <v>0</v>
      </c>
      <c r="E20" s="59"/>
      <c r="F20" s="59">
        <f t="shared" si="2"/>
        <v>0</v>
      </c>
      <c r="G20" s="113" t="e">
        <f t="shared" si="3"/>
        <v>#DIV/0!</v>
      </c>
      <c r="H20" s="25"/>
    </row>
    <row r="21" spans="1:8" ht="13.95" customHeight="1" x14ac:dyDescent="0.25">
      <c r="A21" s="31">
        <v>4007</v>
      </c>
      <c r="B21" s="32" t="s">
        <v>111</v>
      </c>
      <c r="C21" s="33"/>
      <c r="D21" s="59">
        <f>'Current Year Amendment'!F21</f>
        <v>0</v>
      </c>
      <c r="E21" s="59"/>
      <c r="F21" s="59">
        <f t="shared" si="2"/>
        <v>0</v>
      </c>
      <c r="G21" s="113" t="e">
        <f t="shared" si="3"/>
        <v>#DIV/0!</v>
      </c>
      <c r="H21" s="25"/>
    </row>
    <row r="22" spans="1:8" ht="13.95" customHeight="1" x14ac:dyDescent="0.25">
      <c r="A22" s="34">
        <v>4008</v>
      </c>
      <c r="B22" s="35" t="s">
        <v>7</v>
      </c>
      <c r="C22" s="36"/>
      <c r="D22" s="59">
        <f>'Current Year Amendment'!F22</f>
        <v>0</v>
      </c>
      <c r="E22" s="59"/>
      <c r="F22" s="59">
        <f t="shared" si="2"/>
        <v>0</v>
      </c>
      <c r="G22" s="113" t="e">
        <f t="shared" si="3"/>
        <v>#DIV/0!</v>
      </c>
      <c r="H22" s="25"/>
    </row>
    <row r="23" spans="1:8" ht="13.95" customHeight="1" x14ac:dyDescent="0.25">
      <c r="A23" s="31">
        <v>4009</v>
      </c>
      <c r="B23" s="32" t="s">
        <v>112</v>
      </c>
      <c r="C23" s="33"/>
      <c r="D23" s="59">
        <f>'Current Year Amendment'!F23</f>
        <v>0</v>
      </c>
      <c r="E23" s="59"/>
      <c r="F23" s="59">
        <f t="shared" si="2"/>
        <v>0</v>
      </c>
      <c r="G23" s="113" t="e">
        <f t="shared" si="3"/>
        <v>#DIV/0!</v>
      </c>
      <c r="H23" s="25"/>
    </row>
    <row r="24" spans="1:8" ht="13.95" customHeight="1" x14ac:dyDescent="0.25">
      <c r="A24" s="34">
        <v>4010</v>
      </c>
      <c r="B24" s="35" t="s">
        <v>51</v>
      </c>
      <c r="C24" s="36"/>
      <c r="D24" s="59">
        <f>'Current Year Amendment'!F24</f>
        <v>0</v>
      </c>
      <c r="E24" s="59"/>
      <c r="F24" s="59">
        <f t="shared" si="2"/>
        <v>0</v>
      </c>
      <c r="G24" s="113" t="e">
        <f t="shared" si="3"/>
        <v>#DIV/0!</v>
      </c>
      <c r="H24" s="25"/>
    </row>
    <row r="25" spans="1:8" ht="13.95" customHeight="1" x14ac:dyDescent="0.25">
      <c r="A25" s="31">
        <v>4099</v>
      </c>
      <c r="B25" s="32" t="s">
        <v>6</v>
      </c>
      <c r="C25" s="33"/>
      <c r="D25" s="59">
        <f>'Current Year Amendment'!F25</f>
        <v>0</v>
      </c>
      <c r="E25" s="59"/>
      <c r="F25" s="59">
        <f t="shared" si="2"/>
        <v>0</v>
      </c>
      <c r="G25" s="113" t="e">
        <f t="shared" si="3"/>
        <v>#DIV/0!</v>
      </c>
      <c r="H25" s="25"/>
    </row>
    <row r="26" spans="1:8" ht="13.95" customHeight="1" x14ac:dyDescent="0.25">
      <c r="A26" s="34"/>
      <c r="B26" s="35"/>
      <c r="C26" s="36"/>
      <c r="D26" s="59">
        <f>'Current Year Amendment'!F26</f>
        <v>0</v>
      </c>
      <c r="E26" s="59"/>
      <c r="F26" s="59">
        <f t="shared" si="2"/>
        <v>0</v>
      </c>
      <c r="G26" s="113" t="e">
        <f t="shared" si="3"/>
        <v>#DIV/0!</v>
      </c>
      <c r="H26" s="25"/>
    </row>
    <row r="27" spans="1:8" ht="13.95" customHeight="1" x14ac:dyDescent="0.25">
      <c r="A27" s="2"/>
      <c r="C27" s="6" t="s">
        <v>62</v>
      </c>
      <c r="D27" s="59">
        <f>SUM(D15:D26)</f>
        <v>0</v>
      </c>
      <c r="E27" s="59">
        <f t="shared" ref="E27:F27" si="4">SUM(E15:E26)</f>
        <v>0</v>
      </c>
      <c r="F27" s="59">
        <f t="shared" si="4"/>
        <v>0</v>
      </c>
      <c r="G27" s="113"/>
      <c r="H27" s="25"/>
    </row>
    <row r="28" spans="1:8" ht="13.95" customHeight="1" x14ac:dyDescent="0.25">
      <c r="A28" s="32">
        <v>4100</v>
      </c>
      <c r="B28" s="37" t="s">
        <v>159</v>
      </c>
      <c r="C28" s="37"/>
      <c r="D28" s="58" t="s">
        <v>98</v>
      </c>
      <c r="E28" s="58" t="s">
        <v>93</v>
      </c>
      <c r="F28" s="58" t="s">
        <v>93</v>
      </c>
      <c r="G28" s="113" t="s">
        <v>75</v>
      </c>
      <c r="H28" s="25" t="s">
        <v>75</v>
      </c>
    </row>
    <row r="29" spans="1:8" ht="13.95" customHeight="1" x14ac:dyDescent="0.25">
      <c r="A29" s="31">
        <v>4101</v>
      </c>
      <c r="B29" s="32" t="s">
        <v>10</v>
      </c>
      <c r="C29" s="33"/>
      <c r="D29" s="59">
        <f>'Current Year Amendment'!F29</f>
        <v>0</v>
      </c>
      <c r="E29" s="59"/>
      <c r="F29" s="59">
        <f t="shared" ref="F29:F39" si="5">E29-D29</f>
        <v>0</v>
      </c>
      <c r="G29" s="113" t="e">
        <f t="shared" ref="G29:G39" si="6">E29/D29</f>
        <v>#DIV/0!</v>
      </c>
      <c r="H29" s="25"/>
    </row>
    <row r="30" spans="1:8" ht="13.95" customHeight="1" x14ac:dyDescent="0.25">
      <c r="A30" s="34">
        <v>4102</v>
      </c>
      <c r="B30" s="35" t="s">
        <v>11</v>
      </c>
      <c r="C30" s="36"/>
      <c r="D30" s="59">
        <f>'Current Year Amendment'!F30</f>
        <v>0</v>
      </c>
      <c r="E30" s="59"/>
      <c r="F30" s="59">
        <f t="shared" si="5"/>
        <v>0</v>
      </c>
      <c r="G30" s="113" t="e">
        <f t="shared" si="6"/>
        <v>#DIV/0!</v>
      </c>
      <c r="H30" s="25"/>
    </row>
    <row r="31" spans="1:8" ht="13.95" customHeight="1" x14ac:dyDescent="0.25">
      <c r="A31" s="34">
        <v>4103</v>
      </c>
      <c r="B31" s="35" t="s">
        <v>12</v>
      </c>
      <c r="C31" s="36"/>
      <c r="D31" s="59">
        <f>'Current Year Amendment'!F31</f>
        <v>0</v>
      </c>
      <c r="E31" s="59"/>
      <c r="F31" s="59">
        <f t="shared" si="5"/>
        <v>0</v>
      </c>
      <c r="G31" s="113" t="e">
        <f t="shared" si="6"/>
        <v>#DIV/0!</v>
      </c>
      <c r="H31" s="25"/>
    </row>
    <row r="32" spans="1:8" ht="13.95" customHeight="1" x14ac:dyDescent="0.25">
      <c r="A32" s="34">
        <v>4104</v>
      </c>
      <c r="B32" s="35" t="s">
        <v>13</v>
      </c>
      <c r="C32" s="36"/>
      <c r="D32" s="59">
        <f>'Current Year Amendment'!F32</f>
        <v>0</v>
      </c>
      <c r="E32" s="59"/>
      <c r="F32" s="59">
        <f t="shared" si="5"/>
        <v>0</v>
      </c>
      <c r="G32" s="113" t="e">
        <f t="shared" si="6"/>
        <v>#DIV/0!</v>
      </c>
      <c r="H32" s="25"/>
    </row>
    <row r="33" spans="1:8" ht="13.95" customHeight="1" x14ac:dyDescent="0.25">
      <c r="A33" s="34">
        <v>4105</v>
      </c>
      <c r="B33" s="35" t="s">
        <v>14</v>
      </c>
      <c r="C33" s="36"/>
      <c r="D33" s="59">
        <f>'Current Year Amendment'!F33</f>
        <v>0</v>
      </c>
      <c r="E33" s="59"/>
      <c r="F33" s="59">
        <f t="shared" si="5"/>
        <v>0</v>
      </c>
      <c r="G33" s="113" t="e">
        <f t="shared" si="6"/>
        <v>#DIV/0!</v>
      </c>
      <c r="H33" s="25"/>
    </row>
    <row r="34" spans="1:8" ht="13.95" customHeight="1" x14ac:dyDescent="0.25">
      <c r="A34" s="34">
        <v>4106</v>
      </c>
      <c r="B34" s="35" t="s">
        <v>113</v>
      </c>
      <c r="C34" s="36"/>
      <c r="D34" s="59">
        <f>'Current Year Amendment'!F34</f>
        <v>0</v>
      </c>
      <c r="E34" s="59"/>
      <c r="F34" s="59">
        <f t="shared" si="5"/>
        <v>0</v>
      </c>
      <c r="G34" s="113" t="e">
        <f t="shared" si="6"/>
        <v>#DIV/0!</v>
      </c>
      <c r="H34" s="25"/>
    </row>
    <row r="35" spans="1:8" ht="13.95" customHeight="1" x14ac:dyDescent="0.25">
      <c r="A35" s="34">
        <v>4107</v>
      </c>
      <c r="B35" s="35" t="s">
        <v>114</v>
      </c>
      <c r="C35" s="36"/>
      <c r="D35" s="59">
        <f>'Current Year Amendment'!F35</f>
        <v>0</v>
      </c>
      <c r="E35" s="59"/>
      <c r="F35" s="59">
        <f t="shared" si="5"/>
        <v>0</v>
      </c>
      <c r="G35" s="113" t="e">
        <f t="shared" si="6"/>
        <v>#DIV/0!</v>
      </c>
      <c r="H35" s="25"/>
    </row>
    <row r="36" spans="1:8" ht="13.95" customHeight="1" x14ac:dyDescent="0.25">
      <c r="A36" s="34">
        <v>4108</v>
      </c>
      <c r="B36" s="35" t="s">
        <v>188</v>
      </c>
      <c r="C36" s="36"/>
      <c r="D36" s="59">
        <f>'Current Year Amendment'!F36</f>
        <v>0</v>
      </c>
      <c r="E36" s="59"/>
      <c r="F36" s="59">
        <f t="shared" si="5"/>
        <v>0</v>
      </c>
      <c r="G36" s="113" t="e">
        <f t="shared" si="6"/>
        <v>#DIV/0!</v>
      </c>
      <c r="H36" s="25"/>
    </row>
    <row r="37" spans="1:8" ht="13.95" customHeight="1" x14ac:dyDescent="0.25">
      <c r="A37" s="34">
        <v>4109</v>
      </c>
      <c r="B37" s="35" t="s">
        <v>115</v>
      </c>
      <c r="C37" s="36"/>
      <c r="D37" s="59">
        <f>'Current Year Amendment'!F37</f>
        <v>0</v>
      </c>
      <c r="E37" s="59"/>
      <c r="F37" s="59">
        <f t="shared" si="5"/>
        <v>0</v>
      </c>
      <c r="G37" s="113" t="e">
        <f t="shared" si="6"/>
        <v>#DIV/0!</v>
      </c>
      <c r="H37" s="25"/>
    </row>
    <row r="38" spans="1:8" ht="13.95" customHeight="1" x14ac:dyDescent="0.25">
      <c r="A38" s="34">
        <v>4199</v>
      </c>
      <c r="B38" s="35" t="s">
        <v>15</v>
      </c>
      <c r="C38" s="36"/>
      <c r="D38" s="59">
        <f>'Current Year Amendment'!F38</f>
        <v>0</v>
      </c>
      <c r="E38" s="59"/>
      <c r="F38" s="59">
        <f t="shared" si="5"/>
        <v>0</v>
      </c>
      <c r="G38" s="113" t="e">
        <f t="shared" si="6"/>
        <v>#DIV/0!</v>
      </c>
      <c r="H38" s="25"/>
    </row>
    <row r="39" spans="1:8" ht="13.95" customHeight="1" x14ac:dyDescent="0.25">
      <c r="A39" s="34"/>
      <c r="B39" s="35"/>
      <c r="C39" s="36"/>
      <c r="D39" s="59">
        <f>'Current Year Amendment'!F39</f>
        <v>0</v>
      </c>
      <c r="E39" s="59"/>
      <c r="F39" s="59">
        <f t="shared" si="5"/>
        <v>0</v>
      </c>
      <c r="G39" s="113" t="e">
        <f t="shared" si="6"/>
        <v>#DIV/0!</v>
      </c>
      <c r="H39" s="25"/>
    </row>
    <row r="40" spans="1:8" ht="13.95" customHeight="1" x14ac:dyDescent="0.25">
      <c r="A40" s="2"/>
      <c r="C40" s="6" t="s">
        <v>63</v>
      </c>
      <c r="D40" s="63">
        <f>SUM(D29:D39)</f>
        <v>0</v>
      </c>
      <c r="E40" s="63">
        <f t="shared" ref="E40:F40" si="7">SUM(E29:E39)</f>
        <v>0</v>
      </c>
      <c r="F40" s="63">
        <f t="shared" si="7"/>
        <v>0</v>
      </c>
      <c r="G40" s="113"/>
      <c r="H40" s="25"/>
    </row>
    <row r="41" spans="1:8" ht="13.95" customHeight="1" thickBot="1" x14ac:dyDescent="0.3">
      <c r="A41" s="2"/>
      <c r="B41" s="6" t="s">
        <v>64</v>
      </c>
      <c r="C41" s="10"/>
      <c r="D41" s="60">
        <f>SUM(D27+D40)</f>
        <v>0</v>
      </c>
      <c r="E41" s="60">
        <f>SUM(E27+E40)</f>
        <v>0</v>
      </c>
      <c r="F41" s="60">
        <f>SUM(F27+F40)</f>
        <v>0</v>
      </c>
      <c r="G41" s="113"/>
      <c r="H41" s="25"/>
    </row>
    <row r="42" spans="1:8" ht="13.95" customHeight="1" thickTop="1" x14ac:dyDescent="0.25">
      <c r="A42" s="2"/>
      <c r="B42" s="11"/>
      <c r="C42" s="11"/>
      <c r="D42" s="65"/>
      <c r="E42" s="65"/>
      <c r="F42" s="65"/>
      <c r="G42" s="19"/>
    </row>
    <row r="43" spans="1:8" ht="13.95" customHeight="1" x14ac:dyDescent="0.25">
      <c r="A43" s="37" t="s">
        <v>94</v>
      </c>
      <c r="B43" s="37"/>
      <c r="C43" s="37"/>
      <c r="D43" s="66"/>
      <c r="E43" s="66"/>
      <c r="F43" s="66"/>
      <c r="G43" s="114"/>
    </row>
    <row r="44" spans="1:8" ht="13.95" customHeight="1" x14ac:dyDescent="0.25">
      <c r="A44" s="4">
        <v>4200</v>
      </c>
      <c r="B44" s="6" t="s">
        <v>160</v>
      </c>
      <c r="C44" s="6"/>
      <c r="D44" s="62" t="s">
        <v>98</v>
      </c>
      <c r="E44" s="62" t="s">
        <v>93</v>
      </c>
      <c r="F44" s="62" t="s">
        <v>93</v>
      </c>
      <c r="G44" s="113" t="s">
        <v>75</v>
      </c>
      <c r="H44" s="25" t="s">
        <v>75</v>
      </c>
    </row>
    <row r="45" spans="1:8" ht="13.95" customHeight="1" x14ac:dyDescent="0.25">
      <c r="A45" s="34">
        <v>4201</v>
      </c>
      <c r="B45" s="35" t="s">
        <v>116</v>
      </c>
      <c r="C45" s="36"/>
      <c r="D45" s="59">
        <f>'Current Year Amendment'!F45</f>
        <v>0</v>
      </c>
      <c r="E45" s="59"/>
      <c r="F45" s="59">
        <f t="shared" ref="F45:F67" si="8">E45-D45</f>
        <v>0</v>
      </c>
      <c r="G45" s="113" t="e">
        <f t="shared" ref="G45:G67" si="9">E45/D45</f>
        <v>#DIV/0!</v>
      </c>
      <c r="H45" s="25"/>
    </row>
    <row r="46" spans="1:8" ht="13.95" customHeight="1" x14ac:dyDescent="0.25">
      <c r="A46" s="34">
        <v>4203</v>
      </c>
      <c r="B46" s="35" t="s">
        <v>52</v>
      </c>
      <c r="C46" s="36"/>
      <c r="D46" s="59">
        <f>'Current Year Amendment'!F46</f>
        <v>0</v>
      </c>
      <c r="E46" s="59"/>
      <c r="F46" s="59">
        <f t="shared" si="8"/>
        <v>0</v>
      </c>
      <c r="G46" s="113" t="e">
        <f t="shared" si="9"/>
        <v>#DIV/0!</v>
      </c>
      <c r="H46" s="25"/>
    </row>
    <row r="47" spans="1:8" ht="13.95" customHeight="1" x14ac:dyDescent="0.25">
      <c r="A47" s="34">
        <v>4204</v>
      </c>
      <c r="B47" s="35" t="s">
        <v>117</v>
      </c>
      <c r="C47" s="36"/>
      <c r="D47" s="59">
        <f>'Current Year Amendment'!F47</f>
        <v>0</v>
      </c>
      <c r="E47" s="59"/>
      <c r="F47" s="59">
        <f t="shared" si="8"/>
        <v>0</v>
      </c>
      <c r="G47" s="113" t="e">
        <f t="shared" si="9"/>
        <v>#DIV/0!</v>
      </c>
      <c r="H47" s="25"/>
    </row>
    <row r="48" spans="1:8" ht="13.95" customHeight="1" x14ac:dyDescent="0.25">
      <c r="A48" s="34">
        <v>4206</v>
      </c>
      <c r="B48" s="35" t="s">
        <v>118</v>
      </c>
      <c r="C48" s="36"/>
      <c r="D48" s="59">
        <f>'Current Year Amendment'!F48</f>
        <v>0</v>
      </c>
      <c r="E48" s="59"/>
      <c r="F48" s="59">
        <f t="shared" si="8"/>
        <v>0</v>
      </c>
      <c r="G48" s="113" t="e">
        <f t="shared" si="9"/>
        <v>#DIV/0!</v>
      </c>
      <c r="H48" s="25"/>
    </row>
    <row r="49" spans="1:8" ht="13.95" customHeight="1" x14ac:dyDescent="0.25">
      <c r="A49" s="34">
        <v>4207</v>
      </c>
      <c r="B49" s="35" t="s">
        <v>119</v>
      </c>
      <c r="C49" s="36"/>
      <c r="D49" s="59">
        <f>'Current Year Amendment'!F49</f>
        <v>0</v>
      </c>
      <c r="E49" s="59"/>
      <c r="F49" s="59">
        <f t="shared" si="8"/>
        <v>0</v>
      </c>
      <c r="G49" s="113" t="e">
        <f t="shared" si="9"/>
        <v>#DIV/0!</v>
      </c>
      <c r="H49" s="25"/>
    </row>
    <row r="50" spans="1:8" ht="13.95" customHeight="1" x14ac:dyDescent="0.25">
      <c r="A50" s="34">
        <v>4208</v>
      </c>
      <c r="B50" s="35" t="s">
        <v>120</v>
      </c>
      <c r="C50" s="36"/>
      <c r="D50" s="59">
        <f>'Current Year Amendment'!F50</f>
        <v>0</v>
      </c>
      <c r="E50" s="59"/>
      <c r="F50" s="59">
        <f t="shared" si="8"/>
        <v>0</v>
      </c>
      <c r="G50" s="113" t="e">
        <f t="shared" si="9"/>
        <v>#DIV/0!</v>
      </c>
      <c r="H50" s="25"/>
    </row>
    <row r="51" spans="1:8" ht="13.95" customHeight="1" x14ac:dyDescent="0.25">
      <c r="A51" s="34">
        <v>4209</v>
      </c>
      <c r="B51" s="35" t="s">
        <v>16</v>
      </c>
      <c r="C51" s="36"/>
      <c r="D51" s="59">
        <f>'Current Year Amendment'!F51</f>
        <v>0</v>
      </c>
      <c r="E51" s="59"/>
      <c r="F51" s="59">
        <f t="shared" si="8"/>
        <v>0</v>
      </c>
      <c r="G51" s="113" t="e">
        <f t="shared" si="9"/>
        <v>#DIV/0!</v>
      </c>
      <c r="H51" s="25"/>
    </row>
    <row r="52" spans="1:8" ht="13.95" customHeight="1" x14ac:dyDescent="0.25">
      <c r="A52" s="34">
        <v>4210</v>
      </c>
      <c r="B52" s="35" t="s">
        <v>154</v>
      </c>
      <c r="C52" s="36"/>
      <c r="D52" s="59">
        <f>'Current Year Amendment'!F52</f>
        <v>0</v>
      </c>
      <c r="E52" s="59"/>
      <c r="F52" s="59">
        <f t="shared" si="8"/>
        <v>0</v>
      </c>
      <c r="G52" s="113" t="e">
        <f t="shared" si="9"/>
        <v>#DIV/0!</v>
      </c>
      <c r="H52" s="25"/>
    </row>
    <row r="53" spans="1:8" ht="13.95" customHeight="1" x14ac:dyDescent="0.25">
      <c r="A53" s="34">
        <v>4212</v>
      </c>
      <c r="B53" s="35" t="s">
        <v>17</v>
      </c>
      <c r="C53" s="36"/>
      <c r="D53" s="59">
        <f>'Current Year Amendment'!F53</f>
        <v>0</v>
      </c>
      <c r="E53" s="59"/>
      <c r="F53" s="59">
        <f t="shared" si="8"/>
        <v>0</v>
      </c>
      <c r="G53" s="113" t="e">
        <f t="shared" si="9"/>
        <v>#DIV/0!</v>
      </c>
      <c r="H53" s="25"/>
    </row>
    <row r="54" spans="1:8" ht="13.95" customHeight="1" x14ac:dyDescent="0.25">
      <c r="A54" s="34">
        <v>4215</v>
      </c>
      <c r="B54" s="35" t="s">
        <v>121</v>
      </c>
      <c r="C54" s="36"/>
      <c r="D54" s="59">
        <f>'Current Year Amendment'!F54</f>
        <v>0</v>
      </c>
      <c r="E54" s="59"/>
      <c r="F54" s="59">
        <f t="shared" si="8"/>
        <v>0</v>
      </c>
      <c r="G54" s="113" t="e">
        <f t="shared" si="9"/>
        <v>#DIV/0!</v>
      </c>
      <c r="H54" s="25"/>
    </row>
    <row r="55" spans="1:8" ht="13.95" customHeight="1" x14ac:dyDescent="0.25">
      <c r="A55" s="34">
        <v>4216</v>
      </c>
      <c r="B55" s="35" t="s">
        <v>18</v>
      </c>
      <c r="C55" s="36"/>
      <c r="D55" s="59">
        <f>'Current Year Amendment'!F55</f>
        <v>0</v>
      </c>
      <c r="E55" s="59"/>
      <c r="F55" s="59">
        <f t="shared" si="8"/>
        <v>0</v>
      </c>
      <c r="G55" s="113" t="e">
        <f t="shared" si="9"/>
        <v>#DIV/0!</v>
      </c>
      <c r="H55" s="25"/>
    </row>
    <row r="56" spans="1:8" ht="13.95" customHeight="1" x14ac:dyDescent="0.25">
      <c r="A56" s="34">
        <v>4217</v>
      </c>
      <c r="B56" s="35" t="s">
        <v>19</v>
      </c>
      <c r="C56" s="36"/>
      <c r="D56" s="59">
        <f>'Current Year Amendment'!F56</f>
        <v>0</v>
      </c>
      <c r="E56" s="59"/>
      <c r="F56" s="59">
        <f t="shared" si="8"/>
        <v>0</v>
      </c>
      <c r="G56" s="113" t="e">
        <f t="shared" si="9"/>
        <v>#DIV/0!</v>
      </c>
      <c r="H56" s="25"/>
    </row>
    <row r="57" spans="1:8" ht="13.95" customHeight="1" x14ac:dyDescent="0.25">
      <c r="A57" s="34">
        <v>4218</v>
      </c>
      <c r="B57" s="35" t="s">
        <v>20</v>
      </c>
      <c r="C57" s="36"/>
      <c r="D57" s="59">
        <f>'Current Year Amendment'!F57</f>
        <v>0</v>
      </c>
      <c r="E57" s="59"/>
      <c r="F57" s="59">
        <f t="shared" si="8"/>
        <v>0</v>
      </c>
      <c r="G57" s="113" t="e">
        <f t="shared" si="9"/>
        <v>#DIV/0!</v>
      </c>
      <c r="H57" s="25"/>
    </row>
    <row r="58" spans="1:8" ht="13.95" customHeight="1" x14ac:dyDescent="0.25">
      <c r="A58" s="34">
        <v>4219</v>
      </c>
      <c r="B58" s="35" t="s">
        <v>122</v>
      </c>
      <c r="C58" s="36"/>
      <c r="D58" s="59">
        <f>'Current Year Amendment'!F58</f>
        <v>0</v>
      </c>
      <c r="E58" s="59"/>
      <c r="F58" s="59">
        <f t="shared" si="8"/>
        <v>0</v>
      </c>
      <c r="G58" s="113" t="e">
        <f t="shared" si="9"/>
        <v>#DIV/0!</v>
      </c>
      <c r="H58" s="25"/>
    </row>
    <row r="59" spans="1:8" ht="13.95" customHeight="1" x14ac:dyDescent="0.25">
      <c r="A59" s="34">
        <v>4220</v>
      </c>
      <c r="B59" s="35" t="s">
        <v>22</v>
      </c>
      <c r="C59" s="36"/>
      <c r="D59" s="59">
        <f>'Current Year Amendment'!F59</f>
        <v>0</v>
      </c>
      <c r="E59" s="59"/>
      <c r="F59" s="59">
        <f t="shared" si="8"/>
        <v>0</v>
      </c>
      <c r="G59" s="113" t="e">
        <f t="shared" si="9"/>
        <v>#DIV/0!</v>
      </c>
      <c r="H59" s="25"/>
    </row>
    <row r="60" spans="1:8" ht="13.95" customHeight="1" x14ac:dyDescent="0.25">
      <c r="A60" s="34">
        <v>4221</v>
      </c>
      <c r="B60" s="35" t="s">
        <v>23</v>
      </c>
      <c r="C60" s="36"/>
      <c r="D60" s="59">
        <f>'Current Year Amendment'!F60</f>
        <v>0</v>
      </c>
      <c r="E60" s="59"/>
      <c r="F60" s="59">
        <f t="shared" si="8"/>
        <v>0</v>
      </c>
      <c r="G60" s="113" t="e">
        <f t="shared" si="9"/>
        <v>#DIV/0!</v>
      </c>
      <c r="H60" s="25"/>
    </row>
    <row r="61" spans="1:8" ht="13.95" customHeight="1" x14ac:dyDescent="0.25">
      <c r="A61" s="34">
        <v>4225</v>
      </c>
      <c r="B61" s="35" t="s">
        <v>24</v>
      </c>
      <c r="C61" s="36"/>
      <c r="D61" s="59">
        <f>'Current Year Amendment'!F61</f>
        <v>0</v>
      </c>
      <c r="E61" s="59"/>
      <c r="F61" s="59">
        <f t="shared" si="8"/>
        <v>0</v>
      </c>
      <c r="G61" s="113" t="e">
        <f t="shared" si="9"/>
        <v>#DIV/0!</v>
      </c>
      <c r="H61" s="25"/>
    </row>
    <row r="62" spans="1:8" ht="13.95" customHeight="1" x14ac:dyDescent="0.25">
      <c r="A62" s="34">
        <v>4227</v>
      </c>
      <c r="B62" s="35" t="s">
        <v>123</v>
      </c>
      <c r="C62" s="36"/>
      <c r="D62" s="59">
        <f>'Current Year Amendment'!F62</f>
        <v>0</v>
      </c>
      <c r="E62" s="59"/>
      <c r="F62" s="59">
        <f t="shared" si="8"/>
        <v>0</v>
      </c>
      <c r="G62" s="113" t="e">
        <f t="shared" si="9"/>
        <v>#DIV/0!</v>
      </c>
      <c r="H62" s="25"/>
    </row>
    <row r="63" spans="1:8" ht="13.95" customHeight="1" x14ac:dyDescent="0.25">
      <c r="A63" s="34">
        <v>4228</v>
      </c>
      <c r="B63" s="35" t="s">
        <v>124</v>
      </c>
      <c r="C63" s="36"/>
      <c r="D63" s="59">
        <f>'Current Year Amendment'!F63</f>
        <v>0</v>
      </c>
      <c r="E63" s="59"/>
      <c r="F63" s="59">
        <f t="shared" si="8"/>
        <v>0</v>
      </c>
      <c r="G63" s="113" t="e">
        <f t="shared" si="9"/>
        <v>#DIV/0!</v>
      </c>
      <c r="H63" s="25"/>
    </row>
    <row r="64" spans="1:8" ht="13.95" customHeight="1" x14ac:dyDescent="0.25">
      <c r="A64" s="34">
        <v>4229</v>
      </c>
      <c r="B64" s="35" t="s">
        <v>125</v>
      </c>
      <c r="C64" s="36"/>
      <c r="D64" s="59">
        <f>'Current Year Amendment'!F64</f>
        <v>0</v>
      </c>
      <c r="E64" s="59"/>
      <c r="F64" s="59">
        <f t="shared" si="8"/>
        <v>0</v>
      </c>
      <c r="G64" s="113" t="e">
        <f t="shared" si="9"/>
        <v>#DIV/0!</v>
      </c>
      <c r="H64" s="25"/>
    </row>
    <row r="65" spans="1:8" ht="13.95" customHeight="1" x14ac:dyDescent="0.25">
      <c r="A65" s="34">
        <v>4231</v>
      </c>
      <c r="B65" s="35" t="s">
        <v>126</v>
      </c>
      <c r="C65" s="36"/>
      <c r="D65" s="59">
        <f>'Current Year Amendment'!F65</f>
        <v>0</v>
      </c>
      <c r="E65" s="59"/>
      <c r="F65" s="59">
        <f t="shared" si="8"/>
        <v>0</v>
      </c>
      <c r="G65" s="113" t="e">
        <f t="shared" si="9"/>
        <v>#DIV/0!</v>
      </c>
      <c r="H65" s="25"/>
    </row>
    <row r="66" spans="1:8" ht="13.95" customHeight="1" x14ac:dyDescent="0.25">
      <c r="A66" s="34">
        <v>4299</v>
      </c>
      <c r="B66" s="35" t="s">
        <v>25</v>
      </c>
      <c r="C66" s="36"/>
      <c r="D66" s="59">
        <f>'Current Year Amendment'!F66</f>
        <v>0</v>
      </c>
      <c r="E66" s="59"/>
      <c r="F66" s="59">
        <f t="shared" si="8"/>
        <v>0</v>
      </c>
      <c r="G66" s="113" t="e">
        <f t="shared" si="9"/>
        <v>#DIV/0!</v>
      </c>
      <c r="H66" s="25"/>
    </row>
    <row r="67" spans="1:8" ht="13.95" customHeight="1" x14ac:dyDescent="0.25">
      <c r="A67" s="34"/>
      <c r="B67" s="35"/>
      <c r="C67" s="36"/>
      <c r="D67" s="59">
        <f>'Current Year Amendment'!F67</f>
        <v>0</v>
      </c>
      <c r="E67" s="59"/>
      <c r="F67" s="59">
        <f t="shared" si="8"/>
        <v>0</v>
      </c>
      <c r="G67" s="113" t="e">
        <f t="shared" si="9"/>
        <v>#DIV/0!</v>
      </c>
      <c r="H67" s="25"/>
    </row>
    <row r="68" spans="1:8" ht="13.95" customHeight="1" x14ac:dyDescent="0.25">
      <c r="A68" s="4">
        <v>4300</v>
      </c>
      <c r="B68" s="6" t="s">
        <v>161</v>
      </c>
      <c r="C68" s="6"/>
      <c r="D68" s="58" t="s">
        <v>98</v>
      </c>
      <c r="E68" s="58" t="s">
        <v>93</v>
      </c>
      <c r="F68" s="58" t="s">
        <v>93</v>
      </c>
      <c r="G68" s="113" t="s">
        <v>75</v>
      </c>
      <c r="H68" s="25" t="s">
        <v>75</v>
      </c>
    </row>
    <row r="69" spans="1:8" ht="13.95" customHeight="1" x14ac:dyDescent="0.25">
      <c r="A69" s="34">
        <v>4301</v>
      </c>
      <c r="B69" s="35" t="s">
        <v>26</v>
      </c>
      <c r="C69" s="36"/>
      <c r="D69" s="59">
        <f>'Current Year Amendment'!F69</f>
        <v>0</v>
      </c>
      <c r="E69" s="59"/>
      <c r="F69" s="59">
        <f t="shared" ref="F69:F88" si="10">E69-D69</f>
        <v>0</v>
      </c>
      <c r="G69" s="113" t="e">
        <f t="shared" ref="G69:G88" si="11">E69/D69</f>
        <v>#DIV/0!</v>
      </c>
      <c r="H69" s="25"/>
    </row>
    <row r="70" spans="1:8" ht="13.95" customHeight="1" x14ac:dyDescent="0.25">
      <c r="A70" s="34">
        <v>4302</v>
      </c>
      <c r="B70" s="35" t="s">
        <v>127</v>
      </c>
      <c r="C70" s="36"/>
      <c r="D70" s="59">
        <f>'Current Year Amendment'!F70</f>
        <v>0</v>
      </c>
      <c r="E70" s="59"/>
      <c r="F70" s="59">
        <f t="shared" si="10"/>
        <v>0</v>
      </c>
      <c r="G70" s="113" t="e">
        <f t="shared" si="11"/>
        <v>#DIV/0!</v>
      </c>
      <c r="H70" s="25"/>
    </row>
    <row r="71" spans="1:8" ht="13.95" customHeight="1" x14ac:dyDescent="0.25">
      <c r="A71" s="34">
        <v>4303</v>
      </c>
      <c r="B71" s="35" t="s">
        <v>128</v>
      </c>
      <c r="C71" s="36"/>
      <c r="D71" s="59">
        <f>'Current Year Amendment'!F71</f>
        <v>0</v>
      </c>
      <c r="E71" s="59"/>
      <c r="F71" s="59">
        <f t="shared" si="10"/>
        <v>0</v>
      </c>
      <c r="G71" s="113" t="e">
        <f t="shared" si="11"/>
        <v>#DIV/0!</v>
      </c>
      <c r="H71" s="25"/>
    </row>
    <row r="72" spans="1:8" ht="13.95" customHeight="1" x14ac:dyDescent="0.25">
      <c r="A72" s="34">
        <v>4304</v>
      </c>
      <c r="B72" s="35" t="s">
        <v>27</v>
      </c>
      <c r="C72" s="36"/>
      <c r="D72" s="59">
        <f>'Current Year Amendment'!F72</f>
        <v>0</v>
      </c>
      <c r="E72" s="59"/>
      <c r="F72" s="59">
        <f t="shared" si="10"/>
        <v>0</v>
      </c>
      <c r="G72" s="113" t="e">
        <f t="shared" si="11"/>
        <v>#DIV/0!</v>
      </c>
      <c r="H72" s="25"/>
    </row>
    <row r="73" spans="1:8" ht="13.95" customHeight="1" x14ac:dyDescent="0.25">
      <c r="A73" s="34">
        <v>4305</v>
      </c>
      <c r="B73" s="35" t="s">
        <v>180</v>
      </c>
      <c r="C73" s="36"/>
      <c r="D73" s="59">
        <f>'Current Year Amendment'!F73</f>
        <v>0</v>
      </c>
      <c r="E73" s="59"/>
      <c r="F73" s="59">
        <f t="shared" si="10"/>
        <v>0</v>
      </c>
      <c r="G73" s="113" t="e">
        <f t="shared" si="11"/>
        <v>#DIV/0!</v>
      </c>
      <c r="H73" s="25"/>
    </row>
    <row r="74" spans="1:8" ht="13.95" customHeight="1" x14ac:dyDescent="0.25">
      <c r="A74" s="34">
        <v>4306</v>
      </c>
      <c r="B74" s="35" t="s">
        <v>28</v>
      </c>
      <c r="C74" s="36"/>
      <c r="D74" s="59">
        <f>'Current Year Amendment'!F74</f>
        <v>0</v>
      </c>
      <c r="E74" s="59"/>
      <c r="F74" s="59">
        <f t="shared" si="10"/>
        <v>0</v>
      </c>
      <c r="G74" s="113" t="e">
        <f t="shared" si="11"/>
        <v>#DIV/0!</v>
      </c>
      <c r="H74" s="25"/>
    </row>
    <row r="75" spans="1:8" ht="13.95" customHeight="1" x14ac:dyDescent="0.25">
      <c r="A75" s="34">
        <v>4307</v>
      </c>
      <c r="B75" s="35" t="s">
        <v>129</v>
      </c>
      <c r="C75" s="36"/>
      <c r="D75" s="59">
        <f>'Current Year Amendment'!F75</f>
        <v>0</v>
      </c>
      <c r="E75" s="59"/>
      <c r="F75" s="59">
        <f t="shared" si="10"/>
        <v>0</v>
      </c>
      <c r="G75" s="113" t="e">
        <f t="shared" si="11"/>
        <v>#DIV/0!</v>
      </c>
      <c r="H75" s="25"/>
    </row>
    <row r="76" spans="1:8" ht="13.95" customHeight="1" x14ac:dyDescent="0.25">
      <c r="A76" s="34">
        <v>4308</v>
      </c>
      <c r="B76" s="35" t="s">
        <v>130</v>
      </c>
      <c r="C76" s="36"/>
      <c r="D76" s="59">
        <f>'Current Year Amendment'!F76</f>
        <v>0</v>
      </c>
      <c r="E76" s="59"/>
      <c r="F76" s="59">
        <f t="shared" si="10"/>
        <v>0</v>
      </c>
      <c r="G76" s="113" t="e">
        <f t="shared" si="11"/>
        <v>#DIV/0!</v>
      </c>
      <c r="H76" s="25"/>
    </row>
    <row r="77" spans="1:8" ht="13.95" customHeight="1" x14ac:dyDescent="0.25">
      <c r="A77" s="34">
        <v>4309</v>
      </c>
      <c r="B77" s="35" t="s">
        <v>131</v>
      </c>
      <c r="C77" s="36"/>
      <c r="D77" s="59">
        <f>'Current Year Amendment'!F77</f>
        <v>0</v>
      </c>
      <c r="E77" s="59"/>
      <c r="F77" s="59">
        <f t="shared" si="10"/>
        <v>0</v>
      </c>
      <c r="G77" s="113" t="e">
        <f t="shared" si="11"/>
        <v>#DIV/0!</v>
      </c>
      <c r="H77" s="25"/>
    </row>
    <row r="78" spans="1:8" ht="13.95" customHeight="1" x14ac:dyDescent="0.25">
      <c r="A78" s="34">
        <v>4310</v>
      </c>
      <c r="B78" s="35" t="s">
        <v>132</v>
      </c>
      <c r="C78" s="36"/>
      <c r="D78" s="59">
        <f>'Current Year Amendment'!F78</f>
        <v>0</v>
      </c>
      <c r="E78" s="59"/>
      <c r="F78" s="59">
        <f t="shared" si="10"/>
        <v>0</v>
      </c>
      <c r="G78" s="113" t="e">
        <f t="shared" si="11"/>
        <v>#DIV/0!</v>
      </c>
      <c r="H78" s="25"/>
    </row>
    <row r="79" spans="1:8" ht="13.95" customHeight="1" x14ac:dyDescent="0.25">
      <c r="A79" s="34">
        <v>4311</v>
      </c>
      <c r="B79" s="35" t="s">
        <v>133</v>
      </c>
      <c r="C79" s="36"/>
      <c r="D79" s="59">
        <f>'Current Year Amendment'!F79</f>
        <v>0</v>
      </c>
      <c r="E79" s="59"/>
      <c r="F79" s="59">
        <f t="shared" si="10"/>
        <v>0</v>
      </c>
      <c r="G79" s="113" t="e">
        <f t="shared" si="11"/>
        <v>#DIV/0!</v>
      </c>
      <c r="H79" s="25"/>
    </row>
    <row r="80" spans="1:8" ht="13.95" customHeight="1" x14ac:dyDescent="0.25">
      <c r="A80" s="34">
        <v>4312</v>
      </c>
      <c r="B80" s="35" t="s">
        <v>134</v>
      </c>
      <c r="C80" s="36"/>
      <c r="D80" s="59">
        <f>'Current Year Amendment'!F80</f>
        <v>0</v>
      </c>
      <c r="E80" s="59"/>
      <c r="F80" s="59">
        <f t="shared" si="10"/>
        <v>0</v>
      </c>
      <c r="G80" s="113" t="e">
        <f t="shared" si="11"/>
        <v>#DIV/0!</v>
      </c>
      <c r="H80" s="25"/>
    </row>
    <row r="81" spans="1:8" ht="13.95" customHeight="1" x14ac:dyDescent="0.25">
      <c r="A81" s="34">
        <v>4313</v>
      </c>
      <c r="B81" s="35" t="s">
        <v>135</v>
      </c>
      <c r="C81" s="36"/>
      <c r="D81" s="59">
        <f>'Current Year Amendment'!F81</f>
        <v>0</v>
      </c>
      <c r="E81" s="59"/>
      <c r="F81" s="59">
        <f t="shared" si="10"/>
        <v>0</v>
      </c>
      <c r="G81" s="113" t="e">
        <f t="shared" si="11"/>
        <v>#DIV/0!</v>
      </c>
      <c r="H81" s="25"/>
    </row>
    <row r="82" spans="1:8" ht="13.95" customHeight="1" x14ac:dyDescent="0.25">
      <c r="A82" s="34">
        <v>4332</v>
      </c>
      <c r="B82" s="35" t="s">
        <v>136</v>
      </c>
      <c r="C82" s="36"/>
      <c r="D82" s="59">
        <f>'Current Year Amendment'!F82</f>
        <v>0</v>
      </c>
      <c r="E82" s="59"/>
      <c r="F82" s="59">
        <f t="shared" si="10"/>
        <v>0</v>
      </c>
      <c r="G82" s="113" t="e">
        <f t="shared" si="11"/>
        <v>#DIV/0!</v>
      </c>
      <c r="H82" s="25"/>
    </row>
    <row r="83" spans="1:8" ht="13.95" customHeight="1" x14ac:dyDescent="0.25">
      <c r="A83" s="34">
        <v>4333</v>
      </c>
      <c r="B83" s="35" t="s">
        <v>137</v>
      </c>
      <c r="C83" s="36"/>
      <c r="D83" s="59">
        <f>'Current Year Amendment'!F83</f>
        <v>0</v>
      </c>
      <c r="E83" s="59"/>
      <c r="F83" s="59">
        <f t="shared" si="10"/>
        <v>0</v>
      </c>
      <c r="G83" s="113" t="e">
        <f t="shared" si="11"/>
        <v>#DIV/0!</v>
      </c>
      <c r="H83" s="25"/>
    </row>
    <row r="84" spans="1:8" ht="13.95" customHeight="1" x14ac:dyDescent="0.25">
      <c r="A84" s="34">
        <v>4334</v>
      </c>
      <c r="B84" s="35" t="s">
        <v>138</v>
      </c>
      <c r="C84" s="36"/>
      <c r="D84" s="59">
        <f>'Current Year Amendment'!F84</f>
        <v>0</v>
      </c>
      <c r="E84" s="59"/>
      <c r="F84" s="59">
        <f t="shared" si="10"/>
        <v>0</v>
      </c>
      <c r="G84" s="113" t="e">
        <f t="shared" si="11"/>
        <v>#DIV/0!</v>
      </c>
      <c r="H84" s="25"/>
    </row>
    <row r="85" spans="1:8" ht="13.95" customHeight="1" x14ac:dyDescent="0.25">
      <c r="A85" s="34">
        <v>4335</v>
      </c>
      <c r="B85" s="35" t="s">
        <v>139</v>
      </c>
      <c r="C85" s="36"/>
      <c r="D85" s="59">
        <f>'Current Year Amendment'!F85</f>
        <v>0</v>
      </c>
      <c r="E85" s="59"/>
      <c r="F85" s="59">
        <f t="shared" si="10"/>
        <v>0</v>
      </c>
      <c r="G85" s="113" t="e">
        <f t="shared" si="11"/>
        <v>#DIV/0!</v>
      </c>
      <c r="H85" s="25"/>
    </row>
    <row r="86" spans="1:8" ht="13.95" customHeight="1" x14ac:dyDescent="0.25">
      <c r="A86" s="34">
        <v>4336</v>
      </c>
      <c r="B86" s="35" t="s">
        <v>140</v>
      </c>
      <c r="C86" s="36"/>
      <c r="D86" s="59">
        <f>'Current Year Amendment'!F86</f>
        <v>0</v>
      </c>
      <c r="E86" s="59"/>
      <c r="F86" s="59">
        <f t="shared" si="10"/>
        <v>0</v>
      </c>
      <c r="G86" s="113" t="e">
        <f t="shared" si="11"/>
        <v>#DIV/0!</v>
      </c>
      <c r="H86" s="25"/>
    </row>
    <row r="87" spans="1:8" ht="13.95" customHeight="1" x14ac:dyDescent="0.25">
      <c r="A87" s="34">
        <v>4399</v>
      </c>
      <c r="B87" s="35" t="s">
        <v>155</v>
      </c>
      <c r="C87" s="36"/>
      <c r="D87" s="59">
        <f>'Current Year Amendment'!F87</f>
        <v>0</v>
      </c>
      <c r="E87" s="59"/>
      <c r="F87" s="59">
        <f t="shared" si="10"/>
        <v>0</v>
      </c>
      <c r="G87" s="113" t="e">
        <f t="shared" si="11"/>
        <v>#DIV/0!</v>
      </c>
      <c r="H87" s="25"/>
    </row>
    <row r="88" spans="1:8" ht="13.95" customHeight="1" x14ac:dyDescent="0.25">
      <c r="A88" s="34"/>
      <c r="B88" s="35"/>
      <c r="C88" s="36"/>
      <c r="D88" s="59">
        <f>'Current Year Amendment'!F88</f>
        <v>0</v>
      </c>
      <c r="E88" s="59"/>
      <c r="F88" s="59">
        <f t="shared" si="10"/>
        <v>0</v>
      </c>
      <c r="G88" s="113" t="e">
        <f t="shared" si="11"/>
        <v>#DIV/0!</v>
      </c>
      <c r="H88" s="25"/>
    </row>
    <row r="89" spans="1:8" ht="13.95" customHeight="1" x14ac:dyDescent="0.25">
      <c r="A89" s="35">
        <v>4400</v>
      </c>
      <c r="B89" s="38" t="s">
        <v>162</v>
      </c>
      <c r="C89" s="38"/>
      <c r="D89" s="58" t="s">
        <v>98</v>
      </c>
      <c r="E89" s="58" t="s">
        <v>93</v>
      </c>
      <c r="F89" s="58" t="s">
        <v>93</v>
      </c>
      <c r="G89" s="113" t="s">
        <v>75</v>
      </c>
      <c r="H89" s="25" t="s">
        <v>75</v>
      </c>
    </row>
    <row r="90" spans="1:8" ht="13.95" customHeight="1" x14ac:dyDescent="0.25">
      <c r="A90" s="34">
        <v>4401</v>
      </c>
      <c r="B90" s="35" t="s">
        <v>29</v>
      </c>
      <c r="C90" s="36"/>
      <c r="D90" s="59">
        <f>'Current Year Amendment'!F90</f>
        <v>0</v>
      </c>
      <c r="E90" s="59"/>
      <c r="F90" s="59">
        <f t="shared" ref="F90:F112" si="12">E90-D90</f>
        <v>0</v>
      </c>
      <c r="G90" s="113" t="e">
        <f t="shared" ref="G90:G112" si="13">E90/D90</f>
        <v>#DIV/0!</v>
      </c>
      <c r="H90" s="25"/>
    </row>
    <row r="91" spans="1:8" ht="13.95" customHeight="1" x14ac:dyDescent="0.25">
      <c r="A91" s="34">
        <v>4402</v>
      </c>
      <c r="B91" s="35" t="s">
        <v>53</v>
      </c>
      <c r="C91" s="36"/>
      <c r="D91" s="59">
        <f>'Current Year Amendment'!F91</f>
        <v>0</v>
      </c>
      <c r="E91" s="59"/>
      <c r="F91" s="59">
        <f t="shared" si="12"/>
        <v>0</v>
      </c>
      <c r="G91" s="113" t="e">
        <f t="shared" si="13"/>
        <v>#DIV/0!</v>
      </c>
      <c r="H91" s="25"/>
    </row>
    <row r="92" spans="1:8" ht="13.95" customHeight="1" x14ac:dyDescent="0.25">
      <c r="A92" s="34">
        <v>4403</v>
      </c>
      <c r="B92" s="35" t="s">
        <v>35</v>
      </c>
      <c r="C92" s="36"/>
      <c r="D92" s="59">
        <f>'Current Year Amendment'!F92</f>
        <v>0</v>
      </c>
      <c r="E92" s="59"/>
      <c r="F92" s="59">
        <f t="shared" si="12"/>
        <v>0</v>
      </c>
      <c r="G92" s="113" t="e">
        <f t="shared" si="13"/>
        <v>#DIV/0!</v>
      </c>
      <c r="H92" s="25"/>
    </row>
    <row r="93" spans="1:8" ht="13.95" customHeight="1" x14ac:dyDescent="0.25">
      <c r="A93" s="34">
        <v>4404</v>
      </c>
      <c r="B93" s="35" t="s">
        <v>141</v>
      </c>
      <c r="C93" s="36"/>
      <c r="D93" s="59">
        <f>'Current Year Amendment'!F93</f>
        <v>0</v>
      </c>
      <c r="E93" s="59"/>
      <c r="F93" s="59">
        <f t="shared" si="12"/>
        <v>0</v>
      </c>
      <c r="G93" s="113" t="e">
        <f t="shared" si="13"/>
        <v>#DIV/0!</v>
      </c>
      <c r="H93" s="25"/>
    </row>
    <row r="94" spans="1:8" ht="13.95" customHeight="1" x14ac:dyDescent="0.25">
      <c r="A94" s="34">
        <v>4405</v>
      </c>
      <c r="B94" s="35" t="s">
        <v>30</v>
      </c>
      <c r="C94" s="36"/>
      <c r="D94" s="59">
        <f>'Current Year Amendment'!F94</f>
        <v>0</v>
      </c>
      <c r="E94" s="59"/>
      <c r="F94" s="59">
        <f t="shared" si="12"/>
        <v>0</v>
      </c>
      <c r="G94" s="113" t="e">
        <f t="shared" si="13"/>
        <v>#DIV/0!</v>
      </c>
      <c r="H94" s="25"/>
    </row>
    <row r="95" spans="1:8" ht="13.95" customHeight="1" x14ac:dyDescent="0.25">
      <c r="A95" s="34">
        <v>4406</v>
      </c>
      <c r="B95" s="35" t="s">
        <v>31</v>
      </c>
      <c r="C95" s="36"/>
      <c r="D95" s="59">
        <f>'Current Year Amendment'!F95</f>
        <v>0</v>
      </c>
      <c r="E95" s="59"/>
      <c r="F95" s="59">
        <f t="shared" si="12"/>
        <v>0</v>
      </c>
      <c r="G95" s="113" t="e">
        <f t="shared" si="13"/>
        <v>#DIV/0!</v>
      </c>
      <c r="H95" s="25"/>
    </row>
    <row r="96" spans="1:8" ht="13.95" customHeight="1" x14ac:dyDescent="0.25">
      <c r="A96" s="34">
        <v>4407</v>
      </c>
      <c r="B96" s="35" t="s">
        <v>142</v>
      </c>
      <c r="C96" s="36"/>
      <c r="D96" s="59">
        <f>'Current Year Amendment'!F96</f>
        <v>0</v>
      </c>
      <c r="E96" s="59"/>
      <c r="F96" s="59">
        <f t="shared" si="12"/>
        <v>0</v>
      </c>
      <c r="G96" s="113" t="e">
        <f t="shared" si="13"/>
        <v>#DIV/0!</v>
      </c>
      <c r="H96" s="25"/>
    </row>
    <row r="97" spans="1:8" ht="13.95" customHeight="1" x14ac:dyDescent="0.25">
      <c r="A97" s="34">
        <v>4408</v>
      </c>
      <c r="B97" s="35" t="s">
        <v>143</v>
      </c>
      <c r="C97" s="36"/>
      <c r="D97" s="59">
        <f>'Current Year Amendment'!F97</f>
        <v>0</v>
      </c>
      <c r="E97" s="59"/>
      <c r="F97" s="59">
        <f t="shared" si="12"/>
        <v>0</v>
      </c>
      <c r="G97" s="113" t="e">
        <f t="shared" si="13"/>
        <v>#DIV/0!</v>
      </c>
      <c r="H97" s="25"/>
    </row>
    <row r="98" spans="1:8" ht="13.95" customHeight="1" x14ac:dyDescent="0.25">
      <c r="A98" s="34">
        <v>4409</v>
      </c>
      <c r="B98" s="35" t="s">
        <v>144</v>
      </c>
      <c r="C98" s="36"/>
      <c r="D98" s="59">
        <f>'Current Year Amendment'!F98</f>
        <v>0</v>
      </c>
      <c r="E98" s="59"/>
      <c r="F98" s="59">
        <f t="shared" si="12"/>
        <v>0</v>
      </c>
      <c r="G98" s="113" t="e">
        <f t="shared" si="13"/>
        <v>#DIV/0!</v>
      </c>
      <c r="H98" s="25"/>
    </row>
    <row r="99" spans="1:8" ht="13.95" customHeight="1" x14ac:dyDescent="0.25">
      <c r="A99" s="34">
        <v>4410</v>
      </c>
      <c r="B99" s="35" t="s">
        <v>145</v>
      </c>
      <c r="C99" s="36"/>
      <c r="D99" s="59">
        <f>'Current Year Amendment'!F99</f>
        <v>0</v>
      </c>
      <c r="E99" s="59"/>
      <c r="F99" s="59">
        <f t="shared" si="12"/>
        <v>0</v>
      </c>
      <c r="G99" s="113" t="e">
        <f t="shared" si="13"/>
        <v>#DIV/0!</v>
      </c>
      <c r="H99" s="25"/>
    </row>
    <row r="100" spans="1:8" ht="13.95" customHeight="1" x14ac:dyDescent="0.25">
      <c r="A100" s="34">
        <v>4411</v>
      </c>
      <c r="B100" s="35" t="s">
        <v>146</v>
      </c>
      <c r="C100" s="36"/>
      <c r="D100" s="59">
        <f>'Current Year Amendment'!F100</f>
        <v>0</v>
      </c>
      <c r="E100" s="59"/>
      <c r="F100" s="59">
        <f t="shared" si="12"/>
        <v>0</v>
      </c>
      <c r="G100" s="113" t="e">
        <f t="shared" si="13"/>
        <v>#DIV/0!</v>
      </c>
      <c r="H100" s="25"/>
    </row>
    <row r="101" spans="1:8" ht="13.95" customHeight="1" x14ac:dyDescent="0.25">
      <c r="A101" s="34">
        <v>4412</v>
      </c>
      <c r="B101" s="35" t="s">
        <v>32</v>
      </c>
      <c r="C101" s="36"/>
      <c r="D101" s="59">
        <f>'Current Year Amendment'!F101</f>
        <v>0</v>
      </c>
      <c r="E101" s="59"/>
      <c r="F101" s="59">
        <f t="shared" si="12"/>
        <v>0</v>
      </c>
      <c r="G101" s="113" t="e">
        <f t="shared" si="13"/>
        <v>#DIV/0!</v>
      </c>
      <c r="H101" s="25"/>
    </row>
    <row r="102" spans="1:8" ht="13.95" customHeight="1" x14ac:dyDescent="0.25">
      <c r="A102" s="34">
        <v>4413</v>
      </c>
      <c r="B102" s="35" t="s">
        <v>33</v>
      </c>
      <c r="C102" s="36"/>
      <c r="D102" s="59">
        <f>'Current Year Amendment'!F102</f>
        <v>0</v>
      </c>
      <c r="E102" s="59"/>
      <c r="F102" s="59">
        <f t="shared" si="12"/>
        <v>0</v>
      </c>
      <c r="G102" s="113" t="e">
        <f t="shared" si="13"/>
        <v>#DIV/0!</v>
      </c>
      <c r="H102" s="25"/>
    </row>
    <row r="103" spans="1:8" ht="13.95" customHeight="1" x14ac:dyDescent="0.25">
      <c r="A103" s="34">
        <v>4414</v>
      </c>
      <c r="B103" s="35" t="s">
        <v>34</v>
      </c>
      <c r="C103" s="36"/>
      <c r="D103" s="59">
        <f>'Current Year Amendment'!F103</f>
        <v>0</v>
      </c>
      <c r="E103" s="59"/>
      <c r="F103" s="59">
        <f t="shared" si="12"/>
        <v>0</v>
      </c>
      <c r="G103" s="113" t="e">
        <f t="shared" si="13"/>
        <v>#DIV/0!</v>
      </c>
      <c r="H103" s="25"/>
    </row>
    <row r="104" spans="1:8" ht="13.95" customHeight="1" x14ac:dyDescent="0.25">
      <c r="A104" s="34">
        <v>4415</v>
      </c>
      <c r="B104" s="35" t="s">
        <v>36</v>
      </c>
      <c r="C104" s="36"/>
      <c r="D104" s="59">
        <f>'Current Year Amendment'!F104</f>
        <v>0</v>
      </c>
      <c r="E104" s="59"/>
      <c r="F104" s="59">
        <f t="shared" si="12"/>
        <v>0</v>
      </c>
      <c r="G104" s="113" t="e">
        <f t="shared" si="13"/>
        <v>#DIV/0!</v>
      </c>
      <c r="H104" s="25"/>
    </row>
    <row r="105" spans="1:8" ht="13.95" customHeight="1" x14ac:dyDescent="0.25">
      <c r="A105" s="34">
        <v>4417</v>
      </c>
      <c r="B105" s="35" t="s">
        <v>37</v>
      </c>
      <c r="C105" s="36"/>
      <c r="D105" s="59">
        <f>'Current Year Amendment'!F105</f>
        <v>0</v>
      </c>
      <c r="E105" s="59"/>
      <c r="F105" s="59">
        <f t="shared" si="12"/>
        <v>0</v>
      </c>
      <c r="G105" s="113" t="e">
        <f t="shared" si="13"/>
        <v>#DIV/0!</v>
      </c>
      <c r="H105" s="25"/>
    </row>
    <row r="106" spans="1:8" ht="13.95" customHeight="1" x14ac:dyDescent="0.25">
      <c r="A106" s="34">
        <v>4418</v>
      </c>
      <c r="B106" s="35" t="s">
        <v>38</v>
      </c>
      <c r="C106" s="36"/>
      <c r="D106" s="59">
        <f>'Current Year Amendment'!F106</f>
        <v>0</v>
      </c>
      <c r="E106" s="59"/>
      <c r="F106" s="59">
        <f t="shared" si="12"/>
        <v>0</v>
      </c>
      <c r="G106" s="113" t="e">
        <f t="shared" si="13"/>
        <v>#DIV/0!</v>
      </c>
      <c r="H106" s="25"/>
    </row>
    <row r="107" spans="1:8" ht="13.95" customHeight="1" x14ac:dyDescent="0.25">
      <c r="A107" s="34">
        <v>4419</v>
      </c>
      <c r="B107" s="35" t="s">
        <v>39</v>
      </c>
      <c r="C107" s="36"/>
      <c r="D107" s="59">
        <f>'Current Year Amendment'!F107</f>
        <v>0</v>
      </c>
      <c r="E107" s="59"/>
      <c r="F107" s="59">
        <f t="shared" si="12"/>
        <v>0</v>
      </c>
      <c r="G107" s="113" t="e">
        <f t="shared" si="13"/>
        <v>#DIV/0!</v>
      </c>
      <c r="H107" s="25"/>
    </row>
    <row r="108" spans="1:8" ht="13.95" customHeight="1" x14ac:dyDescent="0.25">
      <c r="A108" s="34">
        <v>4421</v>
      </c>
      <c r="B108" s="35" t="s">
        <v>21</v>
      </c>
      <c r="C108" s="36"/>
      <c r="D108" s="59">
        <f>'Current Year Amendment'!F108</f>
        <v>0</v>
      </c>
      <c r="E108" s="59"/>
      <c r="F108" s="59">
        <f t="shared" si="12"/>
        <v>0</v>
      </c>
      <c r="G108" s="113" t="e">
        <f t="shared" si="13"/>
        <v>#DIV/0!</v>
      </c>
      <c r="H108" s="25"/>
    </row>
    <row r="109" spans="1:8" ht="13.95" customHeight="1" x14ac:dyDescent="0.25">
      <c r="A109" s="34">
        <v>4499</v>
      </c>
      <c r="B109" s="35" t="s">
        <v>156</v>
      </c>
      <c r="C109" s="36"/>
      <c r="D109" s="59">
        <f>'Current Year Amendment'!F109</f>
        <v>0</v>
      </c>
      <c r="E109" s="59"/>
      <c r="F109" s="59">
        <f t="shared" si="12"/>
        <v>0</v>
      </c>
      <c r="G109" s="113" t="e">
        <f t="shared" si="13"/>
        <v>#DIV/0!</v>
      </c>
      <c r="H109" s="25"/>
    </row>
    <row r="110" spans="1:8" ht="13.95" customHeight="1" x14ac:dyDescent="0.25">
      <c r="A110" s="34"/>
      <c r="B110" s="35"/>
      <c r="C110" s="36"/>
      <c r="D110" s="59">
        <f>'Current Year Amendment'!F110</f>
        <v>0</v>
      </c>
      <c r="E110" s="59"/>
      <c r="F110" s="59">
        <f t="shared" si="12"/>
        <v>0</v>
      </c>
      <c r="G110" s="113" t="e">
        <f t="shared" si="13"/>
        <v>#DIV/0!</v>
      </c>
      <c r="H110" s="25"/>
    </row>
    <row r="111" spans="1:8" ht="13.95" customHeight="1" x14ac:dyDescent="0.25">
      <c r="A111" s="35">
        <v>4501</v>
      </c>
      <c r="B111" s="38" t="s">
        <v>163</v>
      </c>
      <c r="C111" s="36"/>
      <c r="D111" s="59">
        <f>'Current Year Amendment'!F111</f>
        <v>0</v>
      </c>
      <c r="E111" s="59"/>
      <c r="F111" s="59">
        <f t="shared" si="12"/>
        <v>0</v>
      </c>
      <c r="G111" s="113" t="e">
        <f t="shared" si="13"/>
        <v>#DIV/0!</v>
      </c>
      <c r="H111" s="25"/>
    </row>
    <row r="112" spans="1:8" ht="13.95" customHeight="1" x14ac:dyDescent="0.25">
      <c r="A112" s="35">
        <v>4601</v>
      </c>
      <c r="B112" s="38" t="s">
        <v>164</v>
      </c>
      <c r="C112" s="36"/>
      <c r="D112" s="59">
        <f>'Current Year Amendment'!F112</f>
        <v>0</v>
      </c>
      <c r="E112" s="59"/>
      <c r="F112" s="59">
        <f t="shared" si="12"/>
        <v>0</v>
      </c>
      <c r="G112" s="113" t="e">
        <f t="shared" si="13"/>
        <v>#DIV/0!</v>
      </c>
      <c r="H112" s="25"/>
    </row>
    <row r="113" spans="1:8" ht="13.95" customHeight="1" x14ac:dyDescent="0.25">
      <c r="A113" s="2"/>
      <c r="B113" s="7"/>
      <c r="C113" s="3"/>
      <c r="D113" s="59"/>
      <c r="E113" s="59"/>
      <c r="F113" s="59"/>
      <c r="G113" s="113"/>
      <c r="H113" s="25"/>
    </row>
    <row r="114" spans="1:8" ht="13.95" customHeight="1" x14ac:dyDescent="0.25">
      <c r="A114" s="2"/>
      <c r="B114" s="37" t="s">
        <v>95</v>
      </c>
      <c r="C114" s="39"/>
      <c r="D114" s="59">
        <f>SUM(D45:D113)</f>
        <v>0</v>
      </c>
      <c r="E114" s="59">
        <f t="shared" ref="E114:F114" si="14">SUM(E45:E113)</f>
        <v>0</v>
      </c>
      <c r="F114" s="59">
        <f t="shared" si="14"/>
        <v>0</v>
      </c>
      <c r="G114" s="113"/>
      <c r="H114" s="25"/>
    </row>
    <row r="115" spans="1:8" ht="13.95" customHeight="1" thickBot="1" x14ac:dyDescent="0.3">
      <c r="A115" s="2"/>
      <c r="B115" s="38" t="s">
        <v>47</v>
      </c>
      <c r="C115" s="40"/>
      <c r="D115" s="60">
        <f>D114+D41</f>
        <v>0</v>
      </c>
      <c r="E115" s="60">
        <f>E114+E41</f>
        <v>0</v>
      </c>
      <c r="F115" s="60">
        <f>F114+F41</f>
        <v>0</v>
      </c>
      <c r="G115" s="113"/>
      <c r="H115" s="25"/>
    </row>
    <row r="116" spans="1:8" ht="13.95" customHeight="1" thickTop="1" x14ac:dyDescent="0.25">
      <c r="A116" s="2"/>
      <c r="B116" s="4"/>
      <c r="C116" s="4"/>
      <c r="D116" s="70"/>
      <c r="E116" s="70"/>
      <c r="F116" s="70"/>
      <c r="G116" s="19"/>
    </row>
    <row r="117" spans="1:8" ht="13.95" customHeight="1" x14ac:dyDescent="0.25">
      <c r="A117" s="2"/>
      <c r="B117" s="4"/>
      <c r="C117" s="4"/>
      <c r="D117" s="61"/>
      <c r="E117" s="61"/>
      <c r="F117" s="61"/>
      <c r="G117" s="114"/>
    </row>
    <row r="118" spans="1:8" ht="13.95" customHeight="1" x14ac:dyDescent="0.25">
      <c r="A118" s="32">
        <v>5000</v>
      </c>
      <c r="B118" s="37" t="s">
        <v>157</v>
      </c>
      <c r="C118" s="37"/>
      <c r="D118" s="71" t="s">
        <v>98</v>
      </c>
      <c r="E118" s="71" t="s">
        <v>98</v>
      </c>
      <c r="F118" s="71" t="s">
        <v>98</v>
      </c>
      <c r="G118" s="113"/>
      <c r="H118" s="25" t="s">
        <v>75</v>
      </c>
    </row>
    <row r="119" spans="1:8" ht="13.95" customHeight="1" x14ac:dyDescent="0.25">
      <c r="A119" s="34">
        <v>5001</v>
      </c>
      <c r="B119" s="35" t="s">
        <v>50</v>
      </c>
      <c r="C119" s="36"/>
      <c r="D119" s="59">
        <f>'Current Year Amendment'!F119</f>
        <v>0</v>
      </c>
      <c r="E119" s="59"/>
      <c r="F119" s="59">
        <f t="shared" ref="F119:F135" si="15">E119-D119</f>
        <v>0</v>
      </c>
      <c r="G119" s="113" t="e">
        <f t="shared" ref="G119:G133" si="16">E119/D119</f>
        <v>#DIV/0!</v>
      </c>
      <c r="H119" s="25"/>
    </row>
    <row r="120" spans="1:8" ht="13.95" customHeight="1" x14ac:dyDescent="0.25">
      <c r="A120" s="34">
        <v>5002</v>
      </c>
      <c r="B120" s="35" t="s">
        <v>48</v>
      </c>
      <c r="C120" s="36"/>
      <c r="D120" s="59">
        <f>'Current Year Amendment'!F120</f>
        <v>0</v>
      </c>
      <c r="E120" s="59"/>
      <c r="F120" s="59">
        <f t="shared" si="15"/>
        <v>0</v>
      </c>
      <c r="G120" s="113" t="e">
        <f t="shared" si="16"/>
        <v>#DIV/0!</v>
      </c>
      <c r="H120" s="25"/>
    </row>
    <row r="121" spans="1:8" ht="13.95" customHeight="1" x14ac:dyDescent="0.25">
      <c r="A121" s="34">
        <v>5003</v>
      </c>
      <c r="B121" s="35" t="s">
        <v>147</v>
      </c>
      <c r="C121" s="36"/>
      <c r="D121" s="59">
        <f>'Current Year Amendment'!F121</f>
        <v>0</v>
      </c>
      <c r="E121" s="59"/>
      <c r="F121" s="59">
        <f t="shared" si="15"/>
        <v>0</v>
      </c>
      <c r="G121" s="113" t="e">
        <f t="shared" si="16"/>
        <v>#DIV/0!</v>
      </c>
      <c r="H121" s="25"/>
    </row>
    <row r="122" spans="1:8" ht="13.95" customHeight="1" x14ac:dyDescent="0.25">
      <c r="A122" s="34">
        <v>5004</v>
      </c>
      <c r="B122" s="35" t="s">
        <v>148</v>
      </c>
      <c r="C122" s="36"/>
      <c r="D122" s="59">
        <f>'Current Year Amendment'!F122</f>
        <v>0</v>
      </c>
      <c r="E122" s="59"/>
      <c r="F122" s="59">
        <f t="shared" si="15"/>
        <v>0</v>
      </c>
      <c r="G122" s="113" t="e">
        <f t="shared" si="16"/>
        <v>#DIV/0!</v>
      </c>
      <c r="H122" s="25"/>
    </row>
    <row r="123" spans="1:8" ht="13.95" customHeight="1" x14ac:dyDescent="0.25">
      <c r="A123" s="34">
        <v>5005</v>
      </c>
      <c r="B123" s="35" t="s">
        <v>149</v>
      </c>
      <c r="C123" s="36"/>
      <c r="D123" s="59">
        <f>'Current Year Amendment'!F123</f>
        <v>0</v>
      </c>
      <c r="E123" s="59"/>
      <c r="F123" s="59">
        <f t="shared" si="15"/>
        <v>0</v>
      </c>
      <c r="G123" s="113" t="e">
        <f t="shared" si="16"/>
        <v>#DIV/0!</v>
      </c>
      <c r="H123" s="25"/>
    </row>
    <row r="124" spans="1:8" ht="13.95" customHeight="1" x14ac:dyDescent="0.25">
      <c r="A124" s="34">
        <v>5006</v>
      </c>
      <c r="B124" s="35" t="s">
        <v>150</v>
      </c>
      <c r="C124" s="36"/>
      <c r="D124" s="59">
        <f>'Current Year Amendment'!F124</f>
        <v>0</v>
      </c>
      <c r="E124" s="59"/>
      <c r="F124" s="59">
        <f t="shared" si="15"/>
        <v>0</v>
      </c>
      <c r="G124" s="113" t="e">
        <f t="shared" si="16"/>
        <v>#DIV/0!</v>
      </c>
      <c r="H124" s="25"/>
    </row>
    <row r="125" spans="1:8" ht="13.95" customHeight="1" x14ac:dyDescent="0.25">
      <c r="A125" s="34">
        <v>5007</v>
      </c>
      <c r="B125" s="35" t="s">
        <v>40</v>
      </c>
      <c r="C125" s="36"/>
      <c r="D125" s="59">
        <f>'Current Year Amendment'!F125</f>
        <v>0</v>
      </c>
      <c r="E125" s="59"/>
      <c r="F125" s="59">
        <f t="shared" si="15"/>
        <v>0</v>
      </c>
      <c r="G125" s="113" t="e">
        <f t="shared" si="16"/>
        <v>#DIV/0!</v>
      </c>
      <c r="H125" s="25"/>
    </row>
    <row r="126" spans="1:8" ht="13.95" customHeight="1" x14ac:dyDescent="0.25">
      <c r="A126" s="34">
        <v>5008</v>
      </c>
      <c r="B126" s="35" t="s">
        <v>41</v>
      </c>
      <c r="C126" s="36"/>
      <c r="D126" s="59">
        <f>'Current Year Amendment'!F126</f>
        <v>0</v>
      </c>
      <c r="E126" s="59"/>
      <c r="F126" s="59">
        <f t="shared" si="15"/>
        <v>0</v>
      </c>
      <c r="G126" s="113" t="e">
        <f t="shared" si="16"/>
        <v>#DIV/0!</v>
      </c>
      <c r="H126" s="25"/>
    </row>
    <row r="127" spans="1:8" ht="13.95" customHeight="1" x14ac:dyDescent="0.25">
      <c r="A127" s="34">
        <v>5009</v>
      </c>
      <c r="B127" s="35" t="s">
        <v>42</v>
      </c>
      <c r="C127" s="36"/>
      <c r="D127" s="59">
        <f>'Current Year Amendment'!F127</f>
        <v>0</v>
      </c>
      <c r="E127" s="59"/>
      <c r="F127" s="59">
        <f t="shared" si="15"/>
        <v>0</v>
      </c>
      <c r="G127" s="113" t="e">
        <f t="shared" si="16"/>
        <v>#DIV/0!</v>
      </c>
      <c r="H127" s="25"/>
    </row>
    <row r="128" spans="1:8" ht="13.95" customHeight="1" x14ac:dyDescent="0.25">
      <c r="A128" s="34">
        <v>5010</v>
      </c>
      <c r="B128" s="35" t="s">
        <v>49</v>
      </c>
      <c r="C128" s="36"/>
      <c r="D128" s="59">
        <f>'Current Year Amendment'!F128</f>
        <v>0</v>
      </c>
      <c r="E128" s="59"/>
      <c r="F128" s="59">
        <f t="shared" si="15"/>
        <v>0</v>
      </c>
      <c r="G128" s="113" t="e">
        <f t="shared" si="16"/>
        <v>#DIV/0!</v>
      </c>
      <c r="H128" s="25"/>
    </row>
    <row r="129" spans="1:8" ht="13.95" customHeight="1" x14ac:dyDescent="0.25">
      <c r="A129" s="34">
        <v>5011</v>
      </c>
      <c r="B129" s="35" t="s">
        <v>43</v>
      </c>
      <c r="C129" s="36"/>
      <c r="D129" s="59">
        <f>'Current Year Amendment'!F129</f>
        <v>0</v>
      </c>
      <c r="E129" s="59"/>
      <c r="F129" s="59">
        <f t="shared" si="15"/>
        <v>0</v>
      </c>
      <c r="G129" s="113" t="e">
        <f t="shared" si="16"/>
        <v>#DIV/0!</v>
      </c>
      <c r="H129" s="25"/>
    </row>
    <row r="130" spans="1:8" ht="13.95" customHeight="1" x14ac:dyDescent="0.25">
      <c r="A130" s="34">
        <v>5012</v>
      </c>
      <c r="B130" s="35" t="s">
        <v>44</v>
      </c>
      <c r="C130" s="36"/>
      <c r="D130" s="59">
        <f>'Current Year Amendment'!F130</f>
        <v>0</v>
      </c>
      <c r="E130" s="59"/>
      <c r="F130" s="59">
        <f t="shared" si="15"/>
        <v>0</v>
      </c>
      <c r="G130" s="113" t="e">
        <f t="shared" si="16"/>
        <v>#DIV/0!</v>
      </c>
      <c r="H130" s="25"/>
    </row>
    <row r="131" spans="1:8" ht="13.95" customHeight="1" x14ac:dyDescent="0.25">
      <c r="A131" s="34">
        <v>5013</v>
      </c>
      <c r="B131" s="35" t="s">
        <v>45</v>
      </c>
      <c r="C131" s="36"/>
      <c r="D131" s="59">
        <f>'Current Year Amendment'!F131</f>
        <v>0</v>
      </c>
      <c r="E131" s="59"/>
      <c r="F131" s="59">
        <f t="shared" si="15"/>
        <v>0</v>
      </c>
      <c r="G131" s="113" t="e">
        <f t="shared" si="16"/>
        <v>#DIV/0!</v>
      </c>
      <c r="H131" s="25"/>
    </row>
    <row r="132" spans="1:8" ht="13.95" customHeight="1" x14ac:dyDescent="0.25">
      <c r="A132" s="34">
        <v>5014</v>
      </c>
      <c r="B132" s="35" t="s">
        <v>46</v>
      </c>
      <c r="C132" s="36"/>
      <c r="D132" s="59">
        <f>'Current Year Amendment'!F132</f>
        <v>0</v>
      </c>
      <c r="E132" s="59"/>
      <c r="F132" s="59">
        <f t="shared" si="15"/>
        <v>0</v>
      </c>
      <c r="G132" s="113" t="e">
        <f t="shared" si="16"/>
        <v>#DIV/0!</v>
      </c>
      <c r="H132" s="25"/>
    </row>
    <row r="133" spans="1:8" ht="13.95" customHeight="1" x14ac:dyDescent="0.25">
      <c r="A133" s="34">
        <v>5015</v>
      </c>
      <c r="B133" s="35" t="s">
        <v>56</v>
      </c>
      <c r="C133" s="36"/>
      <c r="D133" s="59">
        <f>'Current Year Amendment'!F133</f>
        <v>0</v>
      </c>
      <c r="E133" s="59"/>
      <c r="F133" s="59">
        <f t="shared" si="15"/>
        <v>0</v>
      </c>
      <c r="G133" s="113" t="e">
        <f t="shared" si="16"/>
        <v>#DIV/0!</v>
      </c>
      <c r="H133" s="25"/>
    </row>
    <row r="134" spans="1:8" ht="13.95" customHeight="1" x14ac:dyDescent="0.25">
      <c r="A134" s="34">
        <v>5016</v>
      </c>
      <c r="B134" s="35" t="s">
        <v>194</v>
      </c>
      <c r="C134" s="36"/>
      <c r="D134" s="59">
        <f>'Current Year Amendment'!F134</f>
        <v>0</v>
      </c>
      <c r="E134" s="59"/>
      <c r="F134" s="59">
        <f t="shared" si="15"/>
        <v>0</v>
      </c>
      <c r="G134" s="113" t="e">
        <f t="shared" ref="G134:G135" si="17">E134/D134</f>
        <v>#DIV/0!</v>
      </c>
      <c r="H134" s="25"/>
    </row>
    <row r="135" spans="1:8" ht="13.95" customHeight="1" x14ac:dyDescent="0.25">
      <c r="A135" s="34"/>
      <c r="B135" s="35"/>
      <c r="C135" s="36"/>
      <c r="D135" s="59">
        <f>'Current Year Amendment'!F135</f>
        <v>0</v>
      </c>
      <c r="E135" s="59"/>
      <c r="F135" s="59">
        <f t="shared" si="15"/>
        <v>0</v>
      </c>
      <c r="G135" s="113" t="e">
        <f t="shared" si="17"/>
        <v>#DIV/0!</v>
      </c>
      <c r="H135" s="25"/>
    </row>
    <row r="136" spans="1:8" ht="13.95" customHeight="1" x14ac:dyDescent="0.25">
      <c r="A136" s="4">
        <v>6000</v>
      </c>
      <c r="B136" s="6" t="s">
        <v>151</v>
      </c>
      <c r="C136" s="1"/>
      <c r="D136" s="71" t="s">
        <v>98</v>
      </c>
      <c r="E136" s="71" t="s">
        <v>98</v>
      </c>
      <c r="F136" s="71" t="s">
        <v>98</v>
      </c>
      <c r="G136" s="113"/>
      <c r="H136" s="25"/>
    </row>
    <row r="137" spans="1:8" ht="13.95" customHeight="1" x14ac:dyDescent="0.25">
      <c r="A137" s="34">
        <v>6001</v>
      </c>
      <c r="B137" s="35" t="s">
        <v>152</v>
      </c>
      <c r="C137" s="36"/>
      <c r="D137" s="59">
        <f>'Current Year Amendment'!F137</f>
        <v>0</v>
      </c>
      <c r="E137" s="59"/>
      <c r="F137" s="59">
        <f t="shared" ref="F137:F140" si="18">E137-D137</f>
        <v>0</v>
      </c>
      <c r="G137" s="113" t="e">
        <f t="shared" ref="G137:G140" si="19">E137/D137</f>
        <v>#DIV/0!</v>
      </c>
      <c r="H137" s="25"/>
    </row>
    <row r="138" spans="1:8" ht="13.95" customHeight="1" x14ac:dyDescent="0.25">
      <c r="A138" s="34">
        <v>6002</v>
      </c>
      <c r="B138" s="35" t="s">
        <v>189</v>
      </c>
      <c r="C138" s="36"/>
      <c r="D138" s="59">
        <f>'Current Year Amendment'!F138</f>
        <v>0</v>
      </c>
      <c r="E138" s="59"/>
      <c r="F138" s="59">
        <f t="shared" si="18"/>
        <v>0</v>
      </c>
      <c r="G138" s="113" t="e">
        <f t="shared" si="19"/>
        <v>#DIV/0!</v>
      </c>
      <c r="H138" s="25"/>
    </row>
    <row r="139" spans="1:8" ht="13.95" customHeight="1" x14ac:dyDescent="0.25">
      <c r="A139" s="34">
        <v>6003</v>
      </c>
      <c r="B139" s="35" t="s">
        <v>153</v>
      </c>
      <c r="C139" s="36"/>
      <c r="D139" s="59">
        <f>'Current Year Amendment'!F139</f>
        <v>0</v>
      </c>
      <c r="E139" s="59"/>
      <c r="F139" s="59">
        <f t="shared" si="18"/>
        <v>0</v>
      </c>
      <c r="G139" s="113" t="e">
        <f t="shared" si="19"/>
        <v>#DIV/0!</v>
      </c>
      <c r="H139" s="25"/>
    </row>
    <row r="140" spans="1:8" ht="13.95" customHeight="1" x14ac:dyDescent="0.25">
      <c r="A140" s="34"/>
      <c r="B140" s="35"/>
      <c r="C140" s="36"/>
      <c r="D140" s="59">
        <f>'Current Year Amendment'!F140</f>
        <v>0</v>
      </c>
      <c r="E140" s="59"/>
      <c r="F140" s="59">
        <f t="shared" si="18"/>
        <v>0</v>
      </c>
      <c r="G140" s="113" t="e">
        <f t="shared" si="19"/>
        <v>#DIV/0!</v>
      </c>
      <c r="H140" s="25"/>
    </row>
    <row r="141" spans="1:8" ht="13.95" customHeight="1" x14ac:dyDescent="0.25">
      <c r="A141" s="2"/>
      <c r="B141" s="38" t="s">
        <v>61</v>
      </c>
      <c r="C141" s="42"/>
      <c r="D141" s="59">
        <f>SUM(D119:D140)</f>
        <v>0</v>
      </c>
      <c r="E141" s="59">
        <f t="shared" ref="E141:F141" si="20">SUM(E119:E140)</f>
        <v>0</v>
      </c>
      <c r="F141" s="59">
        <f t="shared" si="20"/>
        <v>0</v>
      </c>
      <c r="G141" s="113"/>
      <c r="H141" s="25"/>
    </row>
    <row r="142" spans="1:8" ht="13.95" customHeight="1" x14ac:dyDescent="0.25">
      <c r="A142" s="2"/>
      <c r="B142" s="4"/>
      <c r="C142" s="4"/>
      <c r="D142" s="58"/>
      <c r="E142" s="58"/>
      <c r="F142" s="58"/>
      <c r="G142" s="113"/>
      <c r="H142" s="25"/>
    </row>
    <row r="143" spans="1:8" ht="13.95" customHeight="1" x14ac:dyDescent="0.25">
      <c r="A143" s="2"/>
      <c r="B143" s="6" t="s">
        <v>65</v>
      </c>
      <c r="C143" s="11"/>
      <c r="D143" s="59">
        <f>+D141+D10</f>
        <v>0</v>
      </c>
      <c r="E143" s="59">
        <f>+E141+E10</f>
        <v>0</v>
      </c>
      <c r="F143" s="59">
        <f>+F141+F10</f>
        <v>0</v>
      </c>
      <c r="G143" s="113"/>
      <c r="H143" s="25"/>
    </row>
    <row r="144" spans="1:8" ht="13.95" customHeight="1" x14ac:dyDescent="0.25">
      <c r="A144" s="2"/>
      <c r="B144" s="37" t="s">
        <v>47</v>
      </c>
      <c r="C144" s="41"/>
      <c r="D144" s="117">
        <f>D115</f>
        <v>0</v>
      </c>
      <c r="E144" s="117">
        <f>E115</f>
        <v>0</v>
      </c>
      <c r="F144" s="68">
        <f>F115</f>
        <v>0</v>
      </c>
      <c r="G144" s="113"/>
      <c r="H144" s="25"/>
    </row>
    <row r="145" spans="1:8" ht="13.95" customHeight="1" thickBot="1" x14ac:dyDescent="0.3">
      <c r="A145" s="24"/>
      <c r="C145" s="6" t="s">
        <v>103</v>
      </c>
      <c r="D145" s="115">
        <f>+D143-D144</f>
        <v>0</v>
      </c>
      <c r="E145" s="115">
        <f>+E143-E144</f>
        <v>0</v>
      </c>
      <c r="F145" s="116">
        <f>+F143-F144</f>
        <v>0</v>
      </c>
      <c r="G145" s="113"/>
      <c r="H145" s="25"/>
    </row>
    <row r="146" spans="1:8" ht="13.8" thickTop="1" x14ac:dyDescent="0.25"/>
  </sheetData>
  <mergeCells count="1">
    <mergeCell ref="H3:H4"/>
  </mergeCells>
  <phoneticPr fontId="1" type="noConversion"/>
  <printOptions horizontalCentered="1"/>
  <pageMargins left="0.5" right="0.5" top="0.25" bottom="0.5" header="0.25" footer="0.25"/>
  <pageSetup scale="7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zoomScaleNormal="100" workbookViewId="0">
      <pane ySplit="4" topLeftCell="A5" activePane="bottomLeft" state="frozen"/>
      <selection pane="bottomLeft" activeCell="F6" sqref="F6"/>
    </sheetView>
  </sheetViews>
  <sheetFormatPr defaultRowHeight="13.2" x14ac:dyDescent="0.25"/>
  <cols>
    <col min="2" max="2" width="11.88671875" customWidth="1"/>
    <col min="3" max="3" width="41" customWidth="1"/>
    <col min="4" max="6" width="12.77734375" style="53" customWidth="1"/>
    <col min="7" max="7" width="29.5546875" customWidth="1"/>
  </cols>
  <sheetData>
    <row r="1" spans="1:7" ht="17.399999999999999" x14ac:dyDescent="0.3">
      <c r="A1" s="110" t="s">
        <v>93</v>
      </c>
      <c r="B1" s="110"/>
      <c r="C1" s="107">
        <f>'Proposed Year Budget'!C1</f>
        <v>0</v>
      </c>
      <c r="D1" s="52" t="s">
        <v>73</v>
      </c>
      <c r="F1" s="30" t="s">
        <v>175</v>
      </c>
    </row>
    <row r="2" spans="1:7" x14ac:dyDescent="0.25">
      <c r="A2" s="109"/>
      <c r="B2" s="109"/>
      <c r="C2" s="23"/>
      <c r="D2" s="54"/>
      <c r="E2" s="54"/>
      <c r="F2" s="54"/>
      <c r="G2" s="24"/>
    </row>
    <row r="3" spans="1:7" x14ac:dyDescent="0.25">
      <c r="A3" s="12"/>
      <c r="B3" s="13"/>
      <c r="C3" s="13"/>
      <c r="D3" s="88" t="s">
        <v>165</v>
      </c>
      <c r="E3" s="88" t="s">
        <v>167</v>
      </c>
      <c r="F3" s="55" t="s">
        <v>169</v>
      </c>
      <c r="G3" s="129" t="s">
        <v>170</v>
      </c>
    </row>
    <row r="4" spans="1:7" x14ac:dyDescent="0.25">
      <c r="A4" s="29" t="s">
        <v>67</v>
      </c>
      <c r="B4" s="28" t="s">
        <v>0</v>
      </c>
      <c r="C4" s="14"/>
      <c r="D4" s="89" t="s">
        <v>166</v>
      </c>
      <c r="E4" s="90" t="s">
        <v>168</v>
      </c>
      <c r="F4" s="91" t="s">
        <v>166</v>
      </c>
      <c r="G4" s="130"/>
    </row>
    <row r="5" spans="1:7" ht="13.95" customHeight="1" x14ac:dyDescent="0.25">
      <c r="A5" s="37" t="s">
        <v>1</v>
      </c>
      <c r="B5" s="32"/>
      <c r="C5" s="32"/>
      <c r="D5" s="58" t="s">
        <v>98</v>
      </c>
      <c r="E5" s="58" t="s">
        <v>93</v>
      </c>
      <c r="F5" s="58" t="s">
        <v>93</v>
      </c>
      <c r="G5" t="s">
        <v>75</v>
      </c>
    </row>
    <row r="6" spans="1:7" ht="13.95" customHeight="1" x14ac:dyDescent="0.25">
      <c r="A6" s="31">
        <v>3010</v>
      </c>
      <c r="B6" s="32" t="s">
        <v>104</v>
      </c>
      <c r="C6" s="33"/>
      <c r="D6" s="59">
        <f>'Proposed Year Budget'!E6</f>
        <v>0</v>
      </c>
      <c r="E6" s="59"/>
      <c r="F6" s="59">
        <f>D6+E6</f>
        <v>0</v>
      </c>
    </row>
    <row r="7" spans="1:7" ht="13.95" customHeight="1" x14ac:dyDescent="0.25">
      <c r="A7" s="34">
        <v>3020</v>
      </c>
      <c r="B7" s="35" t="s">
        <v>105</v>
      </c>
      <c r="C7" s="36"/>
      <c r="D7" s="59">
        <f>'Proposed Year Budget'!E7</f>
        <v>0</v>
      </c>
      <c r="E7" s="59"/>
      <c r="F7" s="59">
        <f t="shared" ref="F7:F9" si="0">D7+E7</f>
        <v>0</v>
      </c>
      <c r="G7" s="25"/>
    </row>
    <row r="8" spans="1:7" ht="13.95" customHeight="1" x14ac:dyDescent="0.25">
      <c r="A8" s="34">
        <v>3040</v>
      </c>
      <c r="B8" s="35" t="s">
        <v>106</v>
      </c>
      <c r="C8" s="36"/>
      <c r="D8" s="59">
        <f>'Proposed Year Budget'!E8</f>
        <v>0</v>
      </c>
      <c r="E8" s="59"/>
      <c r="F8" s="59">
        <f t="shared" si="0"/>
        <v>0</v>
      </c>
      <c r="G8" s="25"/>
    </row>
    <row r="9" spans="1:7" ht="13.95" customHeight="1" x14ac:dyDescent="0.25">
      <c r="A9" s="34"/>
      <c r="B9" s="4"/>
      <c r="C9" s="4"/>
      <c r="D9" s="59">
        <f>'Proposed Year Budget'!E9</f>
        <v>0</v>
      </c>
      <c r="E9" s="59"/>
      <c r="F9" s="59">
        <f t="shared" si="0"/>
        <v>0</v>
      </c>
      <c r="G9" s="25"/>
    </row>
    <row r="10" spans="1:7" ht="13.95" customHeight="1" thickBot="1" x14ac:dyDescent="0.3">
      <c r="A10" s="9"/>
      <c r="B10" s="8" t="s">
        <v>55</v>
      </c>
      <c r="C10" s="8"/>
      <c r="D10" s="60">
        <f>SUM(D6:D9)</f>
        <v>0</v>
      </c>
      <c r="E10" s="60">
        <f>SUM(E6:E9)</f>
        <v>0</v>
      </c>
      <c r="F10" s="60">
        <f>SUM(F6:F9)</f>
        <v>0</v>
      </c>
    </row>
    <row r="11" spans="1:7" ht="13.95" customHeight="1" thickTop="1" x14ac:dyDescent="0.25">
      <c r="A11" s="9"/>
      <c r="B11" s="6"/>
      <c r="C11" s="6"/>
      <c r="D11" s="61"/>
      <c r="E11" s="61"/>
      <c r="F11" s="61"/>
    </row>
    <row r="12" spans="1:7" ht="13.95" customHeight="1" x14ac:dyDescent="0.25">
      <c r="A12" s="6" t="s">
        <v>9</v>
      </c>
      <c r="B12" s="4"/>
      <c r="C12" s="4"/>
      <c r="D12" s="61"/>
      <c r="E12" s="61"/>
      <c r="F12" s="61"/>
    </row>
    <row r="13" spans="1:7" ht="13.95" customHeight="1" x14ac:dyDescent="0.25">
      <c r="A13" s="6" t="s">
        <v>92</v>
      </c>
      <c r="B13" s="4"/>
      <c r="C13" s="4"/>
      <c r="D13" s="61"/>
      <c r="E13" s="61"/>
      <c r="F13" s="61"/>
    </row>
    <row r="14" spans="1:7" ht="13.95" customHeight="1" x14ac:dyDescent="0.25">
      <c r="A14" s="35">
        <v>4000</v>
      </c>
      <c r="B14" s="38" t="s">
        <v>158</v>
      </c>
      <c r="C14" s="38"/>
      <c r="D14" s="62" t="s">
        <v>98</v>
      </c>
      <c r="E14" s="62" t="s">
        <v>93</v>
      </c>
      <c r="F14" s="62" t="s">
        <v>93</v>
      </c>
      <c r="G14" t="s">
        <v>75</v>
      </c>
    </row>
    <row r="15" spans="1:7" ht="13.95" customHeight="1" x14ac:dyDescent="0.25">
      <c r="A15" s="31">
        <v>4001</v>
      </c>
      <c r="B15" s="32" t="s">
        <v>2</v>
      </c>
      <c r="C15" s="33"/>
      <c r="D15" s="59">
        <f>'Proposed Year Budget'!E15</f>
        <v>0</v>
      </c>
      <c r="E15" s="59"/>
      <c r="F15" s="59">
        <f t="shared" ref="F15:F26" si="1">D15+E15</f>
        <v>0</v>
      </c>
    </row>
    <row r="16" spans="1:7" ht="13.95" customHeight="1" x14ac:dyDescent="0.25">
      <c r="A16" s="34">
        <v>4002</v>
      </c>
      <c r="B16" s="35" t="s">
        <v>8</v>
      </c>
      <c r="C16" s="36"/>
      <c r="D16" s="59">
        <f>'Proposed Year Budget'!E16</f>
        <v>0</v>
      </c>
      <c r="E16" s="59"/>
      <c r="F16" s="59">
        <f t="shared" si="1"/>
        <v>0</v>
      </c>
      <c r="G16" s="25"/>
    </row>
    <row r="17" spans="1:7" ht="13.95" customHeight="1" x14ac:dyDescent="0.25">
      <c r="A17" s="34">
        <v>4003</v>
      </c>
      <c r="B17" s="35" t="s">
        <v>107</v>
      </c>
      <c r="C17" s="36"/>
      <c r="D17" s="59">
        <f>'Proposed Year Budget'!E17</f>
        <v>0</v>
      </c>
      <c r="E17" s="59"/>
      <c r="F17" s="59">
        <f t="shared" si="1"/>
        <v>0</v>
      </c>
      <c r="G17" s="25"/>
    </row>
    <row r="18" spans="1:7" ht="13.95" customHeight="1" x14ac:dyDescent="0.25">
      <c r="A18" s="31">
        <v>4004</v>
      </c>
      <c r="B18" s="32" t="s">
        <v>108</v>
      </c>
      <c r="C18" s="33"/>
      <c r="D18" s="59">
        <f>'Proposed Year Budget'!E18</f>
        <v>0</v>
      </c>
      <c r="E18" s="59"/>
      <c r="F18" s="59">
        <f t="shared" si="1"/>
        <v>0</v>
      </c>
      <c r="G18" s="25"/>
    </row>
    <row r="19" spans="1:7" ht="13.95" customHeight="1" x14ac:dyDescent="0.25">
      <c r="A19" s="34">
        <v>4005</v>
      </c>
      <c r="B19" s="35" t="s">
        <v>109</v>
      </c>
      <c r="C19" s="36"/>
      <c r="D19" s="59">
        <f>'Proposed Year Budget'!E19</f>
        <v>0</v>
      </c>
      <c r="E19" s="59"/>
      <c r="F19" s="59">
        <f t="shared" si="1"/>
        <v>0</v>
      </c>
      <c r="G19" s="25"/>
    </row>
    <row r="20" spans="1:7" ht="13.95" customHeight="1" x14ac:dyDescent="0.25">
      <c r="A20" s="34">
        <v>4006</v>
      </c>
      <c r="B20" s="35" t="s">
        <v>110</v>
      </c>
      <c r="C20" s="36"/>
      <c r="D20" s="59">
        <f>'Proposed Year Budget'!E20</f>
        <v>0</v>
      </c>
      <c r="E20" s="59"/>
      <c r="F20" s="59">
        <f t="shared" si="1"/>
        <v>0</v>
      </c>
      <c r="G20" s="25"/>
    </row>
    <row r="21" spans="1:7" ht="13.95" customHeight="1" x14ac:dyDescent="0.25">
      <c r="A21" s="31">
        <v>4007</v>
      </c>
      <c r="B21" s="32" t="s">
        <v>111</v>
      </c>
      <c r="C21" s="33"/>
      <c r="D21" s="59">
        <f>'Proposed Year Budget'!E21</f>
        <v>0</v>
      </c>
      <c r="E21" s="59"/>
      <c r="F21" s="59">
        <f t="shared" si="1"/>
        <v>0</v>
      </c>
      <c r="G21" s="25"/>
    </row>
    <row r="22" spans="1:7" ht="13.95" customHeight="1" x14ac:dyDescent="0.25">
      <c r="A22" s="34">
        <v>4008</v>
      </c>
      <c r="B22" s="35" t="s">
        <v>7</v>
      </c>
      <c r="C22" s="36"/>
      <c r="D22" s="59">
        <f>'Proposed Year Budget'!E22</f>
        <v>0</v>
      </c>
      <c r="E22" s="59"/>
      <c r="F22" s="59">
        <f t="shared" si="1"/>
        <v>0</v>
      </c>
      <c r="G22" s="25"/>
    </row>
    <row r="23" spans="1:7" ht="13.95" customHeight="1" x14ac:dyDescent="0.25">
      <c r="A23" s="31">
        <v>4009</v>
      </c>
      <c r="B23" s="32" t="s">
        <v>112</v>
      </c>
      <c r="C23" s="33"/>
      <c r="D23" s="59">
        <f>'Proposed Year Budget'!E23</f>
        <v>0</v>
      </c>
      <c r="E23" s="59"/>
      <c r="F23" s="59">
        <f t="shared" si="1"/>
        <v>0</v>
      </c>
      <c r="G23" s="25"/>
    </row>
    <row r="24" spans="1:7" ht="13.95" customHeight="1" x14ac:dyDescent="0.25">
      <c r="A24" s="34">
        <v>4010</v>
      </c>
      <c r="B24" s="35" t="s">
        <v>51</v>
      </c>
      <c r="C24" s="36"/>
      <c r="D24" s="59">
        <f>'Proposed Year Budget'!E24</f>
        <v>0</v>
      </c>
      <c r="E24" s="63"/>
      <c r="F24" s="59">
        <f t="shared" si="1"/>
        <v>0</v>
      </c>
      <c r="G24" s="25"/>
    </row>
    <row r="25" spans="1:7" ht="13.95" customHeight="1" x14ac:dyDescent="0.25">
      <c r="A25" s="31">
        <v>4099</v>
      </c>
      <c r="B25" s="32" t="s">
        <v>6</v>
      </c>
      <c r="C25" s="33"/>
      <c r="D25" s="59">
        <f>'Proposed Year Budget'!E25</f>
        <v>0</v>
      </c>
      <c r="E25" s="64"/>
      <c r="F25" s="59">
        <f t="shared" si="1"/>
        <v>0</v>
      </c>
      <c r="G25" s="25"/>
    </row>
    <row r="26" spans="1:7" ht="13.95" customHeight="1" x14ac:dyDescent="0.25">
      <c r="A26" s="34"/>
      <c r="B26" s="35"/>
      <c r="C26" s="36"/>
      <c r="D26" s="59">
        <f>'Proposed Year Budget'!E26</f>
        <v>0</v>
      </c>
      <c r="E26" s="64"/>
      <c r="F26" s="59">
        <f t="shared" si="1"/>
        <v>0</v>
      </c>
      <c r="G26" s="9"/>
    </row>
    <row r="27" spans="1:7" ht="13.95" customHeight="1" x14ac:dyDescent="0.25">
      <c r="A27" s="2"/>
      <c r="C27" s="6" t="s">
        <v>62</v>
      </c>
      <c r="D27" s="59">
        <f>SUM(D15:D26)</f>
        <v>0</v>
      </c>
      <c r="E27" s="59">
        <f t="shared" ref="E27:F27" si="2">SUM(E15:E26)</f>
        <v>0</v>
      </c>
      <c r="F27" s="59">
        <f t="shared" si="2"/>
        <v>0</v>
      </c>
    </row>
    <row r="28" spans="1:7" ht="13.95" customHeight="1" x14ac:dyDescent="0.25">
      <c r="A28" s="32">
        <v>4100</v>
      </c>
      <c r="B28" s="37" t="s">
        <v>159</v>
      </c>
      <c r="C28" s="37"/>
      <c r="D28" s="58" t="s">
        <v>98</v>
      </c>
      <c r="E28" s="58" t="s">
        <v>93</v>
      </c>
      <c r="F28" s="58" t="s">
        <v>93</v>
      </c>
      <c r="G28" t="s">
        <v>75</v>
      </c>
    </row>
    <row r="29" spans="1:7" ht="13.95" customHeight="1" x14ac:dyDescent="0.25">
      <c r="A29" s="31">
        <v>4101</v>
      </c>
      <c r="B29" s="32" t="s">
        <v>10</v>
      </c>
      <c r="C29" s="33"/>
      <c r="D29" s="59">
        <f>'Proposed Year Budget'!E29</f>
        <v>0</v>
      </c>
      <c r="E29" s="59"/>
      <c r="F29" s="59">
        <f t="shared" ref="F29:F39" si="3">D29+E29</f>
        <v>0</v>
      </c>
    </row>
    <row r="30" spans="1:7" ht="13.95" customHeight="1" x14ac:dyDescent="0.25">
      <c r="A30" s="34">
        <v>4102</v>
      </c>
      <c r="B30" s="35" t="s">
        <v>11</v>
      </c>
      <c r="C30" s="36"/>
      <c r="D30" s="59">
        <f>'Proposed Year Budget'!E30</f>
        <v>0</v>
      </c>
      <c r="E30" s="59"/>
      <c r="F30" s="59">
        <f t="shared" si="3"/>
        <v>0</v>
      </c>
      <c r="G30" s="25"/>
    </row>
    <row r="31" spans="1:7" ht="13.95" customHeight="1" x14ac:dyDescent="0.25">
      <c r="A31" s="34">
        <v>4103</v>
      </c>
      <c r="B31" s="35" t="s">
        <v>12</v>
      </c>
      <c r="C31" s="36"/>
      <c r="D31" s="59">
        <f>'Proposed Year Budget'!E31</f>
        <v>0</v>
      </c>
      <c r="E31" s="59"/>
      <c r="F31" s="59">
        <f t="shared" si="3"/>
        <v>0</v>
      </c>
      <c r="G31" s="25"/>
    </row>
    <row r="32" spans="1:7" ht="13.95" customHeight="1" x14ac:dyDescent="0.25">
      <c r="A32" s="34">
        <v>4104</v>
      </c>
      <c r="B32" s="35" t="s">
        <v>13</v>
      </c>
      <c r="C32" s="36"/>
      <c r="D32" s="59">
        <f>'Proposed Year Budget'!E32</f>
        <v>0</v>
      </c>
      <c r="E32" s="59"/>
      <c r="F32" s="59">
        <f t="shared" si="3"/>
        <v>0</v>
      </c>
      <c r="G32" s="25"/>
    </row>
    <row r="33" spans="1:7" ht="13.95" customHeight="1" x14ac:dyDescent="0.25">
      <c r="A33" s="34">
        <v>4105</v>
      </c>
      <c r="B33" s="35" t="s">
        <v>14</v>
      </c>
      <c r="C33" s="36"/>
      <c r="D33" s="59">
        <f>'Proposed Year Budget'!E33</f>
        <v>0</v>
      </c>
      <c r="E33" s="59"/>
      <c r="F33" s="59">
        <f t="shared" si="3"/>
        <v>0</v>
      </c>
      <c r="G33" s="25"/>
    </row>
    <row r="34" spans="1:7" ht="13.95" customHeight="1" x14ac:dyDescent="0.25">
      <c r="A34" s="34">
        <v>4106</v>
      </c>
      <c r="B34" s="35" t="s">
        <v>113</v>
      </c>
      <c r="C34" s="36"/>
      <c r="D34" s="59">
        <f>'Proposed Year Budget'!E34</f>
        <v>0</v>
      </c>
      <c r="E34" s="59"/>
      <c r="F34" s="59">
        <f t="shared" si="3"/>
        <v>0</v>
      </c>
      <c r="G34" s="25"/>
    </row>
    <row r="35" spans="1:7" ht="13.95" customHeight="1" x14ac:dyDescent="0.25">
      <c r="A35" s="34">
        <v>4107</v>
      </c>
      <c r="B35" s="35" t="s">
        <v>114</v>
      </c>
      <c r="C35" s="36"/>
      <c r="D35" s="59">
        <f>'Proposed Year Budget'!E35</f>
        <v>0</v>
      </c>
      <c r="E35" s="59"/>
      <c r="F35" s="59">
        <f t="shared" si="3"/>
        <v>0</v>
      </c>
      <c r="G35" s="25"/>
    </row>
    <row r="36" spans="1:7" ht="13.95" customHeight="1" x14ac:dyDescent="0.25">
      <c r="A36" s="34">
        <v>4108</v>
      </c>
      <c r="B36" s="35" t="s">
        <v>188</v>
      </c>
      <c r="C36" s="36"/>
      <c r="D36" s="59">
        <f>'Proposed Year Budget'!E36</f>
        <v>0</v>
      </c>
      <c r="E36" s="59"/>
      <c r="F36" s="59">
        <f t="shared" si="3"/>
        <v>0</v>
      </c>
      <c r="G36" s="25"/>
    </row>
    <row r="37" spans="1:7" ht="13.95" customHeight="1" x14ac:dyDescent="0.25">
      <c r="A37" s="34">
        <v>4109</v>
      </c>
      <c r="B37" s="35" t="s">
        <v>115</v>
      </c>
      <c r="C37" s="36"/>
      <c r="D37" s="59">
        <f>'Proposed Year Budget'!E37</f>
        <v>0</v>
      </c>
      <c r="E37" s="64"/>
      <c r="F37" s="59">
        <f t="shared" si="3"/>
        <v>0</v>
      </c>
      <c r="G37" s="25"/>
    </row>
    <row r="38" spans="1:7" ht="13.95" customHeight="1" x14ac:dyDescent="0.25">
      <c r="A38" s="34">
        <v>4199</v>
      </c>
      <c r="B38" s="35" t="s">
        <v>15</v>
      </c>
      <c r="C38" s="36"/>
      <c r="D38" s="59">
        <f>'Proposed Year Budget'!E38</f>
        <v>0</v>
      </c>
      <c r="E38" s="64"/>
      <c r="F38" s="59">
        <f t="shared" si="3"/>
        <v>0</v>
      </c>
      <c r="G38" s="25"/>
    </row>
    <row r="39" spans="1:7" ht="13.95" customHeight="1" x14ac:dyDescent="0.25">
      <c r="A39" s="34"/>
      <c r="B39" s="35"/>
      <c r="C39" s="36"/>
      <c r="D39" s="59">
        <f>'Proposed Year Budget'!E39</f>
        <v>0</v>
      </c>
      <c r="E39" s="64"/>
      <c r="F39" s="59">
        <f t="shared" si="3"/>
        <v>0</v>
      </c>
      <c r="G39" s="25"/>
    </row>
    <row r="40" spans="1:7" ht="13.95" customHeight="1" x14ac:dyDescent="0.25">
      <c r="A40" s="2"/>
      <c r="C40" s="6" t="s">
        <v>63</v>
      </c>
      <c r="D40" s="59">
        <f>SUM(D29:D39)</f>
        <v>0</v>
      </c>
      <c r="E40" s="59">
        <f t="shared" ref="E40:F40" si="4">SUM(E29:E39)</f>
        <v>0</v>
      </c>
      <c r="F40" s="59">
        <f t="shared" si="4"/>
        <v>0</v>
      </c>
      <c r="G40" s="27"/>
    </row>
    <row r="41" spans="1:7" ht="13.95" customHeight="1" thickBot="1" x14ac:dyDescent="0.3">
      <c r="A41" s="2"/>
      <c r="B41" s="6" t="s">
        <v>64</v>
      </c>
      <c r="C41" s="10"/>
      <c r="D41" s="60">
        <f>SUM(D27+D40)</f>
        <v>0</v>
      </c>
      <c r="E41" s="60">
        <f>SUM(E27+E40)</f>
        <v>0</v>
      </c>
      <c r="F41" s="60">
        <f>SUM(F27+F40)</f>
        <v>0</v>
      </c>
      <c r="G41" s="27"/>
    </row>
    <row r="42" spans="1:7" ht="13.95" customHeight="1" thickTop="1" x14ac:dyDescent="0.25">
      <c r="A42" s="2"/>
      <c r="B42" s="11"/>
      <c r="C42" s="11"/>
      <c r="D42" s="65"/>
      <c r="E42" s="65"/>
      <c r="F42" s="65"/>
    </row>
    <row r="43" spans="1:7" ht="13.95" customHeight="1" x14ac:dyDescent="0.25">
      <c r="A43" s="37" t="s">
        <v>94</v>
      </c>
      <c r="B43" s="37"/>
      <c r="C43" s="37"/>
      <c r="D43" s="66"/>
      <c r="E43" s="66"/>
      <c r="F43" s="66"/>
    </row>
    <row r="44" spans="1:7" ht="13.95" customHeight="1" x14ac:dyDescent="0.25">
      <c r="A44" s="4">
        <v>4200</v>
      </c>
      <c r="B44" s="6" t="s">
        <v>160</v>
      </c>
      <c r="C44" s="6"/>
      <c r="D44" s="62" t="s">
        <v>98</v>
      </c>
      <c r="E44" s="62" t="s">
        <v>93</v>
      </c>
      <c r="F44" s="62" t="s">
        <v>93</v>
      </c>
      <c r="G44" s="109" t="s">
        <v>75</v>
      </c>
    </row>
    <row r="45" spans="1:7" ht="13.95" customHeight="1" x14ac:dyDescent="0.25">
      <c r="A45" s="34">
        <v>4201</v>
      </c>
      <c r="B45" s="35" t="s">
        <v>116</v>
      </c>
      <c r="C45" s="36"/>
      <c r="D45" s="59">
        <f>'Proposed Year Budget'!E45</f>
        <v>0</v>
      </c>
      <c r="E45" s="59"/>
      <c r="F45" s="59">
        <f t="shared" ref="F45:F67" si="5">D45+E45</f>
        <v>0</v>
      </c>
    </row>
    <row r="46" spans="1:7" ht="13.95" customHeight="1" x14ac:dyDescent="0.25">
      <c r="A46" s="34">
        <v>4203</v>
      </c>
      <c r="B46" s="35" t="s">
        <v>52</v>
      </c>
      <c r="C46" s="36"/>
      <c r="D46" s="59">
        <f>'Proposed Year Budget'!E46</f>
        <v>0</v>
      </c>
      <c r="E46" s="59"/>
      <c r="F46" s="59">
        <f t="shared" si="5"/>
        <v>0</v>
      </c>
      <c r="G46" s="25"/>
    </row>
    <row r="47" spans="1:7" ht="13.95" customHeight="1" x14ac:dyDescent="0.25">
      <c r="A47" s="34">
        <v>4204</v>
      </c>
      <c r="B47" s="35" t="s">
        <v>117</v>
      </c>
      <c r="C47" s="36"/>
      <c r="D47" s="59">
        <f>'Proposed Year Budget'!E47</f>
        <v>0</v>
      </c>
      <c r="E47" s="59"/>
      <c r="F47" s="59">
        <f t="shared" si="5"/>
        <v>0</v>
      </c>
      <c r="G47" s="25"/>
    </row>
    <row r="48" spans="1:7" ht="13.95" customHeight="1" x14ac:dyDescent="0.25">
      <c r="A48" s="34">
        <v>4206</v>
      </c>
      <c r="B48" s="35" t="s">
        <v>118</v>
      </c>
      <c r="C48" s="36"/>
      <c r="D48" s="59">
        <f>'Proposed Year Budget'!E48</f>
        <v>0</v>
      </c>
      <c r="E48" s="59"/>
      <c r="F48" s="59">
        <f t="shared" si="5"/>
        <v>0</v>
      </c>
      <c r="G48" s="25"/>
    </row>
    <row r="49" spans="1:7" ht="13.95" customHeight="1" x14ac:dyDescent="0.25">
      <c r="A49" s="34">
        <v>4207</v>
      </c>
      <c r="B49" s="35" t="s">
        <v>119</v>
      </c>
      <c r="C49" s="36"/>
      <c r="D49" s="59">
        <f>'Proposed Year Budget'!E49</f>
        <v>0</v>
      </c>
      <c r="E49" s="59"/>
      <c r="F49" s="59">
        <f t="shared" si="5"/>
        <v>0</v>
      </c>
      <c r="G49" s="25"/>
    </row>
    <row r="50" spans="1:7" ht="13.95" customHeight="1" x14ac:dyDescent="0.25">
      <c r="A50" s="34">
        <v>4208</v>
      </c>
      <c r="B50" s="35" t="s">
        <v>120</v>
      </c>
      <c r="C50" s="36"/>
      <c r="D50" s="59">
        <f>'Proposed Year Budget'!E50</f>
        <v>0</v>
      </c>
      <c r="E50" s="59"/>
      <c r="F50" s="59">
        <f t="shared" si="5"/>
        <v>0</v>
      </c>
      <c r="G50" s="25"/>
    </row>
    <row r="51" spans="1:7" ht="13.95" customHeight="1" x14ac:dyDescent="0.25">
      <c r="A51" s="34">
        <v>4209</v>
      </c>
      <c r="B51" s="35" t="s">
        <v>16</v>
      </c>
      <c r="C51" s="36"/>
      <c r="D51" s="59">
        <f>'Proposed Year Budget'!E51</f>
        <v>0</v>
      </c>
      <c r="E51" s="67"/>
      <c r="F51" s="59">
        <f t="shared" si="5"/>
        <v>0</v>
      </c>
      <c r="G51" s="25"/>
    </row>
    <row r="52" spans="1:7" ht="13.95" customHeight="1" x14ac:dyDescent="0.25">
      <c r="A52" s="34">
        <v>4210</v>
      </c>
      <c r="B52" s="35" t="s">
        <v>154</v>
      </c>
      <c r="C52" s="36"/>
      <c r="D52" s="59">
        <f>'Proposed Year Budget'!E52</f>
        <v>0</v>
      </c>
      <c r="E52" s="59"/>
      <c r="F52" s="59">
        <f t="shared" si="5"/>
        <v>0</v>
      </c>
      <c r="G52" s="25"/>
    </row>
    <row r="53" spans="1:7" ht="13.95" customHeight="1" x14ac:dyDescent="0.25">
      <c r="A53" s="34">
        <v>4212</v>
      </c>
      <c r="B53" s="35" t="s">
        <v>17</v>
      </c>
      <c r="C53" s="36"/>
      <c r="D53" s="59">
        <f>'Proposed Year Budget'!E53</f>
        <v>0</v>
      </c>
      <c r="E53" s="59"/>
      <c r="F53" s="59">
        <f t="shared" si="5"/>
        <v>0</v>
      </c>
      <c r="G53" s="25"/>
    </row>
    <row r="54" spans="1:7" ht="13.95" customHeight="1" x14ac:dyDescent="0.25">
      <c r="A54" s="34">
        <v>4215</v>
      </c>
      <c r="B54" s="35" t="s">
        <v>121</v>
      </c>
      <c r="C54" s="36"/>
      <c r="D54" s="59">
        <f>'Proposed Year Budget'!E54</f>
        <v>0</v>
      </c>
      <c r="E54" s="59"/>
      <c r="F54" s="59">
        <f t="shared" si="5"/>
        <v>0</v>
      </c>
      <c r="G54" s="25"/>
    </row>
    <row r="55" spans="1:7" ht="13.95" customHeight="1" x14ac:dyDescent="0.25">
      <c r="A55" s="34">
        <v>4216</v>
      </c>
      <c r="B55" s="35" t="s">
        <v>18</v>
      </c>
      <c r="C55" s="36"/>
      <c r="D55" s="59">
        <f>'Proposed Year Budget'!E55</f>
        <v>0</v>
      </c>
      <c r="E55" s="59"/>
      <c r="F55" s="59">
        <f t="shared" si="5"/>
        <v>0</v>
      </c>
      <c r="G55" s="25"/>
    </row>
    <row r="56" spans="1:7" ht="13.95" customHeight="1" x14ac:dyDescent="0.25">
      <c r="A56" s="34">
        <v>4217</v>
      </c>
      <c r="B56" s="35" t="s">
        <v>19</v>
      </c>
      <c r="C56" s="36"/>
      <c r="D56" s="59">
        <f>'Proposed Year Budget'!E56</f>
        <v>0</v>
      </c>
      <c r="E56" s="59"/>
      <c r="F56" s="59">
        <f t="shared" si="5"/>
        <v>0</v>
      </c>
      <c r="G56" s="25"/>
    </row>
    <row r="57" spans="1:7" ht="13.95" customHeight="1" x14ac:dyDescent="0.25">
      <c r="A57" s="34">
        <v>4218</v>
      </c>
      <c r="B57" s="35" t="s">
        <v>20</v>
      </c>
      <c r="C57" s="36"/>
      <c r="D57" s="59">
        <f>'Proposed Year Budget'!E57</f>
        <v>0</v>
      </c>
      <c r="E57" s="59"/>
      <c r="F57" s="59">
        <f t="shared" si="5"/>
        <v>0</v>
      </c>
      <c r="G57" s="25"/>
    </row>
    <row r="58" spans="1:7" ht="13.95" customHeight="1" x14ac:dyDescent="0.25">
      <c r="A58" s="34">
        <v>4219</v>
      </c>
      <c r="B58" s="35" t="s">
        <v>122</v>
      </c>
      <c r="C58" s="36"/>
      <c r="D58" s="59">
        <f>'Proposed Year Budget'!E58</f>
        <v>0</v>
      </c>
      <c r="E58" s="59"/>
      <c r="F58" s="59">
        <f t="shared" si="5"/>
        <v>0</v>
      </c>
      <c r="G58" s="25"/>
    </row>
    <row r="59" spans="1:7" ht="13.95" customHeight="1" x14ac:dyDescent="0.25">
      <c r="A59" s="34">
        <v>4220</v>
      </c>
      <c r="B59" s="35" t="s">
        <v>22</v>
      </c>
      <c r="C59" s="36"/>
      <c r="D59" s="59">
        <f>'Proposed Year Budget'!E59</f>
        <v>0</v>
      </c>
      <c r="E59" s="68"/>
      <c r="F59" s="59">
        <f t="shared" si="5"/>
        <v>0</v>
      </c>
      <c r="G59" s="25"/>
    </row>
    <row r="60" spans="1:7" ht="13.95" customHeight="1" x14ac:dyDescent="0.25">
      <c r="A60" s="34">
        <v>4221</v>
      </c>
      <c r="B60" s="35" t="s">
        <v>23</v>
      </c>
      <c r="C60" s="36"/>
      <c r="D60" s="59">
        <f>'Proposed Year Budget'!E60</f>
        <v>0</v>
      </c>
      <c r="E60" s="59"/>
      <c r="F60" s="59">
        <f t="shared" si="5"/>
        <v>0</v>
      </c>
      <c r="G60" s="25"/>
    </row>
    <row r="61" spans="1:7" ht="13.95" customHeight="1" x14ac:dyDescent="0.25">
      <c r="A61" s="34">
        <v>4225</v>
      </c>
      <c r="B61" s="35" t="s">
        <v>24</v>
      </c>
      <c r="C61" s="36"/>
      <c r="D61" s="59">
        <f>'Proposed Year Budget'!E61</f>
        <v>0</v>
      </c>
      <c r="E61" s="59"/>
      <c r="F61" s="59">
        <f t="shared" si="5"/>
        <v>0</v>
      </c>
      <c r="G61" s="25"/>
    </row>
    <row r="62" spans="1:7" ht="13.95" customHeight="1" x14ac:dyDescent="0.25">
      <c r="A62" s="34">
        <v>4227</v>
      </c>
      <c r="B62" s="35" t="s">
        <v>123</v>
      </c>
      <c r="C62" s="36"/>
      <c r="D62" s="59">
        <f>'Proposed Year Budget'!E62</f>
        <v>0</v>
      </c>
      <c r="E62" s="59"/>
      <c r="F62" s="59">
        <f t="shared" si="5"/>
        <v>0</v>
      </c>
      <c r="G62" s="25"/>
    </row>
    <row r="63" spans="1:7" ht="13.95" customHeight="1" x14ac:dyDescent="0.25">
      <c r="A63" s="34">
        <v>4228</v>
      </c>
      <c r="B63" s="35" t="s">
        <v>124</v>
      </c>
      <c r="C63" s="36"/>
      <c r="D63" s="59">
        <f>'Proposed Year Budget'!E63</f>
        <v>0</v>
      </c>
      <c r="E63" s="59"/>
      <c r="F63" s="59">
        <f t="shared" si="5"/>
        <v>0</v>
      </c>
      <c r="G63" s="25"/>
    </row>
    <row r="64" spans="1:7" ht="13.95" customHeight="1" x14ac:dyDescent="0.25">
      <c r="A64" s="34">
        <v>4229</v>
      </c>
      <c r="B64" s="35" t="s">
        <v>125</v>
      </c>
      <c r="C64" s="36"/>
      <c r="D64" s="59">
        <f>'Proposed Year Budget'!E64</f>
        <v>0</v>
      </c>
      <c r="E64" s="59"/>
      <c r="F64" s="59">
        <f t="shared" si="5"/>
        <v>0</v>
      </c>
      <c r="G64" s="25"/>
    </row>
    <row r="65" spans="1:7" ht="13.95" customHeight="1" x14ac:dyDescent="0.25">
      <c r="A65" s="34">
        <v>4231</v>
      </c>
      <c r="B65" s="35" t="s">
        <v>126</v>
      </c>
      <c r="C65" s="36"/>
      <c r="D65" s="59">
        <f>'Proposed Year Budget'!E65</f>
        <v>0</v>
      </c>
      <c r="E65" s="64"/>
      <c r="F65" s="59">
        <f t="shared" si="5"/>
        <v>0</v>
      </c>
      <c r="G65" s="25"/>
    </row>
    <row r="66" spans="1:7" ht="13.95" customHeight="1" x14ac:dyDescent="0.25">
      <c r="A66" s="34">
        <v>4299</v>
      </c>
      <c r="B66" s="35" t="s">
        <v>25</v>
      </c>
      <c r="C66" s="36"/>
      <c r="D66" s="59">
        <f>'Proposed Year Budget'!E66</f>
        <v>0</v>
      </c>
      <c r="E66" s="59"/>
      <c r="F66" s="59">
        <f t="shared" si="5"/>
        <v>0</v>
      </c>
      <c r="G66" s="25"/>
    </row>
    <row r="67" spans="1:7" ht="13.95" customHeight="1" x14ac:dyDescent="0.25">
      <c r="A67" s="34"/>
      <c r="B67" s="35"/>
      <c r="C67" s="36"/>
      <c r="D67" s="59">
        <f>'Proposed Year Budget'!E67</f>
        <v>0</v>
      </c>
      <c r="E67" s="59"/>
      <c r="F67" s="59">
        <f t="shared" si="5"/>
        <v>0</v>
      </c>
      <c r="G67" s="25"/>
    </row>
    <row r="68" spans="1:7" ht="13.95" customHeight="1" x14ac:dyDescent="0.25">
      <c r="A68" s="4">
        <v>4300</v>
      </c>
      <c r="B68" s="6" t="s">
        <v>161</v>
      </c>
      <c r="C68" s="6"/>
      <c r="D68" s="58" t="s">
        <v>98</v>
      </c>
      <c r="E68" s="58" t="s">
        <v>93</v>
      </c>
      <c r="F68" s="58" t="s">
        <v>93</v>
      </c>
      <c r="G68" s="23" t="s">
        <v>75</v>
      </c>
    </row>
    <row r="69" spans="1:7" ht="13.95" customHeight="1" x14ac:dyDescent="0.25">
      <c r="A69" s="34">
        <v>4301</v>
      </c>
      <c r="B69" s="35" t="s">
        <v>26</v>
      </c>
      <c r="C69" s="36"/>
      <c r="D69" s="59">
        <f>'Proposed Year Budget'!E69</f>
        <v>0</v>
      </c>
      <c r="E69" s="59"/>
      <c r="F69" s="59">
        <f t="shared" ref="F69:F88" si="6">D69+E69</f>
        <v>0</v>
      </c>
    </row>
    <row r="70" spans="1:7" ht="13.95" customHeight="1" x14ac:dyDescent="0.25">
      <c r="A70" s="34">
        <v>4302</v>
      </c>
      <c r="B70" s="35" t="s">
        <v>127</v>
      </c>
      <c r="C70" s="36"/>
      <c r="D70" s="59">
        <f>'Proposed Year Budget'!E70</f>
        <v>0</v>
      </c>
      <c r="E70" s="59"/>
      <c r="F70" s="59">
        <f t="shared" si="6"/>
        <v>0</v>
      </c>
      <c r="G70" s="25"/>
    </row>
    <row r="71" spans="1:7" ht="13.95" customHeight="1" x14ac:dyDescent="0.25">
      <c r="A71" s="34">
        <v>4303</v>
      </c>
      <c r="B71" s="35" t="s">
        <v>128</v>
      </c>
      <c r="C71" s="36"/>
      <c r="D71" s="59">
        <f>'Proposed Year Budget'!E71</f>
        <v>0</v>
      </c>
      <c r="E71" s="68"/>
      <c r="F71" s="59">
        <f t="shared" si="6"/>
        <v>0</v>
      </c>
      <c r="G71" s="25"/>
    </row>
    <row r="72" spans="1:7" ht="13.95" customHeight="1" x14ac:dyDescent="0.25">
      <c r="A72" s="34">
        <v>4304</v>
      </c>
      <c r="B72" s="35" t="s">
        <v>27</v>
      </c>
      <c r="C72" s="36"/>
      <c r="D72" s="59">
        <f>'Proposed Year Budget'!E72</f>
        <v>0</v>
      </c>
      <c r="E72" s="59"/>
      <c r="F72" s="59">
        <f t="shared" si="6"/>
        <v>0</v>
      </c>
      <c r="G72" s="25"/>
    </row>
    <row r="73" spans="1:7" ht="13.95" customHeight="1" x14ac:dyDescent="0.25">
      <c r="A73" s="34">
        <v>4305</v>
      </c>
      <c r="B73" s="35" t="s">
        <v>180</v>
      </c>
      <c r="C73" s="36"/>
      <c r="D73" s="59">
        <f>'Proposed Year Budget'!E73</f>
        <v>0</v>
      </c>
      <c r="E73" s="59"/>
      <c r="F73" s="59">
        <f t="shared" si="6"/>
        <v>0</v>
      </c>
      <c r="G73" s="25"/>
    </row>
    <row r="74" spans="1:7" ht="13.95" customHeight="1" x14ac:dyDescent="0.25">
      <c r="A74" s="34">
        <v>4306</v>
      </c>
      <c r="B74" s="35" t="s">
        <v>28</v>
      </c>
      <c r="C74" s="36"/>
      <c r="D74" s="59">
        <f>'Proposed Year Budget'!E74</f>
        <v>0</v>
      </c>
      <c r="E74" s="59"/>
      <c r="F74" s="59">
        <f t="shared" si="6"/>
        <v>0</v>
      </c>
      <c r="G74" s="25"/>
    </row>
    <row r="75" spans="1:7" ht="13.95" customHeight="1" x14ac:dyDescent="0.25">
      <c r="A75" s="34">
        <v>4307</v>
      </c>
      <c r="B75" s="35" t="s">
        <v>129</v>
      </c>
      <c r="C75" s="36"/>
      <c r="D75" s="59">
        <f>'Proposed Year Budget'!E75</f>
        <v>0</v>
      </c>
      <c r="E75" s="69"/>
      <c r="F75" s="59">
        <f t="shared" si="6"/>
        <v>0</v>
      </c>
      <c r="G75" s="25"/>
    </row>
    <row r="76" spans="1:7" ht="13.95" customHeight="1" x14ac:dyDescent="0.25">
      <c r="A76" s="34">
        <v>4308</v>
      </c>
      <c r="B76" s="35" t="s">
        <v>130</v>
      </c>
      <c r="C76" s="36"/>
      <c r="D76" s="59">
        <f>'Proposed Year Budget'!E76</f>
        <v>0</v>
      </c>
      <c r="E76" s="69"/>
      <c r="F76" s="59">
        <f t="shared" si="6"/>
        <v>0</v>
      </c>
      <c r="G76" s="25"/>
    </row>
    <row r="77" spans="1:7" ht="13.95" customHeight="1" x14ac:dyDescent="0.25">
      <c r="A77" s="34">
        <v>4309</v>
      </c>
      <c r="B77" s="35" t="s">
        <v>131</v>
      </c>
      <c r="C77" s="36"/>
      <c r="D77" s="59">
        <f>'Proposed Year Budget'!E77</f>
        <v>0</v>
      </c>
      <c r="E77" s="69"/>
      <c r="F77" s="59">
        <f t="shared" si="6"/>
        <v>0</v>
      </c>
      <c r="G77" s="25"/>
    </row>
    <row r="78" spans="1:7" ht="13.95" customHeight="1" x14ac:dyDescent="0.25">
      <c r="A78" s="34">
        <v>4310</v>
      </c>
      <c r="B78" s="35" t="s">
        <v>132</v>
      </c>
      <c r="C78" s="36"/>
      <c r="D78" s="59">
        <f>'Proposed Year Budget'!E78</f>
        <v>0</v>
      </c>
      <c r="E78" s="59"/>
      <c r="F78" s="59">
        <f t="shared" si="6"/>
        <v>0</v>
      </c>
      <c r="G78" s="25"/>
    </row>
    <row r="79" spans="1:7" ht="13.95" customHeight="1" x14ac:dyDescent="0.25">
      <c r="A79" s="34">
        <v>4311</v>
      </c>
      <c r="B79" s="35" t="s">
        <v>133</v>
      </c>
      <c r="C79" s="36"/>
      <c r="D79" s="59">
        <f>'Proposed Year Budget'!E79</f>
        <v>0</v>
      </c>
      <c r="E79" s="59"/>
      <c r="F79" s="59">
        <f t="shared" si="6"/>
        <v>0</v>
      </c>
      <c r="G79" s="25"/>
    </row>
    <row r="80" spans="1:7" ht="13.95" customHeight="1" x14ac:dyDescent="0.25">
      <c r="A80" s="34">
        <v>4312</v>
      </c>
      <c r="B80" s="35" t="s">
        <v>134</v>
      </c>
      <c r="C80" s="36"/>
      <c r="D80" s="59">
        <f>'Proposed Year Budget'!E80</f>
        <v>0</v>
      </c>
      <c r="E80" s="69"/>
      <c r="F80" s="59">
        <f t="shared" si="6"/>
        <v>0</v>
      </c>
      <c r="G80" s="25"/>
    </row>
    <row r="81" spans="1:7" ht="13.95" customHeight="1" x14ac:dyDescent="0.25">
      <c r="A81" s="34">
        <v>4313</v>
      </c>
      <c r="B81" s="35" t="s">
        <v>135</v>
      </c>
      <c r="C81" s="36"/>
      <c r="D81" s="59">
        <f>'Proposed Year Budget'!E81</f>
        <v>0</v>
      </c>
      <c r="E81" s="59"/>
      <c r="F81" s="59">
        <f t="shared" si="6"/>
        <v>0</v>
      </c>
      <c r="G81" s="25"/>
    </row>
    <row r="82" spans="1:7" ht="13.95" customHeight="1" x14ac:dyDescent="0.25">
      <c r="A82" s="34">
        <v>4332</v>
      </c>
      <c r="B82" s="35" t="s">
        <v>136</v>
      </c>
      <c r="C82" s="36"/>
      <c r="D82" s="59">
        <f>'Proposed Year Budget'!E82</f>
        <v>0</v>
      </c>
      <c r="E82" s="59"/>
      <c r="F82" s="59">
        <f t="shared" si="6"/>
        <v>0</v>
      </c>
      <c r="G82" s="25"/>
    </row>
    <row r="83" spans="1:7" ht="13.95" customHeight="1" x14ac:dyDescent="0.25">
      <c r="A83" s="34">
        <v>4333</v>
      </c>
      <c r="B83" s="35" t="s">
        <v>137</v>
      </c>
      <c r="C83" s="36"/>
      <c r="D83" s="59">
        <f>'Proposed Year Budget'!E83</f>
        <v>0</v>
      </c>
      <c r="E83" s="59"/>
      <c r="F83" s="59">
        <f t="shared" si="6"/>
        <v>0</v>
      </c>
      <c r="G83" s="25"/>
    </row>
    <row r="84" spans="1:7" ht="13.95" customHeight="1" x14ac:dyDescent="0.25">
      <c r="A84" s="34">
        <v>4334</v>
      </c>
      <c r="B84" s="35" t="s">
        <v>138</v>
      </c>
      <c r="C84" s="36"/>
      <c r="D84" s="59">
        <f>'Proposed Year Budget'!E84</f>
        <v>0</v>
      </c>
      <c r="E84" s="59"/>
      <c r="F84" s="59">
        <f t="shared" si="6"/>
        <v>0</v>
      </c>
      <c r="G84" s="25"/>
    </row>
    <row r="85" spans="1:7" ht="13.95" customHeight="1" x14ac:dyDescent="0.25">
      <c r="A85" s="34">
        <v>4335</v>
      </c>
      <c r="B85" s="35" t="s">
        <v>139</v>
      </c>
      <c r="C85" s="36"/>
      <c r="D85" s="59">
        <f>'Proposed Year Budget'!E85</f>
        <v>0</v>
      </c>
      <c r="E85" s="59"/>
      <c r="F85" s="59">
        <f t="shared" si="6"/>
        <v>0</v>
      </c>
      <c r="G85" s="25"/>
    </row>
    <row r="86" spans="1:7" ht="13.95" customHeight="1" x14ac:dyDescent="0.25">
      <c r="A86" s="34">
        <v>4336</v>
      </c>
      <c r="B86" s="35" t="s">
        <v>140</v>
      </c>
      <c r="C86" s="36"/>
      <c r="D86" s="59">
        <f>'Proposed Year Budget'!E86</f>
        <v>0</v>
      </c>
      <c r="E86" s="59"/>
      <c r="F86" s="59">
        <f t="shared" si="6"/>
        <v>0</v>
      </c>
      <c r="G86" s="25"/>
    </row>
    <row r="87" spans="1:7" ht="13.95" customHeight="1" x14ac:dyDescent="0.25">
      <c r="A87" s="34">
        <v>4399</v>
      </c>
      <c r="B87" s="35" t="s">
        <v>155</v>
      </c>
      <c r="C87" s="36"/>
      <c r="D87" s="59">
        <f>'Proposed Year Budget'!E87</f>
        <v>0</v>
      </c>
      <c r="E87" s="59"/>
      <c r="F87" s="59">
        <f t="shared" si="6"/>
        <v>0</v>
      </c>
      <c r="G87" s="25"/>
    </row>
    <row r="88" spans="1:7" ht="13.95" customHeight="1" x14ac:dyDescent="0.25">
      <c r="A88" s="34"/>
      <c r="B88" s="35"/>
      <c r="C88" s="36"/>
      <c r="D88" s="59">
        <f>'Proposed Year Budget'!E88</f>
        <v>0</v>
      </c>
      <c r="E88" s="59"/>
      <c r="F88" s="59">
        <f t="shared" si="6"/>
        <v>0</v>
      </c>
      <c r="G88" s="25"/>
    </row>
    <row r="89" spans="1:7" ht="13.95" customHeight="1" x14ac:dyDescent="0.25">
      <c r="A89" s="35">
        <v>4400</v>
      </c>
      <c r="B89" s="38" t="s">
        <v>162</v>
      </c>
      <c r="C89" s="38"/>
      <c r="D89" s="58" t="s">
        <v>98</v>
      </c>
      <c r="E89" s="58" t="s">
        <v>93</v>
      </c>
      <c r="F89" s="58" t="s">
        <v>93</v>
      </c>
      <c r="G89" s="23" t="s">
        <v>75</v>
      </c>
    </row>
    <row r="90" spans="1:7" ht="13.95" customHeight="1" x14ac:dyDescent="0.25">
      <c r="A90" s="34">
        <v>4401</v>
      </c>
      <c r="B90" s="35" t="s">
        <v>29</v>
      </c>
      <c r="C90" s="36"/>
      <c r="D90" s="59">
        <f>'Proposed Year Budget'!E90</f>
        <v>0</v>
      </c>
      <c r="E90" s="59"/>
      <c r="F90" s="59">
        <f t="shared" ref="F90:F112" si="7">D90+E90</f>
        <v>0</v>
      </c>
    </row>
    <row r="91" spans="1:7" ht="13.95" customHeight="1" x14ac:dyDescent="0.25">
      <c r="A91" s="34">
        <v>4402</v>
      </c>
      <c r="B91" s="35" t="s">
        <v>53</v>
      </c>
      <c r="C91" s="36"/>
      <c r="D91" s="59">
        <f>'Proposed Year Budget'!E91</f>
        <v>0</v>
      </c>
      <c r="E91" s="59"/>
      <c r="F91" s="59">
        <f t="shared" si="7"/>
        <v>0</v>
      </c>
      <c r="G91" s="25"/>
    </row>
    <row r="92" spans="1:7" ht="13.95" customHeight="1" x14ac:dyDescent="0.25">
      <c r="A92" s="34">
        <v>4403</v>
      </c>
      <c r="B92" s="35" t="s">
        <v>35</v>
      </c>
      <c r="C92" s="36"/>
      <c r="D92" s="59">
        <f>'Proposed Year Budget'!E92</f>
        <v>0</v>
      </c>
      <c r="E92" s="59"/>
      <c r="F92" s="59">
        <f t="shared" si="7"/>
        <v>0</v>
      </c>
      <c r="G92" s="25"/>
    </row>
    <row r="93" spans="1:7" ht="13.95" customHeight="1" x14ac:dyDescent="0.25">
      <c r="A93" s="34">
        <v>4404</v>
      </c>
      <c r="B93" s="35" t="s">
        <v>141</v>
      </c>
      <c r="C93" s="36"/>
      <c r="D93" s="59">
        <f>'Proposed Year Budget'!E93</f>
        <v>0</v>
      </c>
      <c r="E93" s="59"/>
      <c r="F93" s="59">
        <f t="shared" si="7"/>
        <v>0</v>
      </c>
      <c r="G93" s="25"/>
    </row>
    <row r="94" spans="1:7" ht="13.95" customHeight="1" x14ac:dyDescent="0.25">
      <c r="A94" s="34">
        <v>4405</v>
      </c>
      <c r="B94" s="35" t="s">
        <v>30</v>
      </c>
      <c r="C94" s="36"/>
      <c r="D94" s="59">
        <f>'Proposed Year Budget'!E94</f>
        <v>0</v>
      </c>
      <c r="E94" s="59"/>
      <c r="F94" s="59">
        <f t="shared" si="7"/>
        <v>0</v>
      </c>
      <c r="G94" s="25"/>
    </row>
    <row r="95" spans="1:7" ht="13.95" customHeight="1" x14ac:dyDescent="0.25">
      <c r="A95" s="34">
        <v>4406</v>
      </c>
      <c r="B95" s="35" t="s">
        <v>31</v>
      </c>
      <c r="C95" s="36"/>
      <c r="D95" s="59">
        <f>'Proposed Year Budget'!E95</f>
        <v>0</v>
      </c>
      <c r="E95" s="59"/>
      <c r="F95" s="59">
        <f t="shared" si="7"/>
        <v>0</v>
      </c>
      <c r="G95" s="25"/>
    </row>
    <row r="96" spans="1:7" ht="13.95" customHeight="1" x14ac:dyDescent="0.25">
      <c r="A96" s="34">
        <v>4407</v>
      </c>
      <c r="B96" s="35" t="s">
        <v>142</v>
      </c>
      <c r="C96" s="36"/>
      <c r="D96" s="59">
        <f>'Proposed Year Budget'!E96</f>
        <v>0</v>
      </c>
      <c r="E96" s="59"/>
      <c r="F96" s="59">
        <f t="shared" si="7"/>
        <v>0</v>
      </c>
      <c r="G96" s="25"/>
    </row>
    <row r="97" spans="1:7" ht="13.95" customHeight="1" x14ac:dyDescent="0.25">
      <c r="A97" s="34">
        <v>4408</v>
      </c>
      <c r="B97" s="35" t="s">
        <v>143</v>
      </c>
      <c r="C97" s="36"/>
      <c r="D97" s="59">
        <f>'Proposed Year Budget'!E97</f>
        <v>0</v>
      </c>
      <c r="E97" s="59"/>
      <c r="F97" s="59">
        <f t="shared" si="7"/>
        <v>0</v>
      </c>
      <c r="G97" s="25"/>
    </row>
    <row r="98" spans="1:7" ht="13.95" customHeight="1" x14ac:dyDescent="0.25">
      <c r="A98" s="34">
        <v>4409</v>
      </c>
      <c r="B98" s="35" t="s">
        <v>144</v>
      </c>
      <c r="C98" s="36"/>
      <c r="D98" s="59">
        <f>'Proposed Year Budget'!E98</f>
        <v>0</v>
      </c>
      <c r="E98" s="59"/>
      <c r="F98" s="59">
        <f t="shared" si="7"/>
        <v>0</v>
      </c>
      <c r="G98" s="25"/>
    </row>
    <row r="99" spans="1:7" ht="13.95" customHeight="1" x14ac:dyDescent="0.25">
      <c r="A99" s="34">
        <v>4410</v>
      </c>
      <c r="B99" s="35" t="s">
        <v>145</v>
      </c>
      <c r="C99" s="36"/>
      <c r="D99" s="59">
        <f>'Proposed Year Budget'!E99</f>
        <v>0</v>
      </c>
      <c r="E99" s="59"/>
      <c r="F99" s="59">
        <f t="shared" si="7"/>
        <v>0</v>
      </c>
      <c r="G99" s="25"/>
    </row>
    <row r="100" spans="1:7" ht="13.95" customHeight="1" x14ac:dyDescent="0.25">
      <c r="A100" s="34">
        <v>4411</v>
      </c>
      <c r="B100" s="35" t="s">
        <v>146</v>
      </c>
      <c r="C100" s="36"/>
      <c r="D100" s="59">
        <f>'Proposed Year Budget'!E100</f>
        <v>0</v>
      </c>
      <c r="E100" s="59"/>
      <c r="F100" s="59">
        <f t="shared" si="7"/>
        <v>0</v>
      </c>
      <c r="G100" s="25"/>
    </row>
    <row r="101" spans="1:7" ht="13.95" customHeight="1" x14ac:dyDescent="0.25">
      <c r="A101" s="34">
        <v>4412</v>
      </c>
      <c r="B101" s="35" t="s">
        <v>32</v>
      </c>
      <c r="C101" s="36"/>
      <c r="D101" s="59">
        <f>'Proposed Year Budget'!E101</f>
        <v>0</v>
      </c>
      <c r="E101" s="59"/>
      <c r="F101" s="59">
        <f t="shared" si="7"/>
        <v>0</v>
      </c>
      <c r="G101" s="25"/>
    </row>
    <row r="102" spans="1:7" ht="13.95" customHeight="1" x14ac:dyDescent="0.25">
      <c r="A102" s="34">
        <v>4413</v>
      </c>
      <c r="B102" s="35" t="s">
        <v>33</v>
      </c>
      <c r="C102" s="36"/>
      <c r="D102" s="59">
        <f>'Proposed Year Budget'!E102</f>
        <v>0</v>
      </c>
      <c r="E102" s="59"/>
      <c r="F102" s="59">
        <f t="shared" si="7"/>
        <v>0</v>
      </c>
      <c r="G102" s="25"/>
    </row>
    <row r="103" spans="1:7" ht="13.95" customHeight="1" x14ac:dyDescent="0.25">
      <c r="A103" s="34">
        <v>4414</v>
      </c>
      <c r="B103" s="35" t="s">
        <v>34</v>
      </c>
      <c r="C103" s="36"/>
      <c r="D103" s="59">
        <f>'Proposed Year Budget'!E103</f>
        <v>0</v>
      </c>
      <c r="E103" s="59"/>
      <c r="F103" s="59">
        <f t="shared" si="7"/>
        <v>0</v>
      </c>
      <c r="G103" s="25"/>
    </row>
    <row r="104" spans="1:7" ht="13.95" customHeight="1" x14ac:dyDescent="0.25">
      <c r="A104" s="34">
        <v>4415</v>
      </c>
      <c r="B104" s="35" t="s">
        <v>36</v>
      </c>
      <c r="C104" s="36"/>
      <c r="D104" s="59">
        <f>'Proposed Year Budget'!E104</f>
        <v>0</v>
      </c>
      <c r="E104" s="59"/>
      <c r="F104" s="59">
        <f t="shared" si="7"/>
        <v>0</v>
      </c>
      <c r="G104" s="25"/>
    </row>
    <row r="105" spans="1:7" ht="13.95" customHeight="1" x14ac:dyDescent="0.25">
      <c r="A105" s="34">
        <v>4417</v>
      </c>
      <c r="B105" s="35" t="s">
        <v>37</v>
      </c>
      <c r="C105" s="36"/>
      <c r="D105" s="59">
        <f>'Proposed Year Budget'!E105</f>
        <v>0</v>
      </c>
      <c r="E105" s="59"/>
      <c r="F105" s="59">
        <f t="shared" si="7"/>
        <v>0</v>
      </c>
      <c r="G105" s="25"/>
    </row>
    <row r="106" spans="1:7" ht="13.95" customHeight="1" x14ac:dyDescent="0.25">
      <c r="A106" s="34">
        <v>4418</v>
      </c>
      <c r="B106" s="35" t="s">
        <v>38</v>
      </c>
      <c r="C106" s="36"/>
      <c r="D106" s="59">
        <f>'Proposed Year Budget'!E106</f>
        <v>0</v>
      </c>
      <c r="E106" s="59"/>
      <c r="F106" s="59">
        <f t="shared" si="7"/>
        <v>0</v>
      </c>
      <c r="G106" s="25"/>
    </row>
    <row r="107" spans="1:7" ht="13.95" customHeight="1" x14ac:dyDescent="0.25">
      <c r="A107" s="34">
        <v>4419</v>
      </c>
      <c r="B107" s="35" t="s">
        <v>39</v>
      </c>
      <c r="C107" s="36"/>
      <c r="D107" s="59">
        <f>'Proposed Year Budget'!E107</f>
        <v>0</v>
      </c>
      <c r="E107" s="59"/>
      <c r="F107" s="59">
        <f t="shared" si="7"/>
        <v>0</v>
      </c>
      <c r="G107" s="25"/>
    </row>
    <row r="108" spans="1:7" ht="13.95" customHeight="1" x14ac:dyDescent="0.25">
      <c r="A108" s="34">
        <v>4421</v>
      </c>
      <c r="B108" s="35" t="s">
        <v>21</v>
      </c>
      <c r="C108" s="36"/>
      <c r="D108" s="59">
        <f>'Proposed Year Budget'!E108</f>
        <v>0</v>
      </c>
      <c r="E108" s="59"/>
      <c r="F108" s="59">
        <f t="shared" si="7"/>
        <v>0</v>
      </c>
      <c r="G108" s="25"/>
    </row>
    <row r="109" spans="1:7" ht="13.95" customHeight="1" x14ac:dyDescent="0.25">
      <c r="A109" s="34">
        <v>4499</v>
      </c>
      <c r="B109" s="35" t="s">
        <v>156</v>
      </c>
      <c r="C109" s="36"/>
      <c r="D109" s="59">
        <f>'Proposed Year Budget'!E109</f>
        <v>0</v>
      </c>
      <c r="E109" s="59"/>
      <c r="F109" s="59">
        <f t="shared" si="7"/>
        <v>0</v>
      </c>
      <c r="G109" s="25"/>
    </row>
    <row r="110" spans="1:7" ht="13.95" customHeight="1" x14ac:dyDescent="0.25">
      <c r="A110" s="34"/>
      <c r="B110" s="35"/>
      <c r="C110" s="36"/>
      <c r="D110" s="59">
        <f>'Proposed Year Budget'!E110</f>
        <v>0</v>
      </c>
      <c r="E110" s="59"/>
      <c r="F110" s="59">
        <f t="shared" si="7"/>
        <v>0</v>
      </c>
      <c r="G110" s="25"/>
    </row>
    <row r="111" spans="1:7" ht="13.95" customHeight="1" x14ac:dyDescent="0.25">
      <c r="A111" s="35">
        <v>4501</v>
      </c>
      <c r="B111" s="38" t="s">
        <v>163</v>
      </c>
      <c r="C111" s="36"/>
      <c r="D111" s="59">
        <f>'Proposed Year Budget'!E111</f>
        <v>0</v>
      </c>
      <c r="E111" s="59"/>
      <c r="F111" s="59">
        <f t="shared" si="7"/>
        <v>0</v>
      </c>
    </row>
    <row r="112" spans="1:7" ht="13.95" customHeight="1" x14ac:dyDescent="0.25">
      <c r="A112" s="35">
        <v>4601</v>
      </c>
      <c r="B112" s="38" t="s">
        <v>164</v>
      </c>
      <c r="C112" s="36"/>
      <c r="D112" s="59">
        <f>'Proposed Year Budget'!E112</f>
        <v>0</v>
      </c>
      <c r="E112" s="59"/>
      <c r="F112" s="59">
        <f t="shared" si="7"/>
        <v>0</v>
      </c>
      <c r="G112" s="25"/>
    </row>
    <row r="113" spans="1:7" ht="13.95" customHeight="1" x14ac:dyDescent="0.25">
      <c r="A113" s="2"/>
      <c r="B113" s="7"/>
      <c r="C113" s="3"/>
      <c r="D113" s="59"/>
      <c r="E113" s="59"/>
      <c r="F113" s="59"/>
      <c r="G113" s="25"/>
    </row>
    <row r="114" spans="1:7" ht="13.95" customHeight="1" x14ac:dyDescent="0.25">
      <c r="A114" s="2"/>
      <c r="B114" s="37" t="s">
        <v>95</v>
      </c>
      <c r="C114" s="39"/>
      <c r="D114" s="59">
        <f>SUM(D45:D113)</f>
        <v>0</v>
      </c>
      <c r="E114" s="59">
        <f t="shared" ref="E114:F114" si="8">SUM(E45:E113)</f>
        <v>0</v>
      </c>
      <c r="F114" s="59">
        <f t="shared" si="8"/>
        <v>0</v>
      </c>
      <c r="G114" s="25"/>
    </row>
    <row r="115" spans="1:7" ht="13.95" customHeight="1" thickBot="1" x14ac:dyDescent="0.3">
      <c r="A115" s="2"/>
      <c r="B115" s="38" t="s">
        <v>47</v>
      </c>
      <c r="C115" s="40"/>
      <c r="D115" s="60">
        <f>D114+D41</f>
        <v>0</v>
      </c>
      <c r="E115" s="60">
        <f>E114+E41</f>
        <v>0</v>
      </c>
      <c r="F115" s="60">
        <f>F114+F41</f>
        <v>0</v>
      </c>
      <c r="G115" s="25"/>
    </row>
    <row r="116" spans="1:7" ht="13.95" customHeight="1" thickTop="1" x14ac:dyDescent="0.25">
      <c r="A116" s="2"/>
      <c r="B116" s="4"/>
      <c r="C116" s="4"/>
      <c r="D116" s="70"/>
      <c r="E116" s="70"/>
      <c r="F116" s="70"/>
    </row>
    <row r="117" spans="1:7" ht="13.95" customHeight="1" x14ac:dyDescent="0.25">
      <c r="A117" s="2"/>
      <c r="B117" s="4"/>
      <c r="C117" s="4"/>
      <c r="D117" s="61"/>
      <c r="E117" s="61"/>
      <c r="F117" s="61"/>
    </row>
    <row r="118" spans="1:7" ht="13.95" customHeight="1" x14ac:dyDescent="0.25">
      <c r="A118" s="32">
        <v>5000</v>
      </c>
      <c r="B118" s="37" t="s">
        <v>157</v>
      </c>
      <c r="C118" s="37"/>
      <c r="D118" s="71" t="s">
        <v>98</v>
      </c>
      <c r="E118" s="71" t="s">
        <v>98</v>
      </c>
      <c r="F118" s="71" t="s">
        <v>98</v>
      </c>
      <c r="G118" s="109" t="s">
        <v>75</v>
      </c>
    </row>
    <row r="119" spans="1:7" ht="13.95" customHeight="1" x14ac:dyDescent="0.25">
      <c r="A119" s="34">
        <v>5001</v>
      </c>
      <c r="B119" s="35" t="s">
        <v>50</v>
      </c>
      <c r="C119" s="36"/>
      <c r="D119" s="59">
        <f>'Proposed Year Budget'!E119</f>
        <v>0</v>
      </c>
      <c r="E119" s="59"/>
      <c r="F119" s="59">
        <f t="shared" ref="F119:F133" si="9">D119+E119</f>
        <v>0</v>
      </c>
    </row>
    <row r="120" spans="1:7" ht="13.95" customHeight="1" x14ac:dyDescent="0.25">
      <c r="A120" s="34">
        <v>5002</v>
      </c>
      <c r="B120" s="35" t="s">
        <v>48</v>
      </c>
      <c r="C120" s="36"/>
      <c r="D120" s="59">
        <f>'Proposed Year Budget'!E120</f>
        <v>0</v>
      </c>
      <c r="E120" s="59"/>
      <c r="F120" s="59">
        <f t="shared" si="9"/>
        <v>0</v>
      </c>
      <c r="G120" s="25"/>
    </row>
    <row r="121" spans="1:7" ht="13.95" customHeight="1" x14ac:dyDescent="0.25">
      <c r="A121" s="34">
        <v>5003</v>
      </c>
      <c r="B121" s="35" t="s">
        <v>147</v>
      </c>
      <c r="C121" s="36"/>
      <c r="D121" s="59">
        <f>'Proposed Year Budget'!E121</f>
        <v>0</v>
      </c>
      <c r="E121" s="59"/>
      <c r="F121" s="59">
        <f t="shared" si="9"/>
        <v>0</v>
      </c>
      <c r="G121" s="25"/>
    </row>
    <row r="122" spans="1:7" ht="13.95" customHeight="1" x14ac:dyDescent="0.25">
      <c r="A122" s="34">
        <v>5004</v>
      </c>
      <c r="B122" s="35" t="s">
        <v>148</v>
      </c>
      <c r="C122" s="36"/>
      <c r="D122" s="59">
        <f>'Proposed Year Budget'!E122</f>
        <v>0</v>
      </c>
      <c r="E122" s="59"/>
      <c r="F122" s="59">
        <f t="shared" si="9"/>
        <v>0</v>
      </c>
      <c r="G122" s="25"/>
    </row>
    <row r="123" spans="1:7" ht="13.95" customHeight="1" x14ac:dyDescent="0.25">
      <c r="A123" s="34">
        <v>5005</v>
      </c>
      <c r="B123" s="35" t="s">
        <v>149</v>
      </c>
      <c r="C123" s="36"/>
      <c r="D123" s="59">
        <f>'Proposed Year Budget'!E123</f>
        <v>0</v>
      </c>
      <c r="E123" s="69"/>
      <c r="F123" s="59">
        <f t="shared" si="9"/>
        <v>0</v>
      </c>
      <c r="G123" s="25"/>
    </row>
    <row r="124" spans="1:7" ht="13.95" customHeight="1" x14ac:dyDescent="0.25">
      <c r="A124" s="34">
        <v>5006</v>
      </c>
      <c r="B124" s="35" t="s">
        <v>150</v>
      </c>
      <c r="C124" s="36"/>
      <c r="D124" s="59">
        <f>'Proposed Year Budget'!E124</f>
        <v>0</v>
      </c>
      <c r="E124" s="69"/>
      <c r="F124" s="59">
        <f t="shared" si="9"/>
        <v>0</v>
      </c>
      <c r="G124" s="25"/>
    </row>
    <row r="125" spans="1:7" ht="13.95" customHeight="1" x14ac:dyDescent="0.25">
      <c r="A125" s="34">
        <v>5007</v>
      </c>
      <c r="B125" s="35" t="s">
        <v>40</v>
      </c>
      <c r="C125" s="36"/>
      <c r="D125" s="59">
        <f>'Proposed Year Budget'!E125</f>
        <v>0</v>
      </c>
      <c r="E125" s="67"/>
      <c r="F125" s="59">
        <f t="shared" si="9"/>
        <v>0</v>
      </c>
      <c r="G125" s="25"/>
    </row>
    <row r="126" spans="1:7" ht="13.95" customHeight="1" x14ac:dyDescent="0.25">
      <c r="A126" s="34">
        <v>5008</v>
      </c>
      <c r="B126" s="35" t="s">
        <v>41</v>
      </c>
      <c r="C126" s="36"/>
      <c r="D126" s="59">
        <f>'Proposed Year Budget'!E126</f>
        <v>0</v>
      </c>
      <c r="E126" s="59"/>
      <c r="F126" s="59">
        <f t="shared" si="9"/>
        <v>0</v>
      </c>
      <c r="G126" s="25"/>
    </row>
    <row r="127" spans="1:7" ht="13.95" customHeight="1" x14ac:dyDescent="0.25">
      <c r="A127" s="34">
        <v>5009</v>
      </c>
      <c r="B127" s="35" t="s">
        <v>42</v>
      </c>
      <c r="C127" s="36"/>
      <c r="D127" s="59">
        <f>'Proposed Year Budget'!E127</f>
        <v>0</v>
      </c>
      <c r="E127" s="59"/>
      <c r="F127" s="59">
        <f t="shared" si="9"/>
        <v>0</v>
      </c>
      <c r="G127" s="25"/>
    </row>
    <row r="128" spans="1:7" ht="13.95" customHeight="1" x14ac:dyDescent="0.25">
      <c r="A128" s="34">
        <v>5010</v>
      </c>
      <c r="B128" s="35" t="s">
        <v>49</v>
      </c>
      <c r="C128" s="36"/>
      <c r="D128" s="59">
        <f>'Proposed Year Budget'!E128</f>
        <v>0</v>
      </c>
      <c r="E128" s="59"/>
      <c r="F128" s="59">
        <f t="shared" si="9"/>
        <v>0</v>
      </c>
      <c r="G128" s="25"/>
    </row>
    <row r="129" spans="1:7" ht="13.95" customHeight="1" x14ac:dyDescent="0.25">
      <c r="A129" s="34">
        <v>5011</v>
      </c>
      <c r="B129" s="35" t="s">
        <v>43</v>
      </c>
      <c r="C129" s="36"/>
      <c r="D129" s="59">
        <f>'Proposed Year Budget'!E129</f>
        <v>0</v>
      </c>
      <c r="E129" s="59"/>
      <c r="F129" s="59">
        <f t="shared" si="9"/>
        <v>0</v>
      </c>
      <c r="G129" s="25"/>
    </row>
    <row r="130" spans="1:7" ht="13.95" customHeight="1" x14ac:dyDescent="0.25">
      <c r="A130" s="34">
        <v>5012</v>
      </c>
      <c r="B130" s="35" t="s">
        <v>44</v>
      </c>
      <c r="C130" s="36"/>
      <c r="D130" s="59">
        <f>'Proposed Year Budget'!E130</f>
        <v>0</v>
      </c>
      <c r="E130" s="59"/>
      <c r="F130" s="59">
        <f t="shared" si="9"/>
        <v>0</v>
      </c>
      <c r="G130" s="25"/>
    </row>
    <row r="131" spans="1:7" ht="13.95" customHeight="1" x14ac:dyDescent="0.25">
      <c r="A131" s="34">
        <v>5013</v>
      </c>
      <c r="B131" s="35" t="s">
        <v>45</v>
      </c>
      <c r="C131" s="36"/>
      <c r="D131" s="59">
        <f>'Proposed Year Budget'!E131</f>
        <v>0</v>
      </c>
      <c r="E131" s="59"/>
      <c r="F131" s="59">
        <f t="shared" si="9"/>
        <v>0</v>
      </c>
      <c r="G131" s="25"/>
    </row>
    <row r="132" spans="1:7" ht="13.95" customHeight="1" x14ac:dyDescent="0.25">
      <c r="A132" s="34">
        <v>5014</v>
      </c>
      <c r="B132" s="35" t="s">
        <v>46</v>
      </c>
      <c r="C132" s="36"/>
      <c r="D132" s="59">
        <f>'Proposed Year Budget'!E132</f>
        <v>0</v>
      </c>
      <c r="E132" s="59"/>
      <c r="F132" s="59">
        <f t="shared" si="9"/>
        <v>0</v>
      </c>
      <c r="G132" s="25"/>
    </row>
    <row r="133" spans="1:7" ht="13.95" customHeight="1" x14ac:dyDescent="0.25">
      <c r="A133" s="34">
        <v>5015</v>
      </c>
      <c r="B133" s="35" t="s">
        <v>56</v>
      </c>
      <c r="C133" s="36"/>
      <c r="D133" s="59">
        <f>'Proposed Year Budget'!E133</f>
        <v>0</v>
      </c>
      <c r="E133" s="59"/>
      <c r="F133" s="59">
        <f t="shared" si="9"/>
        <v>0</v>
      </c>
      <c r="G133" s="25"/>
    </row>
    <row r="134" spans="1:7" ht="13.95" customHeight="1" x14ac:dyDescent="0.25">
      <c r="A134" s="34">
        <v>5016</v>
      </c>
      <c r="B134" s="35" t="s">
        <v>194</v>
      </c>
      <c r="C134" s="36"/>
      <c r="D134" s="59">
        <f>'Proposed Year Budget'!E134</f>
        <v>0</v>
      </c>
      <c r="E134" s="59"/>
      <c r="F134" s="59">
        <f t="shared" ref="F134:F135" si="10">D134+E134</f>
        <v>0</v>
      </c>
      <c r="G134" s="25"/>
    </row>
    <row r="135" spans="1:7" ht="13.95" customHeight="1" x14ac:dyDescent="0.25">
      <c r="A135" s="34"/>
      <c r="B135" s="35"/>
      <c r="C135" s="36"/>
      <c r="D135" s="59">
        <f>'Proposed Year Budget'!E135</f>
        <v>0</v>
      </c>
      <c r="E135" s="59"/>
      <c r="F135" s="59">
        <f t="shared" si="10"/>
        <v>0</v>
      </c>
      <c r="G135" s="25"/>
    </row>
    <row r="136" spans="1:7" ht="13.95" customHeight="1" x14ac:dyDescent="0.25">
      <c r="A136" s="4">
        <v>6000</v>
      </c>
      <c r="B136" s="6" t="s">
        <v>151</v>
      </c>
      <c r="C136" s="1"/>
      <c r="D136" s="58" t="s">
        <v>98</v>
      </c>
      <c r="E136" s="58" t="s">
        <v>93</v>
      </c>
      <c r="F136" s="58" t="s">
        <v>93</v>
      </c>
      <c r="G136" s="25" t="s">
        <v>75</v>
      </c>
    </row>
    <row r="137" spans="1:7" ht="13.95" customHeight="1" x14ac:dyDescent="0.25">
      <c r="A137" s="34">
        <v>6001</v>
      </c>
      <c r="B137" s="35" t="s">
        <v>152</v>
      </c>
      <c r="C137" s="36"/>
      <c r="D137" s="59">
        <f>'Proposed Year Budget'!E137</f>
        <v>0</v>
      </c>
      <c r="E137" s="59"/>
      <c r="F137" s="59">
        <f t="shared" ref="F137:F140" si="11">D137+E137</f>
        <v>0</v>
      </c>
      <c r="G137" s="25"/>
    </row>
    <row r="138" spans="1:7" ht="13.95" customHeight="1" x14ac:dyDescent="0.25">
      <c r="A138" s="34">
        <v>6002</v>
      </c>
      <c r="B138" s="35" t="s">
        <v>189</v>
      </c>
      <c r="C138" s="36"/>
      <c r="D138" s="59">
        <f>'Proposed Year Budget'!E138</f>
        <v>0</v>
      </c>
      <c r="E138" s="59"/>
      <c r="F138" s="59">
        <f t="shared" si="11"/>
        <v>0</v>
      </c>
      <c r="G138" s="25"/>
    </row>
    <row r="139" spans="1:7" ht="13.95" customHeight="1" x14ac:dyDescent="0.25">
      <c r="A139" s="34">
        <v>6003</v>
      </c>
      <c r="B139" s="35" t="s">
        <v>153</v>
      </c>
      <c r="C139" s="36"/>
      <c r="D139" s="59">
        <f>'Proposed Year Budget'!E139</f>
        <v>0</v>
      </c>
      <c r="E139" s="59"/>
      <c r="F139" s="59">
        <f t="shared" si="11"/>
        <v>0</v>
      </c>
      <c r="G139" s="25"/>
    </row>
    <row r="140" spans="1:7" ht="13.95" customHeight="1" x14ac:dyDescent="0.25">
      <c r="A140" s="34"/>
      <c r="B140" s="35"/>
      <c r="C140" s="36"/>
      <c r="D140" s="59">
        <f>'Proposed Year Budget'!E140</f>
        <v>0</v>
      </c>
      <c r="E140" s="59"/>
      <c r="F140" s="59">
        <f t="shared" si="11"/>
        <v>0</v>
      </c>
      <c r="G140" s="25"/>
    </row>
    <row r="141" spans="1:7" ht="13.95" customHeight="1" x14ac:dyDescent="0.25">
      <c r="A141" s="2"/>
      <c r="B141" s="38" t="s">
        <v>61</v>
      </c>
      <c r="C141" s="42"/>
      <c r="D141" s="59">
        <f t="shared" ref="D141:F141" si="12">SUM(D119:D140)</f>
        <v>0</v>
      </c>
      <c r="E141" s="59">
        <f t="shared" si="12"/>
        <v>0</v>
      </c>
      <c r="F141" s="59">
        <f t="shared" si="12"/>
        <v>0</v>
      </c>
      <c r="G141" s="25"/>
    </row>
    <row r="142" spans="1:7" ht="13.95" customHeight="1" x14ac:dyDescent="0.25">
      <c r="A142" s="2"/>
      <c r="B142" s="4"/>
      <c r="C142" s="4"/>
      <c r="D142" s="58"/>
      <c r="E142" s="58"/>
      <c r="F142" s="58"/>
      <c r="G142" s="25"/>
    </row>
    <row r="143" spans="1:7" ht="13.95" customHeight="1" x14ac:dyDescent="0.25">
      <c r="A143" s="2"/>
      <c r="B143" s="6" t="s">
        <v>65</v>
      </c>
      <c r="C143" s="11"/>
      <c r="D143" s="59">
        <f>+D141+D10</f>
        <v>0</v>
      </c>
      <c r="E143" s="59">
        <f t="shared" ref="E143:F143" si="13">+E141+E10</f>
        <v>0</v>
      </c>
      <c r="F143" s="59">
        <f t="shared" si="13"/>
        <v>0</v>
      </c>
      <c r="G143" s="25"/>
    </row>
    <row r="144" spans="1:7" ht="13.95" customHeight="1" thickBot="1" x14ac:dyDescent="0.3">
      <c r="A144" s="2"/>
      <c r="B144" s="37" t="s">
        <v>47</v>
      </c>
      <c r="C144" s="41"/>
      <c r="D144" s="72">
        <f>D115</f>
        <v>0</v>
      </c>
      <c r="E144" s="72">
        <f t="shared" ref="E144:F144" si="14">E115</f>
        <v>0</v>
      </c>
      <c r="F144" s="72">
        <f t="shared" si="14"/>
        <v>0</v>
      </c>
      <c r="G144" s="25"/>
    </row>
    <row r="145" spans="1:7" ht="13.95" customHeight="1" thickTop="1" thickBot="1" x14ac:dyDescent="0.3">
      <c r="A145" s="24"/>
      <c r="C145" s="6" t="s">
        <v>103</v>
      </c>
      <c r="D145" s="17">
        <f>+D143-D144</f>
        <v>0</v>
      </c>
      <c r="E145" s="17">
        <f t="shared" ref="E145:F145" si="15">+E143-E144</f>
        <v>0</v>
      </c>
      <c r="F145" s="17">
        <f t="shared" si="15"/>
        <v>0</v>
      </c>
      <c r="G145" s="25"/>
    </row>
    <row r="146" spans="1:7" ht="13.8" thickTop="1" x14ac:dyDescent="0.25"/>
  </sheetData>
  <mergeCells count="1">
    <mergeCell ref="G3:G4"/>
  </mergeCells>
  <phoneticPr fontId="0" type="noConversion"/>
  <printOptions horizontalCentered="1"/>
  <pageMargins left="0.5" right="0.5" top="0.25" bottom="0.5" header="0.25" footer="0.25"/>
  <pageSetup scale="75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Proposed Year Budget</vt:lpstr>
      <vt:lpstr>Current Year Variance</vt:lpstr>
      <vt:lpstr>Current Year Amendment</vt:lpstr>
      <vt:lpstr>'Current Year Amendment'!Print_Area</vt:lpstr>
      <vt:lpstr>'Current Year Variance'!Print_Area</vt:lpstr>
      <vt:lpstr>'Proposed Year Budget'!Print_Area</vt:lpstr>
      <vt:lpstr>'Current Year Amendment'!Print_Titles</vt:lpstr>
      <vt:lpstr>'Current Year Variance'!Print_Titles</vt:lpstr>
      <vt:lpstr>'Proposed Year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PSCC</dc:creator>
  <cp:lastModifiedBy>James Barnes</cp:lastModifiedBy>
  <cp:lastPrinted>2016-04-22T15:13:01Z</cp:lastPrinted>
  <dcterms:created xsi:type="dcterms:W3CDTF">2004-06-29T02:28:20Z</dcterms:created>
  <dcterms:modified xsi:type="dcterms:W3CDTF">2017-03-16T15:10:30Z</dcterms:modified>
</cp:coreProperties>
</file>