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Fiscal\Staff-Active\Bill\ZZ - BJ\Invoice Templates\FY2026\"/>
    </mc:Choice>
  </mc:AlternateContent>
  <xr:revisionPtr revIDLastSave="0" documentId="13_ncr:1_{D33F6CD0-2BBF-45B8-AEFD-17D8291C67FB}" xr6:coauthVersionLast="47" xr6:coauthVersionMax="47" xr10:uidLastSave="{00000000-0000-0000-0000-000000000000}"/>
  <bookViews>
    <workbookView xWindow="28680" yWindow="-120" windowWidth="29040" windowHeight="15720" tabRatio="770" activeTab="2" xr2:uid="{00000000-000D-0000-FFFF-FFFF00000000}"/>
  </bookViews>
  <sheets>
    <sheet name="Instructions" sheetId="54" r:id="rId1"/>
    <sheet name="Example" sheetId="53" r:id="rId2"/>
    <sheet name="JUL" sheetId="51" r:id="rId3"/>
    <sheet name="AUG" sheetId="16" r:id="rId4"/>
    <sheet name="SEPT" sheetId="40" r:id="rId5"/>
    <sheet name="OCT" sheetId="41" r:id="rId6"/>
    <sheet name="NOV" sheetId="42" r:id="rId7"/>
    <sheet name="DEC" sheetId="43" r:id="rId8"/>
    <sheet name="JAN" sheetId="44" r:id="rId9"/>
    <sheet name="FEB" sheetId="45" r:id="rId10"/>
    <sheet name="MAR" sheetId="46" r:id="rId11"/>
    <sheet name="APR" sheetId="47" r:id="rId12"/>
    <sheet name="MAY" sheetId="48" r:id="rId13"/>
    <sheet name="JUNE" sheetId="49" r:id="rId14"/>
    <sheet name="13" sheetId="50" state="hidden" r:id="rId15"/>
    <sheet name="Sheet1" sheetId="52" state="hidden" r:id="rId16"/>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51" l="1"/>
  <c r="C9" i="16"/>
  <c r="C10" i="16"/>
  <c r="K40" i="16"/>
  <c r="E30" i="51"/>
  <c r="E30" i="16"/>
  <c r="E32" i="53"/>
  <c r="E30" i="53"/>
  <c r="F29" i="53"/>
  <c r="F31" i="53" s="1"/>
  <c r="D29" i="53"/>
  <c r="D31" i="53" s="1"/>
  <c r="D33" i="53" s="1"/>
  <c r="E28" i="53"/>
  <c r="E27" i="53"/>
  <c r="E26" i="53"/>
  <c r="E25" i="53"/>
  <c r="E24" i="53"/>
  <c r="E23" i="53"/>
  <c r="E22" i="53"/>
  <c r="E21" i="53"/>
  <c r="E29" i="53"/>
  <c r="E31" i="53" s="1"/>
  <c r="E33" i="53" s="1"/>
  <c r="K1" i="50"/>
  <c r="B16" i="16"/>
  <c r="K40" i="49"/>
  <c r="K1" i="49"/>
  <c r="K1" i="48"/>
  <c r="K40" i="48"/>
  <c r="K40" i="47"/>
  <c r="K1" i="47"/>
  <c r="K40" i="46"/>
  <c r="K1" i="46"/>
  <c r="K1" i="45"/>
  <c r="K40" i="45"/>
  <c r="K40" i="44"/>
  <c r="K1" i="44"/>
  <c r="K40" i="43"/>
  <c r="K1" i="43"/>
  <c r="K40" i="42"/>
  <c r="K1" i="42"/>
  <c r="K40" i="41"/>
  <c r="K1" i="41"/>
  <c r="K1" i="40"/>
  <c r="K40" i="40"/>
  <c r="K1" i="16"/>
  <c r="G7" i="52"/>
  <c r="G8" i="52"/>
  <c r="G9" i="52" s="1"/>
  <c r="G10" i="52" s="1"/>
  <c r="G11" i="52" s="1"/>
  <c r="J7" i="51"/>
  <c r="J6" i="52"/>
  <c r="L6" i="52" s="1"/>
  <c r="J8" i="51" s="1"/>
  <c r="I6" i="52"/>
  <c r="E20" i="51"/>
  <c r="D32" i="16"/>
  <c r="D30" i="16"/>
  <c r="D20" i="16"/>
  <c r="D21" i="16"/>
  <c r="D22" i="16"/>
  <c r="D23" i="16"/>
  <c r="D24" i="16"/>
  <c r="D25" i="16"/>
  <c r="D26" i="16"/>
  <c r="D27" i="16"/>
  <c r="D28" i="16"/>
  <c r="D19" i="16"/>
  <c r="B17" i="16"/>
  <c r="B18" i="16"/>
  <c r="C11" i="16"/>
  <c r="J10" i="16"/>
  <c r="J11" i="16"/>
  <c r="J9" i="16"/>
  <c r="C7" i="16"/>
  <c r="C8" i="16"/>
  <c r="C6" i="16"/>
  <c r="J7" i="16"/>
  <c r="L1" i="52"/>
  <c r="F33" i="53" l="1"/>
  <c r="H19" i="53"/>
  <c r="I8" i="52"/>
  <c r="I9" i="52"/>
  <c r="I10" i="52"/>
  <c r="I11" i="52"/>
  <c r="I12" i="52"/>
  <c r="I13" i="52"/>
  <c r="I14" i="52"/>
  <c r="I15" i="52"/>
  <c r="I16" i="52"/>
  <c r="I17" i="52"/>
  <c r="I18" i="52"/>
  <c r="I7" i="52"/>
  <c r="J7" i="52" s="1"/>
  <c r="L7" i="52" s="1"/>
  <c r="J8" i="16" l="1"/>
  <c r="J9" i="52"/>
  <c r="L9" i="52" s="1"/>
  <c r="J8" i="41" s="1"/>
  <c r="J7" i="40"/>
  <c r="J8" i="52"/>
  <c r="L8" i="52" s="1"/>
  <c r="J8" i="40" s="1"/>
  <c r="E32" i="51"/>
  <c r="E32" i="16" s="1"/>
  <c r="F29" i="51"/>
  <c r="F31" i="51" s="1"/>
  <c r="F33" i="51" s="1"/>
  <c r="D29" i="51"/>
  <c r="D31" i="51" s="1"/>
  <c r="D33" i="51" s="1"/>
  <c r="E28" i="51"/>
  <c r="E28" i="16" s="1"/>
  <c r="E27" i="51"/>
  <c r="E27" i="16" s="1"/>
  <c r="K26" i="51"/>
  <c r="E26" i="51"/>
  <c r="E26" i="16" s="1"/>
  <c r="E25" i="51"/>
  <c r="E25" i="16" s="1"/>
  <c r="E24" i="51"/>
  <c r="E24" i="16" s="1"/>
  <c r="E23" i="51"/>
  <c r="E23" i="16" s="1"/>
  <c r="E22" i="51"/>
  <c r="E22" i="16" s="1"/>
  <c r="E21" i="51"/>
  <c r="E21" i="16" s="1"/>
  <c r="E20" i="16"/>
  <c r="E19" i="51"/>
  <c r="E19" i="16" s="1"/>
  <c r="D32" i="40"/>
  <c r="D30" i="40"/>
  <c r="D28" i="40"/>
  <c r="D27" i="40"/>
  <c r="D26" i="40"/>
  <c r="D25" i="40"/>
  <c r="D24" i="40"/>
  <c r="D23" i="40"/>
  <c r="D22" i="40"/>
  <c r="D21" i="40"/>
  <c r="D19" i="40"/>
  <c r="J7" i="41" l="1"/>
  <c r="E29" i="51"/>
  <c r="H19" i="51"/>
  <c r="K29" i="51"/>
  <c r="F29" i="50"/>
  <c r="F31" i="50" s="1"/>
  <c r="K29" i="50" s="1"/>
  <c r="F29" i="49"/>
  <c r="F31" i="49" s="1"/>
  <c r="K29" i="49" s="1"/>
  <c r="F29" i="48"/>
  <c r="F31" i="48" s="1"/>
  <c r="K29" i="48" s="1"/>
  <c r="F29" i="47"/>
  <c r="F31" i="47" s="1"/>
  <c r="K29" i="47" s="1"/>
  <c r="F29" i="46"/>
  <c r="F31" i="46" s="1"/>
  <c r="K29" i="46" s="1"/>
  <c r="J7" i="42" l="1"/>
  <c r="J10" i="52"/>
  <c r="L10" i="52" s="1"/>
  <c r="J8" i="42" s="1"/>
  <c r="F33" i="48"/>
  <c r="H19" i="48"/>
  <c r="F33" i="50"/>
  <c r="H19" i="50"/>
  <c r="F33" i="49"/>
  <c r="H19" i="49"/>
  <c r="F33" i="47"/>
  <c r="H19" i="47"/>
  <c r="F33" i="46"/>
  <c r="H19" i="46"/>
  <c r="F29" i="45"/>
  <c r="F31" i="45" s="1"/>
  <c r="K29" i="45" s="1"/>
  <c r="G12" i="52" l="1"/>
  <c r="G13" i="52" s="1"/>
  <c r="J7" i="43"/>
  <c r="J11" i="52"/>
  <c r="L11" i="52" s="1"/>
  <c r="J8" i="43" s="1"/>
  <c r="F33" i="45"/>
  <c r="H19" i="45"/>
  <c r="F29" i="44"/>
  <c r="F31" i="44" s="1"/>
  <c r="K29" i="44" s="1"/>
  <c r="J7" i="44" l="1"/>
  <c r="J12" i="52"/>
  <c r="L12" i="52" s="1"/>
  <c r="J8" i="44" s="1"/>
  <c r="F33" i="44"/>
  <c r="H19" i="44"/>
  <c r="F29" i="42"/>
  <c r="F29" i="43"/>
  <c r="F31" i="43" s="1"/>
  <c r="K29" i="43" s="1"/>
  <c r="G14" i="52" l="1"/>
  <c r="J7" i="45"/>
  <c r="J13" i="52"/>
  <c r="L13" i="52" s="1"/>
  <c r="J8" i="45" s="1"/>
  <c r="F31" i="42"/>
  <c r="K29" i="42" s="1"/>
  <c r="F33" i="43"/>
  <c r="H19" i="43"/>
  <c r="J11" i="40"/>
  <c r="J11" i="41" s="1"/>
  <c r="J11" i="42" s="1"/>
  <c r="J11" i="43" s="1"/>
  <c r="J11" i="44" s="1"/>
  <c r="J11" i="45" s="1"/>
  <c r="J11" i="46" s="1"/>
  <c r="J11" i="47" s="1"/>
  <c r="J11" i="48" s="1"/>
  <c r="J11" i="49" s="1"/>
  <c r="J11" i="50" s="1"/>
  <c r="J10" i="40"/>
  <c r="J10" i="41" s="1"/>
  <c r="J10" i="42" s="1"/>
  <c r="J10" i="43" s="1"/>
  <c r="J10" i="44" s="1"/>
  <c r="J10" i="45" s="1"/>
  <c r="J10" i="46" s="1"/>
  <c r="J10" i="47" s="1"/>
  <c r="J10" i="48" s="1"/>
  <c r="J10" i="49" s="1"/>
  <c r="J10" i="50" s="1"/>
  <c r="B18" i="40"/>
  <c r="B18" i="41" s="1"/>
  <c r="B18" i="42" s="1"/>
  <c r="B18" i="43" s="1"/>
  <c r="B18" i="44" s="1"/>
  <c r="B18" i="45" s="1"/>
  <c r="B18" i="46" s="1"/>
  <c r="B18" i="47" s="1"/>
  <c r="B18" i="48" s="1"/>
  <c r="B18" i="49" s="1"/>
  <c r="B18" i="50" s="1"/>
  <c r="B17" i="40"/>
  <c r="B17" i="41" s="1"/>
  <c r="B17" i="42" s="1"/>
  <c r="B17" i="43" s="1"/>
  <c r="B17" i="44" s="1"/>
  <c r="B17" i="45" s="1"/>
  <c r="B17" i="46" s="1"/>
  <c r="B17" i="47" s="1"/>
  <c r="B17" i="48" s="1"/>
  <c r="B17" i="49" s="1"/>
  <c r="B17" i="50" s="1"/>
  <c r="F29" i="41"/>
  <c r="D32" i="41"/>
  <c r="D32" i="42" s="1"/>
  <c r="D32" i="43" s="1"/>
  <c r="D32" i="44" s="1"/>
  <c r="D32" i="45" s="1"/>
  <c r="D32" i="46" s="1"/>
  <c r="D32" i="47" s="1"/>
  <c r="D32" i="48" s="1"/>
  <c r="D32" i="49" s="1"/>
  <c r="D32" i="50" s="1"/>
  <c r="D30" i="41"/>
  <c r="D30" i="42" s="1"/>
  <c r="D30" i="43" s="1"/>
  <c r="D30" i="44" s="1"/>
  <c r="D30" i="45" s="1"/>
  <c r="D30" i="46" s="1"/>
  <c r="D30" i="47" s="1"/>
  <c r="D30" i="48" s="1"/>
  <c r="D30" i="49" s="1"/>
  <c r="D30" i="50" s="1"/>
  <c r="D28" i="41"/>
  <c r="D28" i="42" s="1"/>
  <c r="D28" i="43" s="1"/>
  <c r="D28" i="44" s="1"/>
  <c r="D28" i="45" s="1"/>
  <c r="D28" i="46" s="1"/>
  <c r="D28" i="47" s="1"/>
  <c r="D28" i="48" s="1"/>
  <c r="D28" i="49" s="1"/>
  <c r="D28" i="50" s="1"/>
  <c r="D27" i="41"/>
  <c r="D27" i="42" s="1"/>
  <c r="D27" i="43" s="1"/>
  <c r="D27" i="44" s="1"/>
  <c r="D27" i="45" s="1"/>
  <c r="D27" i="46" s="1"/>
  <c r="D27" i="47" s="1"/>
  <c r="D27" i="48" s="1"/>
  <c r="D27" i="49" s="1"/>
  <c r="D27" i="50" s="1"/>
  <c r="D26" i="41"/>
  <c r="D26" i="42" s="1"/>
  <c r="D26" i="43" s="1"/>
  <c r="D26" i="44" s="1"/>
  <c r="D26" i="45" s="1"/>
  <c r="D26" i="46" s="1"/>
  <c r="D26" i="47" s="1"/>
  <c r="D26" i="48" s="1"/>
  <c r="D26" i="49" s="1"/>
  <c r="D26" i="50" s="1"/>
  <c r="D25" i="41"/>
  <c r="D25" i="42" s="1"/>
  <c r="D25" i="43" s="1"/>
  <c r="D25" i="44" s="1"/>
  <c r="D25" i="45" s="1"/>
  <c r="D25" i="46" s="1"/>
  <c r="D25" i="47" s="1"/>
  <c r="D25" i="48" s="1"/>
  <c r="D25" i="49" s="1"/>
  <c r="D25" i="50" s="1"/>
  <c r="D24" i="41"/>
  <c r="D24" i="42" s="1"/>
  <c r="D24" i="43" s="1"/>
  <c r="D24" i="44" s="1"/>
  <c r="D24" i="45" s="1"/>
  <c r="D24" i="46" s="1"/>
  <c r="D24" i="47" s="1"/>
  <c r="D24" i="48" s="1"/>
  <c r="D24" i="49" s="1"/>
  <c r="D24" i="50" s="1"/>
  <c r="D23" i="41"/>
  <c r="D23" i="42" s="1"/>
  <c r="D23" i="43" s="1"/>
  <c r="D23" i="44" s="1"/>
  <c r="D23" i="45" s="1"/>
  <c r="D23" i="46" s="1"/>
  <c r="D23" i="47" s="1"/>
  <c r="D23" i="48" s="1"/>
  <c r="D23" i="49" s="1"/>
  <c r="D23" i="50" s="1"/>
  <c r="D22" i="41"/>
  <c r="D22" i="42" s="1"/>
  <c r="D22" i="43" s="1"/>
  <c r="D22" i="44" s="1"/>
  <c r="D22" i="45" s="1"/>
  <c r="D22" i="46" s="1"/>
  <c r="D22" i="47" s="1"/>
  <c r="D22" i="48" s="1"/>
  <c r="D22" i="49" s="1"/>
  <c r="D22" i="50" s="1"/>
  <c r="D20" i="40"/>
  <c r="D20" i="41" s="1"/>
  <c r="D20" i="42" s="1"/>
  <c r="D20" i="43" s="1"/>
  <c r="D20" i="44" s="1"/>
  <c r="D20" i="45" s="1"/>
  <c r="D20" i="46" s="1"/>
  <c r="D20" i="47" s="1"/>
  <c r="D20" i="48" s="1"/>
  <c r="D20" i="49" s="1"/>
  <c r="D20" i="50" s="1"/>
  <c r="D19" i="41"/>
  <c r="F29" i="40"/>
  <c r="G15" i="52" l="1"/>
  <c r="J7" i="46"/>
  <c r="J14" i="52"/>
  <c r="L14" i="52" s="1"/>
  <c r="J8" i="46" s="1"/>
  <c r="H19" i="42"/>
  <c r="F33" i="42"/>
  <c r="F31" i="41"/>
  <c r="K29" i="41" s="1"/>
  <c r="F31" i="40"/>
  <c r="K29" i="40" s="1"/>
  <c r="D29" i="40"/>
  <c r="D31" i="40" s="1"/>
  <c r="D33" i="40" s="1"/>
  <c r="D21" i="41"/>
  <c r="D21" i="42" s="1"/>
  <c r="D21" i="43" s="1"/>
  <c r="D21" i="44" s="1"/>
  <c r="D21" i="45" s="1"/>
  <c r="D21" i="46" s="1"/>
  <c r="D21" i="47" s="1"/>
  <c r="D21" i="48" s="1"/>
  <c r="D21" i="49" s="1"/>
  <c r="D21" i="50" s="1"/>
  <c r="D19" i="42"/>
  <c r="E27" i="40"/>
  <c r="E27" i="41" s="1"/>
  <c r="E27" i="42" s="1"/>
  <c r="E27" i="43" s="1"/>
  <c r="E27" i="44" s="1"/>
  <c r="E27" i="45" s="1"/>
  <c r="E27" i="46" s="1"/>
  <c r="E27" i="47" s="1"/>
  <c r="E27" i="48" s="1"/>
  <c r="E27" i="49" s="1"/>
  <c r="E27" i="50" s="1"/>
  <c r="G16" i="52" l="1"/>
  <c r="J7" i="47"/>
  <c r="J15" i="52"/>
  <c r="L15" i="52" s="1"/>
  <c r="J8" i="47" s="1"/>
  <c r="I19" i="40"/>
  <c r="H19" i="41"/>
  <c r="F33" i="41"/>
  <c r="F33" i="40"/>
  <c r="H19" i="40"/>
  <c r="D29" i="41"/>
  <c r="D31" i="41" s="1"/>
  <c r="D33" i="41" s="1"/>
  <c r="D19" i="43"/>
  <c r="D29" i="42"/>
  <c r="D31" i="42" s="1"/>
  <c r="D33" i="42" s="1"/>
  <c r="F29" i="16"/>
  <c r="G17" i="52" l="1"/>
  <c r="J7" i="48"/>
  <c r="J16" i="52"/>
  <c r="L16" i="52" s="1"/>
  <c r="J8" i="48" s="1"/>
  <c r="D19" i="44"/>
  <c r="D29" i="43"/>
  <c r="D31" i="43" s="1"/>
  <c r="D33" i="43" s="1"/>
  <c r="G18" i="52" l="1"/>
  <c r="J7" i="50" s="1"/>
  <c r="J7" i="49"/>
  <c r="J17" i="52"/>
  <c r="L17" i="52" s="1"/>
  <c r="J8" i="49" s="1"/>
  <c r="D19" i="45"/>
  <c r="D29" i="44"/>
  <c r="E20" i="40"/>
  <c r="E20" i="41" s="1"/>
  <c r="E20" i="42" s="1"/>
  <c r="E20" i="43" s="1"/>
  <c r="E20" i="44" s="1"/>
  <c r="E20" i="45" s="1"/>
  <c r="E20" i="46" s="1"/>
  <c r="E20" i="47" s="1"/>
  <c r="E20" i="48" s="1"/>
  <c r="E20" i="49" s="1"/>
  <c r="E20" i="50" s="1"/>
  <c r="E21" i="40"/>
  <c r="E21" i="41" s="1"/>
  <c r="E21" i="42" s="1"/>
  <c r="E22" i="40"/>
  <c r="E22" i="41" s="1"/>
  <c r="E22" i="42" s="1"/>
  <c r="E22" i="43" s="1"/>
  <c r="E22" i="44" s="1"/>
  <c r="E22" i="45" s="1"/>
  <c r="E22" i="46" s="1"/>
  <c r="E22" i="47" s="1"/>
  <c r="E22" i="48" s="1"/>
  <c r="E22" i="49" s="1"/>
  <c r="E22" i="50" s="1"/>
  <c r="J18" i="52" l="1"/>
  <c r="L18" i="52" s="1"/>
  <c r="J8" i="50" s="1"/>
  <c r="D19" i="46"/>
  <c r="D29" i="45"/>
  <c r="D31" i="45" s="1"/>
  <c r="D33" i="45" s="1"/>
  <c r="E21" i="43"/>
  <c r="D29" i="16"/>
  <c r="D31" i="16" s="1"/>
  <c r="D33" i="16" s="1"/>
  <c r="E19" i="40"/>
  <c r="E32" i="40"/>
  <c r="E32" i="41" s="1"/>
  <c r="E32" i="42" s="1"/>
  <c r="E32" i="43" s="1"/>
  <c r="E32" i="44" s="1"/>
  <c r="E32" i="45" s="1"/>
  <c r="E32" i="46" s="1"/>
  <c r="E32" i="47" s="1"/>
  <c r="E32" i="48" s="1"/>
  <c r="E32" i="49" s="1"/>
  <c r="E32" i="50" s="1"/>
  <c r="E28" i="40"/>
  <c r="E28" i="41" s="1"/>
  <c r="E28" i="42" s="1"/>
  <c r="E28" i="43" s="1"/>
  <c r="E28" i="44" s="1"/>
  <c r="E28" i="45" s="1"/>
  <c r="E28" i="46" s="1"/>
  <c r="E28" i="47" s="1"/>
  <c r="E28" i="48" s="1"/>
  <c r="E28" i="49" s="1"/>
  <c r="E28" i="50" s="1"/>
  <c r="E26" i="40"/>
  <c r="E26" i="41" s="1"/>
  <c r="E26" i="42" s="1"/>
  <c r="E26" i="43" s="1"/>
  <c r="E26" i="44" s="1"/>
  <c r="E26" i="45" s="1"/>
  <c r="E26" i="46" s="1"/>
  <c r="E26" i="47" s="1"/>
  <c r="E26" i="48" s="1"/>
  <c r="E26" i="49" s="1"/>
  <c r="E26" i="50" s="1"/>
  <c r="E25" i="40"/>
  <c r="E25" i="41" s="1"/>
  <c r="E25" i="42" s="1"/>
  <c r="E25" i="43" s="1"/>
  <c r="E25" i="44" s="1"/>
  <c r="E25" i="45" s="1"/>
  <c r="E25" i="46" s="1"/>
  <c r="E25" i="47" s="1"/>
  <c r="E25" i="48" s="1"/>
  <c r="E25" i="49" s="1"/>
  <c r="E25" i="50" s="1"/>
  <c r="E24" i="40"/>
  <c r="E24" i="41" s="1"/>
  <c r="E24" i="42" s="1"/>
  <c r="E24" i="43" s="1"/>
  <c r="E24" i="44" s="1"/>
  <c r="E24" i="45" s="1"/>
  <c r="E24" i="46" s="1"/>
  <c r="E24" i="47" s="1"/>
  <c r="E24" i="48" s="1"/>
  <c r="E24" i="49" s="1"/>
  <c r="E24" i="50" s="1"/>
  <c r="E23" i="40"/>
  <c r="E23" i="41" s="1"/>
  <c r="E23" i="42" s="1"/>
  <c r="E23" i="43" s="1"/>
  <c r="E23" i="44" s="1"/>
  <c r="E23" i="45" s="1"/>
  <c r="E23" i="46" s="1"/>
  <c r="E23" i="47" s="1"/>
  <c r="E23" i="48" s="1"/>
  <c r="E23" i="49" s="1"/>
  <c r="E23" i="50" s="1"/>
  <c r="D19" i="47" l="1"/>
  <c r="D29" i="46"/>
  <c r="D31" i="46" s="1"/>
  <c r="D33" i="46" s="1"/>
  <c r="E21" i="44"/>
  <c r="E19" i="41"/>
  <c r="E29" i="40"/>
  <c r="E29" i="16"/>
  <c r="D31" i="44"/>
  <c r="D33" i="44" s="1"/>
  <c r="E29" i="41" l="1"/>
  <c r="E19" i="42"/>
  <c r="D19" i="48"/>
  <c r="D29" i="47"/>
  <c r="D31" i="47" s="1"/>
  <c r="D33" i="47" s="1"/>
  <c r="E21" i="45"/>
  <c r="E19" i="43" l="1"/>
  <c r="E29" i="42"/>
  <c r="D19" i="49"/>
  <c r="D29" i="48"/>
  <c r="D31" i="48" s="1"/>
  <c r="D33" i="48" s="1"/>
  <c r="E21" i="46"/>
  <c r="E19" i="44" l="1"/>
  <c r="E29" i="43"/>
  <c r="D19" i="50"/>
  <c r="D29" i="50" s="1"/>
  <c r="D31" i="50" s="1"/>
  <c r="D33" i="50" s="1"/>
  <c r="D29" i="49"/>
  <c r="D31" i="49" s="1"/>
  <c r="D33" i="49" s="1"/>
  <c r="E21" i="47"/>
  <c r="E19" i="45" l="1"/>
  <c r="E29" i="44"/>
  <c r="E21" i="48"/>
  <c r="E19" i="46" l="1"/>
  <c r="E29" i="45"/>
  <c r="E21" i="49"/>
  <c r="E19" i="47" l="1"/>
  <c r="E29" i="46"/>
  <c r="E21" i="50"/>
  <c r="E19" i="48" l="1"/>
  <c r="E29" i="47"/>
  <c r="E19" i="49" l="1"/>
  <c r="E29" i="48"/>
  <c r="E19" i="50" l="1"/>
  <c r="E29" i="50" s="1"/>
  <c r="E29" i="49"/>
  <c r="F31" i="16"/>
  <c r="H19" i="16" l="1"/>
  <c r="K29" i="16"/>
  <c r="F33" i="16"/>
  <c r="C6" i="40" l="1"/>
  <c r="C6" i="41" s="1"/>
  <c r="C6" i="42" s="1"/>
  <c r="C6" i="44" s="1"/>
  <c r="C6" i="45" s="1"/>
  <c r="C6" i="46" s="1"/>
  <c r="C6" i="47" s="1"/>
  <c r="C6" i="48" s="1"/>
  <c r="C6" i="49" s="1"/>
  <c r="C6" i="50" s="1"/>
  <c r="C8" i="40"/>
  <c r="C8" i="41" s="1"/>
  <c r="C8" i="42" s="1"/>
  <c r="C8" i="43" s="1"/>
  <c r="C8" i="44" s="1"/>
  <c r="C8" i="45" s="1"/>
  <c r="C8" i="46" s="1"/>
  <c r="C8" i="47" s="1"/>
  <c r="C8" i="48" s="1"/>
  <c r="C8" i="49" s="1"/>
  <c r="C8" i="50" s="1"/>
  <c r="C11" i="40"/>
  <c r="C11" i="41" s="1"/>
  <c r="C11" i="42" s="1"/>
  <c r="C11" i="43" s="1"/>
  <c r="C11" i="44" s="1"/>
  <c r="C11" i="45" s="1"/>
  <c r="C11" i="46" s="1"/>
  <c r="C11" i="47" s="1"/>
  <c r="C11" i="48" s="1"/>
  <c r="C7" i="40"/>
  <c r="C7" i="41" s="1"/>
  <c r="C7" i="42" s="1"/>
  <c r="C7" i="43" s="1"/>
  <c r="C7" i="44" s="1"/>
  <c r="C7" i="45" s="1"/>
  <c r="C7" i="46" s="1"/>
  <c r="C7" i="47" s="1"/>
  <c r="C7" i="48" s="1"/>
  <c r="C7" i="49" s="1"/>
  <c r="C7" i="50" s="1"/>
  <c r="K23" i="16"/>
  <c r="C9" i="40"/>
  <c r="C9" i="41" s="1"/>
  <c r="C9" i="42" s="1"/>
  <c r="C9" i="43" s="1"/>
  <c r="C9" i="44" s="1"/>
  <c r="C9" i="45" s="1"/>
  <c r="C9" i="46" s="1"/>
  <c r="C9" i="47" s="1"/>
  <c r="C9" i="48" s="1"/>
  <c r="C9" i="49" s="1"/>
  <c r="C9" i="50" s="1"/>
  <c r="C10" i="40"/>
  <c r="C10" i="41" s="1"/>
  <c r="C11" i="49" l="1"/>
  <c r="C11" i="50" s="1"/>
  <c r="C10" i="42"/>
  <c r="K23" i="41"/>
  <c r="K23" i="40"/>
  <c r="K23" i="42" l="1"/>
  <c r="C10" i="43"/>
  <c r="K23" i="43" l="1"/>
  <c r="C10" i="44"/>
  <c r="C10" i="45" l="1"/>
  <c r="K23" i="44"/>
  <c r="C10" i="46" l="1"/>
  <c r="K23" i="45"/>
  <c r="K23" i="46" l="1"/>
  <c r="C10" i="47"/>
  <c r="K23" i="47" l="1"/>
  <c r="C10" i="48"/>
  <c r="K23" i="48" l="1"/>
  <c r="C10" i="49"/>
  <c r="C10" i="50" s="1"/>
  <c r="K23" i="50" l="1"/>
  <c r="K23" i="49"/>
  <c r="J9" i="40"/>
  <c r="J9" i="41" s="1"/>
  <c r="J9" i="42" s="1"/>
  <c r="J9" i="43" s="1"/>
  <c r="J9" i="44" s="1"/>
  <c r="J9" i="45" s="1"/>
  <c r="J9" i="46" s="1"/>
  <c r="J9" i="47" s="1"/>
  <c r="J9" i="48" s="1"/>
  <c r="J9" i="49" s="1"/>
  <c r="J9" i="50" s="1"/>
  <c r="B16" i="40"/>
  <c r="K26" i="40" s="1"/>
  <c r="K26" i="16"/>
  <c r="B16" i="41" l="1"/>
  <c r="B16" i="42" l="1"/>
  <c r="K26" i="41"/>
  <c r="B16" i="43" l="1"/>
  <c r="K26" i="42"/>
  <c r="K26" i="43" l="1"/>
  <c r="B16" i="44"/>
  <c r="K26" i="44" l="1"/>
  <c r="B16" i="45"/>
  <c r="B16" i="46" l="1"/>
  <c r="K26" i="45"/>
  <c r="B16" i="47" l="1"/>
  <c r="K26" i="46"/>
  <c r="B16" i="48" l="1"/>
  <c r="K26" i="47"/>
  <c r="K26" i="48" l="1"/>
  <c r="B16" i="49"/>
  <c r="K26" i="49" l="1"/>
  <c r="B16" i="50"/>
  <c r="K26" i="50" s="1"/>
  <c r="E31" i="51" l="1"/>
  <c r="E33" i="51" s="1"/>
  <c r="E30" i="40"/>
  <c r="E31" i="40" l="1"/>
  <c r="E33" i="40" s="1"/>
  <c r="E30" i="41"/>
  <c r="E31" i="16"/>
  <c r="E33" i="16" s="1"/>
  <c r="E31" i="41" l="1"/>
  <c r="E33" i="41" s="1"/>
  <c r="E30" i="42"/>
  <c r="E31" i="42" l="1"/>
  <c r="E33" i="42" s="1"/>
  <c r="E30" i="43"/>
  <c r="E30" i="44" l="1"/>
  <c r="E31" i="43"/>
  <c r="E33" i="43" s="1"/>
  <c r="E30" i="45" l="1"/>
  <c r="E31" i="44"/>
  <c r="E33" i="44" s="1"/>
  <c r="E31" i="45" l="1"/>
  <c r="E33" i="45" s="1"/>
  <c r="E30" i="46"/>
  <c r="E31" i="46" l="1"/>
  <c r="E33" i="46" s="1"/>
  <c r="E30" i="47"/>
  <c r="E31" i="47" l="1"/>
  <c r="E33" i="47" s="1"/>
  <c r="E30" i="48"/>
  <c r="E30" i="49" l="1"/>
  <c r="E31" i="48"/>
  <c r="E33" i="48" s="1"/>
  <c r="E31" i="49" l="1"/>
  <c r="E33" i="49" s="1"/>
  <c r="E30" i="50"/>
  <c r="E31" i="50" s="1"/>
  <c r="E33" i="50" s="1"/>
</calcChain>
</file>

<file path=xl/sharedStrings.xml><?xml version="1.0" encoding="utf-8"?>
<sst xmlns="http://schemas.openxmlformats.org/spreadsheetml/2006/main" count="924" uniqueCount="122">
  <si>
    <t>STATE OF TENNESSEE</t>
  </si>
  <si>
    <t>INVOICE FOR REIMBURSEMENT</t>
  </si>
  <si>
    <t>PROGRAM NAME:</t>
  </si>
  <si>
    <t>AMOUNT DUE</t>
  </si>
  <si>
    <t xml:space="preserve">INTEREST  </t>
  </si>
  <si>
    <t xml:space="preserve">INSURANCE        </t>
  </si>
  <si>
    <t xml:space="preserve">DEPRECIATION           </t>
  </si>
  <si>
    <t>TOTAL DIRECT PROGRAM EXPENSES</t>
  </si>
  <si>
    <t>TOTAL EXPENSES</t>
  </si>
  <si>
    <t>APPROVED BY:____________________________DATE___________________</t>
  </si>
  <si>
    <t>___________________________________________________________________</t>
  </si>
  <si>
    <t>TELEPHONE #:</t>
  </si>
  <si>
    <t>CONTRACT PERIOD:</t>
  </si>
  <si>
    <t>CONTRACT BUDGETED AMOUNT</t>
  </si>
  <si>
    <t xml:space="preserve">THIS FORM IS DESIGNED TO BE USED FOR ONE PROGRAM, IF YOU HAVE SEVERAL PROGRAMS, YOU MUST COMPLETE A FORM FOR EACH PROGRAM.           </t>
  </si>
  <si>
    <t xml:space="preserve">                       </t>
  </si>
  <si>
    <t>If not approved for payment – please state reason: ___________________________</t>
  </si>
  <si>
    <t>DATE</t>
  </si>
  <si>
    <t xml:space="preserve">                   NAME                                                                                          TITLE</t>
  </si>
  <si>
    <t>DISAPPROVED BY:____________________________                                                                                                                                                                                                                                       DATE:____________PROGRAM DIRECTOR</t>
  </si>
  <si>
    <t>PROFESSIONAL FEES/GRANTS AND AWARDS</t>
  </si>
  <si>
    <t>4, 15</t>
  </si>
  <si>
    <t>IN-KIND EXPENSES</t>
  </si>
  <si>
    <t>CAPITAL PURCHASE</t>
  </si>
  <si>
    <t>MONTHLY INVOICE ENDING DATE:</t>
  </si>
  <si>
    <t>INVOICE PREPARER NAME:</t>
  </si>
  <si>
    <t>E-MAIL:</t>
  </si>
  <si>
    <t>(REQUIRED)  GRANTEE'S AUTHORIZED SIGNATURE:</t>
  </si>
  <si>
    <t>(EDISON)  REMITTANCE ADDRESS:</t>
  </si>
  <si>
    <t>(EDISON)  NAME OF GRANTEE :</t>
  </si>
  <si>
    <t>INDIRECT COSTS / ADMINISTRATIVE EXPENSES</t>
  </si>
  <si>
    <t>SPECIFIC ASSISTANCE TO INDIVIDUALS</t>
  </si>
  <si>
    <t>OTHER NONPERSONNEL EXPENSES</t>
  </si>
  <si>
    <t xml:space="preserve"> I Certify, to the Best of my Knowledge and Belief, the data above is correct and all expenditures were made in accordance with the contract conditions and payment is due and has not been previously requested.</t>
  </si>
  <si>
    <t>DEPARTMENT OF MENTAL HEALTH AND SUBSTANCE ABUSE SERVICES</t>
  </si>
  <si>
    <t>TDMHSAS USE ONLY</t>
  </si>
  <si>
    <t>THIS MONTH’S TDMHSAS EXPENDITURES</t>
  </si>
  <si>
    <t>YEAR-TO-DATE EXPENDITURES BILLED TO TDMHSAS</t>
  </si>
  <si>
    <t xml:space="preserve">(EDISON) CONTRACT # </t>
  </si>
  <si>
    <t>INVOICE PERIOD COVERED:</t>
  </si>
  <si>
    <t>1 &amp; 2</t>
  </si>
  <si>
    <t>SALARIES, BENEFITS &amp; TAXES</t>
  </si>
  <si>
    <t>TRAVEL, CONFERENCES &amp; MEETINGS</t>
  </si>
  <si>
    <t>11 &amp; 12</t>
  </si>
  <si>
    <t>5, 6, 7, 8,9 &amp; 10</t>
  </si>
  <si>
    <t>SUPPLIES, TELEPHONE, POSTAGE, OCCUPANCY EQUIPMENT RENTAL &amp; PRINTING</t>
  </si>
  <si>
    <t>AMOUNT:</t>
  </si>
  <si>
    <t>TOTAL:</t>
  </si>
  <si>
    <t>PROGRAM #</t>
  </si>
  <si>
    <t>$</t>
  </si>
  <si>
    <r>
      <t xml:space="preserve">                      </t>
    </r>
    <r>
      <rPr>
        <b/>
        <sz val="10"/>
        <rFont val="Calibri"/>
        <family val="2"/>
        <scheme val="minor"/>
      </rPr>
      <t>TDMHSAS SECTION ONLY</t>
    </r>
  </si>
  <si>
    <t>PROGRAM CODE:</t>
  </si>
  <si>
    <t>CONTRACT BUDGET:</t>
  </si>
  <si>
    <t>TOTAL DIRECT AND ADMINISTRATIVE EXPENSES</t>
  </si>
  <si>
    <t>Invoice Instructions and Guidelines</t>
  </si>
  <si>
    <r>
      <t>·</t>
    </r>
    <r>
      <rPr>
        <sz val="7"/>
        <rFont val="Times New Roman"/>
        <family val="1"/>
      </rPr>
      <t xml:space="preserve">         </t>
    </r>
    <r>
      <rPr>
        <sz val="11"/>
        <rFont val="Calibri"/>
        <family val="2"/>
      </rPr>
      <t>Enter the current month’s expenditures into the “This month’s TDMHSAS Expenditures” column.   You will note that the “Year-to-date Expenditures Billed to TDMHSAS” column will be automatically updated.</t>
    </r>
  </si>
  <si>
    <r>
      <t>·</t>
    </r>
    <r>
      <rPr>
        <sz val="7"/>
        <rFont val="Times New Roman"/>
        <family val="1"/>
      </rPr>
      <t xml:space="preserve">         </t>
    </r>
    <r>
      <rPr>
        <sz val="11"/>
        <rFont val="Calibri"/>
        <family val="2"/>
      </rPr>
      <t xml:space="preserve">If a monthly expenditure line item causes the “Year-to-date Expenditures Billed to TDMHSAS” column to exceed the budgeted amount for that line, the entry will turn </t>
    </r>
    <r>
      <rPr>
        <sz val="11"/>
        <color rgb="FFFF0000"/>
        <rFont val="Calibri"/>
        <family val="2"/>
      </rPr>
      <t>red</t>
    </r>
    <r>
      <rPr>
        <sz val="11"/>
        <rFont val="Calibri"/>
        <family val="2"/>
      </rPr>
      <t xml:space="preserve">.  This may indicate an entry error or the need for a budget revision.   If the </t>
    </r>
    <r>
      <rPr>
        <sz val="11"/>
        <color rgb="FFFF0000"/>
        <rFont val="Calibri"/>
        <family val="2"/>
      </rPr>
      <t>red</t>
    </r>
    <r>
      <rPr>
        <sz val="11"/>
        <rFont val="Calibri"/>
        <family val="2"/>
      </rPr>
      <t xml:space="preserve"> flag is not due to an entry error, contact the Program Manager for a resolution of the line-item overage.</t>
    </r>
  </si>
  <si>
    <r>
      <t>·</t>
    </r>
    <r>
      <rPr>
        <sz val="7"/>
        <rFont val="Times New Roman"/>
        <family val="1"/>
      </rPr>
      <t xml:space="preserve">         </t>
    </r>
    <r>
      <rPr>
        <sz val="11"/>
        <rFont val="Calibri"/>
        <family val="2"/>
      </rPr>
      <t>If a budget revision is approved, enter the revised budget amount(s) on the current month’s invoice tab only.  You will note that the current month’s and subsequent months’ invoice tabs will be updated accordingly while the preceding months’ invoice tabs will not be affected.</t>
    </r>
  </si>
  <si>
    <t>(EDISON) VENDOR NUMBER:</t>
  </si>
  <si>
    <t>P.O. #:</t>
  </si>
  <si>
    <t>CONTRACT#</t>
  </si>
  <si>
    <t>GRANTEE REFERENCE #:</t>
  </si>
  <si>
    <t>TIMELY FILED, ERROR FREE INVOICES SPEED UP PAYMENT PROCESSING AND ARE APPRECIATED.</t>
  </si>
  <si>
    <t>mark</t>
  </si>
  <si>
    <t>Reconciliation Explanation</t>
  </si>
  <si>
    <t xml:space="preserve"> </t>
  </si>
  <si>
    <t>Reconciliation Explanation Below</t>
  </si>
  <si>
    <t>Additional Comments if needed</t>
  </si>
  <si>
    <t>Refund or reconciliation comments in the space below:</t>
  </si>
  <si>
    <t>Form Date: 6/30/22</t>
  </si>
  <si>
    <t>MONTH END</t>
  </si>
  <si>
    <t>MONTH Start</t>
  </si>
  <si>
    <t>Days in Month</t>
  </si>
  <si>
    <t>Days minus 1</t>
  </si>
  <si>
    <t>MONTH RANGE</t>
  </si>
  <si>
    <t>state year</t>
  </si>
  <si>
    <t xml:space="preserve">federal year </t>
  </si>
  <si>
    <t>Form Date: 7/30/23</t>
  </si>
  <si>
    <t>Please use the below space for any comments about your monthly expenses (for example: you are including a true-up or you are including a refund due to the state).</t>
  </si>
  <si>
    <t>FY - 2025</t>
  </si>
  <si>
    <t>YOUR ORGANIZATION'S NAME    (as submitted to and recorded on Edison)</t>
  </si>
  <si>
    <t>YOUR ORGANIZATION'S CITY/STATE/ZIP    (as submitted to and recorded on Edison)</t>
  </si>
  <si>
    <t>BEST PERSON TO ASK IF THERE ARE INVOICE QUESTIONS</t>
  </si>
  <si>
    <t xml:space="preserve">THAT PERSON'S TELEPHONE NUMBER </t>
  </si>
  <si>
    <t>THAT PERSON'S EMAIL ADDRESS</t>
  </si>
  <si>
    <t>THIS IS YOUR  ORGANIZATION'S UNIQUE NUMBER ASSIGNED BY THE STATE</t>
  </si>
  <si>
    <t>THIS IS THE CONTRACT'S START DATE AND END DATE</t>
  </si>
  <si>
    <t xml:space="preserve">             •      After the invoices are signed and dated please send as .pdf attachment  to  MHSAS.Fiscal.Invoices@TN.gov                       </t>
  </si>
  <si>
    <t>**** PLEASE SEE BLUE SHADED LINES ON 'EXAMPLE' TAB ****</t>
  </si>
  <si>
    <t>THIS IS THE PROGRAM CODE</t>
  </si>
  <si>
    <t>THIS IS THE PROGRAM TOTAL BUDGET</t>
  </si>
  <si>
    <t>**** PLEASE SEE ORANGE SHADED LINES ON 'EXAMPLE' TAB ****</t>
  </si>
  <si>
    <t>AUTO POPULATED</t>
  </si>
  <si>
    <r>
      <t>·</t>
    </r>
    <r>
      <rPr>
        <sz val="7"/>
        <rFont val="Times New Roman"/>
        <family val="1"/>
      </rPr>
      <t xml:space="preserve">         </t>
    </r>
    <r>
      <rPr>
        <sz val="11"/>
        <rFont val="Calibri"/>
        <family val="2"/>
      </rPr>
      <t>Enter the Program Code, Program Name, and Contract Budget on the first month of the contract year.  This information can be found on your contract document or you can ask your program manager.</t>
    </r>
  </si>
  <si>
    <r>
      <t>·</t>
    </r>
    <r>
      <rPr>
        <sz val="7"/>
        <rFont val="Times New Roman"/>
        <family val="1"/>
      </rPr>
      <t xml:space="preserve">         </t>
    </r>
    <r>
      <rPr>
        <sz val="11"/>
        <rFont val="Calibri"/>
        <family val="2"/>
      </rPr>
      <t>Enter the agency and program information on the top of the first month tab for the first month of the contract year.  You will note that anything entered in this section will auto-populate the remaining tabs.</t>
    </r>
  </si>
  <si>
    <r>
      <t>·</t>
    </r>
    <r>
      <rPr>
        <sz val="7"/>
        <rFont val="Times New Roman"/>
        <family val="1"/>
      </rPr>
      <t xml:space="preserve">         </t>
    </r>
    <r>
      <rPr>
        <sz val="11"/>
        <rFont val="Calibri"/>
        <family val="2"/>
      </rPr>
      <t xml:space="preserve">The monthly invoice ending date (a.k.a. Service Date), and invoice period covered are usually pre-entered.  But please verify these dates are correct for the monthly data you are entering.  </t>
    </r>
  </si>
  <si>
    <t>**** PLEASE SEE GREEN SHADED LINES ON 'EXAMPLE' TAB ****</t>
  </si>
  <si>
    <r>
      <t>·</t>
    </r>
    <r>
      <rPr>
        <sz val="7"/>
        <rFont val="Times New Roman"/>
        <family val="1"/>
      </rPr>
      <t xml:space="preserve">         </t>
    </r>
    <r>
      <rPr>
        <sz val="11"/>
        <rFont val="Calibri"/>
        <family val="2"/>
      </rPr>
      <t>Enter the annual contract line-item budget amounts in the “Contract Budgeted Amount” column.  This information can be found on your contract document (last few pages) or you can ask your program manager.</t>
    </r>
  </si>
  <si>
    <t>**** PLEASE SEE GRAY SHADED CELLS ON 'EXAMPLE' TAB ****</t>
  </si>
  <si>
    <t>**** PLEASE SEE RED SHADED CELLS ON 'EXAMPLE' TAB ****</t>
  </si>
  <si>
    <t>**** AN EXAMPLE OF THIS CAN BE SEEN ON RED SHADED CELL F21 ON THE 'EXAMPLE' TAB ****</t>
  </si>
  <si>
    <t>05/01/2024 thru 05/31/2024</t>
  </si>
  <si>
    <t>ADDITIONAL NOTES:</t>
  </si>
  <si>
    <t xml:space="preserve">you cannot enter data in a cell it is because that cell was not intended to be updated.  </t>
  </si>
  <si>
    <t xml:space="preserve">necessary to adjust the true expenses of the current month because a previous month was in error or because you need to </t>
  </si>
  <si>
    <t xml:space="preserve">There are two sections where you can add comments that pertain to the current month invoice.  From time-to-time it may be </t>
  </si>
  <si>
    <t>permanent records and our permanent records.</t>
  </si>
  <si>
    <t>include a refund.  Please take a few seconds to notate any adjustments in one of these two sections so that it will be on your</t>
  </si>
  <si>
    <t>**** AN EXAMPLE OF THIS CAN BE SEEN ON THE PURPLE SHADED AREA ON THE 'EXAMPLE' TAB ****</t>
  </si>
  <si>
    <t>Never change a previously submitted tab - this will not fix anything.  That month has probably been paid and changing it will not</t>
  </si>
  <si>
    <t xml:space="preserve">correct the problem.   Whatever change needs to occur should be added or subtracted on your next unsubmitted invoice.  This </t>
  </si>
  <si>
    <t xml:space="preserve">will not only true-up your year-to-date expenses but it will allow us to pay the corrected amounts so that our year-to-date </t>
  </si>
  <si>
    <t xml:space="preserve">payments will sync with your year-to-date expenses.  (And please notate any adjustments per above Note #2.) </t>
  </si>
  <si>
    <t xml:space="preserve">If you have any questions or hit any roadblocks please send an email to MHSAS.Fiscal.Invoices@TN.gov.      </t>
  </si>
  <si>
    <t xml:space="preserve">Many cells throughout this workbook are 'frozen'.  These are cells that do not need to be changed (usually formulas).  So, if   </t>
  </si>
  <si>
    <t>YOUR ORGANIZATION'S ADDRESS    (as submitted to and recorded on Edison)</t>
  </si>
  <si>
    <t>FY - 2026</t>
  </si>
  <si>
    <t>Form Date: 5/13/2025</t>
  </si>
  <si>
    <t>THIS IS THE CONTRACT NUMBER FOR THIS PROGRAM</t>
  </si>
  <si>
    <t xml:space="preserve"> THE PROGRAM NAME FOR THIS PROGRAM CODE</t>
  </si>
  <si>
    <t>THIS FIELD IS UNUSED BY US.  USE IT AS YOU PLEASE.</t>
  </si>
  <si>
    <t xml:space="preserve">SAMPLE COMMENT…..Actual expenses in Prof. Fees this month were $143.00 but there is an $18.00 credit included this month because the January invoice was over-stated.  Two numbers were transposed causing an $18.00 miscalculation.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</si>
</sst>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409]mmmm\ d\,\ yyyy;@"/>
  </numFmts>
  <fonts count="25" x14ac:knownFonts="1">
    <font>
      <sz val="10"/>
      <name val="Arial"/>
    </font>
    <font>
      <sz val="10"/>
      <name val="Arial"/>
      <family val="2"/>
    </font>
    <font>
      <b/>
      <sz val="10"/>
      <name val="Calibri"/>
      <family val="2"/>
      <scheme val="minor"/>
    </font>
    <font>
      <sz val="10"/>
      <name val="Calibri"/>
      <family val="2"/>
      <scheme val="minor"/>
    </font>
    <font>
      <b/>
      <sz val="11"/>
      <name val="Calibri"/>
      <family val="2"/>
      <scheme val="minor"/>
    </font>
    <font>
      <b/>
      <sz val="9"/>
      <name val="Calibri"/>
      <family val="2"/>
      <scheme val="minor"/>
    </font>
    <font>
      <sz val="9"/>
      <name val="Calibri"/>
      <family val="2"/>
      <scheme val="minor"/>
    </font>
    <font>
      <b/>
      <sz val="14"/>
      <name val="Calibri"/>
      <family val="2"/>
      <scheme val="minor"/>
    </font>
    <font>
      <b/>
      <sz val="12"/>
      <name val="Calibri"/>
      <family val="2"/>
      <scheme val="minor"/>
    </font>
    <font>
      <u/>
      <sz val="10"/>
      <color theme="10"/>
      <name val="Arial"/>
      <family val="2"/>
    </font>
    <font>
      <b/>
      <sz val="16"/>
      <name val="Arial"/>
      <family val="2"/>
    </font>
    <font>
      <sz val="11"/>
      <name val="Calibri"/>
      <family val="2"/>
    </font>
    <font>
      <sz val="11"/>
      <name val="Symbol"/>
      <family val="1"/>
      <charset val="2"/>
    </font>
    <font>
      <sz val="7"/>
      <name val="Times New Roman"/>
      <family val="1"/>
    </font>
    <font>
      <sz val="11"/>
      <color rgb="FFFF0000"/>
      <name val="Calibri"/>
      <family val="2"/>
    </font>
    <font>
      <sz val="11"/>
      <name val="Calibri"/>
      <family val="2"/>
      <scheme val="minor"/>
    </font>
    <font>
      <sz val="14"/>
      <name val="Calibri"/>
      <family val="2"/>
      <scheme val="minor"/>
    </font>
    <font>
      <b/>
      <sz val="14"/>
      <color rgb="FF0070C0"/>
      <name val="Calibri"/>
      <family val="2"/>
      <scheme val="minor"/>
    </font>
    <font>
      <b/>
      <sz val="9"/>
      <name val="Arial"/>
      <family val="2"/>
    </font>
    <font>
      <b/>
      <sz val="10"/>
      <name val="Calibri"/>
      <family val="2"/>
      <charset val="1"/>
    </font>
    <font>
      <b/>
      <sz val="11"/>
      <name val="Calibri"/>
      <family val="2"/>
    </font>
    <font>
      <b/>
      <sz val="12"/>
      <color rgb="FF0070C0"/>
      <name val="Calibri"/>
      <family val="2"/>
      <scheme val="minor"/>
    </font>
    <font>
      <b/>
      <sz val="11"/>
      <color rgb="FFFF0000"/>
      <name val="Arial"/>
      <family val="2"/>
    </font>
    <font>
      <b/>
      <sz val="10"/>
      <color theme="10"/>
      <name val="Arial"/>
      <family val="2"/>
    </font>
    <font>
      <b/>
      <sz val="12"/>
      <name val="Calibri"/>
      <family val="2"/>
      <charset val="1"/>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299">
    <xf numFmtId="0" fontId="0" fillId="0" borderId="0" xfId="0"/>
    <xf numFmtId="0" fontId="2" fillId="0" borderId="10" xfId="0" applyFont="1" applyFill="1" applyBorder="1" applyAlignment="1" applyProtection="1">
      <alignment wrapText="1"/>
    </xf>
    <xf numFmtId="0" fontId="1" fillId="0" borderId="0" xfId="0" applyFont="1" applyProtection="1"/>
    <xf numFmtId="0" fontId="10" fillId="2" borderId="0" xfId="0" applyFont="1" applyFill="1" applyAlignment="1" applyProtection="1">
      <alignment horizontal="center" vertical="center" wrapText="1"/>
    </xf>
    <xf numFmtId="0" fontId="2" fillId="0" borderId="13" xfId="0" applyFont="1" applyBorder="1" applyAlignment="1" applyProtection="1">
      <alignment vertical="top" wrapText="1"/>
    </xf>
    <xf numFmtId="0" fontId="2" fillId="0" borderId="5" xfId="0" applyFont="1" applyBorder="1" applyAlignment="1" applyProtection="1">
      <alignment vertical="top" wrapText="1"/>
    </xf>
    <xf numFmtId="0" fontId="2" fillId="0" borderId="6" xfId="0" applyFont="1" applyBorder="1" applyAlignment="1" applyProtection="1">
      <alignment vertical="top" wrapText="1"/>
    </xf>
    <xf numFmtId="0" fontId="6" fillId="0" borderId="2" xfId="0" applyFont="1" applyBorder="1" applyAlignment="1" applyProtection="1">
      <alignment horizontal="center" vertical="top" wrapText="1"/>
    </xf>
    <xf numFmtId="0" fontId="6" fillId="0" borderId="2" xfId="0" applyNumberFormat="1" applyFont="1" applyBorder="1" applyAlignment="1" applyProtection="1">
      <alignment horizontal="center" vertical="top" wrapText="1"/>
    </xf>
    <xf numFmtId="0" fontId="12" fillId="0" borderId="0" xfId="0" applyFont="1" applyAlignment="1" applyProtection="1">
      <alignment horizontal="left" vertical="center" wrapText="1" indent="4"/>
    </xf>
    <xf numFmtId="0" fontId="11" fillId="0" borderId="0" xfId="0" applyFont="1" applyAlignment="1" applyProtection="1">
      <alignment horizontal="left" vertical="center" wrapText="1" indent="4"/>
    </xf>
    <xf numFmtId="0" fontId="2" fillId="0" borderId="0" xfId="0" applyFont="1" applyAlignment="1" applyProtection="1">
      <alignment horizontal="right"/>
    </xf>
    <xf numFmtId="0" fontId="2"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2" fillId="0" borderId="8" xfId="0" applyFont="1" applyBorder="1" applyProtection="1">
      <protection locked="0"/>
    </xf>
    <xf numFmtId="0" fontId="3" fillId="0" borderId="8" xfId="0" applyFont="1" applyBorder="1" applyProtection="1">
      <protection locked="0"/>
    </xf>
    <xf numFmtId="0" fontId="3" fillId="0" borderId="0" xfId="0" applyFont="1" applyBorder="1" applyProtection="1">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wrapText="1"/>
      <protection locked="0"/>
    </xf>
    <xf numFmtId="0" fontId="3" fillId="0" borderId="0" xfId="0" applyFont="1" applyAlignme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vertical="top"/>
      <protection locked="0"/>
    </xf>
    <xf numFmtId="0" fontId="3" fillId="0" borderId="7" xfId="0" applyFont="1" applyBorder="1" applyAlignment="1" applyProtection="1">
      <alignment horizontal="left" vertical="top" wrapText="1"/>
      <protection locked="0"/>
    </xf>
    <xf numFmtId="0" fontId="3" fillId="0" borderId="7" xfId="0" applyFont="1" applyBorder="1" applyAlignment="1" applyProtection="1">
      <alignment vertical="top" wrapText="1"/>
      <protection locked="0"/>
    </xf>
    <xf numFmtId="0" fontId="3" fillId="0" borderId="2" xfId="0" applyFont="1" applyBorder="1" applyAlignment="1" applyProtection="1">
      <alignment horizontal="left" vertical="top" wrapText="1"/>
      <protection locked="0"/>
    </xf>
    <xf numFmtId="164" fontId="3" fillId="0" borderId="2" xfId="0" applyNumberFormat="1" applyFont="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164" fontId="3" fillId="0" borderId="2" xfId="0" applyNumberFormat="1"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3" fillId="0" borderId="0" xfId="0" applyFont="1" applyAlignment="1" applyProtection="1">
      <alignment wrapText="1"/>
      <protection locked="0"/>
    </xf>
    <xf numFmtId="0" fontId="3" fillId="0" borderId="1"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15" fillId="0" borderId="24" xfId="0" applyFont="1" applyBorder="1" applyAlignment="1" applyProtection="1">
      <alignment horizontal="center" vertical="top" wrapText="1"/>
      <protection locked="0"/>
    </xf>
    <xf numFmtId="0" fontId="3" fillId="0" borderId="13"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3" xfId="0" applyFont="1" applyBorder="1" applyAlignment="1" applyProtection="1">
      <alignment horizontal="left" vertical="top" wrapText="1"/>
      <protection locked="0"/>
    </xf>
    <xf numFmtId="0" fontId="15" fillId="0" borderId="9" xfId="0" applyFont="1" applyBorder="1" applyAlignment="1" applyProtection="1">
      <alignment vertical="top" wrapText="1"/>
      <protection locked="0"/>
    </xf>
    <xf numFmtId="0" fontId="15" fillId="0" borderId="13" xfId="0" applyFont="1" applyBorder="1" applyAlignment="1" applyProtection="1">
      <alignment horizontal="center" vertical="top" wrapText="1"/>
      <protection locked="0"/>
    </xf>
    <xf numFmtId="0" fontId="15" fillId="0" borderId="6" xfId="0" applyFont="1" applyBorder="1" applyAlignment="1" applyProtection="1">
      <alignment horizontal="center" vertical="top" wrapText="1"/>
      <protection locked="0"/>
    </xf>
    <xf numFmtId="164" fontId="7" fillId="0" borderId="13" xfId="0" applyNumberFormat="1" applyFont="1" applyFill="1" applyBorder="1" applyAlignment="1" applyProtection="1">
      <alignment vertical="top" wrapText="1"/>
      <protection locked="0"/>
    </xf>
    <xf numFmtId="164" fontId="7" fillId="0" borderId="5" xfId="0" applyNumberFormat="1" applyFont="1" applyFill="1" applyBorder="1" applyAlignment="1" applyProtection="1">
      <alignment vertical="top" wrapText="1"/>
      <protection locked="0"/>
    </xf>
    <xf numFmtId="0" fontId="4" fillId="0" borderId="0" xfId="0" applyFont="1" applyAlignment="1" applyProtection="1">
      <alignment horizontal="center"/>
      <protection locked="0"/>
    </xf>
    <xf numFmtId="0" fontId="3" fillId="0" borderId="9" xfId="0" applyFont="1" applyBorder="1" applyAlignment="1" applyProtection="1">
      <alignment horizontal="center" vertical="top" wrapText="1"/>
      <protection locked="0"/>
    </xf>
    <xf numFmtId="0" fontId="3" fillId="0" borderId="3"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2" fillId="0" borderId="25" xfId="0" applyFont="1" applyFill="1" applyBorder="1" applyAlignment="1" applyProtection="1">
      <alignment wrapText="1"/>
    </xf>
    <xf numFmtId="7" fontId="16" fillId="0" borderId="3" xfId="1" applyNumberFormat="1" applyFont="1" applyBorder="1" applyAlignment="1" applyProtection="1">
      <alignment horizontal="center" vertical="top" wrapText="1"/>
      <protection locked="0"/>
    </xf>
    <xf numFmtId="7" fontId="16" fillId="0" borderId="3" xfId="1" applyNumberFormat="1" applyFont="1" applyBorder="1" applyAlignment="1" applyProtection="1">
      <alignment horizontal="center" vertical="top" wrapText="1"/>
    </xf>
    <xf numFmtId="7" fontId="7" fillId="0" borderId="3" xfId="1" applyNumberFormat="1" applyFont="1" applyFill="1" applyBorder="1" applyAlignment="1" applyProtection="1">
      <alignment horizontal="center" vertical="top" wrapText="1"/>
    </xf>
    <xf numFmtId="7" fontId="16" fillId="0" borderId="3" xfId="1" applyNumberFormat="1" applyFont="1" applyFill="1" applyBorder="1" applyAlignment="1" applyProtection="1">
      <alignment horizontal="center" vertical="top" wrapText="1"/>
      <protection locked="0"/>
    </xf>
    <xf numFmtId="7" fontId="16" fillId="0" borderId="3" xfId="1" applyNumberFormat="1" applyFont="1" applyFill="1" applyBorder="1" applyAlignment="1" applyProtection="1">
      <alignment horizontal="center" vertical="top" wrapText="1"/>
    </xf>
    <xf numFmtId="0" fontId="2" fillId="0" borderId="0" xfId="0" applyFont="1" applyAlignment="1" applyProtection="1">
      <alignment horizontal="right"/>
      <protection locked="0"/>
    </xf>
    <xf numFmtId="0" fontId="2" fillId="0" borderId="10" xfId="0" applyFont="1" applyFill="1" applyBorder="1" applyAlignment="1" applyProtection="1">
      <alignment wrapText="1"/>
      <protection locked="0"/>
    </xf>
    <xf numFmtId="0" fontId="2" fillId="0" borderId="25" xfId="0" applyFont="1" applyFill="1" applyBorder="1" applyAlignment="1" applyProtection="1">
      <alignment wrapText="1"/>
      <protection locked="0"/>
    </xf>
    <xf numFmtId="0" fontId="2" fillId="0" borderId="9" xfId="0" applyFont="1" applyFill="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6" fillId="0" borderId="2" xfId="0" applyFont="1" applyBorder="1" applyAlignment="1" applyProtection="1">
      <alignment horizontal="center" vertical="top" wrapText="1"/>
      <protection locked="0"/>
    </xf>
    <xf numFmtId="0" fontId="6" fillId="0" borderId="2" xfId="0" applyNumberFormat="1" applyFont="1" applyBorder="1" applyAlignment="1" applyProtection="1">
      <alignment horizontal="center" vertical="top" wrapText="1"/>
      <protection locked="0"/>
    </xf>
    <xf numFmtId="7" fontId="7" fillId="0" borderId="3" xfId="1" applyNumberFormat="1" applyFont="1" applyFill="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3" fillId="0" borderId="0" xfId="0" applyFont="1" applyAlignment="1" applyProtection="1">
      <alignment vertical="top" wrapText="1"/>
      <protection locked="0"/>
    </xf>
    <xf numFmtId="0" fontId="17" fillId="0" borderId="2" xfId="0" applyFont="1" applyBorder="1" applyAlignment="1" applyProtection="1">
      <alignment horizontal="center" vertical="center" wrapText="1"/>
      <protection locked="0"/>
    </xf>
    <xf numFmtId="7" fontId="17" fillId="0" borderId="3" xfId="1" applyNumberFormat="1" applyFont="1" applyFill="1" applyBorder="1" applyAlignment="1" applyProtection="1">
      <alignment horizontal="center" vertical="top" wrapText="1"/>
    </xf>
    <xf numFmtId="7" fontId="17" fillId="0" borderId="3" xfId="1" applyNumberFormat="1" applyFont="1" applyFill="1" applyBorder="1" applyAlignment="1" applyProtection="1">
      <alignment horizontal="center" vertical="top" wrapText="1"/>
      <protection locked="0"/>
    </xf>
    <xf numFmtId="14" fontId="0" fillId="0" borderId="0" xfId="0" applyNumberFormat="1"/>
    <xf numFmtId="165" fontId="0" fillId="0" borderId="0" xfId="0" applyNumberFormat="1"/>
    <xf numFmtId="43" fontId="0" fillId="0" borderId="0" xfId="0" applyNumberFormat="1"/>
    <xf numFmtId="14" fontId="18" fillId="0" borderId="8" xfId="0" applyNumberFormat="1" applyFont="1" applyBorder="1" applyAlignment="1">
      <alignment horizontal="center"/>
    </xf>
    <xf numFmtId="14" fontId="18" fillId="3" borderId="0" xfId="0" applyNumberFormat="1" applyFont="1" applyFill="1"/>
    <xf numFmtId="43" fontId="18" fillId="3" borderId="0" xfId="0" applyNumberFormat="1" applyFont="1" applyFill="1"/>
    <xf numFmtId="0" fontId="2" fillId="0" borderId="9" xfId="0" applyFont="1" applyFill="1" applyBorder="1" applyAlignment="1" applyProtection="1">
      <alignment vertical="top" wrapText="1"/>
    </xf>
    <xf numFmtId="0" fontId="2" fillId="0" borderId="10" xfId="0" applyFont="1" applyFill="1" applyBorder="1" applyAlignment="1" applyProtection="1">
      <alignment vertical="top" wrapText="1"/>
    </xf>
    <xf numFmtId="0" fontId="2" fillId="0" borderId="25" xfId="0" applyFont="1" applyFill="1" applyBorder="1" applyAlignment="1" applyProtection="1">
      <alignment vertical="top" wrapText="1"/>
    </xf>
    <xf numFmtId="0" fontId="2" fillId="0" borderId="1" xfId="0" applyFont="1" applyFill="1" applyBorder="1" applyAlignment="1" applyProtection="1">
      <alignment horizontal="left" wrapText="1"/>
      <protection locked="0"/>
    </xf>
    <xf numFmtId="49" fontId="2" fillId="0" borderId="10" xfId="0" applyNumberFormat="1" applyFont="1" applyFill="1" applyBorder="1" applyAlignment="1" applyProtection="1">
      <alignment horizontal="left" wrapText="1"/>
      <protection locked="0"/>
    </xf>
    <xf numFmtId="49" fontId="2" fillId="0" borderId="1" xfId="0" applyNumberFormat="1" applyFont="1" applyFill="1" applyBorder="1" applyAlignment="1" applyProtection="1">
      <alignment horizontal="left" wrapText="1"/>
      <protection locked="0"/>
    </xf>
    <xf numFmtId="14" fontId="2" fillId="0" borderId="10" xfId="0" applyNumberFormat="1" applyFont="1" applyFill="1" applyBorder="1" applyAlignment="1" applyProtection="1">
      <alignment horizontal="left" wrapText="1"/>
      <protection locked="0"/>
    </xf>
    <xf numFmtId="14" fontId="2" fillId="0" borderId="1" xfId="0" applyNumberFormat="1" applyFont="1" applyFill="1" applyBorder="1" applyAlignment="1" applyProtection="1">
      <alignment horizontal="left" wrapText="1"/>
      <protection locked="0"/>
    </xf>
    <xf numFmtId="0" fontId="2" fillId="0" borderId="9" xfId="0" applyFont="1" applyFill="1" applyBorder="1" applyAlignment="1" applyProtection="1">
      <alignment vertical="top" wrapText="1"/>
      <protection locked="0"/>
    </xf>
    <xf numFmtId="0" fontId="2" fillId="0" borderId="25" xfId="0" applyFont="1" applyFill="1" applyBorder="1" applyAlignment="1" applyProtection="1">
      <alignment vertical="top" wrapText="1"/>
      <protection locked="0"/>
    </xf>
    <xf numFmtId="0" fontId="2" fillId="0" borderId="10" xfId="0" applyFont="1" applyFill="1" applyBorder="1" applyAlignment="1" applyProtection="1">
      <alignment vertical="top" wrapText="1"/>
      <protection locked="0"/>
    </xf>
    <xf numFmtId="43" fontId="2" fillId="0" borderId="10" xfId="0" applyNumberFormat="1" applyFont="1" applyFill="1" applyBorder="1" applyAlignment="1" applyProtection="1">
      <alignment horizontal="left"/>
      <protection locked="0"/>
    </xf>
    <xf numFmtId="14" fontId="2" fillId="0" borderId="10" xfId="0" applyNumberFormat="1"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43" fontId="2" fillId="0" borderId="1" xfId="0" applyNumberFormat="1"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9" xfId="0" applyFont="1" applyFill="1" applyBorder="1" applyAlignment="1" applyProtection="1">
      <alignment vertical="top" wrapText="1"/>
    </xf>
    <xf numFmtId="0" fontId="2" fillId="0" borderId="25" xfId="0" applyFont="1" applyFill="1" applyBorder="1" applyAlignment="1" applyProtection="1">
      <alignment vertical="top" wrapText="1"/>
    </xf>
    <xf numFmtId="0" fontId="3" fillId="0" borderId="6" xfId="0" applyFont="1" applyBorder="1" applyAlignment="1" applyProtection="1">
      <alignment vertical="top" wrapText="1"/>
      <protection locked="0"/>
    </xf>
    <xf numFmtId="0" fontId="3" fillId="0" borderId="0"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3" fillId="0" borderId="0" xfId="0" applyFont="1" applyAlignment="1" applyProtection="1">
      <alignment vertical="top" wrapText="1"/>
      <protection locked="0"/>
    </xf>
    <xf numFmtId="0" fontId="2" fillId="0" borderId="10" xfId="0" applyFont="1" applyFill="1" applyBorder="1" applyAlignment="1" applyProtection="1">
      <alignment vertical="top" wrapText="1"/>
    </xf>
    <xf numFmtId="0" fontId="2" fillId="0" borderId="1" xfId="0" applyFont="1" applyFill="1" applyBorder="1" applyAlignment="1" applyProtection="1">
      <alignment horizontal="left" wrapText="1"/>
      <protection locked="0"/>
    </xf>
    <xf numFmtId="49" fontId="2" fillId="0" borderId="10" xfId="0" applyNumberFormat="1" applyFont="1" applyFill="1" applyBorder="1" applyAlignment="1" applyProtection="1">
      <alignment horizontal="left" wrapText="1"/>
      <protection locked="0"/>
    </xf>
    <xf numFmtId="49" fontId="2" fillId="0" borderId="1" xfId="0" applyNumberFormat="1" applyFont="1" applyFill="1" applyBorder="1" applyAlignment="1" applyProtection="1">
      <alignment horizontal="left" wrapText="1"/>
      <protection locked="0"/>
    </xf>
    <xf numFmtId="43" fontId="2" fillId="4" borderId="10" xfId="0" applyNumberFormat="1" applyFont="1" applyFill="1" applyBorder="1" applyAlignment="1" applyProtection="1">
      <alignment horizontal="left"/>
      <protection locked="0"/>
    </xf>
    <xf numFmtId="43" fontId="2" fillId="4" borderId="1" xfId="0" applyNumberFormat="1" applyFont="1" applyFill="1" applyBorder="1" applyAlignment="1" applyProtection="1">
      <alignment horizontal="left"/>
      <protection locked="0"/>
    </xf>
    <xf numFmtId="0" fontId="11" fillId="0" borderId="0" xfId="0" applyFont="1" applyAlignment="1" applyProtection="1">
      <alignment horizontal="left" vertical="center" wrapText="1"/>
    </xf>
    <xf numFmtId="0" fontId="20" fillId="4" borderId="0" xfId="0" applyFont="1" applyFill="1" applyAlignment="1" applyProtection="1">
      <alignment horizontal="center" vertical="center" wrapText="1"/>
    </xf>
    <xf numFmtId="0" fontId="20" fillId="5" borderId="0" xfId="0" applyFont="1" applyFill="1" applyAlignment="1" applyProtection="1">
      <alignment horizontal="center" vertical="center" wrapText="1"/>
    </xf>
    <xf numFmtId="0" fontId="21" fillId="0" borderId="2" xfId="0" applyFont="1" applyBorder="1" applyAlignment="1" applyProtection="1">
      <alignment horizontal="center" vertical="center" wrapText="1"/>
      <protection locked="0"/>
    </xf>
    <xf numFmtId="14" fontId="22" fillId="3" borderId="0" xfId="0" applyNumberFormat="1" applyFont="1" applyFill="1"/>
    <xf numFmtId="0" fontId="22" fillId="0" borderId="0" xfId="0" applyFont="1"/>
    <xf numFmtId="14" fontId="2" fillId="6" borderId="10" xfId="0" applyNumberFormat="1" applyFont="1" applyFill="1" applyBorder="1" applyAlignment="1" applyProtection="1">
      <alignment horizontal="left" wrapText="1"/>
      <protection locked="0"/>
    </xf>
    <xf numFmtId="0" fontId="2" fillId="6" borderId="1" xfId="0" applyFont="1" applyFill="1" applyBorder="1" applyAlignment="1" applyProtection="1">
      <alignment horizontal="left" wrapText="1"/>
      <protection locked="0"/>
    </xf>
    <xf numFmtId="43" fontId="2" fillId="6" borderId="10" xfId="0" applyNumberFormat="1" applyFont="1" applyFill="1" applyBorder="1" applyAlignment="1" applyProtection="1">
      <alignment horizontal="left"/>
      <protection locked="0"/>
    </xf>
    <xf numFmtId="0" fontId="20" fillId="6" borderId="0" xfId="0" applyFont="1" applyFill="1" applyAlignment="1" applyProtection="1">
      <alignment horizontal="center" vertical="center" wrapText="1"/>
    </xf>
    <xf numFmtId="7" fontId="16" fillId="7" borderId="3" xfId="1" applyNumberFormat="1" applyFont="1" applyFill="1" applyBorder="1" applyAlignment="1" applyProtection="1">
      <alignment horizontal="center" vertical="top" wrapText="1"/>
      <protection locked="0"/>
    </xf>
    <xf numFmtId="0" fontId="20" fillId="7" borderId="0" xfId="0" applyFont="1" applyFill="1" applyAlignment="1" applyProtection="1">
      <alignment horizontal="center" vertical="center" wrapText="1"/>
    </xf>
    <xf numFmtId="0" fontId="20" fillId="8" borderId="0" xfId="0" applyFont="1" applyFill="1" applyAlignment="1" applyProtection="1">
      <alignment horizontal="center" vertical="center" wrapText="1"/>
    </xf>
    <xf numFmtId="0" fontId="23" fillId="0" borderId="0" xfId="2" applyFont="1" applyAlignment="1" applyProtection="1">
      <alignment horizontal="left" vertical="center" indent="4"/>
    </xf>
    <xf numFmtId="0" fontId="1" fillId="0" borderId="0" xfId="0" applyFont="1"/>
    <xf numFmtId="0" fontId="20" fillId="9" borderId="0" xfId="0" applyFont="1" applyFill="1" applyAlignment="1" applyProtection="1">
      <alignment horizontal="center" vertical="center" wrapText="1"/>
    </xf>
    <xf numFmtId="7" fontId="16" fillId="0" borderId="3" xfId="1" quotePrefix="1" applyNumberFormat="1" applyFont="1" applyFill="1" applyBorder="1" applyAlignment="1" applyProtection="1">
      <alignment horizontal="center" vertical="top" wrapText="1"/>
    </xf>
    <xf numFmtId="0" fontId="6" fillId="0" borderId="22" xfId="0" applyFont="1" applyBorder="1" applyAlignment="1" applyProtection="1">
      <alignment horizontal="center" vertical="top" wrapText="1"/>
      <protection locked="0"/>
    </xf>
    <xf numFmtId="0" fontId="6" fillId="0" borderId="23" xfId="0" applyFont="1" applyBorder="1" applyAlignment="1" applyProtection="1">
      <alignment horizontal="center" vertical="top" wrapText="1"/>
      <protection locked="0"/>
    </xf>
    <xf numFmtId="0" fontId="3" fillId="9" borderId="9" xfId="0" applyFont="1" applyFill="1" applyBorder="1" applyAlignment="1" applyProtection="1">
      <alignment horizontal="center" vertical="top" wrapText="1"/>
      <protection locked="0"/>
    </xf>
    <xf numFmtId="0" fontId="3" fillId="9" borderId="10"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3" fillId="0" borderId="8"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9" xfId="0" applyFont="1" applyFill="1" applyBorder="1" applyAlignment="1" applyProtection="1">
      <alignment vertical="top" wrapText="1"/>
    </xf>
    <xf numFmtId="0" fontId="6" fillId="0" borderId="1" xfId="0" applyFont="1" applyFill="1" applyBorder="1" applyAlignment="1" applyProtection="1">
      <alignment vertical="top" wrapText="1"/>
    </xf>
    <xf numFmtId="7" fontId="16" fillId="0" borderId="9" xfId="1" applyNumberFormat="1" applyFont="1" applyFill="1" applyBorder="1" applyAlignment="1" applyProtection="1">
      <alignment horizontal="center" vertical="top" wrapText="1"/>
      <protection locked="0"/>
    </xf>
    <xf numFmtId="7" fontId="16" fillId="0" borderId="1" xfId="1" applyNumberFormat="1" applyFont="1" applyFill="1" applyBorder="1" applyAlignment="1" applyProtection="1">
      <alignment horizontal="center" vertical="top" wrapText="1"/>
      <protection locked="0"/>
    </xf>
    <xf numFmtId="0" fontId="4" fillId="0" borderId="9" xfId="0" applyFont="1" applyFill="1" applyBorder="1" applyAlignment="1" applyProtection="1">
      <alignment vertical="top" wrapText="1"/>
    </xf>
    <xf numFmtId="0" fontId="4" fillId="0" borderId="1" xfId="0" applyFont="1" applyFill="1" applyBorder="1" applyAlignment="1" applyProtection="1">
      <alignment vertical="top" wrapText="1"/>
    </xf>
    <xf numFmtId="7" fontId="7" fillId="0" borderId="9" xfId="1" applyNumberFormat="1" applyFont="1" applyFill="1" applyBorder="1" applyAlignment="1" applyProtection="1">
      <alignment horizontal="center" vertical="top" wrapText="1"/>
    </xf>
    <xf numFmtId="7" fontId="7" fillId="0" borderId="1" xfId="1" applyNumberFormat="1" applyFont="1" applyFill="1" applyBorder="1" applyAlignment="1" applyProtection="1">
      <alignment horizontal="center" vertical="top" wrapText="1"/>
    </xf>
    <xf numFmtId="0" fontId="5" fillId="0" borderId="13" xfId="0" applyFont="1" applyBorder="1" applyAlignment="1" applyProtection="1">
      <alignment vertical="top" wrapText="1"/>
      <protection locked="0"/>
    </xf>
    <xf numFmtId="0" fontId="5" fillId="0" borderId="15"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6" fillId="0" borderId="9" xfId="0" applyFont="1" applyFill="1" applyBorder="1" applyAlignment="1" applyProtection="1">
      <alignment vertical="top"/>
    </xf>
    <xf numFmtId="0" fontId="6" fillId="0" borderId="1" xfId="0" applyFont="1" applyFill="1" applyBorder="1" applyAlignment="1" applyProtection="1">
      <alignment vertical="top"/>
    </xf>
    <xf numFmtId="7" fontId="16" fillId="8" borderId="9" xfId="1" applyNumberFormat="1" applyFont="1" applyFill="1" applyBorder="1" applyAlignment="1" applyProtection="1">
      <alignment horizontal="center" vertical="top" wrapText="1"/>
      <protection locked="0"/>
    </xf>
    <xf numFmtId="7" fontId="16" fillId="8" borderId="1" xfId="1" applyNumberFormat="1" applyFont="1" applyFill="1" applyBorder="1" applyAlignment="1" applyProtection="1">
      <alignment horizontal="center" vertical="top" wrapText="1"/>
      <protection locked="0"/>
    </xf>
    <xf numFmtId="0" fontId="2" fillId="0" borderId="9" xfId="0" applyFont="1" applyFill="1" applyBorder="1" applyAlignment="1" applyProtection="1">
      <alignment vertical="top" wrapText="1"/>
    </xf>
    <xf numFmtId="0" fontId="2" fillId="0" borderId="1" xfId="0" applyFont="1" applyFill="1" applyBorder="1" applyAlignment="1" applyProtection="1">
      <alignment vertical="top" wrapText="1"/>
    </xf>
    <xf numFmtId="0" fontId="6" fillId="0" borderId="9" xfId="0" applyFont="1" applyBorder="1" applyAlignment="1" applyProtection="1">
      <alignment vertical="top" wrapText="1"/>
    </xf>
    <xf numFmtId="0" fontId="0" fillId="0" borderId="1" xfId="0" applyBorder="1" applyAlignment="1" applyProtection="1">
      <alignment vertical="top" wrapText="1"/>
    </xf>
    <xf numFmtId="0" fontId="3" fillId="0" borderId="13"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8" fillId="9" borderId="0" xfId="0" applyFont="1" applyFill="1" applyAlignment="1" applyProtection="1">
      <alignment horizontal="center" vertical="center" wrapText="1"/>
      <protection locked="0"/>
    </xf>
    <xf numFmtId="0" fontId="8" fillId="9" borderId="4" xfId="0" applyFont="1" applyFill="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xf>
    <xf numFmtId="0" fontId="2" fillId="0" borderId="13"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5" borderId="9" xfId="0" applyFont="1" applyFill="1" applyBorder="1" applyAlignment="1" applyProtection="1">
      <alignment horizontal="center" vertical="top" wrapText="1"/>
      <protection locked="0"/>
    </xf>
    <xf numFmtId="0" fontId="0" fillId="5" borderId="1" xfId="0" applyFill="1" applyBorder="1" applyAlignment="1" applyProtection="1">
      <alignment horizontal="center" vertical="top" wrapText="1"/>
      <protection locked="0"/>
    </xf>
    <xf numFmtId="164" fontId="7" fillId="0" borderId="9" xfId="0" applyNumberFormat="1" applyFont="1" applyFill="1" applyBorder="1" applyAlignment="1" applyProtection="1">
      <alignment horizontal="center" vertical="top" wrapText="1"/>
      <protection locked="0"/>
    </xf>
    <xf numFmtId="164" fontId="7" fillId="0" borderId="15" xfId="0" applyNumberFormat="1" applyFont="1" applyFill="1" applyBorder="1" applyAlignment="1" applyProtection="1">
      <alignment horizontal="center" vertical="top" wrapText="1"/>
      <protection locked="0"/>
    </xf>
    <xf numFmtId="164" fontId="7" fillId="0" borderId="14" xfId="0" applyNumberFormat="1" applyFont="1" applyFill="1" applyBorder="1" applyAlignment="1" applyProtection="1">
      <alignment horizontal="center" vertical="top" wrapText="1"/>
      <protection locked="0"/>
    </xf>
    <xf numFmtId="0" fontId="2" fillId="0" borderId="13" xfId="0" applyFont="1" applyBorder="1" applyAlignment="1" applyProtection="1">
      <alignment horizontal="center" vertical="top" wrapText="1"/>
    </xf>
    <xf numFmtId="0" fontId="2" fillId="0" borderId="15" xfId="0" applyFont="1" applyBorder="1" applyAlignment="1" applyProtection="1">
      <alignment horizontal="center" vertical="top" wrapText="1"/>
    </xf>
    <xf numFmtId="0" fontId="2" fillId="0" borderId="14"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4"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2" fillId="0" borderId="25" xfId="0" applyFont="1" applyFill="1" applyBorder="1" applyAlignment="1" applyProtection="1">
      <alignment vertical="top" wrapText="1"/>
    </xf>
    <xf numFmtId="0" fontId="19" fillId="5" borderId="1" xfId="0" applyFont="1" applyFill="1" applyBorder="1" applyAlignment="1" applyProtection="1">
      <alignment horizontal="left" vertical="top"/>
      <protection locked="0"/>
    </xf>
    <xf numFmtId="0" fontId="3" fillId="0" borderId="4"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5" fillId="0" borderId="11" xfId="0" applyFont="1" applyBorder="1" applyAlignment="1" applyProtection="1">
      <alignment horizontal="center" vertical="top" wrapText="1"/>
    </xf>
    <xf numFmtId="0" fontId="5" fillId="0" borderId="12" xfId="0" applyFont="1" applyBorder="1" applyAlignment="1" applyProtection="1">
      <alignment horizontal="center" vertical="top" wrapText="1"/>
    </xf>
    <xf numFmtId="0" fontId="5" fillId="0" borderId="2" xfId="0" applyFont="1" applyBorder="1" applyAlignment="1" applyProtection="1">
      <alignment horizontal="center" vertical="top" wrapText="1"/>
    </xf>
    <xf numFmtId="0" fontId="3" fillId="0" borderId="9" xfId="0" applyFont="1" applyFill="1" applyBorder="1" applyAlignment="1" applyProtection="1">
      <alignment vertical="top" wrapText="1"/>
    </xf>
    <xf numFmtId="0" fontId="3" fillId="0" borderId="25" xfId="0" applyFont="1" applyFill="1" applyBorder="1" applyAlignment="1" applyProtection="1">
      <alignment vertical="top" wrapText="1"/>
    </xf>
    <xf numFmtId="0" fontId="19" fillId="4" borderId="1" xfId="0" applyFont="1" applyFill="1" applyBorder="1" applyAlignment="1" applyProtection="1">
      <alignment horizontal="left" vertical="top"/>
      <protection locked="0"/>
    </xf>
    <xf numFmtId="0" fontId="7" fillId="0" borderId="0" xfId="0" applyFont="1" applyAlignment="1" applyProtection="1">
      <alignment horizontal="center"/>
    </xf>
    <xf numFmtId="0" fontId="8" fillId="0" borderId="0" xfId="0" applyFont="1" applyAlignment="1" applyProtection="1">
      <alignment horizontal="center"/>
    </xf>
    <xf numFmtId="0" fontId="4" fillId="0" borderId="0" xfId="0" applyFont="1" applyAlignment="1" applyProtection="1">
      <alignment horizontal="center"/>
    </xf>
    <xf numFmtId="0" fontId="2" fillId="0" borderId="9" xfId="0" applyFont="1" applyFill="1" applyBorder="1" applyAlignment="1" applyProtection="1">
      <alignment horizontal="left" vertical="top" wrapText="1"/>
    </xf>
    <xf numFmtId="0" fontId="2" fillId="0" borderId="25" xfId="0" applyFont="1" applyFill="1" applyBorder="1" applyAlignment="1" applyProtection="1">
      <alignment horizontal="left" vertical="top" wrapText="1"/>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8" fontId="2" fillId="0" borderId="9" xfId="0" applyNumberFormat="1" applyFont="1" applyBorder="1" applyAlignment="1" applyProtection="1">
      <alignment horizontal="center" vertical="top" wrapText="1"/>
      <protection locked="0"/>
    </xf>
    <xf numFmtId="8" fontId="0" fillId="0" borderId="1" xfId="0" applyNumberFormat="1" applyBorder="1" applyAlignment="1" applyProtection="1">
      <alignment horizontal="center" vertical="top" wrapText="1"/>
      <protection locked="0"/>
    </xf>
    <xf numFmtId="0" fontId="2" fillId="0" borderId="10" xfId="0"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4" fillId="0" borderId="1" xfId="0" applyFont="1" applyBorder="1" applyAlignment="1" applyProtection="1">
      <alignment horizontal="left" vertical="center"/>
      <protection locked="0"/>
    </xf>
    <xf numFmtId="0" fontId="19" fillId="0" borderId="1" xfId="0" applyFont="1" applyBorder="1" applyAlignment="1" applyProtection="1">
      <alignment horizontal="left" vertical="top"/>
      <protection locked="0"/>
    </xf>
    <xf numFmtId="7" fontId="16" fillId="0" borderId="9" xfId="1" applyNumberFormat="1" applyFont="1" applyBorder="1" applyAlignment="1" applyProtection="1">
      <alignment horizontal="center" vertical="top" wrapText="1"/>
      <protection locked="0"/>
    </xf>
    <xf numFmtId="7" fontId="16" fillId="0" borderId="1" xfId="1" applyNumberFormat="1"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3" fillId="0" borderId="6" xfId="0" applyFont="1" applyBorder="1" applyAlignment="1" applyProtection="1">
      <alignment vertical="top" wrapText="1"/>
      <protection locked="0"/>
    </xf>
    <xf numFmtId="164" fontId="2" fillId="0" borderId="9" xfId="0" applyNumberFormat="1" applyFont="1" applyBorder="1" applyAlignment="1" applyProtection="1">
      <alignment horizontal="center" vertical="top" wrapText="1"/>
      <protection locked="0"/>
    </xf>
    <xf numFmtId="164" fontId="2" fillId="0" borderId="1" xfId="0" applyNumberFormat="1"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164" fontId="7" fillId="0" borderId="10" xfId="0" applyNumberFormat="1" applyFont="1" applyFill="1" applyBorder="1" applyAlignment="1" applyProtection="1">
      <alignment horizontal="center" vertical="top" wrapText="1"/>
      <protection locked="0"/>
    </xf>
    <xf numFmtId="164" fontId="7" fillId="0" borderId="1" xfId="0" applyNumberFormat="1" applyFont="1" applyFill="1" applyBorder="1" applyAlignment="1" applyProtection="1">
      <alignment horizontal="center" vertical="top" wrapText="1"/>
      <protection locked="0"/>
    </xf>
    <xf numFmtId="164" fontId="7" fillId="0" borderId="13" xfId="0" applyNumberFormat="1" applyFont="1" applyFill="1" applyBorder="1" applyAlignment="1" applyProtection="1">
      <alignment horizontal="center" vertical="top" wrapText="1"/>
      <protection locked="0"/>
    </xf>
    <xf numFmtId="0" fontId="2" fillId="0" borderId="11" xfId="0" applyFont="1" applyBorder="1" applyAlignment="1" applyProtection="1">
      <alignment horizontal="center" vertical="top" wrapText="1"/>
    </xf>
    <xf numFmtId="0" fontId="2" fillId="0" borderId="12"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2"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0" fontId="4" fillId="0" borderId="0" xfId="0" applyFont="1" applyAlignment="1" applyProtection="1">
      <alignment horizontal="center"/>
      <protection locked="0"/>
    </xf>
    <xf numFmtId="0" fontId="2" fillId="0" borderId="9"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2" fillId="0" borderId="9" xfId="0" applyFont="1" applyFill="1" applyBorder="1" applyAlignment="1" applyProtection="1">
      <alignment vertical="top" wrapText="1"/>
      <protection locked="0"/>
    </xf>
    <xf numFmtId="0" fontId="2" fillId="0" borderId="25" xfId="0" applyFont="1" applyFill="1" applyBorder="1" applyAlignment="1" applyProtection="1">
      <alignment vertical="top" wrapText="1"/>
      <protection locked="0"/>
    </xf>
    <xf numFmtId="0" fontId="3" fillId="0" borderId="9" xfId="0" applyFont="1" applyFill="1" applyBorder="1" applyAlignment="1" applyProtection="1">
      <alignment vertical="top" wrapText="1"/>
      <protection locked="0"/>
    </xf>
    <xf numFmtId="0" fontId="3" fillId="0" borderId="25" xfId="0" applyFont="1" applyFill="1" applyBorder="1" applyAlignment="1" applyProtection="1">
      <alignment vertical="top" wrapText="1"/>
      <protection locked="0"/>
    </xf>
    <xf numFmtId="0" fontId="5" fillId="0" borderId="11"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6" fillId="0" borderId="9"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6" fillId="0" borderId="1" xfId="0" applyFont="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7" fontId="7" fillId="0" borderId="9" xfId="1" applyNumberFormat="1" applyFont="1" applyFill="1" applyBorder="1" applyAlignment="1" applyProtection="1">
      <alignment horizontal="center" vertical="top" wrapText="1"/>
      <protection locked="0"/>
    </xf>
    <xf numFmtId="7" fontId="7" fillId="0" borderId="1" xfId="1" applyNumberFormat="1" applyFont="1" applyFill="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4" fillId="0" borderId="9" xfId="0" applyFont="1" applyFill="1" applyBorder="1" applyAlignment="1" applyProtection="1">
      <alignment vertical="top" wrapText="1"/>
      <protection locked="0"/>
    </xf>
    <xf numFmtId="0" fontId="4" fillId="0" borderId="1" xfId="0" applyFont="1" applyFill="1" applyBorder="1" applyAlignment="1" applyProtection="1">
      <alignment vertical="top" wrapText="1"/>
      <protection locked="0"/>
    </xf>
    <xf numFmtId="0" fontId="6" fillId="0" borderId="9" xfId="0" applyFont="1" applyFill="1" applyBorder="1" applyAlignment="1" applyProtection="1">
      <alignment vertical="top" wrapText="1"/>
      <protection locked="0"/>
    </xf>
    <xf numFmtId="0" fontId="6" fillId="0" borderId="1" xfId="0" applyFont="1" applyFill="1" applyBorder="1" applyAlignment="1" applyProtection="1">
      <alignment vertical="top" wrapText="1"/>
      <protection locked="0"/>
    </xf>
    <xf numFmtId="0" fontId="6" fillId="0" borderId="9" xfId="0" applyFont="1" applyFill="1" applyBorder="1" applyAlignment="1" applyProtection="1">
      <alignment vertical="top"/>
      <protection locked="0"/>
    </xf>
    <xf numFmtId="0" fontId="6" fillId="0" borderId="1" xfId="0" applyFont="1" applyFill="1" applyBorder="1" applyAlignment="1" applyProtection="1">
      <alignment vertical="top"/>
      <protection locked="0"/>
    </xf>
    <xf numFmtId="0" fontId="6" fillId="0" borderId="21"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2" fillId="0" borderId="10" xfId="0" quotePrefix="1" applyFont="1" applyFill="1" applyBorder="1" applyAlignment="1" applyProtection="1">
      <alignment horizontal="left" vertical="top"/>
      <protection locked="0"/>
    </xf>
    <xf numFmtId="0" fontId="3" fillId="0" borderId="0" xfId="0" applyFont="1" applyAlignment="1" applyProtection="1">
      <alignment horizontal="left"/>
      <protection locked="0"/>
    </xf>
    <xf numFmtId="0" fontId="8" fillId="0" borderId="10" xfId="0" applyFont="1" applyFill="1" applyBorder="1" applyAlignment="1" applyProtection="1">
      <alignment horizontal="left" vertical="top"/>
      <protection locked="0"/>
    </xf>
    <xf numFmtId="0" fontId="8" fillId="0" borderId="1" xfId="0" applyFont="1" applyFill="1" applyBorder="1" applyAlignment="1" applyProtection="1">
      <alignment horizontal="left" vertical="top"/>
      <protection locked="0"/>
    </xf>
  </cellXfs>
  <cellStyles count="3">
    <cellStyle name="Currency" xfId="1" builtinId="4"/>
    <cellStyle name="Hyperlink" xfId="2" builtinId="8"/>
    <cellStyle name="Normal" xfId="0" builtinId="0"/>
  </cellStyles>
  <dxfs count="20">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
      <font>
        <b/>
        <i val="0"/>
        <u val="double"/>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about:blan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B685-4E81-404C-A10F-9C886C672DC5}">
  <sheetPr>
    <tabColor rgb="FF002060"/>
  </sheetPr>
  <dimension ref="A1:A38"/>
  <sheetViews>
    <sheetView zoomScale="214" zoomScaleNormal="214" workbookViewId="0">
      <selection activeCell="A5" sqref="A5"/>
    </sheetView>
  </sheetViews>
  <sheetFormatPr defaultRowHeight="13.2" x14ac:dyDescent="0.25"/>
  <cols>
    <col min="1" max="1" width="106.5546875" customWidth="1"/>
  </cols>
  <sheetData>
    <row r="1" spans="1:1" ht="30" customHeight="1" x14ac:dyDescent="0.25">
      <c r="A1" s="3" t="s">
        <v>54</v>
      </c>
    </row>
    <row r="2" spans="1:1" ht="40.049999999999997" customHeight="1" x14ac:dyDescent="0.25">
      <c r="A2" s="9" t="s">
        <v>94</v>
      </c>
    </row>
    <row r="3" spans="1:1" ht="14.4" x14ac:dyDescent="0.25">
      <c r="A3" s="128" t="s">
        <v>88</v>
      </c>
    </row>
    <row r="4" spans="1:1" ht="14.4" x14ac:dyDescent="0.25">
      <c r="A4" s="10"/>
    </row>
    <row r="5" spans="1:1" s="9" customFormat="1" ht="40.35" customHeight="1" x14ac:dyDescent="0.25">
      <c r="A5" s="9" t="s">
        <v>95</v>
      </c>
    </row>
    <row r="6" spans="1:1" s="9" customFormat="1" ht="14.4" x14ac:dyDescent="0.25">
      <c r="A6" s="136" t="s">
        <v>96</v>
      </c>
    </row>
    <row r="7" spans="1:1" s="9" customFormat="1" ht="13.8" x14ac:dyDescent="0.25"/>
    <row r="8" spans="1:1" ht="40.049999999999997" customHeight="1" x14ac:dyDescent="0.25">
      <c r="A8" s="9" t="s">
        <v>93</v>
      </c>
    </row>
    <row r="9" spans="1:1" ht="14.4" x14ac:dyDescent="0.25">
      <c r="A9" s="129" t="s">
        <v>91</v>
      </c>
    </row>
    <row r="10" spans="1:1" ht="40.049999999999997" customHeight="1" x14ac:dyDescent="0.25">
      <c r="A10" s="9" t="s">
        <v>97</v>
      </c>
    </row>
    <row r="11" spans="1:1" ht="14.4" x14ac:dyDescent="0.25">
      <c r="A11" s="138" t="s">
        <v>98</v>
      </c>
    </row>
    <row r="12" spans="1:1" ht="40.049999999999997" customHeight="1" x14ac:dyDescent="0.25">
      <c r="A12" s="9" t="s">
        <v>55</v>
      </c>
    </row>
    <row r="13" spans="1:1" ht="14.4" x14ac:dyDescent="0.25">
      <c r="A13" s="139" t="s">
        <v>99</v>
      </c>
    </row>
    <row r="14" spans="1:1" ht="13.8" x14ac:dyDescent="0.25">
      <c r="A14" s="9"/>
    </row>
    <row r="15" spans="1:1" ht="40.049999999999997" customHeight="1" x14ac:dyDescent="0.25">
      <c r="A15" s="9" t="s">
        <v>56</v>
      </c>
    </row>
    <row r="16" spans="1:1" ht="14.4" x14ac:dyDescent="0.25">
      <c r="A16" s="139" t="s">
        <v>100</v>
      </c>
    </row>
    <row r="17" spans="1:1" ht="13.8" x14ac:dyDescent="0.25">
      <c r="A17" s="9"/>
    </row>
    <row r="18" spans="1:1" ht="40.049999999999997" customHeight="1" x14ac:dyDescent="0.25">
      <c r="A18" s="9" t="s">
        <v>57</v>
      </c>
    </row>
    <row r="19" spans="1:1" ht="13.8" customHeight="1" x14ac:dyDescent="0.25">
      <c r="A19" s="9"/>
    </row>
    <row r="20" spans="1:1" ht="40.049999999999997" customHeight="1" x14ac:dyDescent="0.25">
      <c r="A20" s="127" t="s">
        <v>87</v>
      </c>
    </row>
    <row r="21" spans="1:1" x14ac:dyDescent="0.25">
      <c r="A21" s="2"/>
    </row>
    <row r="22" spans="1:1" x14ac:dyDescent="0.25">
      <c r="A22" s="140" t="s">
        <v>102</v>
      </c>
    </row>
    <row r="23" spans="1:1" ht="5.4" customHeight="1" x14ac:dyDescent="0.25">
      <c r="A23" s="2"/>
    </row>
    <row r="24" spans="1:1" x14ac:dyDescent="0.25">
      <c r="A24" s="2" t="s">
        <v>114</v>
      </c>
    </row>
    <row r="25" spans="1:1" x14ac:dyDescent="0.25">
      <c r="A25" s="2" t="s">
        <v>103</v>
      </c>
    </row>
    <row r="27" spans="1:1" x14ac:dyDescent="0.25">
      <c r="A27" s="141" t="s">
        <v>105</v>
      </c>
    </row>
    <row r="28" spans="1:1" x14ac:dyDescent="0.25">
      <c r="A28" s="141" t="s">
        <v>104</v>
      </c>
    </row>
    <row r="29" spans="1:1" x14ac:dyDescent="0.25">
      <c r="A29" s="141" t="s">
        <v>107</v>
      </c>
    </row>
    <row r="30" spans="1:1" x14ac:dyDescent="0.25">
      <c r="A30" s="141" t="s">
        <v>106</v>
      </c>
    </row>
    <row r="31" spans="1:1" ht="14.4" x14ac:dyDescent="0.25">
      <c r="A31" s="142" t="s">
        <v>108</v>
      </c>
    </row>
    <row r="33" spans="1:1" x14ac:dyDescent="0.25">
      <c r="A33" t="s">
        <v>109</v>
      </c>
    </row>
    <row r="34" spans="1:1" x14ac:dyDescent="0.25">
      <c r="A34" t="s">
        <v>110</v>
      </c>
    </row>
    <row r="35" spans="1:1" x14ac:dyDescent="0.25">
      <c r="A35" t="s">
        <v>111</v>
      </c>
    </row>
    <row r="36" spans="1:1" x14ac:dyDescent="0.25">
      <c r="A36" t="s">
        <v>112</v>
      </c>
    </row>
    <row r="38" spans="1:1" x14ac:dyDescent="0.25">
      <c r="A38" t="s">
        <v>113</v>
      </c>
    </row>
  </sheetData>
  <sheetProtection algorithmName="SHA-512" hashValue="uejWdegycQbiB73Y4+QYBxuudYnXVJy6NuJ56cbGRwLm/neDv+REHY3I2cErZVysxy8pvD4V/wdt41apRRKiyA==" saltValue="Rwo04yDfJ5AkKtEBwJO4j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0"/>
  <sheetViews>
    <sheetView topLeftCell="A14"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IF(JAN!C6="","",JAN!C6)</f>
        <v/>
      </c>
      <c r="D6" s="242"/>
      <c r="E6" s="243"/>
      <c r="F6" s="93" t="s">
        <v>61</v>
      </c>
      <c r="G6" s="94"/>
      <c r="H6" s="1"/>
      <c r="I6" s="57"/>
      <c r="J6" s="97"/>
      <c r="K6" s="98"/>
    </row>
    <row r="7" spans="1:11" ht="13.5" customHeight="1" thickBot="1" x14ac:dyDescent="0.35">
      <c r="A7" s="182" t="s">
        <v>28</v>
      </c>
      <c r="B7" s="215"/>
      <c r="C7" s="242" t="str">
        <f>IF(JAN!C7="","",JAN!C7)</f>
        <v/>
      </c>
      <c r="D7" s="242"/>
      <c r="E7" s="243"/>
      <c r="F7" s="93" t="s">
        <v>24</v>
      </c>
      <c r="G7" s="94"/>
      <c r="H7" s="94"/>
      <c r="I7" s="95"/>
      <c r="J7" s="105">
        <f>+Sheet1!G13</f>
        <v>46081</v>
      </c>
      <c r="K7" s="96"/>
    </row>
    <row r="8" spans="1:11" ht="13.5" customHeight="1" thickBot="1" x14ac:dyDescent="0.35">
      <c r="A8" s="222"/>
      <c r="B8" s="223"/>
      <c r="C8" s="242" t="str">
        <f>IF(JAN!C8="","",JAN!C8)</f>
        <v/>
      </c>
      <c r="D8" s="242"/>
      <c r="E8" s="243"/>
      <c r="F8" s="93" t="s">
        <v>39</v>
      </c>
      <c r="G8" s="94"/>
      <c r="H8" s="94"/>
      <c r="I8" s="95"/>
      <c r="J8" s="104" t="str">
        <f>+Sheet1!L13</f>
        <v>02/01/2026 thru 02/28/2026</v>
      </c>
      <c r="K8" s="96"/>
    </row>
    <row r="9" spans="1:11" ht="13.5" customHeight="1" thickBot="1" x14ac:dyDescent="0.35">
      <c r="A9" s="182" t="s">
        <v>58</v>
      </c>
      <c r="B9" s="215"/>
      <c r="C9" s="242" t="str">
        <f>IF(JAN!C9="","",JAN!C9)</f>
        <v/>
      </c>
      <c r="D9" s="242"/>
      <c r="E9" s="243"/>
      <c r="F9" s="93" t="s">
        <v>25</v>
      </c>
      <c r="G9" s="94"/>
      <c r="H9" s="94"/>
      <c r="I9" s="95"/>
      <c r="J9" s="106" t="str">
        <f>IF(JAN!J9="","",JAN!J9)</f>
        <v/>
      </c>
      <c r="K9" s="96"/>
    </row>
    <row r="10" spans="1:11" ht="13.5" customHeight="1" thickBot="1" x14ac:dyDescent="0.35">
      <c r="A10" s="182" t="s">
        <v>38</v>
      </c>
      <c r="B10" s="215"/>
      <c r="C10" s="297" t="str">
        <f>IF(JAN!C10="","",JAN!C10)</f>
        <v/>
      </c>
      <c r="D10" s="297"/>
      <c r="E10" s="298"/>
      <c r="F10" s="93" t="s">
        <v>11</v>
      </c>
      <c r="G10" s="94"/>
      <c r="H10" s="1"/>
      <c r="I10" s="57"/>
      <c r="J10" s="106" t="str">
        <f>IF(JAN!J10="","",JAN!J10)</f>
        <v/>
      </c>
      <c r="K10" s="96"/>
    </row>
    <row r="11" spans="1:11" ht="13.5" customHeight="1" thickBot="1" x14ac:dyDescent="0.35">
      <c r="A11" s="182" t="s">
        <v>12</v>
      </c>
      <c r="B11" s="215"/>
      <c r="C11" s="242" t="str">
        <f>IF(JAN!C11="","",JAN!C11)</f>
        <v/>
      </c>
      <c r="D11" s="242"/>
      <c r="E11" s="243"/>
      <c r="F11" s="53" t="s">
        <v>26</v>
      </c>
      <c r="G11" s="1"/>
      <c r="H11" s="1"/>
      <c r="I11" s="57"/>
      <c r="J11" s="106" t="str">
        <f>IF(JAN!J11="","",JAN!J11)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IF(JAN!B16="","",JAN!B16)</f>
        <v/>
      </c>
      <c r="C16" s="248"/>
      <c r="D16" s="208" t="s">
        <v>13</v>
      </c>
      <c r="E16" s="219" t="s">
        <v>37</v>
      </c>
      <c r="F16" s="206" t="s">
        <v>36</v>
      </c>
      <c r="G16" s="207"/>
      <c r="H16" s="208"/>
      <c r="I16" s="195" t="s">
        <v>3</v>
      </c>
      <c r="J16" s="187"/>
      <c r="K16" s="198" t="s">
        <v>35</v>
      </c>
    </row>
    <row r="17" spans="1:11" ht="12.75" customHeight="1" thickBot="1" x14ac:dyDescent="0.35">
      <c r="A17" s="5" t="s">
        <v>2</v>
      </c>
      <c r="B17" s="238" t="str">
        <f>IF(JAN!B17="","",JAN!B17)</f>
        <v/>
      </c>
      <c r="C17" s="248"/>
      <c r="D17" s="217"/>
      <c r="E17" s="220"/>
      <c r="F17" s="209"/>
      <c r="G17" s="210"/>
      <c r="H17" s="211"/>
      <c r="I17" s="196"/>
      <c r="J17" s="197"/>
      <c r="K17" s="199"/>
    </row>
    <row r="18" spans="1:11" ht="15" customHeight="1" thickBot="1" x14ac:dyDescent="0.35">
      <c r="A18" s="6" t="s">
        <v>52</v>
      </c>
      <c r="B18" s="250" t="str">
        <f>IF(JAN!B18="","",JAN!B18)</f>
        <v/>
      </c>
      <c r="C18" s="251"/>
      <c r="D18" s="218"/>
      <c r="E18" s="221"/>
      <c r="F18" s="212"/>
      <c r="G18" s="213"/>
      <c r="H18" s="214"/>
      <c r="I18" s="188"/>
      <c r="J18" s="189"/>
      <c r="K18" s="200"/>
    </row>
    <row r="19" spans="1:11" ht="25.5" customHeight="1" thickBot="1" x14ac:dyDescent="0.35">
      <c r="A19" s="7" t="s">
        <v>40</v>
      </c>
      <c r="B19" s="184" t="s">
        <v>41</v>
      </c>
      <c r="C19" s="185"/>
      <c r="D19" s="58">
        <f>JAN!D19</f>
        <v>0</v>
      </c>
      <c r="E19" s="59">
        <f>SUM(F19)+JAN!E19</f>
        <v>0</v>
      </c>
      <c r="F19" s="246"/>
      <c r="G19" s="247"/>
      <c r="H19" s="203">
        <f>SUM(F31)</f>
        <v>0</v>
      </c>
      <c r="I19" s="253"/>
      <c r="J19" s="254"/>
      <c r="K19" s="23" t="s">
        <v>59</v>
      </c>
    </row>
    <row r="20" spans="1:11" ht="25.5" customHeight="1" thickBot="1" x14ac:dyDescent="0.35">
      <c r="A20" s="7" t="s">
        <v>21</v>
      </c>
      <c r="B20" s="184" t="s">
        <v>20</v>
      </c>
      <c r="C20" s="185"/>
      <c r="D20" s="58">
        <f>JAN!D20</f>
        <v>0</v>
      </c>
      <c r="E20" s="59">
        <f>SUM(F20)+JAN!E20</f>
        <v>0</v>
      </c>
      <c r="F20" s="246"/>
      <c r="G20" s="247"/>
      <c r="H20" s="33" t="s">
        <v>64</v>
      </c>
      <c r="I20" s="186" t="s">
        <v>78</v>
      </c>
      <c r="J20" s="187"/>
      <c r="K20" s="24"/>
    </row>
    <row r="21" spans="1:11" ht="25.5" customHeight="1" thickBot="1" x14ac:dyDescent="0.35">
      <c r="A21" s="8" t="s">
        <v>44</v>
      </c>
      <c r="B21" s="184" t="s">
        <v>45</v>
      </c>
      <c r="C21" s="185"/>
      <c r="D21" s="58">
        <f>JAN!D21</f>
        <v>0</v>
      </c>
      <c r="E21" s="59">
        <f>SUM(F21)+JAN!E21</f>
        <v>0</v>
      </c>
      <c r="F21" s="246"/>
      <c r="G21" s="247"/>
      <c r="H21" s="52"/>
      <c r="I21" s="188"/>
      <c r="J21" s="189"/>
      <c r="K21" s="25"/>
    </row>
    <row r="22" spans="1:11" ht="25.5" customHeight="1" thickBot="1" x14ac:dyDescent="0.35">
      <c r="A22" s="7" t="s">
        <v>43</v>
      </c>
      <c r="B22" s="184" t="s">
        <v>42</v>
      </c>
      <c r="C22" s="185"/>
      <c r="D22" s="58">
        <f>JAN!D22</f>
        <v>0</v>
      </c>
      <c r="E22" s="59">
        <f>SUM(F22)+JAN!E22</f>
        <v>0</v>
      </c>
      <c r="F22" s="246"/>
      <c r="G22" s="247"/>
      <c r="H22" s="47"/>
      <c r="I22" s="282"/>
      <c r="J22" s="187"/>
      <c r="K22" s="25" t="s">
        <v>60</v>
      </c>
    </row>
    <row r="23" spans="1:11" ht="25.5" customHeight="1" thickBot="1" x14ac:dyDescent="0.35">
      <c r="A23" s="7">
        <v>13</v>
      </c>
      <c r="B23" s="184" t="s">
        <v>4</v>
      </c>
      <c r="C23" s="194"/>
      <c r="D23" s="58">
        <f>JAN!D23</f>
        <v>0</v>
      </c>
      <c r="E23" s="59">
        <f>SUM(F23)+JAN!E23</f>
        <v>0</v>
      </c>
      <c r="F23" s="246"/>
      <c r="G23" s="247"/>
      <c r="H23" s="47"/>
      <c r="I23" s="233"/>
      <c r="J23" s="197"/>
      <c r="K23" s="84" t="str">
        <f>+C10</f>
        <v/>
      </c>
    </row>
    <row r="24" spans="1:11" ht="25.5" customHeight="1" thickBot="1" x14ac:dyDescent="0.35">
      <c r="A24" s="7">
        <v>14</v>
      </c>
      <c r="B24" s="184" t="s">
        <v>5</v>
      </c>
      <c r="C24" s="194"/>
      <c r="D24" s="58">
        <f>JAN!D24</f>
        <v>0</v>
      </c>
      <c r="E24" s="59">
        <f>SUM(F24)+JAN!E24</f>
        <v>0</v>
      </c>
      <c r="F24" s="246"/>
      <c r="G24" s="247"/>
      <c r="H24" s="47"/>
      <c r="I24" s="233"/>
      <c r="J24" s="197"/>
      <c r="K24" s="26"/>
    </row>
    <row r="25" spans="1:11" ht="25.5" customHeight="1" thickBot="1" x14ac:dyDescent="0.35">
      <c r="A25" s="7">
        <v>16</v>
      </c>
      <c r="B25" s="184" t="s">
        <v>31</v>
      </c>
      <c r="C25" s="194"/>
      <c r="D25" s="58">
        <f>JAN!D25</f>
        <v>0</v>
      </c>
      <c r="E25" s="59">
        <f>SUM(F25)+JAN!E25</f>
        <v>0</v>
      </c>
      <c r="F25" s="246"/>
      <c r="G25" s="247"/>
      <c r="H25" s="47"/>
      <c r="I25" s="233"/>
      <c r="J25" s="197"/>
      <c r="K25" s="25" t="s">
        <v>48</v>
      </c>
    </row>
    <row r="26" spans="1:11" ht="25.5" customHeight="1" thickBot="1" x14ac:dyDescent="0.35">
      <c r="A26" s="7">
        <v>17</v>
      </c>
      <c r="B26" s="184" t="s">
        <v>6</v>
      </c>
      <c r="C26" s="194"/>
      <c r="D26" s="58">
        <f>JAN!D26</f>
        <v>0</v>
      </c>
      <c r="E26" s="59">
        <f>SUM(F26)+JAN!E26</f>
        <v>0</v>
      </c>
      <c r="F26" s="246"/>
      <c r="G26" s="247"/>
      <c r="H26" s="47"/>
      <c r="I26" s="233"/>
      <c r="J26" s="197"/>
      <c r="K26" s="84" t="str">
        <f>+B16</f>
        <v/>
      </c>
    </row>
    <row r="27" spans="1:11" ht="25.5" customHeight="1" thickBot="1" x14ac:dyDescent="0.35">
      <c r="A27" s="7">
        <v>18</v>
      </c>
      <c r="B27" s="184" t="s">
        <v>32</v>
      </c>
      <c r="C27" s="194"/>
      <c r="D27" s="58">
        <f>JAN!D27</f>
        <v>0</v>
      </c>
      <c r="E27" s="59">
        <f>SUM(F27)+JAN!E27</f>
        <v>0</v>
      </c>
      <c r="F27" s="246"/>
      <c r="G27" s="247"/>
      <c r="H27" s="47"/>
      <c r="I27" s="233"/>
      <c r="J27" s="197"/>
      <c r="K27" s="25"/>
    </row>
    <row r="28" spans="1:11" ht="25.5" customHeight="1" thickBot="1" x14ac:dyDescent="0.35">
      <c r="A28" s="7">
        <v>20</v>
      </c>
      <c r="B28" s="184" t="s">
        <v>23</v>
      </c>
      <c r="C28" s="194"/>
      <c r="D28" s="58">
        <f>JAN!D28</f>
        <v>0</v>
      </c>
      <c r="E28" s="59">
        <f>SUM(F28)+JAN!E28</f>
        <v>0</v>
      </c>
      <c r="F28" s="246"/>
      <c r="G28" s="247"/>
      <c r="H28" s="47"/>
      <c r="I28" s="233"/>
      <c r="J28" s="197"/>
      <c r="K28" s="26" t="s">
        <v>46</v>
      </c>
    </row>
    <row r="29" spans="1:11" ht="24.9" customHeight="1" thickBot="1" x14ac:dyDescent="0.35">
      <c r="A29" s="7">
        <v>21</v>
      </c>
      <c r="B29" s="182" t="s">
        <v>7</v>
      </c>
      <c r="C29" s="183"/>
      <c r="D29" s="60">
        <f>SUM(D19:D28)</f>
        <v>0</v>
      </c>
      <c r="E29" s="60">
        <f>SUM(E19:E28)</f>
        <v>0</v>
      </c>
      <c r="F29" s="170">
        <f>SUM(F19:G28)</f>
        <v>0</v>
      </c>
      <c r="G29" s="171"/>
      <c r="H29" s="47"/>
      <c r="I29" s="233"/>
      <c r="J29" s="197"/>
      <c r="K29" s="86">
        <f>F31</f>
        <v>0</v>
      </c>
    </row>
    <row r="30" spans="1:11" ht="24.9" customHeight="1" thickBot="1" x14ac:dyDescent="0.35">
      <c r="A30" s="7">
        <v>22</v>
      </c>
      <c r="B30" s="178" t="s">
        <v>30</v>
      </c>
      <c r="C30" s="179"/>
      <c r="D30" s="58">
        <f>JAN!D30</f>
        <v>0</v>
      </c>
      <c r="E30" s="59">
        <f>ROUND(SUM(F30),2)+JAN!E30</f>
        <v>0</v>
      </c>
      <c r="F30" s="246"/>
      <c r="G30" s="247"/>
      <c r="H30" s="47"/>
      <c r="I30" s="233"/>
      <c r="J30" s="197"/>
      <c r="K30" s="27"/>
    </row>
    <row r="31" spans="1:11" ht="24.9" customHeight="1" thickBot="1" x14ac:dyDescent="0.35">
      <c r="A31" s="7">
        <v>23</v>
      </c>
      <c r="B31" s="182" t="s">
        <v>53</v>
      </c>
      <c r="C31" s="183"/>
      <c r="D31" s="60">
        <f>SUM(D29:D30)</f>
        <v>0</v>
      </c>
      <c r="E31" s="60">
        <f>SUM(E29:E30)</f>
        <v>0</v>
      </c>
      <c r="F31" s="170">
        <f>SUM(F29:G30)</f>
        <v>0</v>
      </c>
      <c r="G31" s="171"/>
      <c r="H31" s="47"/>
      <c r="I31" s="233"/>
      <c r="J31" s="197"/>
      <c r="K31" s="27" t="s">
        <v>47</v>
      </c>
    </row>
    <row r="32" spans="1:11" ht="24.9" customHeight="1" thickBot="1" x14ac:dyDescent="0.35">
      <c r="A32" s="7">
        <v>24</v>
      </c>
      <c r="B32" s="164" t="s">
        <v>22</v>
      </c>
      <c r="C32" s="165"/>
      <c r="D32" s="58">
        <f>JAN!D32</f>
        <v>0</v>
      </c>
      <c r="E32" s="59">
        <f>SUM(F32)+JAN!E32</f>
        <v>0</v>
      </c>
      <c r="F32" s="246"/>
      <c r="G32" s="247"/>
      <c r="H32" s="47"/>
      <c r="I32" s="233"/>
      <c r="J32" s="197"/>
      <c r="K32" s="28" t="s">
        <v>49</v>
      </c>
    </row>
    <row r="33" spans="1:11" ht="24.9" customHeight="1" thickBot="1" x14ac:dyDescent="0.35">
      <c r="A33" s="7">
        <v>25</v>
      </c>
      <c r="B33" s="168" t="s">
        <v>8</v>
      </c>
      <c r="C33" s="169"/>
      <c r="D33" s="60">
        <f>SUM(D31:D32)</f>
        <v>0</v>
      </c>
      <c r="E33" s="60">
        <f>SUM(E31:E32)</f>
        <v>0</v>
      </c>
      <c r="F33" s="170">
        <f>SUM(F31:G32)</f>
        <v>0</v>
      </c>
      <c r="G33" s="171"/>
      <c r="H33" s="54"/>
      <c r="I33" s="234"/>
      <c r="J33" s="189"/>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2"/>
      <c r="D38" s="162"/>
      <c r="E38" s="162"/>
      <c r="F38" s="163"/>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AozDnkNGjMIJws3J+qrQ80SEzu8b9neHj2y7cI+N9o/iEtqmkcLQPplpxd4NqMCCP+602C2t1J6fIft40jlR1w==" saltValue="8KoDtmCwSVSszEkZe/FQEQ==" spinCount="100000" sheet="1" objects="1" scenarios="1"/>
  <mergeCells count="67">
    <mergeCell ref="I22:J33"/>
    <mergeCell ref="A39:B39"/>
    <mergeCell ref="C39:F39"/>
    <mergeCell ref="G39:K39"/>
    <mergeCell ref="A34:F34"/>
    <mergeCell ref="G34:K34"/>
    <mergeCell ref="A36:F36"/>
    <mergeCell ref="G36:K36"/>
    <mergeCell ref="A37:F37"/>
    <mergeCell ref="G37:K37"/>
    <mergeCell ref="B31:C31"/>
    <mergeCell ref="F31:G31"/>
    <mergeCell ref="A38:F38"/>
    <mergeCell ref="G38:K38"/>
    <mergeCell ref="B33:C33"/>
    <mergeCell ref="F33:G33"/>
    <mergeCell ref="B32:C32"/>
    <mergeCell ref="F32:G32"/>
    <mergeCell ref="B30:C30"/>
    <mergeCell ref="F30:G30"/>
    <mergeCell ref="B26:C26"/>
    <mergeCell ref="F26:G26"/>
    <mergeCell ref="B27:C27"/>
    <mergeCell ref="F27:G27"/>
    <mergeCell ref="B28:C28"/>
    <mergeCell ref="F28:G28"/>
    <mergeCell ref="B29:C29"/>
    <mergeCell ref="F29:G29"/>
    <mergeCell ref="B24:C24"/>
    <mergeCell ref="F24:G24"/>
    <mergeCell ref="B25:C25"/>
    <mergeCell ref="F25:G25"/>
    <mergeCell ref="B21:C21"/>
    <mergeCell ref="F21:G21"/>
    <mergeCell ref="B22:C22"/>
    <mergeCell ref="F22:G22"/>
    <mergeCell ref="B23:C23"/>
    <mergeCell ref="F23:G23"/>
    <mergeCell ref="B19:C19"/>
    <mergeCell ref="F19:G19"/>
    <mergeCell ref="H19:J19"/>
    <mergeCell ref="B20:C20"/>
    <mergeCell ref="F20:G20"/>
    <mergeCell ref="I20:J21"/>
    <mergeCell ref="K16:K18"/>
    <mergeCell ref="B17:C17"/>
    <mergeCell ref="B18:C18"/>
    <mergeCell ref="A11:B11"/>
    <mergeCell ref="C11:E11"/>
    <mergeCell ref="B16:C16"/>
    <mergeCell ref="D16:D18"/>
    <mergeCell ref="E16:E18"/>
    <mergeCell ref="F16:H18"/>
    <mergeCell ref="I16:J18"/>
    <mergeCell ref="A9:B9"/>
    <mergeCell ref="C9:E9"/>
    <mergeCell ref="A10:B10"/>
    <mergeCell ref="C10:E10"/>
    <mergeCell ref="A7:B7"/>
    <mergeCell ref="C7:E7"/>
    <mergeCell ref="A8:B8"/>
    <mergeCell ref="C8:E8"/>
    <mergeCell ref="B1:J1"/>
    <mergeCell ref="B2:J2"/>
    <mergeCell ref="B3:J3"/>
    <mergeCell ref="A6:B6"/>
    <mergeCell ref="C6:E6"/>
  </mergeCells>
  <conditionalFormatting sqref="F19:G28">
    <cfRule type="expression" dxfId="11" priority="4">
      <formula>D19&lt;E19</formula>
    </cfRule>
  </conditionalFormatting>
  <conditionalFormatting sqref="F30:G30">
    <cfRule type="expression" dxfId="10" priority="1">
      <formula>D30&lt;E30</formula>
    </cfRule>
  </conditionalFormatting>
  <pageMargins left="0.62" right="0.22" top="0.18" bottom="0.18" header="0.18" footer="0.18"/>
  <pageSetup scale="7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0"/>
  <sheetViews>
    <sheetView topLeftCell="A14" zoomScaleNormal="100"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IF(FEB!C6="","",FEB!C6)</f>
        <v/>
      </c>
      <c r="D6" s="242"/>
      <c r="E6" s="243"/>
      <c r="F6" s="93" t="s">
        <v>61</v>
      </c>
      <c r="G6" s="94"/>
      <c r="H6" s="1"/>
      <c r="I6" s="57"/>
      <c r="J6" s="97"/>
      <c r="K6" s="98"/>
    </row>
    <row r="7" spans="1:11" ht="13.5" customHeight="1" thickBot="1" x14ac:dyDescent="0.35">
      <c r="A7" s="182" t="s">
        <v>28</v>
      </c>
      <c r="B7" s="215"/>
      <c r="C7" s="242" t="str">
        <f>IF(FEB!C7="","",FEB!C7)</f>
        <v/>
      </c>
      <c r="D7" s="242"/>
      <c r="E7" s="243"/>
      <c r="F7" s="93" t="s">
        <v>24</v>
      </c>
      <c r="G7" s="94"/>
      <c r="H7" s="94"/>
      <c r="I7" s="95"/>
      <c r="J7" s="105">
        <f>+Sheet1!G14</f>
        <v>46112</v>
      </c>
      <c r="K7" s="96"/>
    </row>
    <row r="8" spans="1:11" ht="13.5" customHeight="1" thickBot="1" x14ac:dyDescent="0.35">
      <c r="A8" s="222"/>
      <c r="B8" s="223"/>
      <c r="C8" s="242" t="str">
        <f>IF(FEB!C8="","",FEB!C8)</f>
        <v/>
      </c>
      <c r="D8" s="242"/>
      <c r="E8" s="243"/>
      <c r="F8" s="93" t="s">
        <v>39</v>
      </c>
      <c r="G8" s="94"/>
      <c r="H8" s="94"/>
      <c r="I8" s="95"/>
      <c r="J8" s="104" t="str">
        <f>+Sheet1!L14</f>
        <v>03/01/2026 thru 03/31/2026</v>
      </c>
      <c r="K8" s="96"/>
    </row>
    <row r="9" spans="1:11" ht="13.5" customHeight="1" thickBot="1" x14ac:dyDescent="0.35">
      <c r="A9" s="182" t="s">
        <v>58</v>
      </c>
      <c r="B9" s="215"/>
      <c r="C9" s="242" t="str">
        <f>IF(FEB!C9="","",FEB!C9)</f>
        <v/>
      </c>
      <c r="D9" s="242"/>
      <c r="E9" s="243"/>
      <c r="F9" s="93" t="s">
        <v>25</v>
      </c>
      <c r="G9" s="94"/>
      <c r="H9" s="94"/>
      <c r="I9" s="95"/>
      <c r="J9" s="106" t="str">
        <f>IF(FEB!J9="","",FEB!J9)</f>
        <v/>
      </c>
      <c r="K9" s="96"/>
    </row>
    <row r="10" spans="1:11" ht="13.5" customHeight="1" thickBot="1" x14ac:dyDescent="0.35">
      <c r="A10" s="182" t="s">
        <v>38</v>
      </c>
      <c r="B10" s="215"/>
      <c r="C10" s="297" t="str">
        <f>IF(FEB!C10="","",FEB!C10)</f>
        <v/>
      </c>
      <c r="D10" s="297"/>
      <c r="E10" s="298"/>
      <c r="F10" s="93" t="s">
        <v>11</v>
      </c>
      <c r="G10" s="94"/>
      <c r="H10" s="1"/>
      <c r="I10" s="57"/>
      <c r="J10" s="106" t="str">
        <f>IF(FEB!J10="","",FEB!J10)</f>
        <v/>
      </c>
      <c r="K10" s="96"/>
    </row>
    <row r="11" spans="1:11" ht="13.5" customHeight="1" thickBot="1" x14ac:dyDescent="0.35">
      <c r="A11" s="182" t="s">
        <v>12</v>
      </c>
      <c r="B11" s="215"/>
      <c r="C11" s="242" t="str">
        <f>IF(FEB!C11="","",FEB!C11)</f>
        <v/>
      </c>
      <c r="D11" s="242"/>
      <c r="E11" s="243"/>
      <c r="F11" s="53" t="s">
        <v>26</v>
      </c>
      <c r="G11" s="1"/>
      <c r="H11" s="1"/>
      <c r="I11" s="57"/>
      <c r="J11" s="106" t="str">
        <f>IF(FEB!J11="","",FEB!J11)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IF(FEB!B16="","",FEB!B16)</f>
        <v/>
      </c>
      <c r="C16" s="248"/>
      <c r="D16" s="208" t="s">
        <v>13</v>
      </c>
      <c r="E16" s="219" t="s">
        <v>37</v>
      </c>
      <c r="F16" s="206" t="s">
        <v>36</v>
      </c>
      <c r="G16" s="207"/>
      <c r="H16" s="208"/>
      <c r="I16" s="195" t="s">
        <v>3</v>
      </c>
      <c r="J16" s="187"/>
      <c r="K16" s="198" t="s">
        <v>35</v>
      </c>
    </row>
    <row r="17" spans="1:11" ht="12.75" customHeight="1" thickBot="1" x14ac:dyDescent="0.35">
      <c r="A17" s="5" t="s">
        <v>2</v>
      </c>
      <c r="B17" s="238" t="str">
        <f>IF(FEB!B17="","",FEB!B17)</f>
        <v/>
      </c>
      <c r="C17" s="248"/>
      <c r="D17" s="217"/>
      <c r="E17" s="220"/>
      <c r="F17" s="209"/>
      <c r="G17" s="210"/>
      <c r="H17" s="211"/>
      <c r="I17" s="196"/>
      <c r="J17" s="197"/>
      <c r="K17" s="199"/>
    </row>
    <row r="18" spans="1:11" ht="15" customHeight="1" thickBot="1" x14ac:dyDescent="0.35">
      <c r="A18" s="6" t="s">
        <v>52</v>
      </c>
      <c r="B18" s="250" t="str">
        <f>IF(FEB!B18="","",FEB!B18)</f>
        <v/>
      </c>
      <c r="C18" s="251"/>
      <c r="D18" s="218"/>
      <c r="E18" s="221"/>
      <c r="F18" s="212"/>
      <c r="G18" s="213"/>
      <c r="H18" s="214"/>
      <c r="I18" s="188"/>
      <c r="J18" s="189"/>
      <c r="K18" s="200"/>
    </row>
    <row r="19" spans="1:11" ht="25.5" customHeight="1" thickBot="1" x14ac:dyDescent="0.35">
      <c r="A19" s="7" t="s">
        <v>40</v>
      </c>
      <c r="B19" s="184" t="s">
        <v>41</v>
      </c>
      <c r="C19" s="185"/>
      <c r="D19" s="58">
        <f>FEB!D19</f>
        <v>0</v>
      </c>
      <c r="E19" s="59">
        <f>SUM(F19)+FEB!E19</f>
        <v>0</v>
      </c>
      <c r="F19" s="246"/>
      <c r="G19" s="247"/>
      <c r="H19" s="203">
        <f>SUM(F31)</f>
        <v>0</v>
      </c>
      <c r="I19" s="253"/>
      <c r="J19" s="254"/>
      <c r="K19" s="23" t="s">
        <v>59</v>
      </c>
    </row>
    <row r="20" spans="1:11" ht="25.5" customHeight="1" thickBot="1" x14ac:dyDescent="0.35">
      <c r="A20" s="7" t="s">
        <v>21</v>
      </c>
      <c r="B20" s="184" t="s">
        <v>20</v>
      </c>
      <c r="C20" s="185"/>
      <c r="D20" s="58">
        <f>FEB!D20</f>
        <v>0</v>
      </c>
      <c r="E20" s="59">
        <f>SUM(F20)+FEB!E20</f>
        <v>0</v>
      </c>
      <c r="F20" s="246"/>
      <c r="G20" s="247"/>
      <c r="H20" s="40" t="s">
        <v>64</v>
      </c>
      <c r="I20" s="186" t="s">
        <v>78</v>
      </c>
      <c r="J20" s="187"/>
      <c r="K20" s="24"/>
    </row>
    <row r="21" spans="1:11" ht="25.5" customHeight="1" thickBot="1" x14ac:dyDescent="0.35">
      <c r="A21" s="8" t="s">
        <v>44</v>
      </c>
      <c r="B21" s="184" t="s">
        <v>45</v>
      </c>
      <c r="C21" s="185"/>
      <c r="D21" s="58">
        <f>FEB!D21</f>
        <v>0</v>
      </c>
      <c r="E21" s="59">
        <f>SUM(F21)+FEB!E21</f>
        <v>0</v>
      </c>
      <c r="F21" s="246"/>
      <c r="G21" s="247"/>
      <c r="H21" s="41"/>
      <c r="I21" s="188"/>
      <c r="J21" s="189"/>
      <c r="K21" s="25"/>
    </row>
    <row r="22" spans="1:11" ht="25.5" customHeight="1" thickBot="1" x14ac:dyDescent="0.35">
      <c r="A22" s="7" t="s">
        <v>43</v>
      </c>
      <c r="B22" s="184" t="s">
        <v>42</v>
      </c>
      <c r="C22" s="185"/>
      <c r="D22" s="58">
        <f>FEB!D22</f>
        <v>0</v>
      </c>
      <c r="E22" s="59">
        <f>SUM(F22)+FEB!E22</f>
        <v>0</v>
      </c>
      <c r="F22" s="246"/>
      <c r="G22" s="247"/>
      <c r="H22" s="47"/>
      <c r="I22" s="290"/>
      <c r="J22" s="156"/>
      <c r="K22" s="25" t="s">
        <v>60</v>
      </c>
    </row>
    <row r="23" spans="1:11" ht="25.5" customHeight="1" thickBot="1" x14ac:dyDescent="0.35">
      <c r="A23" s="7">
        <v>13</v>
      </c>
      <c r="B23" s="184" t="s">
        <v>4</v>
      </c>
      <c r="C23" s="194"/>
      <c r="D23" s="58">
        <f>FEB!D23</f>
        <v>0</v>
      </c>
      <c r="E23" s="59">
        <f>SUM(F23)+FEB!E23</f>
        <v>0</v>
      </c>
      <c r="F23" s="246"/>
      <c r="G23" s="247"/>
      <c r="H23" s="47"/>
      <c r="I23" s="290"/>
      <c r="J23" s="156"/>
      <c r="K23" s="84" t="str">
        <f>+C10</f>
        <v/>
      </c>
    </row>
    <row r="24" spans="1:11" ht="25.5" customHeight="1" thickBot="1" x14ac:dyDescent="0.35">
      <c r="A24" s="7">
        <v>14</v>
      </c>
      <c r="B24" s="184" t="s">
        <v>5</v>
      </c>
      <c r="C24" s="194"/>
      <c r="D24" s="58">
        <f>FEB!D24</f>
        <v>0</v>
      </c>
      <c r="E24" s="59">
        <f>SUM(F24)+FEB!E24</f>
        <v>0</v>
      </c>
      <c r="F24" s="246"/>
      <c r="G24" s="247"/>
      <c r="H24" s="47"/>
      <c r="I24" s="290"/>
      <c r="J24" s="156"/>
      <c r="K24" s="26"/>
    </row>
    <row r="25" spans="1:11" ht="25.5" customHeight="1" thickBot="1" x14ac:dyDescent="0.35">
      <c r="A25" s="7">
        <v>16</v>
      </c>
      <c r="B25" s="184" t="s">
        <v>31</v>
      </c>
      <c r="C25" s="194"/>
      <c r="D25" s="58">
        <f>FEB!D25</f>
        <v>0</v>
      </c>
      <c r="E25" s="59">
        <f>SUM(F25)+FEB!E25</f>
        <v>0</v>
      </c>
      <c r="F25" s="246"/>
      <c r="G25" s="247"/>
      <c r="H25" s="47"/>
      <c r="I25" s="290"/>
      <c r="J25" s="156"/>
      <c r="K25" s="25" t="s">
        <v>48</v>
      </c>
    </row>
    <row r="26" spans="1:11" ht="25.5" customHeight="1" thickBot="1" x14ac:dyDescent="0.35">
      <c r="A26" s="7">
        <v>17</v>
      </c>
      <c r="B26" s="184" t="s">
        <v>6</v>
      </c>
      <c r="C26" s="194"/>
      <c r="D26" s="58">
        <f>FEB!D26</f>
        <v>0</v>
      </c>
      <c r="E26" s="59">
        <f>SUM(F26)+FEB!E26</f>
        <v>0</v>
      </c>
      <c r="F26" s="246"/>
      <c r="G26" s="247"/>
      <c r="H26" s="47"/>
      <c r="I26" s="290"/>
      <c r="J26" s="156"/>
      <c r="K26" s="84" t="str">
        <f>+B16</f>
        <v/>
      </c>
    </row>
    <row r="27" spans="1:11" ht="25.5" customHeight="1" thickBot="1" x14ac:dyDescent="0.35">
      <c r="A27" s="7">
        <v>18</v>
      </c>
      <c r="B27" s="184" t="s">
        <v>32</v>
      </c>
      <c r="C27" s="194"/>
      <c r="D27" s="58">
        <f>FEB!D27</f>
        <v>0</v>
      </c>
      <c r="E27" s="59">
        <f>SUM(F27)+FEB!E27</f>
        <v>0</v>
      </c>
      <c r="F27" s="246"/>
      <c r="G27" s="247"/>
      <c r="H27" s="47"/>
      <c r="I27" s="290"/>
      <c r="J27" s="156"/>
      <c r="K27" s="25"/>
    </row>
    <row r="28" spans="1:11" ht="25.5" customHeight="1" thickBot="1" x14ac:dyDescent="0.35">
      <c r="A28" s="7">
        <v>20</v>
      </c>
      <c r="B28" s="184" t="s">
        <v>23</v>
      </c>
      <c r="C28" s="194"/>
      <c r="D28" s="58">
        <f>FEB!D28</f>
        <v>0</v>
      </c>
      <c r="E28" s="59">
        <f>SUM(F28)+FEB!E28</f>
        <v>0</v>
      </c>
      <c r="F28" s="246"/>
      <c r="G28" s="247"/>
      <c r="H28" s="47"/>
      <c r="I28" s="290"/>
      <c r="J28" s="156"/>
      <c r="K28" s="26" t="s">
        <v>46</v>
      </c>
    </row>
    <row r="29" spans="1:11" ht="24.9" customHeight="1" thickBot="1" x14ac:dyDescent="0.35">
      <c r="A29" s="7">
        <v>21</v>
      </c>
      <c r="B29" s="182" t="s">
        <v>7</v>
      </c>
      <c r="C29" s="183"/>
      <c r="D29" s="60">
        <f>SUM(D19:D28)</f>
        <v>0</v>
      </c>
      <c r="E29" s="60">
        <f>SUM(E19:E28)</f>
        <v>0</v>
      </c>
      <c r="F29" s="170">
        <f>SUM(F19:G28)</f>
        <v>0</v>
      </c>
      <c r="G29" s="171"/>
      <c r="H29" s="47"/>
      <c r="I29" s="290"/>
      <c r="J29" s="156"/>
      <c r="K29" s="86">
        <f>F31</f>
        <v>0</v>
      </c>
    </row>
    <row r="30" spans="1:11" ht="24.9" customHeight="1" thickBot="1" x14ac:dyDescent="0.35">
      <c r="A30" s="7">
        <v>22</v>
      </c>
      <c r="B30" s="178" t="s">
        <v>30</v>
      </c>
      <c r="C30" s="179"/>
      <c r="D30" s="58">
        <f>FEB!D30</f>
        <v>0</v>
      </c>
      <c r="E30" s="59">
        <f>ROUND(SUM(F30),2)+FEB!E30</f>
        <v>0</v>
      </c>
      <c r="F30" s="246"/>
      <c r="G30" s="247"/>
      <c r="H30" s="47"/>
      <c r="I30" s="290"/>
      <c r="J30" s="156"/>
      <c r="K30" s="27"/>
    </row>
    <row r="31" spans="1:11" ht="24.9" customHeight="1" thickBot="1" x14ac:dyDescent="0.35">
      <c r="A31" s="7">
        <v>23</v>
      </c>
      <c r="B31" s="182" t="s">
        <v>53</v>
      </c>
      <c r="C31" s="183"/>
      <c r="D31" s="60">
        <f>SUM(D29:D30)</f>
        <v>0</v>
      </c>
      <c r="E31" s="60">
        <f>SUM(E29:E30)</f>
        <v>0</v>
      </c>
      <c r="F31" s="170">
        <f>SUM(F29:G30)</f>
        <v>0</v>
      </c>
      <c r="G31" s="171"/>
      <c r="H31" s="47"/>
      <c r="I31" s="290"/>
      <c r="J31" s="156"/>
      <c r="K31" s="27" t="s">
        <v>47</v>
      </c>
    </row>
    <row r="32" spans="1:11" ht="24.9" customHeight="1" thickBot="1" x14ac:dyDescent="0.35">
      <c r="A32" s="7">
        <v>24</v>
      </c>
      <c r="B32" s="164" t="s">
        <v>22</v>
      </c>
      <c r="C32" s="165"/>
      <c r="D32" s="58">
        <f>FEB!D32</f>
        <v>0</v>
      </c>
      <c r="E32" s="59">
        <f>SUM(F32)+FEB!E32</f>
        <v>0</v>
      </c>
      <c r="F32" s="246"/>
      <c r="G32" s="247"/>
      <c r="H32" s="47"/>
      <c r="I32" s="290"/>
      <c r="J32" s="156"/>
      <c r="K32" s="28" t="s">
        <v>49</v>
      </c>
    </row>
    <row r="33" spans="1:11" ht="24.9" customHeight="1" thickBot="1" x14ac:dyDescent="0.35">
      <c r="A33" s="7">
        <v>25</v>
      </c>
      <c r="B33" s="168" t="s">
        <v>8</v>
      </c>
      <c r="C33" s="169"/>
      <c r="D33" s="60">
        <f>SUM(D31:D32)</f>
        <v>0</v>
      </c>
      <c r="E33" s="60">
        <f>SUM(E31:E32)</f>
        <v>0</v>
      </c>
      <c r="F33" s="170">
        <f>SUM(F31:G32)</f>
        <v>0</v>
      </c>
      <c r="G33" s="171"/>
      <c r="H33" s="54"/>
      <c r="I33" s="149"/>
      <c r="J33" s="150"/>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1"/>
      <c r="D38" s="161"/>
      <c r="E38" s="161"/>
      <c r="F38" s="289"/>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0CWCsmhcXshlQET1ZqcRRVjv54PJ3MrLm6BG7b1ATbtTnuOm4BHBULesvLUX6d+zsSMa+fyEtSRMTSpawmd2wg==" saltValue="tBTmvE0/jT81vzL6JtBumg==" spinCount="100000" sheet="1" objects="1" scenarios="1"/>
  <mergeCells count="67">
    <mergeCell ref="B1:J1"/>
    <mergeCell ref="B2:J2"/>
    <mergeCell ref="B3:J3"/>
    <mergeCell ref="A6:B6"/>
    <mergeCell ref="C6:E6"/>
    <mergeCell ref="A7:B7"/>
    <mergeCell ref="C7:E7"/>
    <mergeCell ref="A8:B8"/>
    <mergeCell ref="C8:E8"/>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1:C21"/>
    <mergeCell ref="F21:G21"/>
    <mergeCell ref="B33:C33"/>
    <mergeCell ref="F33:G33"/>
    <mergeCell ref="B32:C32"/>
    <mergeCell ref="F32:G32"/>
    <mergeCell ref="B28:C28"/>
    <mergeCell ref="F28:G28"/>
    <mergeCell ref="B29:C29"/>
    <mergeCell ref="F29:G29"/>
    <mergeCell ref="F31:G31"/>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G39:K39"/>
    <mergeCell ref="A34:F34"/>
    <mergeCell ref="G34:K34"/>
    <mergeCell ref="A36:F36"/>
    <mergeCell ref="G36:K36"/>
    <mergeCell ref="A37:F37"/>
    <mergeCell ref="G37:K37"/>
    <mergeCell ref="A39:B39"/>
    <mergeCell ref="C39:F39"/>
    <mergeCell ref="A38:F38"/>
    <mergeCell ref="G38:K38"/>
  </mergeCells>
  <conditionalFormatting sqref="F19:G28">
    <cfRule type="expression" dxfId="9" priority="4">
      <formula>D19&lt;E19</formula>
    </cfRule>
  </conditionalFormatting>
  <conditionalFormatting sqref="F30:G30">
    <cfRule type="expression" dxfId="8" priority="1">
      <formula>D30&lt;E30</formula>
    </cfRule>
  </conditionalFormatting>
  <pageMargins left="0.62" right="0.22" top="0.18" bottom="0.18" header="0.18" footer="0.18"/>
  <pageSetup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0"/>
  <sheetViews>
    <sheetView topLeftCell="A19" zoomScale="124" zoomScaleNormal="124"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IF(MAR!C6="","",MAR!C6)</f>
        <v/>
      </c>
      <c r="D6" s="242"/>
      <c r="E6" s="243"/>
      <c r="F6" s="93" t="s">
        <v>61</v>
      </c>
      <c r="G6" s="94"/>
      <c r="H6" s="1"/>
      <c r="I6" s="57"/>
      <c r="J6" s="97"/>
      <c r="K6" s="98"/>
    </row>
    <row r="7" spans="1:11" ht="13.5" customHeight="1" thickBot="1" x14ac:dyDescent="0.35">
      <c r="A7" s="182" t="s">
        <v>28</v>
      </c>
      <c r="B7" s="215"/>
      <c r="C7" s="242" t="str">
        <f>IF(MAR!C7="","",MAR!C7)</f>
        <v/>
      </c>
      <c r="D7" s="242"/>
      <c r="E7" s="243"/>
      <c r="F7" s="93" t="s">
        <v>24</v>
      </c>
      <c r="G7" s="94"/>
      <c r="H7" s="94"/>
      <c r="I7" s="95"/>
      <c r="J7" s="105">
        <f>+Sheet1!G15</f>
        <v>46142</v>
      </c>
      <c r="K7" s="96"/>
    </row>
    <row r="8" spans="1:11" ht="13.5" customHeight="1" thickBot="1" x14ac:dyDescent="0.35">
      <c r="A8" s="222"/>
      <c r="B8" s="223"/>
      <c r="C8" s="242" t="str">
        <f>IF(MAR!C8="","",MAR!C8)</f>
        <v/>
      </c>
      <c r="D8" s="242"/>
      <c r="E8" s="243"/>
      <c r="F8" s="93" t="s">
        <v>39</v>
      </c>
      <c r="G8" s="94"/>
      <c r="H8" s="94"/>
      <c r="I8" s="95"/>
      <c r="J8" s="104" t="str">
        <f>+Sheet1!L15</f>
        <v>04/01/2026 thru 04/30/2026</v>
      </c>
      <c r="K8" s="96"/>
    </row>
    <row r="9" spans="1:11" ht="13.5" customHeight="1" thickBot="1" x14ac:dyDescent="0.35">
      <c r="A9" s="182" t="s">
        <v>58</v>
      </c>
      <c r="B9" s="215"/>
      <c r="C9" s="242" t="str">
        <f>IF(MAR!C9="","",MAR!C9)</f>
        <v/>
      </c>
      <c r="D9" s="242"/>
      <c r="E9" s="243"/>
      <c r="F9" s="93" t="s">
        <v>25</v>
      </c>
      <c r="G9" s="94"/>
      <c r="H9" s="94"/>
      <c r="I9" s="95"/>
      <c r="J9" s="106" t="str">
        <f>IF(MAR!J9="","",MAR!J9)</f>
        <v/>
      </c>
      <c r="K9" s="96"/>
    </row>
    <row r="10" spans="1:11" ht="13.5" customHeight="1" thickBot="1" x14ac:dyDescent="0.35">
      <c r="A10" s="182" t="s">
        <v>38</v>
      </c>
      <c r="B10" s="215"/>
      <c r="C10" s="297" t="str">
        <f>IF(MAR!C10="","",MAR!C10)</f>
        <v/>
      </c>
      <c r="D10" s="297"/>
      <c r="E10" s="298"/>
      <c r="F10" s="93" t="s">
        <v>11</v>
      </c>
      <c r="G10" s="94"/>
      <c r="H10" s="1"/>
      <c r="I10" s="57"/>
      <c r="J10" s="106" t="str">
        <f>IF(MAR!J10="","",MAR!J10)</f>
        <v/>
      </c>
      <c r="K10" s="96"/>
    </row>
    <row r="11" spans="1:11" ht="13.5" customHeight="1" thickBot="1" x14ac:dyDescent="0.35">
      <c r="A11" s="182" t="s">
        <v>12</v>
      </c>
      <c r="B11" s="215"/>
      <c r="C11" s="242" t="str">
        <f>IF(MAR!C11="","",MAR!C11)</f>
        <v/>
      </c>
      <c r="D11" s="242"/>
      <c r="E11" s="243"/>
      <c r="F11" s="53" t="s">
        <v>26</v>
      </c>
      <c r="G11" s="1"/>
      <c r="H11" s="1"/>
      <c r="I11" s="57"/>
      <c r="J11" s="106" t="str">
        <f>IF(MAR!J11="","",MAR!J11)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IF(MAR!B16="","",MAR!B16)</f>
        <v/>
      </c>
      <c r="C16" s="248"/>
      <c r="D16" s="208" t="s">
        <v>13</v>
      </c>
      <c r="E16" s="219" t="s">
        <v>37</v>
      </c>
      <c r="F16" s="206" t="s">
        <v>36</v>
      </c>
      <c r="G16" s="207"/>
      <c r="H16" s="208"/>
      <c r="I16" s="195" t="s">
        <v>3</v>
      </c>
      <c r="J16" s="187"/>
      <c r="K16" s="198" t="s">
        <v>35</v>
      </c>
    </row>
    <row r="17" spans="1:11" ht="12.75" customHeight="1" thickBot="1" x14ac:dyDescent="0.35">
      <c r="A17" s="5" t="s">
        <v>2</v>
      </c>
      <c r="B17" s="238" t="str">
        <f>IF(MAR!B17="","",MAR!B17)</f>
        <v/>
      </c>
      <c r="C17" s="248"/>
      <c r="D17" s="217"/>
      <c r="E17" s="220"/>
      <c r="F17" s="209"/>
      <c r="G17" s="210"/>
      <c r="H17" s="211"/>
      <c r="I17" s="196"/>
      <c r="J17" s="197"/>
      <c r="K17" s="199"/>
    </row>
    <row r="18" spans="1:11" ht="15" customHeight="1" thickBot="1" x14ac:dyDescent="0.35">
      <c r="A18" s="6" t="s">
        <v>52</v>
      </c>
      <c r="B18" s="250" t="str">
        <f>IF(MAR!B18="","",MAR!B18)</f>
        <v/>
      </c>
      <c r="C18" s="251"/>
      <c r="D18" s="218"/>
      <c r="E18" s="221"/>
      <c r="F18" s="212"/>
      <c r="G18" s="213"/>
      <c r="H18" s="214"/>
      <c r="I18" s="188"/>
      <c r="J18" s="189"/>
      <c r="K18" s="200"/>
    </row>
    <row r="19" spans="1:11" ht="25.5" customHeight="1" thickBot="1" x14ac:dyDescent="0.35">
      <c r="A19" s="7" t="s">
        <v>40</v>
      </c>
      <c r="B19" s="184" t="s">
        <v>41</v>
      </c>
      <c r="C19" s="185"/>
      <c r="D19" s="58">
        <f>MAR!D19</f>
        <v>0</v>
      </c>
      <c r="E19" s="59">
        <f>SUM(F19)+MAR!E19</f>
        <v>0</v>
      </c>
      <c r="F19" s="246"/>
      <c r="G19" s="247"/>
      <c r="H19" s="203">
        <f>SUM(F31)</f>
        <v>0</v>
      </c>
      <c r="I19" s="253"/>
      <c r="J19" s="254"/>
      <c r="K19" s="23" t="s">
        <v>59</v>
      </c>
    </row>
    <row r="20" spans="1:11" ht="25.5" customHeight="1" thickBot="1" x14ac:dyDescent="0.35">
      <c r="A20" s="7" t="s">
        <v>21</v>
      </c>
      <c r="B20" s="184" t="s">
        <v>20</v>
      </c>
      <c r="C20" s="185"/>
      <c r="D20" s="58">
        <f>MAR!D20</f>
        <v>0</v>
      </c>
      <c r="E20" s="59">
        <f>SUM(F20)+MAR!E20</f>
        <v>0</v>
      </c>
      <c r="F20" s="246"/>
      <c r="G20" s="247"/>
      <c r="H20" s="33" t="s">
        <v>64</v>
      </c>
      <c r="I20" s="186" t="s">
        <v>78</v>
      </c>
      <c r="J20" s="187"/>
      <c r="K20" s="24"/>
    </row>
    <row r="21" spans="1:11" ht="25.5" customHeight="1" thickBot="1" x14ac:dyDescent="0.35">
      <c r="A21" s="8" t="s">
        <v>44</v>
      </c>
      <c r="B21" s="184" t="s">
        <v>45</v>
      </c>
      <c r="C21" s="185"/>
      <c r="D21" s="58">
        <f>MAR!D21</f>
        <v>0</v>
      </c>
      <c r="E21" s="59">
        <f>SUM(F21)+MAR!E21</f>
        <v>0</v>
      </c>
      <c r="F21" s="246"/>
      <c r="G21" s="247"/>
      <c r="H21" s="52"/>
      <c r="I21" s="188"/>
      <c r="J21" s="189"/>
      <c r="K21" s="25"/>
    </row>
    <row r="22" spans="1:11" ht="25.5" customHeight="1" thickBot="1" x14ac:dyDescent="0.35">
      <c r="A22" s="7" t="s">
        <v>43</v>
      </c>
      <c r="B22" s="184" t="s">
        <v>42</v>
      </c>
      <c r="C22" s="185"/>
      <c r="D22" s="58">
        <f>MAR!D22</f>
        <v>0</v>
      </c>
      <c r="E22" s="59">
        <f>SUM(F22)+MAR!E22</f>
        <v>0</v>
      </c>
      <c r="F22" s="246"/>
      <c r="G22" s="247"/>
      <c r="H22" s="47"/>
      <c r="I22" s="290"/>
      <c r="J22" s="156"/>
      <c r="K22" s="25" t="s">
        <v>60</v>
      </c>
    </row>
    <row r="23" spans="1:11" ht="25.5" customHeight="1" thickBot="1" x14ac:dyDescent="0.35">
      <c r="A23" s="7">
        <v>13</v>
      </c>
      <c r="B23" s="184" t="s">
        <v>4</v>
      </c>
      <c r="C23" s="194"/>
      <c r="D23" s="58">
        <f>MAR!D23</f>
        <v>0</v>
      </c>
      <c r="E23" s="59">
        <f>SUM(F23)+MAR!E23</f>
        <v>0</v>
      </c>
      <c r="F23" s="246"/>
      <c r="G23" s="247"/>
      <c r="H23" s="47"/>
      <c r="I23" s="290"/>
      <c r="J23" s="156"/>
      <c r="K23" s="84" t="str">
        <f>+C10</f>
        <v/>
      </c>
    </row>
    <row r="24" spans="1:11" ht="25.5" customHeight="1" thickBot="1" x14ac:dyDescent="0.35">
      <c r="A24" s="7">
        <v>14</v>
      </c>
      <c r="B24" s="184" t="s">
        <v>5</v>
      </c>
      <c r="C24" s="194"/>
      <c r="D24" s="58">
        <f>MAR!D24</f>
        <v>0</v>
      </c>
      <c r="E24" s="59">
        <f>SUM(F24)+MAR!E24</f>
        <v>0</v>
      </c>
      <c r="F24" s="246"/>
      <c r="G24" s="247"/>
      <c r="H24" s="47"/>
      <c r="I24" s="290"/>
      <c r="J24" s="156"/>
      <c r="K24" s="26"/>
    </row>
    <row r="25" spans="1:11" ht="25.5" customHeight="1" thickBot="1" x14ac:dyDescent="0.35">
      <c r="A25" s="7">
        <v>16</v>
      </c>
      <c r="B25" s="184" t="s">
        <v>31</v>
      </c>
      <c r="C25" s="194"/>
      <c r="D25" s="58">
        <f>MAR!D25</f>
        <v>0</v>
      </c>
      <c r="E25" s="59">
        <f>SUM(F25)+MAR!E25</f>
        <v>0</v>
      </c>
      <c r="F25" s="246"/>
      <c r="G25" s="247"/>
      <c r="H25" s="47"/>
      <c r="I25" s="290"/>
      <c r="J25" s="156"/>
      <c r="K25" s="25" t="s">
        <v>48</v>
      </c>
    </row>
    <row r="26" spans="1:11" ht="25.5" customHeight="1" thickBot="1" x14ac:dyDescent="0.35">
      <c r="A26" s="7">
        <v>17</v>
      </c>
      <c r="B26" s="184" t="s">
        <v>6</v>
      </c>
      <c r="C26" s="194"/>
      <c r="D26" s="58">
        <f>MAR!D26</f>
        <v>0</v>
      </c>
      <c r="E26" s="59">
        <f>SUM(F26)+MAR!E26</f>
        <v>0</v>
      </c>
      <c r="F26" s="246"/>
      <c r="G26" s="247"/>
      <c r="H26" s="47"/>
      <c r="I26" s="290"/>
      <c r="J26" s="156"/>
      <c r="K26" s="84" t="str">
        <f>+B16</f>
        <v/>
      </c>
    </row>
    <row r="27" spans="1:11" ht="25.5" customHeight="1" thickBot="1" x14ac:dyDescent="0.35">
      <c r="A27" s="7">
        <v>18</v>
      </c>
      <c r="B27" s="184" t="s">
        <v>32</v>
      </c>
      <c r="C27" s="194"/>
      <c r="D27" s="58">
        <f>MAR!D27</f>
        <v>0</v>
      </c>
      <c r="E27" s="59">
        <f>SUM(F27)+MAR!E27</f>
        <v>0</v>
      </c>
      <c r="F27" s="246"/>
      <c r="G27" s="247"/>
      <c r="H27" s="47"/>
      <c r="I27" s="290"/>
      <c r="J27" s="156"/>
      <c r="K27" s="25"/>
    </row>
    <row r="28" spans="1:11" ht="25.5" customHeight="1" thickBot="1" x14ac:dyDescent="0.35">
      <c r="A28" s="7">
        <v>20</v>
      </c>
      <c r="B28" s="184" t="s">
        <v>23</v>
      </c>
      <c r="C28" s="194"/>
      <c r="D28" s="58">
        <f>MAR!D28</f>
        <v>0</v>
      </c>
      <c r="E28" s="59">
        <f>SUM(F28)+MAR!E28</f>
        <v>0</v>
      </c>
      <c r="F28" s="246"/>
      <c r="G28" s="247"/>
      <c r="H28" s="47"/>
      <c r="I28" s="290"/>
      <c r="J28" s="156"/>
      <c r="K28" s="26" t="s">
        <v>46</v>
      </c>
    </row>
    <row r="29" spans="1:11" ht="24.9" customHeight="1" thickBot="1" x14ac:dyDescent="0.35">
      <c r="A29" s="7">
        <v>21</v>
      </c>
      <c r="B29" s="182" t="s">
        <v>7</v>
      </c>
      <c r="C29" s="183"/>
      <c r="D29" s="60">
        <f>SUM(D19:D28)</f>
        <v>0</v>
      </c>
      <c r="E29" s="60">
        <f>SUM(E19:E28)</f>
        <v>0</v>
      </c>
      <c r="F29" s="170">
        <f>SUM(F19:G28)</f>
        <v>0</v>
      </c>
      <c r="G29" s="171"/>
      <c r="H29" s="47"/>
      <c r="I29" s="290"/>
      <c r="J29" s="156"/>
      <c r="K29" s="86">
        <f>F31</f>
        <v>0</v>
      </c>
    </row>
    <row r="30" spans="1:11" ht="24.9" customHeight="1" thickBot="1" x14ac:dyDescent="0.35">
      <c r="A30" s="7">
        <v>22</v>
      </c>
      <c r="B30" s="178" t="s">
        <v>30</v>
      </c>
      <c r="C30" s="179"/>
      <c r="D30" s="58">
        <f>MAR!D30</f>
        <v>0</v>
      </c>
      <c r="E30" s="59">
        <f>ROUND(SUM(F30),2)+MAR!E30</f>
        <v>0</v>
      </c>
      <c r="F30" s="246"/>
      <c r="G30" s="247"/>
      <c r="H30" s="47"/>
      <c r="I30" s="290"/>
      <c r="J30" s="156"/>
      <c r="K30" s="27"/>
    </row>
    <row r="31" spans="1:11" ht="24.9" customHeight="1" thickBot="1" x14ac:dyDescent="0.35">
      <c r="A31" s="7">
        <v>23</v>
      </c>
      <c r="B31" s="182" t="s">
        <v>53</v>
      </c>
      <c r="C31" s="183"/>
      <c r="D31" s="60">
        <f>SUM(D29:D30)</f>
        <v>0</v>
      </c>
      <c r="E31" s="60">
        <f>SUM(E29:E30)</f>
        <v>0</v>
      </c>
      <c r="F31" s="170">
        <f>SUM(F29:G30)</f>
        <v>0</v>
      </c>
      <c r="G31" s="171"/>
      <c r="H31" s="47"/>
      <c r="I31" s="290"/>
      <c r="J31" s="156"/>
      <c r="K31" s="27" t="s">
        <v>47</v>
      </c>
    </row>
    <row r="32" spans="1:11" ht="24.9" customHeight="1" thickBot="1" x14ac:dyDescent="0.35">
      <c r="A32" s="7">
        <v>24</v>
      </c>
      <c r="B32" s="164" t="s">
        <v>22</v>
      </c>
      <c r="C32" s="165"/>
      <c r="D32" s="58">
        <f>MAR!D32</f>
        <v>0</v>
      </c>
      <c r="E32" s="59">
        <f>SUM(F32)+MAR!E32</f>
        <v>0</v>
      </c>
      <c r="F32" s="246"/>
      <c r="G32" s="247"/>
      <c r="H32" s="47"/>
      <c r="I32" s="290"/>
      <c r="J32" s="156"/>
      <c r="K32" s="28" t="s">
        <v>49</v>
      </c>
    </row>
    <row r="33" spans="1:11" ht="24.9" customHeight="1" thickBot="1" x14ac:dyDescent="0.35">
      <c r="A33" s="7">
        <v>25</v>
      </c>
      <c r="B33" s="168" t="s">
        <v>8</v>
      </c>
      <c r="C33" s="169"/>
      <c r="D33" s="60">
        <f>SUM(D31:D32)</f>
        <v>0</v>
      </c>
      <c r="E33" s="60">
        <f>SUM(E31:E32)</f>
        <v>0</v>
      </c>
      <c r="F33" s="170">
        <f>SUM(F31:G32)</f>
        <v>0</v>
      </c>
      <c r="G33" s="171"/>
      <c r="H33" s="54"/>
      <c r="I33" s="149"/>
      <c r="J33" s="150"/>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63</v>
      </c>
      <c r="B38" s="161"/>
      <c r="C38" s="161"/>
      <c r="D38" s="161"/>
      <c r="E38" s="161"/>
      <c r="F38" s="289"/>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0lGV9QpBW6ADFBFpcfVtM27MVFNvq852xEsWjxGdCEdxmF6rolO1kLG3yXgRs1lsxYg8FK6JEYm44w1tlpPC8w==" saltValue="38+z9xA6jPdka1w51gy0QQ==" spinCount="100000" sheet="1" objects="1" scenarios="1"/>
  <mergeCells count="67">
    <mergeCell ref="B1:J1"/>
    <mergeCell ref="B2:J2"/>
    <mergeCell ref="B3:J3"/>
    <mergeCell ref="A6:B6"/>
    <mergeCell ref="C6:E6"/>
    <mergeCell ref="A7:B7"/>
    <mergeCell ref="C7:E7"/>
    <mergeCell ref="A8:B8"/>
    <mergeCell ref="C8:E8"/>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1:C21"/>
    <mergeCell ref="F21:G21"/>
    <mergeCell ref="B33:C33"/>
    <mergeCell ref="F33:G33"/>
    <mergeCell ref="B32:C32"/>
    <mergeCell ref="F32:G32"/>
    <mergeCell ref="B24:C24"/>
    <mergeCell ref="F24:G24"/>
    <mergeCell ref="B25:C25"/>
    <mergeCell ref="F25:G25"/>
    <mergeCell ref="F31:G31"/>
    <mergeCell ref="I22:J33"/>
    <mergeCell ref="B30:C30"/>
    <mergeCell ref="F30:G30"/>
    <mergeCell ref="B26:C26"/>
    <mergeCell ref="F26:G26"/>
    <mergeCell ref="B27:C27"/>
    <mergeCell ref="F27:G27"/>
    <mergeCell ref="B28:C28"/>
    <mergeCell ref="F28:G28"/>
    <mergeCell ref="B29:C29"/>
    <mergeCell ref="F29:G29"/>
    <mergeCell ref="B31:C31"/>
    <mergeCell ref="B22:C22"/>
    <mergeCell ref="F22:G22"/>
    <mergeCell ref="B23:C23"/>
    <mergeCell ref="F23:G23"/>
    <mergeCell ref="G39:K39"/>
    <mergeCell ref="A34:F34"/>
    <mergeCell ref="G34:K34"/>
    <mergeCell ref="A36:F36"/>
    <mergeCell ref="G36:K36"/>
    <mergeCell ref="A37:F37"/>
    <mergeCell ref="G37:K37"/>
    <mergeCell ref="A39:B39"/>
    <mergeCell ref="C39:F39"/>
    <mergeCell ref="A38:F38"/>
    <mergeCell ref="G38:K38"/>
  </mergeCells>
  <conditionalFormatting sqref="F19:G28">
    <cfRule type="expression" dxfId="7" priority="4">
      <formula>D19&lt;E19</formula>
    </cfRule>
  </conditionalFormatting>
  <conditionalFormatting sqref="F30:G30">
    <cfRule type="expression" dxfId="6" priority="1">
      <formula>D30&lt;E30</formula>
    </cfRule>
  </conditionalFormatting>
  <pageMargins left="0.62" right="0.22" top="0.18" bottom="0.18" header="0.18" footer="0.18"/>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0"/>
  <sheetViews>
    <sheetView topLeftCell="A18"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IF(APR!C6="","",APR!C6)</f>
        <v/>
      </c>
      <c r="D6" s="242"/>
      <c r="E6" s="243"/>
      <c r="F6" s="93" t="s">
        <v>61</v>
      </c>
      <c r="G6" s="94"/>
      <c r="H6" s="1"/>
      <c r="I6" s="57"/>
      <c r="J6" s="97"/>
      <c r="K6" s="98"/>
    </row>
    <row r="7" spans="1:11" ht="13.5" customHeight="1" thickBot="1" x14ac:dyDescent="0.35">
      <c r="A7" s="182" t="s">
        <v>28</v>
      </c>
      <c r="B7" s="215"/>
      <c r="C7" s="242" t="str">
        <f>IF(APR!C7="","",APR!C7)</f>
        <v/>
      </c>
      <c r="D7" s="242"/>
      <c r="E7" s="243"/>
      <c r="F7" s="93" t="s">
        <v>24</v>
      </c>
      <c r="G7" s="94"/>
      <c r="H7" s="94"/>
      <c r="I7" s="95"/>
      <c r="J7" s="105">
        <f>+Sheet1!G16</f>
        <v>46173</v>
      </c>
      <c r="K7" s="96"/>
    </row>
    <row r="8" spans="1:11" ht="13.5" customHeight="1" thickBot="1" x14ac:dyDescent="0.35">
      <c r="A8" s="222"/>
      <c r="B8" s="223"/>
      <c r="C8" s="242" t="str">
        <f>IF(APR!C8="","",APR!C8)</f>
        <v/>
      </c>
      <c r="D8" s="242"/>
      <c r="E8" s="243"/>
      <c r="F8" s="93" t="s">
        <v>39</v>
      </c>
      <c r="G8" s="94"/>
      <c r="H8" s="94"/>
      <c r="I8" s="95"/>
      <c r="J8" s="104" t="str">
        <f>+Sheet1!L16</f>
        <v>05/01/2026 thru 05/31/2026</v>
      </c>
      <c r="K8" s="96"/>
    </row>
    <row r="9" spans="1:11" ht="13.5" customHeight="1" thickBot="1" x14ac:dyDescent="0.35">
      <c r="A9" s="182" t="s">
        <v>58</v>
      </c>
      <c r="B9" s="215"/>
      <c r="C9" s="242" t="str">
        <f>IF(APR!C9="","",APR!C9)</f>
        <v/>
      </c>
      <c r="D9" s="242"/>
      <c r="E9" s="243"/>
      <c r="F9" s="93" t="s">
        <v>25</v>
      </c>
      <c r="G9" s="94"/>
      <c r="H9" s="94"/>
      <c r="I9" s="95"/>
      <c r="J9" s="106" t="str">
        <f>IF(APR!J9="","",APR!J9)</f>
        <v/>
      </c>
      <c r="K9" s="96"/>
    </row>
    <row r="10" spans="1:11" ht="13.5" customHeight="1" thickBot="1" x14ac:dyDescent="0.35">
      <c r="A10" s="182" t="s">
        <v>38</v>
      </c>
      <c r="B10" s="215"/>
      <c r="C10" s="297" t="str">
        <f>IF(APR!C10="","",APR!C10)</f>
        <v/>
      </c>
      <c r="D10" s="297"/>
      <c r="E10" s="298"/>
      <c r="F10" s="93" t="s">
        <v>11</v>
      </c>
      <c r="G10" s="94"/>
      <c r="H10" s="1"/>
      <c r="I10" s="57"/>
      <c r="J10" s="106" t="str">
        <f>IF(APR!J10="","",APR!J10)</f>
        <v/>
      </c>
      <c r="K10" s="96"/>
    </row>
    <row r="11" spans="1:11" ht="13.5" customHeight="1" thickBot="1" x14ac:dyDescent="0.35">
      <c r="A11" s="182" t="s">
        <v>12</v>
      </c>
      <c r="B11" s="215"/>
      <c r="C11" s="242" t="str">
        <f>IF(APR!C11="","",APR!C11)</f>
        <v/>
      </c>
      <c r="D11" s="242"/>
      <c r="E11" s="243"/>
      <c r="F11" s="53" t="s">
        <v>26</v>
      </c>
      <c r="G11" s="1"/>
      <c r="H11" s="1"/>
      <c r="I11" s="57"/>
      <c r="J11" s="106" t="str">
        <f>IF(APR!J11="","",APR!J11)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IF(APR!B16="","",APR!B16)</f>
        <v/>
      </c>
      <c r="C16" s="248"/>
      <c r="D16" s="208" t="s">
        <v>13</v>
      </c>
      <c r="E16" s="219" t="s">
        <v>37</v>
      </c>
      <c r="F16" s="206" t="s">
        <v>36</v>
      </c>
      <c r="G16" s="207"/>
      <c r="H16" s="208"/>
      <c r="I16" s="195" t="s">
        <v>3</v>
      </c>
      <c r="J16" s="187"/>
      <c r="K16" s="198" t="s">
        <v>35</v>
      </c>
    </row>
    <row r="17" spans="1:11" ht="12.75" customHeight="1" thickBot="1" x14ac:dyDescent="0.35">
      <c r="A17" s="5" t="s">
        <v>2</v>
      </c>
      <c r="B17" s="238" t="str">
        <f>IF(APR!B17="","",APR!B17)</f>
        <v/>
      </c>
      <c r="C17" s="248"/>
      <c r="D17" s="217"/>
      <c r="E17" s="220"/>
      <c r="F17" s="209"/>
      <c r="G17" s="210"/>
      <c r="H17" s="211"/>
      <c r="I17" s="196"/>
      <c r="J17" s="197"/>
      <c r="K17" s="199"/>
    </row>
    <row r="18" spans="1:11" ht="15" customHeight="1" thickBot="1" x14ac:dyDescent="0.35">
      <c r="A18" s="6" t="s">
        <v>52</v>
      </c>
      <c r="B18" s="250" t="str">
        <f>IF(APR!B18="","",APR!B18)</f>
        <v/>
      </c>
      <c r="C18" s="251"/>
      <c r="D18" s="218"/>
      <c r="E18" s="221"/>
      <c r="F18" s="212"/>
      <c r="G18" s="213"/>
      <c r="H18" s="214"/>
      <c r="I18" s="188"/>
      <c r="J18" s="189"/>
      <c r="K18" s="200"/>
    </row>
    <row r="19" spans="1:11" ht="25.5" customHeight="1" thickBot="1" x14ac:dyDescent="0.35">
      <c r="A19" s="7" t="s">
        <v>40</v>
      </c>
      <c r="B19" s="184" t="s">
        <v>41</v>
      </c>
      <c r="C19" s="185"/>
      <c r="D19" s="58">
        <f>APR!D19</f>
        <v>0</v>
      </c>
      <c r="E19" s="59">
        <f>SUM(F19)+APR!E19</f>
        <v>0</v>
      </c>
      <c r="F19" s="246"/>
      <c r="G19" s="247"/>
      <c r="H19" s="203">
        <f>SUM(F31)</f>
        <v>0</v>
      </c>
      <c r="I19" s="253"/>
      <c r="J19" s="254"/>
      <c r="K19" s="23" t="s">
        <v>59</v>
      </c>
    </row>
    <row r="20" spans="1:11" ht="25.5" customHeight="1" thickBot="1" x14ac:dyDescent="0.35">
      <c r="A20" s="7" t="s">
        <v>21</v>
      </c>
      <c r="B20" s="184" t="s">
        <v>20</v>
      </c>
      <c r="C20" s="185"/>
      <c r="D20" s="58">
        <f>APR!D20</f>
        <v>0</v>
      </c>
      <c r="E20" s="59">
        <f>SUM(F20)+APR!E20</f>
        <v>0</v>
      </c>
      <c r="F20" s="246"/>
      <c r="G20" s="247"/>
      <c r="H20" s="34" t="s">
        <v>64</v>
      </c>
      <c r="I20" s="186" t="s">
        <v>78</v>
      </c>
      <c r="J20" s="187"/>
      <c r="K20" s="24"/>
    </row>
    <row r="21" spans="1:11" ht="25.5" customHeight="1" thickBot="1" x14ac:dyDescent="0.35">
      <c r="A21" s="8" t="s">
        <v>44</v>
      </c>
      <c r="B21" s="184" t="s">
        <v>45</v>
      </c>
      <c r="C21" s="185"/>
      <c r="D21" s="58">
        <f>APR!D21</f>
        <v>0</v>
      </c>
      <c r="E21" s="59">
        <f>SUM(F21)+APR!E21</f>
        <v>0</v>
      </c>
      <c r="F21" s="246"/>
      <c r="G21" s="247"/>
      <c r="H21" s="52"/>
      <c r="I21" s="188"/>
      <c r="J21" s="189"/>
      <c r="K21" s="25"/>
    </row>
    <row r="22" spans="1:11" ht="25.5" customHeight="1" thickBot="1" x14ac:dyDescent="0.35">
      <c r="A22" s="7" t="s">
        <v>43</v>
      </c>
      <c r="B22" s="184" t="s">
        <v>42</v>
      </c>
      <c r="C22" s="185"/>
      <c r="D22" s="58">
        <f>APR!D22</f>
        <v>0</v>
      </c>
      <c r="E22" s="59">
        <f>SUM(F22)+APR!E22</f>
        <v>0</v>
      </c>
      <c r="F22" s="246"/>
      <c r="G22" s="247"/>
      <c r="H22" s="47"/>
      <c r="I22" s="290"/>
      <c r="J22" s="156"/>
      <c r="K22" s="25" t="s">
        <v>60</v>
      </c>
    </row>
    <row r="23" spans="1:11" ht="25.5" customHeight="1" thickBot="1" x14ac:dyDescent="0.35">
      <c r="A23" s="7">
        <v>13</v>
      </c>
      <c r="B23" s="184" t="s">
        <v>4</v>
      </c>
      <c r="C23" s="194"/>
      <c r="D23" s="58">
        <f>APR!D23</f>
        <v>0</v>
      </c>
      <c r="E23" s="59">
        <f>SUM(F23)+APR!E23</f>
        <v>0</v>
      </c>
      <c r="F23" s="246"/>
      <c r="G23" s="247"/>
      <c r="H23" s="47"/>
      <c r="I23" s="290"/>
      <c r="J23" s="156"/>
      <c r="K23" s="84" t="str">
        <f>+C10</f>
        <v/>
      </c>
    </row>
    <row r="24" spans="1:11" ht="25.5" customHeight="1" thickBot="1" x14ac:dyDescent="0.35">
      <c r="A24" s="7">
        <v>14</v>
      </c>
      <c r="B24" s="184" t="s">
        <v>5</v>
      </c>
      <c r="C24" s="194"/>
      <c r="D24" s="58">
        <f>APR!D24</f>
        <v>0</v>
      </c>
      <c r="E24" s="59">
        <f>SUM(F24)+APR!E24</f>
        <v>0</v>
      </c>
      <c r="F24" s="246"/>
      <c r="G24" s="247"/>
      <c r="H24" s="47"/>
      <c r="I24" s="290"/>
      <c r="J24" s="156"/>
      <c r="K24" s="26"/>
    </row>
    <row r="25" spans="1:11" ht="25.5" customHeight="1" thickBot="1" x14ac:dyDescent="0.35">
      <c r="A25" s="7">
        <v>16</v>
      </c>
      <c r="B25" s="184" t="s">
        <v>31</v>
      </c>
      <c r="C25" s="194"/>
      <c r="D25" s="58">
        <f>APR!D25</f>
        <v>0</v>
      </c>
      <c r="E25" s="59">
        <f>SUM(F25)+APR!E25</f>
        <v>0</v>
      </c>
      <c r="F25" s="246"/>
      <c r="G25" s="247"/>
      <c r="H25" s="47"/>
      <c r="I25" s="290"/>
      <c r="J25" s="156"/>
      <c r="K25" s="25" t="s">
        <v>48</v>
      </c>
    </row>
    <row r="26" spans="1:11" ht="25.5" customHeight="1" thickBot="1" x14ac:dyDescent="0.35">
      <c r="A26" s="7">
        <v>17</v>
      </c>
      <c r="B26" s="184" t="s">
        <v>6</v>
      </c>
      <c r="C26" s="194"/>
      <c r="D26" s="58">
        <f>APR!D26</f>
        <v>0</v>
      </c>
      <c r="E26" s="59">
        <f>SUM(F26)+APR!E26</f>
        <v>0</v>
      </c>
      <c r="F26" s="246"/>
      <c r="G26" s="247"/>
      <c r="H26" s="47"/>
      <c r="I26" s="290"/>
      <c r="J26" s="156"/>
      <c r="K26" s="84" t="str">
        <f>+B16</f>
        <v/>
      </c>
    </row>
    <row r="27" spans="1:11" ht="25.5" customHeight="1" thickBot="1" x14ac:dyDescent="0.35">
      <c r="A27" s="7">
        <v>18</v>
      </c>
      <c r="B27" s="184" t="s">
        <v>32</v>
      </c>
      <c r="C27" s="194"/>
      <c r="D27" s="58">
        <f>APR!D27</f>
        <v>0</v>
      </c>
      <c r="E27" s="59">
        <f>SUM(F27)+APR!E27</f>
        <v>0</v>
      </c>
      <c r="F27" s="246"/>
      <c r="G27" s="247"/>
      <c r="H27" s="47"/>
      <c r="I27" s="290"/>
      <c r="J27" s="156"/>
      <c r="K27" s="25"/>
    </row>
    <row r="28" spans="1:11" ht="25.5" customHeight="1" thickBot="1" x14ac:dyDescent="0.35">
      <c r="A28" s="7">
        <v>20</v>
      </c>
      <c r="B28" s="184" t="s">
        <v>23</v>
      </c>
      <c r="C28" s="194"/>
      <c r="D28" s="58">
        <f>APR!D28</f>
        <v>0</v>
      </c>
      <c r="E28" s="59">
        <f>SUM(F28)+APR!E28</f>
        <v>0</v>
      </c>
      <c r="F28" s="246"/>
      <c r="G28" s="247"/>
      <c r="H28" s="47"/>
      <c r="I28" s="290"/>
      <c r="J28" s="156"/>
      <c r="K28" s="26" t="s">
        <v>46</v>
      </c>
    </row>
    <row r="29" spans="1:11" ht="24.9" customHeight="1" thickBot="1" x14ac:dyDescent="0.35">
      <c r="A29" s="7">
        <v>21</v>
      </c>
      <c r="B29" s="182" t="s">
        <v>7</v>
      </c>
      <c r="C29" s="183"/>
      <c r="D29" s="60">
        <f>SUM(D19:D28)</f>
        <v>0</v>
      </c>
      <c r="E29" s="60">
        <f>SUM(E19:E28)</f>
        <v>0</v>
      </c>
      <c r="F29" s="170">
        <f>SUM(F19:G28)</f>
        <v>0</v>
      </c>
      <c r="G29" s="171"/>
      <c r="H29" s="47"/>
      <c r="I29" s="290"/>
      <c r="J29" s="156"/>
      <c r="K29" s="86">
        <f>F31</f>
        <v>0</v>
      </c>
    </row>
    <row r="30" spans="1:11" ht="24.9" customHeight="1" thickBot="1" x14ac:dyDescent="0.35">
      <c r="A30" s="7">
        <v>22</v>
      </c>
      <c r="B30" s="178" t="s">
        <v>30</v>
      </c>
      <c r="C30" s="179"/>
      <c r="D30" s="58">
        <f>APR!D30</f>
        <v>0</v>
      </c>
      <c r="E30" s="59">
        <f>ROUND(SUM(F30),2)+APR!E30</f>
        <v>0</v>
      </c>
      <c r="F30" s="246"/>
      <c r="G30" s="247"/>
      <c r="H30" s="47"/>
      <c r="I30" s="290"/>
      <c r="J30" s="156"/>
      <c r="K30" s="27"/>
    </row>
    <row r="31" spans="1:11" ht="24.9" customHeight="1" thickBot="1" x14ac:dyDescent="0.35">
      <c r="A31" s="7">
        <v>23</v>
      </c>
      <c r="B31" s="182" t="s">
        <v>53</v>
      </c>
      <c r="C31" s="183"/>
      <c r="D31" s="60">
        <f>SUM(D29:D30)</f>
        <v>0</v>
      </c>
      <c r="E31" s="60">
        <f>SUM(E29:E30)</f>
        <v>0</v>
      </c>
      <c r="F31" s="170">
        <f>SUM(F29:G30)</f>
        <v>0</v>
      </c>
      <c r="G31" s="171"/>
      <c r="H31" s="47"/>
      <c r="I31" s="290"/>
      <c r="J31" s="156"/>
      <c r="K31" s="27" t="s">
        <v>47</v>
      </c>
    </row>
    <row r="32" spans="1:11" ht="24.9" customHeight="1" thickBot="1" x14ac:dyDescent="0.35">
      <c r="A32" s="7">
        <v>24</v>
      </c>
      <c r="B32" s="164" t="s">
        <v>22</v>
      </c>
      <c r="C32" s="165"/>
      <c r="D32" s="58">
        <f>APR!D32</f>
        <v>0</v>
      </c>
      <c r="E32" s="59">
        <f>SUM(F32)+APR!E32</f>
        <v>0</v>
      </c>
      <c r="F32" s="246"/>
      <c r="G32" s="247"/>
      <c r="H32" s="47"/>
      <c r="I32" s="290"/>
      <c r="J32" s="156"/>
      <c r="K32" s="28" t="s">
        <v>49</v>
      </c>
    </row>
    <row r="33" spans="1:11" ht="24.9" customHeight="1" thickBot="1" x14ac:dyDescent="0.35">
      <c r="A33" s="7">
        <v>25</v>
      </c>
      <c r="B33" s="168" t="s">
        <v>8</v>
      </c>
      <c r="C33" s="169"/>
      <c r="D33" s="60">
        <f>SUM(D31:D32)</f>
        <v>0</v>
      </c>
      <c r="E33" s="60">
        <f>SUM(E31:E32)</f>
        <v>0</v>
      </c>
      <c r="F33" s="170">
        <f>SUM(F31:G32)</f>
        <v>0</v>
      </c>
      <c r="G33" s="171"/>
      <c r="H33" s="54"/>
      <c r="I33" s="149"/>
      <c r="J33" s="150"/>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1"/>
      <c r="D38" s="161"/>
      <c r="E38" s="161"/>
      <c r="F38" s="289"/>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mzZHdyd/rcchspiXZqwenWF9AhHfEnxnszWMt7xZHkEdQFRtZ/saFIf0Wy4P2gKFmlh88cvvPWLBq6B//EwKRw==" saltValue="gb4EMeG0RrapVoZXiJ+X2Q==" spinCount="100000" sheet="1" objects="1" scenarios="1"/>
  <mergeCells count="67">
    <mergeCell ref="B1:J1"/>
    <mergeCell ref="B2:J2"/>
    <mergeCell ref="B3:J3"/>
    <mergeCell ref="A6:B6"/>
    <mergeCell ref="C6:E6"/>
    <mergeCell ref="A7:B7"/>
    <mergeCell ref="C7:E7"/>
    <mergeCell ref="A8:B8"/>
    <mergeCell ref="C8:E8"/>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1:C21"/>
    <mergeCell ref="F21:G21"/>
    <mergeCell ref="B33:C33"/>
    <mergeCell ref="F33:G33"/>
    <mergeCell ref="B32:C32"/>
    <mergeCell ref="F32:G32"/>
    <mergeCell ref="B28:C28"/>
    <mergeCell ref="F28:G28"/>
    <mergeCell ref="B29:C29"/>
    <mergeCell ref="F29:G29"/>
    <mergeCell ref="F31:G31"/>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G39:K39"/>
    <mergeCell ref="A34:F34"/>
    <mergeCell ref="G34:K34"/>
    <mergeCell ref="A36:F36"/>
    <mergeCell ref="G36:K36"/>
    <mergeCell ref="A37:F37"/>
    <mergeCell ref="G37:K37"/>
    <mergeCell ref="A39:B39"/>
    <mergeCell ref="C39:F39"/>
    <mergeCell ref="A38:F38"/>
    <mergeCell ref="G38:K38"/>
  </mergeCells>
  <conditionalFormatting sqref="F19:G28">
    <cfRule type="expression" dxfId="5" priority="4">
      <formula>D19&lt;E19</formula>
    </cfRule>
  </conditionalFormatting>
  <conditionalFormatting sqref="F30:G30">
    <cfRule type="expression" dxfId="4" priority="1">
      <formula>D30&lt;E30</formula>
    </cfRule>
  </conditionalFormatting>
  <pageMargins left="0.62" right="0.22" top="0.18" bottom="0.18" header="0.18" footer="0.18"/>
  <pageSetup scale="73"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0"/>
  <sheetViews>
    <sheetView topLeftCell="A8"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IF(MAY!C6="","",MAY!C6)</f>
        <v/>
      </c>
      <c r="D6" s="242"/>
      <c r="E6" s="243"/>
      <c r="F6" s="93" t="s">
        <v>61</v>
      </c>
      <c r="G6" s="94"/>
      <c r="H6" s="1"/>
      <c r="I6" s="57"/>
      <c r="J6" s="97"/>
      <c r="K6" s="98"/>
    </row>
    <row r="7" spans="1:11" ht="13.5" customHeight="1" thickBot="1" x14ac:dyDescent="0.35">
      <c r="A7" s="182" t="s">
        <v>28</v>
      </c>
      <c r="B7" s="215"/>
      <c r="C7" s="242" t="str">
        <f>IF(MAY!C7="","",MAY!C7)</f>
        <v/>
      </c>
      <c r="D7" s="242"/>
      <c r="E7" s="243"/>
      <c r="F7" s="93" t="s">
        <v>24</v>
      </c>
      <c r="G7" s="94"/>
      <c r="H7" s="94"/>
      <c r="I7" s="95"/>
      <c r="J7" s="105">
        <f>+Sheet1!G17</f>
        <v>46203</v>
      </c>
      <c r="K7" s="96"/>
    </row>
    <row r="8" spans="1:11" ht="13.5" customHeight="1" thickBot="1" x14ac:dyDescent="0.35">
      <c r="A8" s="222"/>
      <c r="B8" s="223"/>
      <c r="C8" s="242" t="str">
        <f>IF(MAY!C8="","",MAY!C8)</f>
        <v/>
      </c>
      <c r="D8" s="242"/>
      <c r="E8" s="243"/>
      <c r="F8" s="93" t="s">
        <v>39</v>
      </c>
      <c r="G8" s="94"/>
      <c r="H8" s="94"/>
      <c r="I8" s="95"/>
      <c r="J8" s="104" t="str">
        <f>+Sheet1!L17</f>
        <v>06/01/2026 thru 06/30/2026</v>
      </c>
      <c r="K8" s="96"/>
    </row>
    <row r="9" spans="1:11" ht="13.5" customHeight="1" thickBot="1" x14ac:dyDescent="0.35">
      <c r="A9" s="182" t="s">
        <v>58</v>
      </c>
      <c r="B9" s="215"/>
      <c r="C9" s="242" t="str">
        <f>IF(MAY!C9="","",MAY!C9)</f>
        <v/>
      </c>
      <c r="D9" s="242"/>
      <c r="E9" s="243"/>
      <c r="F9" s="93" t="s">
        <v>25</v>
      </c>
      <c r="G9" s="94"/>
      <c r="H9" s="94"/>
      <c r="I9" s="95"/>
      <c r="J9" s="106" t="str">
        <f>IF(MAY!J9="","",MAY!J9)</f>
        <v/>
      </c>
      <c r="K9" s="96"/>
    </row>
    <row r="10" spans="1:11" ht="13.5" customHeight="1" thickBot="1" x14ac:dyDescent="0.35">
      <c r="A10" s="182" t="s">
        <v>38</v>
      </c>
      <c r="B10" s="215"/>
      <c r="C10" s="297" t="str">
        <f>IF(MAY!C10="","",MAY!C10)</f>
        <v/>
      </c>
      <c r="D10" s="297"/>
      <c r="E10" s="298"/>
      <c r="F10" s="93" t="s">
        <v>11</v>
      </c>
      <c r="G10" s="94"/>
      <c r="H10" s="1"/>
      <c r="I10" s="57"/>
      <c r="J10" s="106" t="str">
        <f>IF(MAY!J10="","",MAY!J10)</f>
        <v/>
      </c>
      <c r="K10" s="96"/>
    </row>
    <row r="11" spans="1:11" ht="13.5" customHeight="1" thickBot="1" x14ac:dyDescent="0.35">
      <c r="A11" s="182" t="s">
        <v>12</v>
      </c>
      <c r="B11" s="215"/>
      <c r="C11" s="242" t="str">
        <f>IF(MAY!C11="","",MAY!C11)</f>
        <v/>
      </c>
      <c r="D11" s="242"/>
      <c r="E11" s="243"/>
      <c r="F11" s="53" t="s">
        <v>26</v>
      </c>
      <c r="G11" s="1"/>
      <c r="H11" s="1"/>
      <c r="I11" s="57"/>
      <c r="J11" s="106" t="str">
        <f>IF(MAY!J11="","",MAY!J11)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IF(MAY!B16="","",MAY!B16)</f>
        <v/>
      </c>
      <c r="C16" s="248"/>
      <c r="D16" s="208" t="s">
        <v>13</v>
      </c>
      <c r="E16" s="219" t="s">
        <v>37</v>
      </c>
      <c r="F16" s="206" t="s">
        <v>36</v>
      </c>
      <c r="G16" s="207"/>
      <c r="H16" s="208"/>
      <c r="I16" s="195" t="s">
        <v>3</v>
      </c>
      <c r="J16" s="187"/>
      <c r="K16" s="198" t="s">
        <v>35</v>
      </c>
    </row>
    <row r="17" spans="1:11" ht="12.75" customHeight="1" thickBot="1" x14ac:dyDescent="0.35">
      <c r="A17" s="5" t="s">
        <v>2</v>
      </c>
      <c r="B17" s="238" t="str">
        <f>IF(MAY!B17="","",MAY!B17)</f>
        <v/>
      </c>
      <c r="C17" s="248"/>
      <c r="D17" s="217"/>
      <c r="E17" s="220"/>
      <c r="F17" s="209"/>
      <c r="G17" s="210"/>
      <c r="H17" s="211"/>
      <c r="I17" s="196"/>
      <c r="J17" s="197"/>
      <c r="K17" s="199"/>
    </row>
    <row r="18" spans="1:11" ht="15" customHeight="1" thickBot="1" x14ac:dyDescent="0.35">
      <c r="A18" s="6" t="s">
        <v>52</v>
      </c>
      <c r="B18" s="250" t="str">
        <f>IF(MAY!B18="","",MAY!B18)</f>
        <v/>
      </c>
      <c r="C18" s="251"/>
      <c r="D18" s="218"/>
      <c r="E18" s="221"/>
      <c r="F18" s="212"/>
      <c r="G18" s="213"/>
      <c r="H18" s="214"/>
      <c r="I18" s="188"/>
      <c r="J18" s="189"/>
      <c r="K18" s="200"/>
    </row>
    <row r="19" spans="1:11" ht="25.5" customHeight="1" thickBot="1" x14ac:dyDescent="0.35">
      <c r="A19" s="7" t="s">
        <v>40</v>
      </c>
      <c r="B19" s="184" t="s">
        <v>41</v>
      </c>
      <c r="C19" s="185"/>
      <c r="D19" s="58">
        <f>MAY!D19</f>
        <v>0</v>
      </c>
      <c r="E19" s="59">
        <f>SUM(F19)+MAY!E19</f>
        <v>0</v>
      </c>
      <c r="F19" s="246"/>
      <c r="G19" s="247"/>
      <c r="H19" s="203">
        <f>SUM(F31)</f>
        <v>0</v>
      </c>
      <c r="I19" s="253"/>
      <c r="J19" s="254"/>
      <c r="K19" s="23" t="s">
        <v>59</v>
      </c>
    </row>
    <row r="20" spans="1:11" ht="25.5" customHeight="1" thickBot="1" x14ac:dyDescent="0.35">
      <c r="A20" s="7" t="s">
        <v>21</v>
      </c>
      <c r="B20" s="184" t="s">
        <v>20</v>
      </c>
      <c r="C20" s="185"/>
      <c r="D20" s="58">
        <f>MAY!D20</f>
        <v>0</v>
      </c>
      <c r="E20" s="59">
        <f>SUM(F20)+MAY!E20</f>
        <v>0</v>
      </c>
      <c r="F20" s="246"/>
      <c r="G20" s="247"/>
      <c r="H20" s="34" t="s">
        <v>64</v>
      </c>
      <c r="I20" s="186" t="s">
        <v>78</v>
      </c>
      <c r="J20" s="187"/>
      <c r="K20" s="24"/>
    </row>
    <row r="21" spans="1:11" ht="25.5" customHeight="1" thickBot="1" x14ac:dyDescent="0.35">
      <c r="A21" s="8" t="s">
        <v>44</v>
      </c>
      <c r="B21" s="184" t="s">
        <v>45</v>
      </c>
      <c r="C21" s="185"/>
      <c r="D21" s="58">
        <f>MAY!D21</f>
        <v>0</v>
      </c>
      <c r="E21" s="59">
        <f>SUM(F21)+MAY!E21</f>
        <v>0</v>
      </c>
      <c r="F21" s="246"/>
      <c r="G21" s="247"/>
      <c r="H21" s="52"/>
      <c r="I21" s="188"/>
      <c r="J21" s="189"/>
      <c r="K21" s="25"/>
    </row>
    <row r="22" spans="1:11" ht="25.5" customHeight="1" thickBot="1" x14ac:dyDescent="0.35">
      <c r="A22" s="7" t="s">
        <v>43</v>
      </c>
      <c r="B22" s="184" t="s">
        <v>42</v>
      </c>
      <c r="C22" s="185"/>
      <c r="D22" s="58">
        <f>MAY!D22</f>
        <v>0</v>
      </c>
      <c r="E22" s="59">
        <f>SUM(F22)+MAY!E22</f>
        <v>0</v>
      </c>
      <c r="F22" s="246"/>
      <c r="G22" s="247"/>
      <c r="H22" s="47"/>
      <c r="I22" s="290"/>
      <c r="J22" s="156"/>
      <c r="K22" s="25" t="s">
        <v>60</v>
      </c>
    </row>
    <row r="23" spans="1:11" ht="25.5" customHeight="1" thickBot="1" x14ac:dyDescent="0.35">
      <c r="A23" s="7">
        <v>13</v>
      </c>
      <c r="B23" s="184" t="s">
        <v>4</v>
      </c>
      <c r="C23" s="194"/>
      <c r="D23" s="58">
        <f>MAY!D23</f>
        <v>0</v>
      </c>
      <c r="E23" s="59">
        <f>SUM(F23)+MAY!E23</f>
        <v>0</v>
      </c>
      <c r="F23" s="246"/>
      <c r="G23" s="247"/>
      <c r="H23" s="47"/>
      <c r="I23" s="290"/>
      <c r="J23" s="156"/>
      <c r="K23" s="84" t="str">
        <f>+C10</f>
        <v/>
      </c>
    </row>
    <row r="24" spans="1:11" ht="25.5" customHeight="1" thickBot="1" x14ac:dyDescent="0.35">
      <c r="A24" s="7">
        <v>14</v>
      </c>
      <c r="B24" s="184" t="s">
        <v>5</v>
      </c>
      <c r="C24" s="194"/>
      <c r="D24" s="58">
        <f>MAY!D24</f>
        <v>0</v>
      </c>
      <c r="E24" s="59">
        <f>SUM(F24)+MAY!E24</f>
        <v>0</v>
      </c>
      <c r="F24" s="246"/>
      <c r="G24" s="247"/>
      <c r="H24" s="47"/>
      <c r="I24" s="290"/>
      <c r="J24" s="156"/>
      <c r="K24" s="26"/>
    </row>
    <row r="25" spans="1:11" ht="25.5" customHeight="1" thickBot="1" x14ac:dyDescent="0.35">
      <c r="A25" s="7">
        <v>16</v>
      </c>
      <c r="B25" s="184" t="s">
        <v>31</v>
      </c>
      <c r="C25" s="194"/>
      <c r="D25" s="58">
        <f>MAY!D25</f>
        <v>0</v>
      </c>
      <c r="E25" s="59">
        <f>SUM(F25)+MAY!E25</f>
        <v>0</v>
      </c>
      <c r="F25" s="246"/>
      <c r="G25" s="247"/>
      <c r="H25" s="47"/>
      <c r="I25" s="290"/>
      <c r="J25" s="156"/>
      <c r="K25" s="25" t="s">
        <v>48</v>
      </c>
    </row>
    <row r="26" spans="1:11" ht="25.5" customHeight="1" thickBot="1" x14ac:dyDescent="0.35">
      <c r="A26" s="7">
        <v>17</v>
      </c>
      <c r="B26" s="184" t="s">
        <v>6</v>
      </c>
      <c r="C26" s="194"/>
      <c r="D26" s="58">
        <f>MAY!D26</f>
        <v>0</v>
      </c>
      <c r="E26" s="59">
        <f>SUM(F26)+MAY!E26</f>
        <v>0</v>
      </c>
      <c r="F26" s="246"/>
      <c r="G26" s="247"/>
      <c r="H26" s="47"/>
      <c r="I26" s="290"/>
      <c r="J26" s="156"/>
      <c r="K26" s="84" t="str">
        <f>+B16</f>
        <v/>
      </c>
    </row>
    <row r="27" spans="1:11" ht="25.5" customHeight="1" thickBot="1" x14ac:dyDescent="0.35">
      <c r="A27" s="7">
        <v>18</v>
      </c>
      <c r="B27" s="184" t="s">
        <v>32</v>
      </c>
      <c r="C27" s="194"/>
      <c r="D27" s="58">
        <f>MAY!D27</f>
        <v>0</v>
      </c>
      <c r="E27" s="59">
        <f>SUM(F27)+MAY!E27</f>
        <v>0</v>
      </c>
      <c r="F27" s="246"/>
      <c r="G27" s="247"/>
      <c r="H27" s="47"/>
      <c r="I27" s="290"/>
      <c r="J27" s="156"/>
      <c r="K27" s="25"/>
    </row>
    <row r="28" spans="1:11" ht="25.5" customHeight="1" thickBot="1" x14ac:dyDescent="0.35">
      <c r="A28" s="7">
        <v>20</v>
      </c>
      <c r="B28" s="184" t="s">
        <v>23</v>
      </c>
      <c r="C28" s="194"/>
      <c r="D28" s="58">
        <f>MAY!D28</f>
        <v>0</v>
      </c>
      <c r="E28" s="59">
        <f>SUM(F28)+MAY!E28</f>
        <v>0</v>
      </c>
      <c r="F28" s="246"/>
      <c r="G28" s="247"/>
      <c r="H28" s="47"/>
      <c r="I28" s="290"/>
      <c r="J28" s="156"/>
      <c r="K28" s="26" t="s">
        <v>46</v>
      </c>
    </row>
    <row r="29" spans="1:11" ht="24.9" customHeight="1" thickBot="1" x14ac:dyDescent="0.35">
      <c r="A29" s="7">
        <v>21</v>
      </c>
      <c r="B29" s="182" t="s">
        <v>7</v>
      </c>
      <c r="C29" s="183"/>
      <c r="D29" s="60">
        <f>SUM(D19:D28)</f>
        <v>0</v>
      </c>
      <c r="E29" s="60">
        <f>SUM(E19:E28)</f>
        <v>0</v>
      </c>
      <c r="F29" s="170">
        <f>SUM(F19:G28)</f>
        <v>0</v>
      </c>
      <c r="G29" s="171"/>
      <c r="H29" s="47"/>
      <c r="I29" s="290"/>
      <c r="J29" s="156"/>
      <c r="K29" s="86">
        <f>F31</f>
        <v>0</v>
      </c>
    </row>
    <row r="30" spans="1:11" ht="24.9" customHeight="1" thickBot="1" x14ac:dyDescent="0.35">
      <c r="A30" s="7">
        <v>22</v>
      </c>
      <c r="B30" s="178" t="s">
        <v>30</v>
      </c>
      <c r="C30" s="179"/>
      <c r="D30" s="58">
        <f>MAY!D30</f>
        <v>0</v>
      </c>
      <c r="E30" s="59">
        <f>ROUND(SUM(F30),2)+MAY!E30</f>
        <v>0</v>
      </c>
      <c r="F30" s="246"/>
      <c r="G30" s="247"/>
      <c r="H30" s="47"/>
      <c r="I30" s="290"/>
      <c r="J30" s="156"/>
      <c r="K30" s="27"/>
    </row>
    <row r="31" spans="1:11" ht="24.9" customHeight="1" thickBot="1" x14ac:dyDescent="0.35">
      <c r="A31" s="7">
        <v>23</v>
      </c>
      <c r="B31" s="182" t="s">
        <v>53</v>
      </c>
      <c r="C31" s="183"/>
      <c r="D31" s="60">
        <f>SUM(D29:D30)</f>
        <v>0</v>
      </c>
      <c r="E31" s="60">
        <f>SUM(E29:E30)</f>
        <v>0</v>
      </c>
      <c r="F31" s="170">
        <f>SUM(F29:G30)</f>
        <v>0</v>
      </c>
      <c r="G31" s="171"/>
      <c r="H31" s="47"/>
      <c r="I31" s="290"/>
      <c r="J31" s="156"/>
      <c r="K31" s="27" t="s">
        <v>47</v>
      </c>
    </row>
    <row r="32" spans="1:11" ht="24.9" customHeight="1" thickBot="1" x14ac:dyDescent="0.35">
      <c r="A32" s="7">
        <v>24</v>
      </c>
      <c r="B32" s="164" t="s">
        <v>22</v>
      </c>
      <c r="C32" s="165"/>
      <c r="D32" s="58">
        <f>MAY!D32</f>
        <v>0</v>
      </c>
      <c r="E32" s="59">
        <f>SUM(F32)+MAY!E32</f>
        <v>0</v>
      </c>
      <c r="F32" s="246"/>
      <c r="G32" s="247"/>
      <c r="H32" s="47"/>
      <c r="I32" s="290"/>
      <c r="J32" s="156"/>
      <c r="K32" s="28" t="s">
        <v>49</v>
      </c>
    </row>
    <row r="33" spans="1:11" ht="24.9" customHeight="1" thickBot="1" x14ac:dyDescent="0.35">
      <c r="A33" s="7">
        <v>25</v>
      </c>
      <c r="B33" s="168" t="s">
        <v>8</v>
      </c>
      <c r="C33" s="169"/>
      <c r="D33" s="60">
        <f>SUM(D31:D32)</f>
        <v>0</v>
      </c>
      <c r="E33" s="60">
        <f>SUM(E31:E32)</f>
        <v>0</v>
      </c>
      <c r="F33" s="170">
        <f>SUM(F31:G32)</f>
        <v>0</v>
      </c>
      <c r="G33" s="171"/>
      <c r="H33" s="54"/>
      <c r="I33" s="149"/>
      <c r="J33" s="150"/>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1"/>
      <c r="D38" s="161"/>
      <c r="E38" s="161"/>
      <c r="F38" s="289"/>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Zj0pL/rU/Zm8u+lfsyv/QiFz6L06ws/Q9e3GXbPycd91N63DHz4OD0feVNXAA9cKkuNluQ9ho5UlF4asO8upKg==" saltValue="WIauro3Y5AHFY//DTUMJVQ==" spinCount="100000" sheet="1" objects="1" scenarios="1"/>
  <mergeCells count="67">
    <mergeCell ref="B1:J1"/>
    <mergeCell ref="B2:J2"/>
    <mergeCell ref="B3:J3"/>
    <mergeCell ref="A6:B6"/>
    <mergeCell ref="C6:E6"/>
    <mergeCell ref="A7:B7"/>
    <mergeCell ref="C7:E7"/>
    <mergeCell ref="A8:B8"/>
    <mergeCell ref="C8:E8"/>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1:C21"/>
    <mergeCell ref="F21:G21"/>
    <mergeCell ref="B33:C33"/>
    <mergeCell ref="F33:G33"/>
    <mergeCell ref="B32:C32"/>
    <mergeCell ref="F32:G32"/>
    <mergeCell ref="B28:C28"/>
    <mergeCell ref="F28:G28"/>
    <mergeCell ref="B29:C29"/>
    <mergeCell ref="F29:G29"/>
    <mergeCell ref="F31:G31"/>
    <mergeCell ref="I22:J33"/>
    <mergeCell ref="B24:C24"/>
    <mergeCell ref="F24:G24"/>
    <mergeCell ref="B25:C25"/>
    <mergeCell ref="F25:G25"/>
    <mergeCell ref="B30:C30"/>
    <mergeCell ref="F30:G30"/>
    <mergeCell ref="B26:C26"/>
    <mergeCell ref="F26:G26"/>
    <mergeCell ref="B31:C31"/>
    <mergeCell ref="B27:C27"/>
    <mergeCell ref="F27:G27"/>
    <mergeCell ref="B22:C22"/>
    <mergeCell ref="F22:G22"/>
    <mergeCell ref="B23:C23"/>
    <mergeCell ref="F23:G23"/>
    <mergeCell ref="G39:K39"/>
    <mergeCell ref="A34:F34"/>
    <mergeCell ref="G34:K34"/>
    <mergeCell ref="A36:F36"/>
    <mergeCell ref="G36:K36"/>
    <mergeCell ref="A37:F37"/>
    <mergeCell ref="G37:K37"/>
    <mergeCell ref="A39:B39"/>
    <mergeCell ref="C39:F39"/>
    <mergeCell ref="A38:F38"/>
    <mergeCell ref="G38:K38"/>
  </mergeCells>
  <conditionalFormatting sqref="F19:G28">
    <cfRule type="expression" dxfId="3" priority="4">
      <formula>D19&lt;E19</formula>
    </cfRule>
  </conditionalFormatting>
  <conditionalFormatting sqref="F30:G30">
    <cfRule type="expression" dxfId="2" priority="1">
      <formula>D30&lt;E30</formula>
    </cfRule>
  </conditionalFormatting>
  <pageMargins left="0.62" right="0.22" top="0.18" bottom="0.18" header="0.18" footer="0.18"/>
  <pageSetup scale="73" orientation="landscape"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0"/>
  <sheetViews>
    <sheetView workbookViewId="0">
      <selection activeCell="E24" sqref="E2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13.5546875" style="13" customWidth="1"/>
    <col min="7" max="7" width="8.109375" style="13" customWidth="1"/>
    <col min="8" max="8" width="4" style="13" hidden="1" customWidth="1"/>
    <col min="9" max="9" width="14.33203125" style="13" customWidth="1"/>
    <col min="10" max="10" width="14.5546875" style="13"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IF(JUNE!C6="","",JUNE!C6)</f>
        <v/>
      </c>
      <c r="D6" s="242"/>
      <c r="E6" s="243"/>
      <c r="F6" s="115" t="s">
        <v>61</v>
      </c>
      <c r="G6" s="121"/>
      <c r="H6" s="1"/>
      <c r="I6" s="57"/>
      <c r="J6" s="123"/>
      <c r="K6" s="124"/>
    </row>
    <row r="7" spans="1:11" ht="13.5" customHeight="1" thickBot="1" x14ac:dyDescent="0.35">
      <c r="A7" s="182" t="s">
        <v>28</v>
      </c>
      <c r="B7" s="215"/>
      <c r="C7" s="242" t="str">
        <f>IF(JUNE!C7="","",JUNE!C7)</f>
        <v/>
      </c>
      <c r="D7" s="242"/>
      <c r="E7" s="243"/>
      <c r="F7" s="115" t="s">
        <v>24</v>
      </c>
      <c r="G7" s="121"/>
      <c r="H7" s="121"/>
      <c r="I7" s="116"/>
      <c r="J7" s="105">
        <f>+Sheet1!G18</f>
        <v>46234</v>
      </c>
      <c r="K7" s="122"/>
    </row>
    <row r="8" spans="1:11" ht="13.5" customHeight="1" thickBot="1" x14ac:dyDescent="0.35">
      <c r="A8" s="222"/>
      <c r="B8" s="223"/>
      <c r="C8" s="242" t="str">
        <f>IF(JUNE!C8="","",JUNE!C8)</f>
        <v/>
      </c>
      <c r="D8" s="242"/>
      <c r="E8" s="243"/>
      <c r="F8" s="115" t="s">
        <v>39</v>
      </c>
      <c r="G8" s="121"/>
      <c r="H8" s="121"/>
      <c r="I8" s="116"/>
      <c r="J8" s="104" t="str">
        <f>+Sheet1!L18</f>
        <v>07/01/2026 thru 07/31/2026</v>
      </c>
      <c r="K8" s="122"/>
    </row>
    <row r="9" spans="1:11" ht="13.5" customHeight="1" thickBot="1" x14ac:dyDescent="0.35">
      <c r="A9" s="182" t="s">
        <v>58</v>
      </c>
      <c r="B9" s="215"/>
      <c r="C9" s="242" t="str">
        <f>IF(JUNE!C9="","",JUNE!C9)</f>
        <v/>
      </c>
      <c r="D9" s="242"/>
      <c r="E9" s="243"/>
      <c r="F9" s="115" t="s">
        <v>25</v>
      </c>
      <c r="G9" s="121"/>
      <c r="H9" s="121"/>
      <c r="I9" s="116"/>
      <c r="J9" s="106" t="str">
        <f>IF(JUNE!J9="","",JUNE!J9)</f>
        <v/>
      </c>
      <c r="K9" s="122"/>
    </row>
    <row r="10" spans="1:11" ht="13.5" customHeight="1" thickBot="1" x14ac:dyDescent="0.35">
      <c r="A10" s="182" t="s">
        <v>38</v>
      </c>
      <c r="B10" s="215"/>
      <c r="C10" s="242" t="str">
        <f>IF(JUNE!C10="","",JUNE!C10)</f>
        <v/>
      </c>
      <c r="D10" s="242"/>
      <c r="E10" s="243"/>
      <c r="F10" s="115" t="s">
        <v>11</v>
      </c>
      <c r="G10" s="121"/>
      <c r="H10" s="1"/>
      <c r="I10" s="57"/>
      <c r="J10" s="106" t="str">
        <f>IF(JUNE!J10="","",JUNE!J10)</f>
        <v/>
      </c>
      <c r="K10" s="122"/>
    </row>
    <row r="11" spans="1:11" ht="13.5" customHeight="1" thickBot="1" x14ac:dyDescent="0.35">
      <c r="A11" s="182" t="s">
        <v>12</v>
      </c>
      <c r="B11" s="215"/>
      <c r="C11" s="242" t="str">
        <f>IF(JUNE!C11="","",JUNE!C11)</f>
        <v/>
      </c>
      <c r="D11" s="242"/>
      <c r="E11" s="243"/>
      <c r="F11" s="115" t="s">
        <v>26</v>
      </c>
      <c r="G11" s="1"/>
      <c r="H11" s="1"/>
      <c r="I11" s="57"/>
      <c r="J11" s="106" t="str">
        <f>IF(JUNE!J11="","",JUNE!J11)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IF(JUNE!B16="","",JUNE!B16)</f>
        <v/>
      </c>
      <c r="C16" s="248"/>
      <c r="D16" s="208" t="s">
        <v>13</v>
      </c>
      <c r="E16" s="219" t="s">
        <v>37</v>
      </c>
      <c r="F16" s="206" t="s">
        <v>36</v>
      </c>
      <c r="G16" s="207"/>
      <c r="H16" s="208"/>
      <c r="I16" s="195" t="s">
        <v>3</v>
      </c>
      <c r="J16" s="187"/>
      <c r="K16" s="198" t="s">
        <v>35</v>
      </c>
    </row>
    <row r="17" spans="1:11" ht="12.75" customHeight="1" thickBot="1" x14ac:dyDescent="0.35">
      <c r="A17" s="5" t="s">
        <v>2</v>
      </c>
      <c r="B17" s="238" t="str">
        <f>IF(JUNE!B17="","",JUNE!B17)</f>
        <v/>
      </c>
      <c r="C17" s="248"/>
      <c r="D17" s="217"/>
      <c r="E17" s="220"/>
      <c r="F17" s="209"/>
      <c r="G17" s="210"/>
      <c r="H17" s="211"/>
      <c r="I17" s="196"/>
      <c r="J17" s="197"/>
      <c r="K17" s="199"/>
    </row>
    <row r="18" spans="1:11" ht="15" customHeight="1" thickBot="1" x14ac:dyDescent="0.35">
      <c r="A18" s="6" t="s">
        <v>52</v>
      </c>
      <c r="B18" s="250" t="str">
        <f>IF(JUNE!B18="","",JUNE!B18)</f>
        <v/>
      </c>
      <c r="C18" s="251"/>
      <c r="D18" s="218"/>
      <c r="E18" s="221"/>
      <c r="F18" s="212"/>
      <c r="G18" s="213"/>
      <c r="H18" s="214"/>
      <c r="I18" s="188"/>
      <c r="J18" s="189"/>
      <c r="K18" s="200"/>
    </row>
    <row r="19" spans="1:11" ht="25.5" customHeight="1" thickBot="1" x14ac:dyDescent="0.35">
      <c r="A19" s="7" t="s">
        <v>40</v>
      </c>
      <c r="B19" s="184" t="s">
        <v>41</v>
      </c>
      <c r="C19" s="185"/>
      <c r="D19" s="58">
        <f>JUNE!D19</f>
        <v>0</v>
      </c>
      <c r="E19" s="59">
        <f>SUM(F19)+JUNE!E19</f>
        <v>0</v>
      </c>
      <c r="F19" s="246"/>
      <c r="G19" s="247"/>
      <c r="H19" s="203">
        <f>SUM(F31)</f>
        <v>0</v>
      </c>
      <c r="I19" s="253"/>
      <c r="J19" s="254"/>
      <c r="K19" s="23" t="s">
        <v>59</v>
      </c>
    </row>
    <row r="20" spans="1:11" ht="25.5" customHeight="1" thickBot="1" x14ac:dyDescent="0.35">
      <c r="A20" s="7" t="s">
        <v>21</v>
      </c>
      <c r="B20" s="184" t="s">
        <v>20</v>
      </c>
      <c r="C20" s="185"/>
      <c r="D20" s="58">
        <f>JUNE!D20</f>
        <v>0</v>
      </c>
      <c r="E20" s="59">
        <f>SUM(F20)+JUNE!E20</f>
        <v>0</v>
      </c>
      <c r="F20" s="246"/>
      <c r="G20" s="247"/>
      <c r="H20" s="34" t="s">
        <v>64</v>
      </c>
      <c r="I20" s="186" t="s">
        <v>68</v>
      </c>
      <c r="J20" s="187"/>
      <c r="K20" s="24"/>
    </row>
    <row r="21" spans="1:11" ht="25.5" customHeight="1" thickBot="1" x14ac:dyDescent="0.35">
      <c r="A21" s="8" t="s">
        <v>44</v>
      </c>
      <c r="B21" s="184" t="s">
        <v>45</v>
      </c>
      <c r="C21" s="185"/>
      <c r="D21" s="58">
        <f>JUNE!D21</f>
        <v>0</v>
      </c>
      <c r="E21" s="59">
        <f>SUM(F21)+JUNE!E21</f>
        <v>0</v>
      </c>
      <c r="F21" s="246"/>
      <c r="G21" s="247"/>
      <c r="H21" s="35"/>
      <c r="I21" s="188"/>
      <c r="J21" s="189"/>
      <c r="K21" s="25"/>
    </row>
    <row r="22" spans="1:11" ht="25.5" customHeight="1" thickBot="1" x14ac:dyDescent="0.35">
      <c r="A22" s="7" t="s">
        <v>43</v>
      </c>
      <c r="B22" s="184" t="s">
        <v>42</v>
      </c>
      <c r="C22" s="185"/>
      <c r="D22" s="58">
        <f>JUNE!D22</f>
        <v>0</v>
      </c>
      <c r="E22" s="59">
        <f>SUM(F22)+JUNE!E22</f>
        <v>0</v>
      </c>
      <c r="F22" s="246"/>
      <c r="G22" s="247"/>
      <c r="H22" s="36"/>
      <c r="I22" s="291"/>
      <c r="J22" s="292"/>
      <c r="K22" s="25" t="s">
        <v>60</v>
      </c>
    </row>
    <row r="23" spans="1:11" ht="25.5" customHeight="1" thickBot="1" x14ac:dyDescent="0.35">
      <c r="A23" s="7">
        <v>13</v>
      </c>
      <c r="B23" s="184" t="s">
        <v>4</v>
      </c>
      <c r="C23" s="194"/>
      <c r="D23" s="58">
        <f>JUNE!D23</f>
        <v>0</v>
      </c>
      <c r="E23" s="59">
        <f>SUM(F23)+JUNE!E23</f>
        <v>0</v>
      </c>
      <c r="F23" s="246"/>
      <c r="G23" s="247"/>
      <c r="H23" s="36"/>
      <c r="I23" s="291"/>
      <c r="J23" s="292"/>
      <c r="K23" s="84" t="str">
        <f>+C10</f>
        <v/>
      </c>
    </row>
    <row r="24" spans="1:11" ht="25.5" customHeight="1" thickBot="1" x14ac:dyDescent="0.35">
      <c r="A24" s="7">
        <v>14</v>
      </c>
      <c r="B24" s="184" t="s">
        <v>5</v>
      </c>
      <c r="C24" s="194"/>
      <c r="D24" s="58">
        <f>JUNE!D24</f>
        <v>0</v>
      </c>
      <c r="E24" s="59">
        <f>SUM(F24)+JUNE!E24</f>
        <v>0</v>
      </c>
      <c r="F24" s="246"/>
      <c r="G24" s="247"/>
      <c r="H24" s="36"/>
      <c r="I24" s="291"/>
      <c r="J24" s="292"/>
      <c r="K24" s="26"/>
    </row>
    <row r="25" spans="1:11" ht="25.5" customHeight="1" thickBot="1" x14ac:dyDescent="0.35">
      <c r="A25" s="7">
        <v>16</v>
      </c>
      <c r="B25" s="184" t="s">
        <v>31</v>
      </c>
      <c r="C25" s="194"/>
      <c r="D25" s="58">
        <f>JUNE!D25</f>
        <v>0</v>
      </c>
      <c r="E25" s="59">
        <f>SUM(F25)+JUNE!E25</f>
        <v>0</v>
      </c>
      <c r="F25" s="246"/>
      <c r="G25" s="247"/>
      <c r="H25" s="36"/>
      <c r="I25" s="291"/>
      <c r="J25" s="292"/>
      <c r="K25" s="25" t="s">
        <v>48</v>
      </c>
    </row>
    <row r="26" spans="1:11" ht="25.5" customHeight="1" thickBot="1" x14ac:dyDescent="0.35">
      <c r="A26" s="7">
        <v>17</v>
      </c>
      <c r="B26" s="184" t="s">
        <v>6</v>
      </c>
      <c r="C26" s="194"/>
      <c r="D26" s="58">
        <f>JUNE!D26</f>
        <v>0</v>
      </c>
      <c r="E26" s="59">
        <f>SUM(F26)+JUNE!E26</f>
        <v>0</v>
      </c>
      <c r="F26" s="246"/>
      <c r="G26" s="247"/>
      <c r="H26" s="36"/>
      <c r="I26" s="291"/>
      <c r="J26" s="292"/>
      <c r="K26" s="84" t="str">
        <f>+B16</f>
        <v/>
      </c>
    </row>
    <row r="27" spans="1:11" ht="25.5" customHeight="1" thickBot="1" x14ac:dyDescent="0.35">
      <c r="A27" s="7">
        <v>18</v>
      </c>
      <c r="B27" s="184" t="s">
        <v>32</v>
      </c>
      <c r="C27" s="194"/>
      <c r="D27" s="58">
        <f>JUNE!D27</f>
        <v>0</v>
      </c>
      <c r="E27" s="59">
        <f>SUM(F27)+JUNE!E27</f>
        <v>0</v>
      </c>
      <c r="F27" s="246"/>
      <c r="G27" s="247"/>
      <c r="H27" s="36"/>
      <c r="I27" s="291"/>
      <c r="J27" s="292"/>
      <c r="K27" s="25"/>
    </row>
    <row r="28" spans="1:11" ht="25.5" customHeight="1" thickBot="1" x14ac:dyDescent="0.35">
      <c r="A28" s="7">
        <v>20</v>
      </c>
      <c r="B28" s="184" t="s">
        <v>23</v>
      </c>
      <c r="C28" s="194"/>
      <c r="D28" s="58">
        <f>JUNE!D28</f>
        <v>0</v>
      </c>
      <c r="E28" s="59">
        <f>SUM(F28)+JUNE!E28</f>
        <v>0</v>
      </c>
      <c r="F28" s="246"/>
      <c r="G28" s="247"/>
      <c r="H28" s="36"/>
      <c r="I28" s="291"/>
      <c r="J28" s="292"/>
      <c r="K28" s="26" t="s">
        <v>46</v>
      </c>
    </row>
    <row r="29" spans="1:11" ht="24.9" customHeight="1" thickBot="1" x14ac:dyDescent="0.35">
      <c r="A29" s="7">
        <v>21</v>
      </c>
      <c r="B29" s="182" t="s">
        <v>7</v>
      </c>
      <c r="C29" s="183"/>
      <c r="D29" s="60">
        <f>SUM(D19:D28)</f>
        <v>0</v>
      </c>
      <c r="E29" s="60">
        <f>SUM(E19:E28)</f>
        <v>0</v>
      </c>
      <c r="F29" s="170">
        <f>SUM(F19:G28)</f>
        <v>0</v>
      </c>
      <c r="G29" s="171"/>
      <c r="H29" s="36"/>
      <c r="I29" s="291"/>
      <c r="J29" s="292"/>
      <c r="K29" s="86">
        <f>F31</f>
        <v>0</v>
      </c>
    </row>
    <row r="30" spans="1:11" ht="24.9" customHeight="1" thickBot="1" x14ac:dyDescent="0.35">
      <c r="A30" s="7">
        <v>22</v>
      </c>
      <c r="B30" s="178" t="s">
        <v>30</v>
      </c>
      <c r="C30" s="179"/>
      <c r="D30" s="58">
        <f>JUNE!D30</f>
        <v>0</v>
      </c>
      <c r="E30" s="59">
        <f>ROUND(SUM(F30),2)+JUNE!E30</f>
        <v>0</v>
      </c>
      <c r="F30" s="246"/>
      <c r="G30" s="247"/>
      <c r="H30" s="36"/>
      <c r="I30" s="291"/>
      <c r="J30" s="292"/>
      <c r="K30" s="27"/>
    </row>
    <row r="31" spans="1:11" ht="24.9" customHeight="1" thickBot="1" x14ac:dyDescent="0.35">
      <c r="A31" s="7">
        <v>23</v>
      </c>
      <c r="B31" s="182" t="s">
        <v>53</v>
      </c>
      <c r="C31" s="183"/>
      <c r="D31" s="60">
        <f>SUM(D29:D30)</f>
        <v>0</v>
      </c>
      <c r="E31" s="60">
        <f>SUM(E29:E30)</f>
        <v>0</v>
      </c>
      <c r="F31" s="170">
        <f>SUM(F29:G30)</f>
        <v>0</v>
      </c>
      <c r="G31" s="171"/>
      <c r="H31" s="36"/>
      <c r="I31" s="291"/>
      <c r="J31" s="292"/>
      <c r="K31" s="27" t="s">
        <v>47</v>
      </c>
    </row>
    <row r="32" spans="1:11" ht="24.9" customHeight="1" thickBot="1" x14ac:dyDescent="0.35">
      <c r="A32" s="7">
        <v>24</v>
      </c>
      <c r="B32" s="164" t="s">
        <v>22</v>
      </c>
      <c r="C32" s="165"/>
      <c r="D32" s="58">
        <f>JUNE!D32</f>
        <v>0</v>
      </c>
      <c r="E32" s="59">
        <f>SUM(F32)+JUNE!E32</f>
        <v>0</v>
      </c>
      <c r="F32" s="246"/>
      <c r="G32" s="247"/>
      <c r="H32" s="36"/>
      <c r="I32" s="291"/>
      <c r="J32" s="292"/>
      <c r="K32" s="28" t="s">
        <v>49</v>
      </c>
    </row>
    <row r="33" spans="1:11" ht="24.9" customHeight="1" thickBot="1" x14ac:dyDescent="0.35">
      <c r="A33" s="7">
        <v>25</v>
      </c>
      <c r="B33" s="168" t="s">
        <v>8</v>
      </c>
      <c r="C33" s="169"/>
      <c r="D33" s="60">
        <f>SUM(D31:D32)</f>
        <v>0</v>
      </c>
      <c r="E33" s="60">
        <f>SUM(E31:E32)</f>
        <v>0</v>
      </c>
      <c r="F33" s="170">
        <f>SUM(F31:G32)</f>
        <v>0</v>
      </c>
      <c r="G33" s="171"/>
      <c r="H33" s="37"/>
      <c r="I33" s="293"/>
      <c r="J33" s="294"/>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1"/>
      <c r="D38" s="161"/>
      <c r="E38" s="161"/>
      <c r="F38" s="289"/>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
        <v>69</v>
      </c>
    </row>
  </sheetData>
  <sheetProtection algorithmName="SHA-512" hashValue="c5Sw1fK2OU1OEmchvi7hCqqvERL25p0aEFzJo5yat4a6FFpHOAxnUeVCeBvh65vl7qyWbI50POCYaEzogT5eYQ==" saltValue="SrBqff0JCulyA2h3Nxx7NA==" spinCount="100000" sheet="1" objects="1" scenarios="1"/>
  <mergeCells count="67">
    <mergeCell ref="B1:J1"/>
    <mergeCell ref="B2:J2"/>
    <mergeCell ref="B3:J3"/>
    <mergeCell ref="A6:B6"/>
    <mergeCell ref="C6:E6"/>
    <mergeCell ref="A9:B9"/>
    <mergeCell ref="C9:E9"/>
    <mergeCell ref="A10:B10"/>
    <mergeCell ref="C10:E10"/>
    <mergeCell ref="A7:B7"/>
    <mergeCell ref="C7:E7"/>
    <mergeCell ref="A8:B8"/>
    <mergeCell ref="C8:E8"/>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B21:C21"/>
    <mergeCell ref="F21:G21"/>
    <mergeCell ref="B22:C22"/>
    <mergeCell ref="F22:G22"/>
    <mergeCell ref="B23:C23"/>
    <mergeCell ref="F23:G23"/>
    <mergeCell ref="B29:C29"/>
    <mergeCell ref="F29:G29"/>
    <mergeCell ref="B24:C24"/>
    <mergeCell ref="F24:G24"/>
    <mergeCell ref="B25:C25"/>
    <mergeCell ref="F25:G25"/>
    <mergeCell ref="B26:C26"/>
    <mergeCell ref="F26:G26"/>
    <mergeCell ref="B27:C27"/>
    <mergeCell ref="F27:G27"/>
    <mergeCell ref="B28:C28"/>
    <mergeCell ref="F28:G28"/>
    <mergeCell ref="F33:G33"/>
    <mergeCell ref="B32:C32"/>
    <mergeCell ref="F32:G32"/>
    <mergeCell ref="B30:C30"/>
    <mergeCell ref="F30:G30"/>
    <mergeCell ref="I22:J33"/>
    <mergeCell ref="A39:B39"/>
    <mergeCell ref="C39:F39"/>
    <mergeCell ref="I20:J21"/>
    <mergeCell ref="G39:K39"/>
    <mergeCell ref="A34:F34"/>
    <mergeCell ref="G34:K34"/>
    <mergeCell ref="A36:F36"/>
    <mergeCell ref="G36:K36"/>
    <mergeCell ref="A37:F37"/>
    <mergeCell ref="G37:K37"/>
    <mergeCell ref="B31:C31"/>
    <mergeCell ref="F31:G31"/>
    <mergeCell ref="A38:F38"/>
    <mergeCell ref="G38:K38"/>
    <mergeCell ref="B33:C33"/>
  </mergeCells>
  <conditionalFormatting sqref="F19:G28">
    <cfRule type="expression" dxfId="1" priority="4">
      <formula>D19&lt;E19</formula>
    </cfRule>
  </conditionalFormatting>
  <conditionalFormatting sqref="F30:G30">
    <cfRule type="expression" dxfId="0" priority="1">
      <formula>D30&lt;E30</formula>
    </cfRule>
  </conditionalFormatting>
  <pageMargins left="0.62" right="0.22" top="0.18" bottom="0.18" header="0.18" footer="0.18"/>
  <pageSetup scale="73"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68C6-2E83-4573-ACB2-E2350E8E04D6}">
  <dimension ref="C1:L24"/>
  <sheetViews>
    <sheetView topLeftCell="E1" workbookViewId="0">
      <selection activeCell="H25" sqref="H25"/>
    </sheetView>
  </sheetViews>
  <sheetFormatPr defaultRowHeight="13.2" x14ac:dyDescent="0.25"/>
  <cols>
    <col min="3" max="3" width="18" bestFit="1" customWidth="1"/>
    <col min="7" max="7" width="12.88671875" style="87" customWidth="1"/>
    <col min="8" max="9" width="13" customWidth="1"/>
    <col min="10" max="10" width="13.5546875" customWidth="1"/>
    <col min="11" max="11" width="3" customWidth="1"/>
    <col min="12" max="12" width="30.33203125" style="89" bestFit="1" customWidth="1"/>
  </cols>
  <sheetData>
    <row r="1" spans="3:12" x14ac:dyDescent="0.25">
      <c r="G1" s="87">
        <v>44920</v>
      </c>
      <c r="J1" s="87">
        <v>44893</v>
      </c>
      <c r="L1" s="89" t="str">
        <f t="shared" ref="L1" si="0">"From "&amp;TEXT(J1,"mm/dd/yyyy")&amp;" thru "&amp;TEXT(G1,"mm/dd/yyyy")</f>
        <v>From 11/28/2022 thru 12/25/2022</v>
      </c>
    </row>
    <row r="5" spans="3:12" ht="13.8" thickBot="1" x14ac:dyDescent="0.3">
      <c r="G5" s="90" t="s">
        <v>70</v>
      </c>
      <c r="H5" s="90" t="s">
        <v>72</v>
      </c>
      <c r="I5" s="90" t="s">
        <v>73</v>
      </c>
      <c r="J5" s="90" t="s">
        <v>71</v>
      </c>
      <c r="L5" s="90" t="s">
        <v>74</v>
      </c>
    </row>
    <row r="6" spans="3:12" ht="13.8" x14ac:dyDescent="0.25">
      <c r="G6" s="131">
        <v>45869</v>
      </c>
      <c r="H6">
        <v>31</v>
      </c>
      <c r="I6">
        <f>+H6-1</f>
        <v>30</v>
      </c>
      <c r="J6" s="87">
        <f>+G6-I6</f>
        <v>45839</v>
      </c>
      <c r="L6" s="92" t="str">
        <f>TEXT(J6,"mm/dd/yyyy")&amp;" thru "&amp;TEXT(G6,"mm/dd/yyyy")</f>
        <v>07/01/2025 thru 07/31/2025</v>
      </c>
    </row>
    <row r="7" spans="3:12" x14ac:dyDescent="0.25">
      <c r="C7" s="88">
        <v>45046</v>
      </c>
      <c r="G7" s="91">
        <f t="shared" ref="G7:G18" si="1">+G6+H7</f>
        <v>45900</v>
      </c>
      <c r="H7">
        <v>31</v>
      </c>
      <c r="I7">
        <f>+H7-1</f>
        <v>30</v>
      </c>
      <c r="J7" s="87">
        <f>+G7-I7</f>
        <v>45870</v>
      </c>
      <c r="L7" s="92" t="str">
        <f>TEXT(J7,"mm/dd/yyyy")&amp;" thru "&amp;TEXT(G7,"mm/dd/yyyy")</f>
        <v>08/01/2025 thru 08/31/2025</v>
      </c>
    </row>
    <row r="8" spans="3:12" x14ac:dyDescent="0.25">
      <c r="C8" s="88">
        <v>45077</v>
      </c>
      <c r="G8" s="91">
        <f t="shared" si="1"/>
        <v>45930</v>
      </c>
      <c r="H8">
        <v>30</v>
      </c>
      <c r="I8">
        <f t="shared" ref="I8:I18" si="2">+H8-1</f>
        <v>29</v>
      </c>
      <c r="J8" s="87">
        <f t="shared" ref="J8:J18" si="3">+G8-I8</f>
        <v>45901</v>
      </c>
      <c r="L8" s="92" t="str">
        <f t="shared" ref="L8:L18" si="4">TEXT(J8,"mm/dd/yyyy")&amp;" thru "&amp;TEXT(G8,"mm/dd/yyyy")</f>
        <v>09/01/2025 thru 09/30/2025</v>
      </c>
    </row>
    <row r="9" spans="3:12" x14ac:dyDescent="0.25">
      <c r="C9" s="88">
        <v>45107</v>
      </c>
      <c r="G9" s="91">
        <f t="shared" si="1"/>
        <v>45961</v>
      </c>
      <c r="H9">
        <v>31</v>
      </c>
      <c r="I9">
        <f t="shared" si="2"/>
        <v>30</v>
      </c>
      <c r="J9" s="87">
        <f t="shared" si="3"/>
        <v>45931</v>
      </c>
      <c r="L9" s="92" t="str">
        <f t="shared" si="4"/>
        <v>10/01/2025 thru 10/31/2025</v>
      </c>
    </row>
    <row r="10" spans="3:12" x14ac:dyDescent="0.25">
      <c r="C10" s="88">
        <v>45138</v>
      </c>
      <c r="G10" s="91">
        <f t="shared" si="1"/>
        <v>45991</v>
      </c>
      <c r="H10">
        <v>30</v>
      </c>
      <c r="I10">
        <f t="shared" si="2"/>
        <v>29</v>
      </c>
      <c r="J10" s="87">
        <f t="shared" si="3"/>
        <v>45962</v>
      </c>
      <c r="L10" s="92" t="str">
        <f t="shared" si="4"/>
        <v>11/01/2025 thru 11/30/2025</v>
      </c>
    </row>
    <row r="11" spans="3:12" x14ac:dyDescent="0.25">
      <c r="C11" s="88">
        <v>45169</v>
      </c>
      <c r="G11" s="91">
        <f t="shared" si="1"/>
        <v>46022</v>
      </c>
      <c r="H11">
        <v>31</v>
      </c>
      <c r="I11">
        <f t="shared" si="2"/>
        <v>30</v>
      </c>
      <c r="J11" s="87">
        <f t="shared" si="3"/>
        <v>45992</v>
      </c>
      <c r="L11" s="92" t="str">
        <f t="shared" si="4"/>
        <v>12/01/2025 thru 12/31/2025</v>
      </c>
    </row>
    <row r="12" spans="3:12" x14ac:dyDescent="0.25">
      <c r="C12" s="88">
        <v>45199</v>
      </c>
      <c r="G12" s="91">
        <f t="shared" si="1"/>
        <v>46053</v>
      </c>
      <c r="H12">
        <v>31</v>
      </c>
      <c r="I12">
        <f t="shared" si="2"/>
        <v>30</v>
      </c>
      <c r="J12" s="87">
        <f t="shared" si="3"/>
        <v>46023</v>
      </c>
      <c r="L12" s="92" t="str">
        <f t="shared" si="4"/>
        <v>01/01/2026 thru 01/31/2026</v>
      </c>
    </row>
    <row r="13" spans="3:12" ht="13.8" x14ac:dyDescent="0.25">
      <c r="C13" s="88">
        <v>45230</v>
      </c>
      <c r="G13" s="91">
        <f t="shared" si="1"/>
        <v>46081</v>
      </c>
      <c r="H13" s="132">
        <v>28</v>
      </c>
      <c r="I13">
        <f t="shared" si="2"/>
        <v>27</v>
      </c>
      <c r="J13" s="87">
        <f t="shared" si="3"/>
        <v>46054</v>
      </c>
      <c r="L13" s="92" t="str">
        <f t="shared" si="4"/>
        <v>02/01/2026 thru 02/28/2026</v>
      </c>
    </row>
    <row r="14" spans="3:12" x14ac:dyDescent="0.25">
      <c r="C14" s="88">
        <v>45260</v>
      </c>
      <c r="G14" s="91">
        <f t="shared" si="1"/>
        <v>46112</v>
      </c>
      <c r="H14">
        <v>31</v>
      </c>
      <c r="I14">
        <f t="shared" si="2"/>
        <v>30</v>
      </c>
      <c r="J14" s="87">
        <f t="shared" si="3"/>
        <v>46082</v>
      </c>
      <c r="L14" s="92" t="str">
        <f t="shared" si="4"/>
        <v>03/01/2026 thru 03/31/2026</v>
      </c>
    </row>
    <row r="15" spans="3:12" x14ac:dyDescent="0.25">
      <c r="C15" s="88">
        <v>45291</v>
      </c>
      <c r="G15" s="91">
        <f t="shared" si="1"/>
        <v>46142</v>
      </c>
      <c r="H15">
        <v>30</v>
      </c>
      <c r="I15">
        <f t="shared" si="2"/>
        <v>29</v>
      </c>
      <c r="J15" s="87">
        <f t="shared" si="3"/>
        <v>46113</v>
      </c>
      <c r="L15" s="92" t="str">
        <f t="shared" si="4"/>
        <v>04/01/2026 thru 04/30/2026</v>
      </c>
    </row>
    <row r="16" spans="3:12" x14ac:dyDescent="0.25">
      <c r="C16" s="88">
        <v>45322</v>
      </c>
      <c r="G16" s="91">
        <f t="shared" si="1"/>
        <v>46173</v>
      </c>
      <c r="H16">
        <v>31</v>
      </c>
      <c r="I16">
        <f t="shared" si="2"/>
        <v>30</v>
      </c>
      <c r="J16" s="87">
        <f t="shared" si="3"/>
        <v>46143</v>
      </c>
      <c r="L16" s="92" t="str">
        <f t="shared" si="4"/>
        <v>05/01/2026 thru 05/31/2026</v>
      </c>
    </row>
    <row r="17" spans="3:12" x14ac:dyDescent="0.25">
      <c r="C17" s="88">
        <v>45351</v>
      </c>
      <c r="G17" s="91">
        <f t="shared" si="1"/>
        <v>46203</v>
      </c>
      <c r="H17">
        <v>30</v>
      </c>
      <c r="I17">
        <f t="shared" si="2"/>
        <v>29</v>
      </c>
      <c r="J17" s="87">
        <f t="shared" si="3"/>
        <v>46174</v>
      </c>
      <c r="L17" s="92" t="str">
        <f t="shared" si="4"/>
        <v>06/01/2026 thru 06/30/2026</v>
      </c>
    </row>
    <row r="18" spans="3:12" x14ac:dyDescent="0.25">
      <c r="C18" s="88">
        <v>45382</v>
      </c>
      <c r="G18" s="91">
        <f t="shared" si="1"/>
        <v>46234</v>
      </c>
      <c r="H18">
        <v>31</v>
      </c>
      <c r="I18">
        <f t="shared" si="2"/>
        <v>30</v>
      </c>
      <c r="J18" s="87">
        <f t="shared" si="3"/>
        <v>46204</v>
      </c>
      <c r="L18" s="92" t="str">
        <f t="shared" si="4"/>
        <v>07/01/2026 thru 07/31/2026</v>
      </c>
    </row>
    <row r="22" spans="3:12" x14ac:dyDescent="0.25">
      <c r="G22" s="87">
        <v>45839</v>
      </c>
      <c r="H22" s="87">
        <v>46203</v>
      </c>
      <c r="I22" t="s">
        <v>75</v>
      </c>
    </row>
    <row r="24" spans="3:12" x14ac:dyDescent="0.25">
      <c r="G24" s="87">
        <v>45931</v>
      </c>
      <c r="H24" s="87">
        <v>46295</v>
      </c>
      <c r="I24" t="s">
        <v>76</v>
      </c>
    </row>
  </sheetData>
  <sheetProtection algorithmName="SHA-512" hashValue="2AXCpR9nDWVnYEFswHTBwqngYwp44YT5vNEAruM9CZAoLg1DoPmy3WJ6vm8G9zZjbdhYyQ58kksC5LH4PV9Y2w==" saltValue="dWdW+ssfPJCQtmBdbzQl2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AB0F-D0C8-4287-B5C7-5BB72FBBF404}">
  <sheetPr>
    <tabColor rgb="FF002060"/>
    <pageSetUpPr fitToPage="1"/>
  </sheetPr>
  <dimension ref="A1:M40"/>
  <sheetViews>
    <sheetView zoomScaleNormal="100" workbookViewId="0">
      <selection activeCell="G34" sqref="G34:K34"/>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9.44140625" style="13" customWidth="1"/>
    <col min="12" max="16384" width="9.109375" style="13"/>
  </cols>
  <sheetData>
    <row r="1" spans="1:11" ht="20.100000000000001" customHeight="1" x14ac:dyDescent="0.35">
      <c r="A1" s="12"/>
      <c r="B1" s="225" t="s">
        <v>0</v>
      </c>
      <c r="C1" s="225"/>
      <c r="D1" s="225"/>
      <c r="E1" s="225"/>
      <c r="F1" s="225"/>
      <c r="G1" s="225"/>
      <c r="H1" s="225"/>
      <c r="I1" s="225"/>
      <c r="J1" s="225"/>
      <c r="K1" s="11" t="s">
        <v>79</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119"/>
    </row>
    <row r="5" spans="1:11" ht="14.4" thickBot="1" x14ac:dyDescent="0.35">
      <c r="A5" s="15"/>
      <c r="B5" s="16"/>
      <c r="C5" s="17"/>
      <c r="F5" s="15"/>
    </row>
    <row r="6" spans="1:11" ht="13.5" customHeight="1" thickBot="1" x14ac:dyDescent="0.35">
      <c r="A6" s="228" t="s">
        <v>29</v>
      </c>
      <c r="B6" s="229"/>
      <c r="C6" s="224" t="s">
        <v>80</v>
      </c>
      <c r="D6" s="224"/>
      <c r="E6" s="224"/>
      <c r="F6" s="115" t="s">
        <v>61</v>
      </c>
      <c r="G6" s="121"/>
      <c r="H6" s="1"/>
      <c r="I6" s="57"/>
      <c r="J6" s="125" t="s">
        <v>120</v>
      </c>
      <c r="K6" s="126"/>
    </row>
    <row r="7" spans="1:11" ht="13.5" customHeight="1" thickBot="1" x14ac:dyDescent="0.35">
      <c r="A7" s="182" t="s">
        <v>28</v>
      </c>
      <c r="B7" s="215"/>
      <c r="C7" s="224" t="s">
        <v>115</v>
      </c>
      <c r="D7" s="224"/>
      <c r="E7" s="224"/>
      <c r="F7" s="115" t="s">
        <v>24</v>
      </c>
      <c r="G7" s="121"/>
      <c r="H7" s="121"/>
      <c r="I7" s="116"/>
      <c r="J7" s="133">
        <v>45443</v>
      </c>
      <c r="K7" s="134"/>
    </row>
    <row r="8" spans="1:11" ht="13.5" customHeight="1" thickBot="1" x14ac:dyDescent="0.35">
      <c r="A8" s="222"/>
      <c r="B8" s="223"/>
      <c r="C8" s="224" t="s">
        <v>81</v>
      </c>
      <c r="D8" s="224"/>
      <c r="E8" s="224"/>
      <c r="F8" s="115" t="s">
        <v>39</v>
      </c>
      <c r="G8" s="121"/>
      <c r="H8" s="121"/>
      <c r="I8" s="116"/>
      <c r="J8" s="135" t="s">
        <v>101</v>
      </c>
      <c r="K8" s="134"/>
    </row>
    <row r="9" spans="1:11" ht="13.5" customHeight="1" thickBot="1" x14ac:dyDescent="0.35">
      <c r="A9" s="182" t="s">
        <v>58</v>
      </c>
      <c r="B9" s="215"/>
      <c r="C9" s="216" t="s">
        <v>85</v>
      </c>
      <c r="D9" s="216"/>
      <c r="E9" s="216"/>
      <c r="F9" s="115" t="s">
        <v>25</v>
      </c>
      <c r="G9" s="121"/>
      <c r="H9" s="121"/>
      <c r="I9" s="116"/>
      <c r="J9" s="125" t="s">
        <v>82</v>
      </c>
      <c r="K9" s="126"/>
    </row>
    <row r="10" spans="1:11" ht="13.5" customHeight="1" thickBot="1" x14ac:dyDescent="0.35">
      <c r="A10" s="182" t="s">
        <v>38</v>
      </c>
      <c r="B10" s="215"/>
      <c r="C10" s="216" t="s">
        <v>118</v>
      </c>
      <c r="D10" s="216"/>
      <c r="E10" s="216"/>
      <c r="F10" s="115" t="s">
        <v>11</v>
      </c>
      <c r="G10" s="121"/>
      <c r="H10" s="1"/>
      <c r="I10" s="57"/>
      <c r="J10" s="125" t="s">
        <v>83</v>
      </c>
      <c r="K10" s="126"/>
    </row>
    <row r="11" spans="1:11" ht="13.5" customHeight="1" thickBot="1" x14ac:dyDescent="0.35">
      <c r="A11" s="182" t="s">
        <v>12</v>
      </c>
      <c r="B11" s="215"/>
      <c r="C11" s="216" t="s">
        <v>86</v>
      </c>
      <c r="D11" s="216"/>
      <c r="E11" s="216"/>
      <c r="F11" s="115" t="s">
        <v>26</v>
      </c>
      <c r="G11" s="1"/>
      <c r="H11" s="1"/>
      <c r="I11" s="57"/>
      <c r="J11" s="125" t="s">
        <v>84</v>
      </c>
      <c r="K11" s="126"/>
    </row>
    <row r="12" spans="1:11" ht="13.5" customHeight="1" x14ac:dyDescent="0.3">
      <c r="A12" s="18"/>
      <c r="B12" s="19"/>
      <c r="C12" s="19"/>
      <c r="D12" s="19"/>
      <c r="E12" s="19"/>
      <c r="F12" s="18"/>
      <c r="G12" s="19"/>
      <c r="H12" s="19"/>
      <c r="I12" s="19"/>
      <c r="J12" s="19"/>
      <c r="K12" s="19"/>
    </row>
    <row r="13" spans="1:11" ht="9" customHeight="1" x14ac:dyDescent="0.3">
      <c r="A13" s="118"/>
      <c r="B13" s="111"/>
      <c r="C13" s="111"/>
      <c r="D13" s="111"/>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01" t="s">
        <v>89</v>
      </c>
      <c r="C16" s="202"/>
      <c r="D16" s="208" t="s">
        <v>13</v>
      </c>
      <c r="E16" s="219" t="s">
        <v>37</v>
      </c>
      <c r="F16" s="206" t="s">
        <v>36</v>
      </c>
      <c r="G16" s="207"/>
      <c r="H16" s="208"/>
      <c r="I16" s="195" t="s">
        <v>3</v>
      </c>
      <c r="J16" s="187"/>
      <c r="K16" s="198" t="s">
        <v>35</v>
      </c>
    </row>
    <row r="17" spans="1:13" ht="12.75" customHeight="1" thickBot="1" x14ac:dyDescent="0.35">
      <c r="A17" s="5" t="s">
        <v>2</v>
      </c>
      <c r="B17" s="201" t="s">
        <v>119</v>
      </c>
      <c r="C17" s="202"/>
      <c r="D17" s="217"/>
      <c r="E17" s="220"/>
      <c r="F17" s="209"/>
      <c r="G17" s="210"/>
      <c r="H17" s="211"/>
      <c r="I17" s="196"/>
      <c r="J17" s="197"/>
      <c r="K17" s="199"/>
      <c r="M17" s="22"/>
    </row>
    <row r="18" spans="1:13" ht="15" customHeight="1" thickBot="1" x14ac:dyDescent="0.35">
      <c r="A18" s="6" t="s">
        <v>52</v>
      </c>
      <c r="B18" s="201" t="s">
        <v>90</v>
      </c>
      <c r="C18" s="202"/>
      <c r="D18" s="218"/>
      <c r="E18" s="221"/>
      <c r="F18" s="212"/>
      <c r="G18" s="213"/>
      <c r="H18" s="214"/>
      <c r="I18" s="188"/>
      <c r="J18" s="189"/>
      <c r="K18" s="200"/>
    </row>
    <row r="19" spans="1:13" ht="25.5" customHeight="1" thickBot="1" x14ac:dyDescent="0.35">
      <c r="A19" s="7" t="s">
        <v>40</v>
      </c>
      <c r="B19" s="184" t="s">
        <v>41</v>
      </c>
      <c r="C19" s="185"/>
      <c r="D19" s="137">
        <v>1000</v>
      </c>
      <c r="E19" s="59">
        <v>868</v>
      </c>
      <c r="F19" s="180">
        <v>145.15</v>
      </c>
      <c r="G19" s="181"/>
      <c r="H19" s="203">
        <f>SUM(F31)</f>
        <v>581.15</v>
      </c>
      <c r="I19" s="204"/>
      <c r="J19" s="205"/>
      <c r="K19" s="23" t="s">
        <v>59</v>
      </c>
    </row>
    <row r="20" spans="1:13" ht="25.5" customHeight="1" thickBot="1" x14ac:dyDescent="0.35">
      <c r="A20" s="7" t="s">
        <v>21</v>
      </c>
      <c r="B20" s="184" t="s">
        <v>20</v>
      </c>
      <c r="C20" s="185"/>
      <c r="D20" s="137">
        <v>500</v>
      </c>
      <c r="E20" s="59">
        <v>398</v>
      </c>
      <c r="F20" s="180">
        <v>125</v>
      </c>
      <c r="G20" s="181"/>
      <c r="H20" s="109" t="s">
        <v>66</v>
      </c>
      <c r="I20" s="186" t="s">
        <v>78</v>
      </c>
      <c r="J20" s="187"/>
      <c r="K20" s="31"/>
    </row>
    <row r="21" spans="1:13" ht="25.5" customHeight="1" thickBot="1" x14ac:dyDescent="0.35">
      <c r="A21" s="8" t="s">
        <v>44</v>
      </c>
      <c r="B21" s="184" t="s">
        <v>45</v>
      </c>
      <c r="C21" s="185"/>
      <c r="D21" s="137">
        <v>250</v>
      </c>
      <c r="E21" s="59">
        <f t="shared" ref="E21:E26" si="0">SUM(F21)</f>
        <v>251</v>
      </c>
      <c r="F21" s="180">
        <v>251</v>
      </c>
      <c r="G21" s="181"/>
      <c r="H21" s="110"/>
      <c r="I21" s="188"/>
      <c r="J21" s="189"/>
      <c r="K21" s="38"/>
    </row>
    <row r="22" spans="1:13" ht="25.5" customHeight="1" thickBot="1" x14ac:dyDescent="0.35">
      <c r="A22" s="7" t="s">
        <v>43</v>
      </c>
      <c r="B22" s="184" t="s">
        <v>42</v>
      </c>
      <c r="C22" s="185"/>
      <c r="D22" s="137">
        <v>300</v>
      </c>
      <c r="E22" s="59">
        <f t="shared" si="0"/>
        <v>60</v>
      </c>
      <c r="F22" s="180">
        <v>60</v>
      </c>
      <c r="G22" s="181"/>
      <c r="H22" s="110"/>
      <c r="I22" s="190" t="s">
        <v>121</v>
      </c>
      <c r="J22" s="191"/>
      <c r="K22" s="25" t="s">
        <v>60</v>
      </c>
    </row>
    <row r="23" spans="1:13" ht="25.5" customHeight="1" thickBot="1" x14ac:dyDescent="0.35">
      <c r="A23" s="7">
        <v>13</v>
      </c>
      <c r="B23" s="184" t="s">
        <v>4</v>
      </c>
      <c r="C23" s="194"/>
      <c r="D23" s="137"/>
      <c r="E23" s="59">
        <f t="shared" si="0"/>
        <v>0</v>
      </c>
      <c r="F23" s="180"/>
      <c r="G23" s="181"/>
      <c r="H23" s="110"/>
      <c r="I23" s="190"/>
      <c r="J23" s="191"/>
      <c r="K23" s="130" t="s">
        <v>92</v>
      </c>
    </row>
    <row r="24" spans="1:13" ht="25.5" customHeight="1" thickBot="1" x14ac:dyDescent="0.35">
      <c r="A24" s="7">
        <v>14</v>
      </c>
      <c r="B24" s="184" t="s">
        <v>5</v>
      </c>
      <c r="C24" s="194"/>
      <c r="D24" s="137"/>
      <c r="E24" s="59">
        <f t="shared" si="0"/>
        <v>0</v>
      </c>
      <c r="F24" s="180"/>
      <c r="G24" s="181"/>
      <c r="H24" s="110"/>
      <c r="I24" s="190"/>
      <c r="J24" s="191"/>
      <c r="K24" s="26"/>
    </row>
    <row r="25" spans="1:13" ht="25.5" customHeight="1" thickBot="1" x14ac:dyDescent="0.35">
      <c r="A25" s="7">
        <v>16</v>
      </c>
      <c r="B25" s="184" t="s">
        <v>31</v>
      </c>
      <c r="C25" s="194"/>
      <c r="D25" s="137"/>
      <c r="E25" s="59">
        <f t="shared" si="0"/>
        <v>0</v>
      </c>
      <c r="F25" s="180"/>
      <c r="G25" s="181"/>
      <c r="H25" s="110"/>
      <c r="I25" s="190"/>
      <c r="J25" s="191"/>
      <c r="K25" s="25" t="s">
        <v>48</v>
      </c>
    </row>
    <row r="26" spans="1:13" ht="25.5" customHeight="1" thickBot="1" x14ac:dyDescent="0.35">
      <c r="A26" s="7">
        <v>17</v>
      </c>
      <c r="B26" s="184" t="s">
        <v>6</v>
      </c>
      <c r="C26" s="194"/>
      <c r="D26" s="137"/>
      <c r="E26" s="59">
        <f t="shared" si="0"/>
        <v>0</v>
      </c>
      <c r="F26" s="180"/>
      <c r="G26" s="181"/>
      <c r="H26" s="110"/>
      <c r="I26" s="190"/>
      <c r="J26" s="191"/>
      <c r="K26" s="130" t="s">
        <v>92</v>
      </c>
    </row>
    <row r="27" spans="1:13" ht="25.5" customHeight="1" thickBot="1" x14ac:dyDescent="0.35">
      <c r="A27" s="7">
        <v>18</v>
      </c>
      <c r="B27" s="184" t="s">
        <v>32</v>
      </c>
      <c r="C27" s="194"/>
      <c r="D27" s="137"/>
      <c r="E27" s="59">
        <f>SUM(F27)</f>
        <v>0</v>
      </c>
      <c r="F27" s="180"/>
      <c r="G27" s="181"/>
      <c r="H27" s="110"/>
      <c r="I27" s="190"/>
      <c r="J27" s="191"/>
      <c r="K27" s="25"/>
    </row>
    <row r="28" spans="1:13" ht="25.5" customHeight="1" thickBot="1" x14ac:dyDescent="0.35">
      <c r="A28" s="7">
        <v>20</v>
      </c>
      <c r="B28" s="184" t="s">
        <v>23</v>
      </c>
      <c r="C28" s="194"/>
      <c r="D28" s="137"/>
      <c r="E28" s="59">
        <f>SUM(F28)</f>
        <v>0</v>
      </c>
      <c r="F28" s="180"/>
      <c r="G28" s="181"/>
      <c r="H28" s="110"/>
      <c r="I28" s="190"/>
      <c r="J28" s="191"/>
      <c r="K28" s="26" t="s">
        <v>46</v>
      </c>
    </row>
    <row r="29" spans="1:13" ht="24.9" customHeight="1" thickBot="1" x14ac:dyDescent="0.35">
      <c r="A29" s="7">
        <v>21</v>
      </c>
      <c r="B29" s="182" t="s">
        <v>7</v>
      </c>
      <c r="C29" s="183"/>
      <c r="D29" s="60">
        <f>SUM(D19:D28)</f>
        <v>2050</v>
      </c>
      <c r="E29" s="60">
        <f>SUM(E19:E28)</f>
        <v>1577</v>
      </c>
      <c r="F29" s="170">
        <f>SUM(F19:G28)</f>
        <v>581.15</v>
      </c>
      <c r="G29" s="171"/>
      <c r="H29" s="110"/>
      <c r="I29" s="190"/>
      <c r="J29" s="191"/>
      <c r="K29" s="130" t="s">
        <v>92</v>
      </c>
    </row>
    <row r="30" spans="1:13" ht="24.9" customHeight="1" thickBot="1" x14ac:dyDescent="0.35">
      <c r="A30" s="7">
        <v>22</v>
      </c>
      <c r="B30" s="178" t="s">
        <v>30</v>
      </c>
      <c r="C30" s="179"/>
      <c r="D30" s="137"/>
      <c r="E30" s="62">
        <f>ROUND(SUM(F30),2)</f>
        <v>0</v>
      </c>
      <c r="F30" s="180"/>
      <c r="G30" s="181"/>
      <c r="H30" s="110"/>
      <c r="I30" s="190"/>
      <c r="J30" s="191"/>
      <c r="K30" s="27"/>
    </row>
    <row r="31" spans="1:13" ht="24.9" customHeight="1" thickBot="1" x14ac:dyDescent="0.35">
      <c r="A31" s="7">
        <v>23</v>
      </c>
      <c r="B31" s="182" t="s">
        <v>53</v>
      </c>
      <c r="C31" s="183"/>
      <c r="D31" s="60">
        <f>SUM(D29:D30)</f>
        <v>2050</v>
      </c>
      <c r="E31" s="60">
        <f>SUM(E29:E30)</f>
        <v>1577</v>
      </c>
      <c r="F31" s="170">
        <f>SUM(F29:G30)</f>
        <v>581.15</v>
      </c>
      <c r="G31" s="171"/>
      <c r="H31" s="110"/>
      <c r="I31" s="190"/>
      <c r="J31" s="191"/>
      <c r="K31" s="27" t="s">
        <v>47</v>
      </c>
    </row>
    <row r="32" spans="1:13" ht="24.9" customHeight="1" thickBot="1" x14ac:dyDescent="0.35">
      <c r="A32" s="7">
        <v>24</v>
      </c>
      <c r="B32" s="164" t="s">
        <v>22</v>
      </c>
      <c r="C32" s="165"/>
      <c r="D32" s="61"/>
      <c r="E32" s="62">
        <f>SUM(F32)</f>
        <v>0</v>
      </c>
      <c r="F32" s="166"/>
      <c r="G32" s="167"/>
      <c r="H32" s="110"/>
      <c r="I32" s="190"/>
      <c r="J32" s="191"/>
      <c r="K32" s="28" t="s">
        <v>49</v>
      </c>
    </row>
    <row r="33" spans="1:11" ht="24.9" customHeight="1" thickBot="1" x14ac:dyDescent="0.35">
      <c r="A33" s="7">
        <v>25</v>
      </c>
      <c r="B33" s="168" t="s">
        <v>8</v>
      </c>
      <c r="C33" s="169"/>
      <c r="D33" s="60">
        <f>SUM(D31:D32)</f>
        <v>2050</v>
      </c>
      <c r="E33" s="60">
        <f>SUM(E31:E32)</f>
        <v>1577</v>
      </c>
      <c r="F33" s="170">
        <f>SUM(F31:G32)</f>
        <v>581.15</v>
      </c>
      <c r="G33" s="171"/>
      <c r="H33" s="117"/>
      <c r="I33" s="192"/>
      <c r="J33" s="193"/>
      <c r="K33" s="28"/>
    </row>
    <row r="34" spans="1:11" ht="27.75" customHeight="1" x14ac:dyDescent="0.3">
      <c r="A34" s="172" t="s">
        <v>33</v>
      </c>
      <c r="B34" s="173"/>
      <c r="C34" s="173"/>
      <c r="D34" s="173"/>
      <c r="E34" s="173"/>
      <c r="F34" s="174"/>
      <c r="G34" s="175"/>
      <c r="H34" s="176"/>
      <c r="I34" s="176"/>
      <c r="J34" s="176"/>
      <c r="K34" s="177"/>
    </row>
    <row r="35" spans="1:11" ht="9.75" customHeight="1" x14ac:dyDescent="0.3">
      <c r="A35" s="29"/>
      <c r="B35" s="113"/>
      <c r="C35" s="113"/>
      <c r="D35" s="113"/>
      <c r="E35" s="113"/>
      <c r="F35" s="114"/>
      <c r="G35" s="110"/>
      <c r="H35" s="120"/>
      <c r="I35" s="120"/>
      <c r="J35" s="120"/>
      <c r="K35" s="112"/>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2"/>
      <c r="D38" s="162"/>
      <c r="E38" s="162"/>
      <c r="F38" s="163"/>
      <c r="G38" s="154" t="s">
        <v>10</v>
      </c>
      <c r="H38" s="155"/>
      <c r="I38" s="155"/>
      <c r="J38" s="155"/>
      <c r="K38" s="156"/>
    </row>
    <row r="39" spans="1:11" ht="51" customHeight="1" thickBot="1" x14ac:dyDescent="0.35">
      <c r="A39" s="144" t="s">
        <v>17</v>
      </c>
      <c r="B39" s="145"/>
      <c r="C39" s="146" t="s">
        <v>67</v>
      </c>
      <c r="D39" s="147"/>
      <c r="E39" s="147"/>
      <c r="F39" s="148"/>
      <c r="G39" s="149" t="s">
        <v>19</v>
      </c>
      <c r="H39" s="149"/>
      <c r="I39" s="149"/>
      <c r="J39" s="149"/>
      <c r="K39" s="150"/>
    </row>
    <row r="40" spans="1:11" ht="13.95" customHeight="1" x14ac:dyDescent="0.3">
      <c r="A40" s="12" t="s">
        <v>62</v>
      </c>
      <c r="B40" s="30"/>
      <c r="C40" s="30"/>
      <c r="D40" s="30"/>
      <c r="E40" s="30"/>
      <c r="F40" s="30"/>
      <c r="G40" s="30"/>
      <c r="H40" s="30"/>
      <c r="I40" s="30"/>
      <c r="J40" s="30"/>
      <c r="K40" s="30" t="s">
        <v>77</v>
      </c>
    </row>
  </sheetData>
  <sheetProtection algorithmName="SHA-512" hashValue="OWUYl6gaQN06nnfRzngPNRb3QPOiC0j9ybZmjIH3V2M6yx2w8fLLTrwJJGkvRjswiKFu4GKTWf9ygtj1GlRjBQ==" saltValue="mKuk0HhZCA0qHQpe9ZODNw==" spinCount="100000" sheet="1" objects="1" scenarios="1"/>
  <mergeCells count="67">
    <mergeCell ref="A7:B7"/>
    <mergeCell ref="C7:E7"/>
    <mergeCell ref="B1:J1"/>
    <mergeCell ref="B2:J2"/>
    <mergeCell ref="B3:J3"/>
    <mergeCell ref="A6:B6"/>
    <mergeCell ref="C6:E6"/>
    <mergeCell ref="A8:B8"/>
    <mergeCell ref="C8:E8"/>
    <mergeCell ref="A9:B9"/>
    <mergeCell ref="C9:E9"/>
    <mergeCell ref="A10:B10"/>
    <mergeCell ref="C10:E10"/>
    <mergeCell ref="A11:B11"/>
    <mergeCell ref="C11:E11"/>
    <mergeCell ref="B16:C16"/>
    <mergeCell ref="D16:D18"/>
    <mergeCell ref="E16:E18"/>
    <mergeCell ref="I16:J18"/>
    <mergeCell ref="K16:K18"/>
    <mergeCell ref="B17:C17"/>
    <mergeCell ref="B18:C18"/>
    <mergeCell ref="B19:C19"/>
    <mergeCell ref="F19:G19"/>
    <mergeCell ref="H19:J19"/>
    <mergeCell ref="F16:H18"/>
    <mergeCell ref="B22:C22"/>
    <mergeCell ref="F22:G22"/>
    <mergeCell ref="I22:J33"/>
    <mergeCell ref="B23:C23"/>
    <mergeCell ref="F23:G23"/>
    <mergeCell ref="B24:C24"/>
    <mergeCell ref="F24:G24"/>
    <mergeCell ref="B25:C25"/>
    <mergeCell ref="F25:G25"/>
    <mergeCell ref="B26:C26"/>
    <mergeCell ref="F26:G26"/>
    <mergeCell ref="B27:C27"/>
    <mergeCell ref="F27:G27"/>
    <mergeCell ref="B28:C28"/>
    <mergeCell ref="F28:G28"/>
    <mergeCell ref="B29:C29"/>
    <mergeCell ref="B20:C20"/>
    <mergeCell ref="F20:G20"/>
    <mergeCell ref="I20:J21"/>
    <mergeCell ref="B21:C21"/>
    <mergeCell ref="F21:G21"/>
    <mergeCell ref="F29:G29"/>
    <mergeCell ref="B30:C30"/>
    <mergeCell ref="F30:G30"/>
    <mergeCell ref="B31:C31"/>
    <mergeCell ref="F31:G31"/>
    <mergeCell ref="B32:C32"/>
    <mergeCell ref="F32:G32"/>
    <mergeCell ref="B33:C33"/>
    <mergeCell ref="F33:G33"/>
    <mergeCell ref="A34:F34"/>
    <mergeCell ref="G34:K34"/>
    <mergeCell ref="A39:B39"/>
    <mergeCell ref="C39:F39"/>
    <mergeCell ref="G39:K39"/>
    <mergeCell ref="A36:F36"/>
    <mergeCell ref="G36:K36"/>
    <mergeCell ref="A37:F37"/>
    <mergeCell ref="G37:K37"/>
    <mergeCell ref="A38:F38"/>
    <mergeCell ref="G38:K38"/>
  </mergeCells>
  <conditionalFormatting sqref="F19:G28">
    <cfRule type="expression" dxfId="19" priority="3">
      <formula>D19&lt;E19</formula>
    </cfRule>
  </conditionalFormatting>
  <conditionalFormatting sqref="F30:G30">
    <cfRule type="expression" dxfId="18" priority="2">
      <formula>D30&lt;E30</formula>
    </cfRule>
  </conditionalFormatting>
  <conditionalFormatting sqref="F32:G32">
    <cfRule type="expression" dxfId="17" priority="1">
      <formula>D32&lt;E32</formula>
    </cfRule>
  </conditionalFormatting>
  <pageMargins left="0.62" right="0.22" top="0.18" bottom="0.18" header="0.18" footer="0.18"/>
  <pageSetup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2CDD-FB2A-43AB-8F23-4AB2227F1298}">
  <sheetPr>
    <pageSetUpPr fitToPage="1"/>
  </sheetPr>
  <dimension ref="A1:M40"/>
  <sheetViews>
    <sheetView tabSelected="1" zoomScaleNormal="100"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
        <v>116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82"/>
    </row>
    <row r="5" spans="1:11" ht="14.4" thickBot="1" x14ac:dyDescent="0.35">
      <c r="A5" s="15"/>
      <c r="B5" s="16"/>
      <c r="C5" s="17"/>
      <c r="F5" s="15"/>
    </row>
    <row r="6" spans="1:11" ht="13.5" customHeight="1" thickBot="1" x14ac:dyDescent="0.35">
      <c r="A6" s="228" t="s">
        <v>29</v>
      </c>
      <c r="B6" s="229"/>
      <c r="C6" s="245"/>
      <c r="D6" s="245"/>
      <c r="E6" s="245"/>
      <c r="F6" s="93" t="s">
        <v>61</v>
      </c>
      <c r="G6" s="94"/>
      <c r="H6" s="1"/>
      <c r="I6" s="57"/>
      <c r="J6" s="97"/>
      <c r="K6" s="98"/>
    </row>
    <row r="7" spans="1:11" ht="13.5" customHeight="1" thickBot="1" x14ac:dyDescent="0.35">
      <c r="A7" s="182" t="s">
        <v>28</v>
      </c>
      <c r="B7" s="215"/>
      <c r="C7" s="242"/>
      <c r="D7" s="242"/>
      <c r="E7" s="243"/>
      <c r="F7" s="93" t="s">
        <v>24</v>
      </c>
      <c r="G7" s="94"/>
      <c r="H7" s="94"/>
      <c r="I7" s="95"/>
      <c r="J7" s="99">
        <f>+Sheet1!G6</f>
        <v>45869</v>
      </c>
      <c r="K7" s="96"/>
    </row>
    <row r="8" spans="1:11" ht="13.5" customHeight="1" thickBot="1" x14ac:dyDescent="0.35">
      <c r="A8" s="222"/>
      <c r="B8" s="223"/>
      <c r="C8" s="242"/>
      <c r="D8" s="242"/>
      <c r="E8" s="243"/>
      <c r="F8" s="93" t="s">
        <v>39</v>
      </c>
      <c r="G8" s="94"/>
      <c r="H8" s="94"/>
      <c r="I8" s="95"/>
      <c r="J8" s="104" t="str">
        <f>+Sheet1!L6</f>
        <v>07/01/2025 thru 07/31/2025</v>
      </c>
      <c r="K8" s="96"/>
    </row>
    <row r="9" spans="1:11" ht="13.5" customHeight="1" thickBot="1" x14ac:dyDescent="0.35">
      <c r="A9" s="182" t="s">
        <v>58</v>
      </c>
      <c r="B9" s="215"/>
      <c r="C9" s="296"/>
      <c r="F9" s="93" t="s">
        <v>25</v>
      </c>
      <c r="G9" s="94"/>
      <c r="H9" s="94"/>
      <c r="I9" s="95"/>
      <c r="J9" s="104"/>
      <c r="K9" s="107"/>
    </row>
    <row r="10" spans="1:11" ht="13.5" customHeight="1" thickBot="1" x14ac:dyDescent="0.35">
      <c r="A10" s="182" t="s">
        <v>38</v>
      </c>
      <c r="B10" s="215"/>
      <c r="C10" s="244"/>
      <c r="D10" s="244"/>
      <c r="E10" s="244"/>
      <c r="F10" s="93" t="s">
        <v>11</v>
      </c>
      <c r="G10" s="94"/>
      <c r="H10" s="1"/>
      <c r="I10" s="57"/>
      <c r="J10" s="104"/>
      <c r="K10" s="107"/>
    </row>
    <row r="11" spans="1:11" ht="13.5" customHeight="1" thickBot="1" x14ac:dyDescent="0.35">
      <c r="A11" s="182" t="s">
        <v>12</v>
      </c>
      <c r="B11" s="215"/>
      <c r="C11" s="242"/>
      <c r="D11" s="242"/>
      <c r="E11" s="243"/>
      <c r="F11" s="79" t="s">
        <v>26</v>
      </c>
      <c r="G11" s="1"/>
      <c r="H11" s="1"/>
      <c r="I11" s="57"/>
      <c r="J11" s="104"/>
      <c r="K11" s="107"/>
    </row>
    <row r="12" spans="1:11" ht="13.5" customHeight="1" x14ac:dyDescent="0.3">
      <c r="A12" s="18"/>
      <c r="B12" s="19"/>
      <c r="C12" s="19"/>
      <c r="D12" s="19"/>
      <c r="E12" s="19"/>
      <c r="F12" s="18"/>
      <c r="G12" s="19"/>
      <c r="H12" s="19"/>
      <c r="I12" s="19"/>
      <c r="J12" s="19"/>
      <c r="K12" s="19"/>
    </row>
    <row r="13" spans="1:11" ht="9" customHeight="1" x14ac:dyDescent="0.3">
      <c r="A13" s="81"/>
      <c r="B13" s="75"/>
      <c r="C13" s="75"/>
      <c r="D13" s="75"/>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c r="C16" s="239"/>
      <c r="D16" s="208" t="s">
        <v>13</v>
      </c>
      <c r="E16" s="219" t="s">
        <v>37</v>
      </c>
      <c r="F16" s="206" t="s">
        <v>36</v>
      </c>
      <c r="G16" s="207"/>
      <c r="H16" s="208"/>
      <c r="I16" s="195" t="s">
        <v>3</v>
      </c>
      <c r="J16" s="187"/>
      <c r="K16" s="198" t="s">
        <v>35</v>
      </c>
    </row>
    <row r="17" spans="1:13" ht="12.75" customHeight="1" thickBot="1" x14ac:dyDescent="0.35">
      <c r="A17" s="5" t="s">
        <v>2</v>
      </c>
      <c r="B17" s="238"/>
      <c r="C17" s="239"/>
      <c r="D17" s="217"/>
      <c r="E17" s="220"/>
      <c r="F17" s="209"/>
      <c r="G17" s="210"/>
      <c r="H17" s="211"/>
      <c r="I17" s="196"/>
      <c r="J17" s="197"/>
      <c r="K17" s="199"/>
      <c r="M17" s="22"/>
    </row>
    <row r="18" spans="1:13" ht="15" customHeight="1" thickBot="1" x14ac:dyDescent="0.35">
      <c r="A18" s="6" t="s">
        <v>52</v>
      </c>
      <c r="B18" s="240"/>
      <c r="C18" s="241"/>
      <c r="D18" s="218"/>
      <c r="E18" s="221"/>
      <c r="F18" s="212"/>
      <c r="G18" s="213"/>
      <c r="H18" s="214"/>
      <c r="I18" s="188"/>
      <c r="J18" s="189"/>
      <c r="K18" s="200"/>
    </row>
    <row r="19" spans="1:13" ht="25.5" customHeight="1" thickBot="1" x14ac:dyDescent="0.35">
      <c r="A19" s="7" t="s">
        <v>40</v>
      </c>
      <c r="B19" s="184" t="s">
        <v>41</v>
      </c>
      <c r="C19" s="185"/>
      <c r="D19" s="58"/>
      <c r="E19" s="59">
        <f>SUM(F19)</f>
        <v>0</v>
      </c>
      <c r="F19" s="166"/>
      <c r="G19" s="167"/>
      <c r="H19" s="203">
        <f>SUM(F31)</f>
        <v>0</v>
      </c>
      <c r="I19" s="204"/>
      <c r="J19" s="205"/>
      <c r="K19" s="23" t="s">
        <v>59</v>
      </c>
    </row>
    <row r="20" spans="1:13" ht="25.5" customHeight="1" thickBot="1" x14ac:dyDescent="0.35">
      <c r="A20" s="7" t="s">
        <v>21</v>
      </c>
      <c r="B20" s="184" t="s">
        <v>20</v>
      </c>
      <c r="C20" s="185"/>
      <c r="D20" s="58"/>
      <c r="E20" s="59">
        <f t="shared" ref="E20:E26" si="0">SUM(F20)</f>
        <v>0</v>
      </c>
      <c r="F20" s="166"/>
      <c r="G20" s="167"/>
      <c r="H20" s="73" t="s">
        <v>66</v>
      </c>
      <c r="I20" s="195" t="s">
        <v>78</v>
      </c>
      <c r="J20" s="235"/>
      <c r="K20" s="31"/>
    </row>
    <row r="21" spans="1:13" ht="25.5" customHeight="1" thickBot="1" x14ac:dyDescent="0.35">
      <c r="A21" s="8" t="s">
        <v>44</v>
      </c>
      <c r="B21" s="184" t="s">
        <v>45</v>
      </c>
      <c r="C21" s="185"/>
      <c r="D21" s="58"/>
      <c r="E21" s="59">
        <f t="shared" si="0"/>
        <v>0</v>
      </c>
      <c r="F21" s="166"/>
      <c r="G21" s="167"/>
      <c r="H21" s="74"/>
      <c r="I21" s="236"/>
      <c r="J21" s="237"/>
      <c r="K21" s="38"/>
    </row>
    <row r="22" spans="1:13" ht="25.5" customHeight="1" thickBot="1" x14ac:dyDescent="0.35">
      <c r="A22" s="7" t="s">
        <v>43</v>
      </c>
      <c r="B22" s="184" t="s">
        <v>42</v>
      </c>
      <c r="C22" s="185"/>
      <c r="D22" s="58"/>
      <c r="E22" s="59">
        <f t="shared" si="0"/>
        <v>0</v>
      </c>
      <c r="F22" s="166"/>
      <c r="G22" s="167"/>
      <c r="H22" s="74"/>
      <c r="I22" s="233"/>
      <c r="J22" s="197"/>
      <c r="K22" s="25" t="s">
        <v>60</v>
      </c>
    </row>
    <row r="23" spans="1:13" ht="25.5" customHeight="1" thickBot="1" x14ac:dyDescent="0.35">
      <c r="A23" s="7">
        <v>13</v>
      </c>
      <c r="B23" s="184" t="s">
        <v>4</v>
      </c>
      <c r="C23" s="194"/>
      <c r="D23" s="58"/>
      <c r="E23" s="59">
        <f t="shared" si="0"/>
        <v>0</v>
      </c>
      <c r="F23" s="166"/>
      <c r="G23" s="167"/>
      <c r="H23" s="74"/>
      <c r="I23" s="233"/>
      <c r="J23" s="197"/>
      <c r="K23" s="84">
        <f>+C10</f>
        <v>0</v>
      </c>
    </row>
    <row r="24" spans="1:13" ht="25.5" customHeight="1" thickBot="1" x14ac:dyDescent="0.35">
      <c r="A24" s="7">
        <v>14</v>
      </c>
      <c r="B24" s="184" t="s">
        <v>5</v>
      </c>
      <c r="C24" s="194"/>
      <c r="D24" s="58"/>
      <c r="E24" s="59">
        <f t="shared" si="0"/>
        <v>0</v>
      </c>
      <c r="F24" s="166"/>
      <c r="G24" s="167"/>
      <c r="H24" s="74"/>
      <c r="I24" s="233"/>
      <c r="J24" s="197"/>
      <c r="K24" s="26"/>
    </row>
    <row r="25" spans="1:13" ht="25.5" customHeight="1" thickBot="1" x14ac:dyDescent="0.35">
      <c r="A25" s="7">
        <v>16</v>
      </c>
      <c r="B25" s="184" t="s">
        <v>31</v>
      </c>
      <c r="C25" s="194"/>
      <c r="D25" s="58"/>
      <c r="E25" s="59">
        <f t="shared" si="0"/>
        <v>0</v>
      </c>
      <c r="F25" s="166"/>
      <c r="G25" s="167"/>
      <c r="H25" s="74"/>
      <c r="I25" s="233"/>
      <c r="J25" s="197"/>
      <c r="K25" s="25" t="s">
        <v>48</v>
      </c>
    </row>
    <row r="26" spans="1:13" ht="25.5" customHeight="1" thickBot="1" x14ac:dyDescent="0.35">
      <c r="A26" s="7">
        <v>17</v>
      </c>
      <c r="B26" s="184" t="s">
        <v>6</v>
      </c>
      <c r="C26" s="194"/>
      <c r="D26" s="58"/>
      <c r="E26" s="59">
        <f t="shared" si="0"/>
        <v>0</v>
      </c>
      <c r="F26" s="166"/>
      <c r="G26" s="167"/>
      <c r="H26" s="74"/>
      <c r="I26" s="233"/>
      <c r="J26" s="197"/>
      <c r="K26" s="84">
        <f>+B16</f>
        <v>0</v>
      </c>
    </row>
    <row r="27" spans="1:13" ht="25.5" customHeight="1" thickBot="1" x14ac:dyDescent="0.35">
      <c r="A27" s="7">
        <v>18</v>
      </c>
      <c r="B27" s="184" t="s">
        <v>32</v>
      </c>
      <c r="C27" s="194"/>
      <c r="D27" s="58"/>
      <c r="E27" s="59">
        <f>SUM(F27)</f>
        <v>0</v>
      </c>
      <c r="F27" s="166"/>
      <c r="G27" s="167"/>
      <c r="H27" s="74"/>
      <c r="I27" s="233"/>
      <c r="J27" s="197"/>
      <c r="K27" s="25"/>
    </row>
    <row r="28" spans="1:13" ht="25.5" customHeight="1" thickBot="1" x14ac:dyDescent="0.35">
      <c r="A28" s="7">
        <v>20</v>
      </c>
      <c r="B28" s="184" t="s">
        <v>23</v>
      </c>
      <c r="C28" s="194"/>
      <c r="D28" s="58"/>
      <c r="E28" s="59">
        <f>SUM(F28)</f>
        <v>0</v>
      </c>
      <c r="F28" s="166"/>
      <c r="G28" s="167"/>
      <c r="H28" s="74"/>
      <c r="I28" s="233"/>
      <c r="J28" s="197"/>
      <c r="K28" s="26" t="s">
        <v>46</v>
      </c>
    </row>
    <row r="29" spans="1:13" ht="24.9" customHeight="1" thickBot="1" x14ac:dyDescent="0.35">
      <c r="A29" s="7">
        <v>21</v>
      </c>
      <c r="B29" s="182" t="s">
        <v>7</v>
      </c>
      <c r="C29" s="183"/>
      <c r="D29" s="60">
        <f>SUM(D19:D28)</f>
        <v>0</v>
      </c>
      <c r="E29" s="60">
        <f>SUM(E19:E28)</f>
        <v>0</v>
      </c>
      <c r="F29" s="170">
        <f>SUM(F19:G28)</f>
        <v>0</v>
      </c>
      <c r="G29" s="171"/>
      <c r="H29" s="74"/>
      <c r="I29" s="233"/>
      <c r="J29" s="197"/>
      <c r="K29" s="85">
        <f>F31</f>
        <v>0</v>
      </c>
    </row>
    <row r="30" spans="1:13" ht="24.9" customHeight="1" thickBot="1" x14ac:dyDescent="0.35">
      <c r="A30" s="7">
        <v>22</v>
      </c>
      <c r="B30" s="178" t="s">
        <v>30</v>
      </c>
      <c r="C30" s="179"/>
      <c r="D30" s="61"/>
      <c r="E30" s="143">
        <f>+ROUND(SUM(F30),2)</f>
        <v>0</v>
      </c>
      <c r="F30" s="166"/>
      <c r="G30" s="167"/>
      <c r="H30" s="74"/>
      <c r="I30" s="233"/>
      <c r="J30" s="197"/>
      <c r="K30" s="27"/>
    </row>
    <row r="31" spans="1:13" ht="24.9" customHeight="1" thickBot="1" x14ac:dyDescent="0.35">
      <c r="A31" s="7">
        <v>23</v>
      </c>
      <c r="B31" s="182" t="s">
        <v>53</v>
      </c>
      <c r="C31" s="183"/>
      <c r="D31" s="60">
        <f>SUM(D29:D30)</f>
        <v>0</v>
      </c>
      <c r="E31" s="60">
        <f>SUM(E29:E30)</f>
        <v>0</v>
      </c>
      <c r="F31" s="170">
        <f>SUM(F29:G30)</f>
        <v>0</v>
      </c>
      <c r="G31" s="171"/>
      <c r="H31" s="74"/>
      <c r="I31" s="233"/>
      <c r="J31" s="197"/>
      <c r="K31" s="27" t="s">
        <v>47</v>
      </c>
    </row>
    <row r="32" spans="1:13" ht="24.9" customHeight="1" thickBot="1" x14ac:dyDescent="0.35">
      <c r="A32" s="7">
        <v>24</v>
      </c>
      <c r="B32" s="164" t="s">
        <v>22</v>
      </c>
      <c r="C32" s="165"/>
      <c r="D32" s="61"/>
      <c r="E32" s="62">
        <f>SUM(F32)</f>
        <v>0</v>
      </c>
      <c r="F32" s="166"/>
      <c r="G32" s="167"/>
      <c r="H32" s="74"/>
      <c r="I32" s="233"/>
      <c r="J32" s="197"/>
      <c r="K32" s="28" t="s">
        <v>49</v>
      </c>
    </row>
    <row r="33" spans="1:11" ht="24.9" customHeight="1" thickBot="1" x14ac:dyDescent="0.35">
      <c r="A33" s="7">
        <v>25</v>
      </c>
      <c r="B33" s="168" t="s">
        <v>8</v>
      </c>
      <c r="C33" s="169"/>
      <c r="D33" s="60">
        <f>SUM(D31:D32)</f>
        <v>0</v>
      </c>
      <c r="E33" s="60">
        <f>SUM(E31:E32)</f>
        <v>0</v>
      </c>
      <c r="F33" s="170">
        <f>SUM(F31:G32)</f>
        <v>0</v>
      </c>
      <c r="G33" s="171"/>
      <c r="H33" s="80"/>
      <c r="I33" s="234"/>
      <c r="J33" s="189"/>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77"/>
      <c r="C35" s="77"/>
      <c r="D35" s="77"/>
      <c r="E35" s="77"/>
      <c r="F35" s="78"/>
      <c r="G35" s="74"/>
      <c r="H35" s="83"/>
      <c r="I35" s="83"/>
      <c r="J35" s="83"/>
      <c r="K35" s="76"/>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2"/>
      <c r="D38" s="162"/>
      <c r="E38" s="162"/>
      <c r="F38" s="163"/>
      <c r="G38" s="154" t="s">
        <v>10</v>
      </c>
      <c r="H38" s="155"/>
      <c r="I38" s="155"/>
      <c r="J38" s="155"/>
      <c r="K38" s="156"/>
    </row>
    <row r="39" spans="1:11" ht="51" customHeight="1" thickBot="1" x14ac:dyDescent="0.35">
      <c r="A39" s="144" t="s">
        <v>17</v>
      </c>
      <c r="B39" s="145"/>
      <c r="C39" s="230" t="s">
        <v>67</v>
      </c>
      <c r="D39" s="231"/>
      <c r="E39" s="231"/>
      <c r="F39" s="232"/>
      <c r="G39" s="149" t="s">
        <v>19</v>
      </c>
      <c r="H39" s="149"/>
      <c r="I39" s="149"/>
      <c r="J39" s="149"/>
      <c r="K39" s="150"/>
    </row>
    <row r="40" spans="1:11" ht="13.95" customHeight="1" x14ac:dyDescent="0.3">
      <c r="A40" s="12" t="s">
        <v>62</v>
      </c>
      <c r="B40" s="30"/>
      <c r="C40" s="30"/>
      <c r="D40" s="30"/>
      <c r="E40" s="30"/>
      <c r="F40" s="30"/>
      <c r="G40" s="30"/>
      <c r="H40" s="30"/>
      <c r="I40" s="30"/>
      <c r="J40" s="30"/>
      <c r="K40" s="30" t="s">
        <v>117</v>
      </c>
    </row>
  </sheetData>
  <sheetProtection algorithmName="SHA-512" hashValue="LvmORr2QQQtzw7QH+QX33uKNCIUM/HW9txy40EjIdHfoHlIqMP26vN2/mIaByKIMJ/J1YdNAUqozYAlkm+MSfg==" saltValue="OGYkGmtQHEAzcXbnsPELTQ==" spinCount="100000" sheet="1" objects="1" scenarios="1"/>
  <mergeCells count="66">
    <mergeCell ref="B1:J1"/>
    <mergeCell ref="B2:J2"/>
    <mergeCell ref="B3:J3"/>
    <mergeCell ref="A6:B6"/>
    <mergeCell ref="C6:E6"/>
    <mergeCell ref="A7:B7"/>
    <mergeCell ref="C7:E7"/>
    <mergeCell ref="A8:B8"/>
    <mergeCell ref="C8:E8"/>
    <mergeCell ref="A9:B9"/>
    <mergeCell ref="A10:B10"/>
    <mergeCell ref="K16:K18"/>
    <mergeCell ref="B17:C17"/>
    <mergeCell ref="B18:C18"/>
    <mergeCell ref="A11:B11"/>
    <mergeCell ref="C11:E11"/>
    <mergeCell ref="B16:C16"/>
    <mergeCell ref="D16:D18"/>
    <mergeCell ref="E16:E18"/>
    <mergeCell ref="F16:H18"/>
    <mergeCell ref="I16:J18"/>
    <mergeCell ref="C10:E10"/>
    <mergeCell ref="B19:C19"/>
    <mergeCell ref="F19:G19"/>
    <mergeCell ref="H19:J19"/>
    <mergeCell ref="B20:C20"/>
    <mergeCell ref="F20:G20"/>
    <mergeCell ref="I20:J21"/>
    <mergeCell ref="B21:C21"/>
    <mergeCell ref="F21:G21"/>
    <mergeCell ref="B22:C22"/>
    <mergeCell ref="F22:G22"/>
    <mergeCell ref="I22:J33"/>
    <mergeCell ref="B23:C23"/>
    <mergeCell ref="F23:G23"/>
    <mergeCell ref="B24:C24"/>
    <mergeCell ref="F24:G24"/>
    <mergeCell ref="B25:C25"/>
    <mergeCell ref="F25:G25"/>
    <mergeCell ref="B26:C26"/>
    <mergeCell ref="F26:G26"/>
    <mergeCell ref="B27:C27"/>
    <mergeCell ref="F27:G27"/>
    <mergeCell ref="B28:C28"/>
    <mergeCell ref="F28:G28"/>
    <mergeCell ref="B30:C30"/>
    <mergeCell ref="F30:G30"/>
    <mergeCell ref="B31:C31"/>
    <mergeCell ref="F31:G31"/>
    <mergeCell ref="B29:C29"/>
    <mergeCell ref="F29:G29"/>
    <mergeCell ref="B32:C32"/>
    <mergeCell ref="F32:G32"/>
    <mergeCell ref="B33:C33"/>
    <mergeCell ref="F33:G33"/>
    <mergeCell ref="A34:F34"/>
    <mergeCell ref="G34:K34"/>
    <mergeCell ref="A39:B39"/>
    <mergeCell ref="C39:F39"/>
    <mergeCell ref="G39:K39"/>
    <mergeCell ref="A36:F36"/>
    <mergeCell ref="G36:K36"/>
    <mergeCell ref="A37:F37"/>
    <mergeCell ref="G37:K37"/>
    <mergeCell ref="A38:F38"/>
    <mergeCell ref="G38:K38"/>
  </mergeCells>
  <conditionalFormatting sqref="F32:G32">
    <cfRule type="expression" dxfId="16" priority="1">
      <formula>D32&lt;E32</formula>
    </cfRule>
  </conditionalFormatting>
  <pageMargins left="0.62" right="0.22" top="0.18" bottom="0.18" header="0.18" footer="0.18"/>
  <pageSetup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topLeftCell="A11" zoomScale="96" zoomScaleNormal="96"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20.33203125"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IF(JUL!C6="","",JUL!C6)</f>
        <v/>
      </c>
      <c r="D6" s="242"/>
      <c r="E6" s="243"/>
      <c r="F6" s="93" t="s">
        <v>61</v>
      </c>
      <c r="G6" s="94"/>
      <c r="H6" s="1"/>
      <c r="I6" s="57"/>
      <c r="J6" s="97"/>
      <c r="K6" s="98"/>
    </row>
    <row r="7" spans="1:11" ht="13.5" customHeight="1" thickBot="1" x14ac:dyDescent="0.35">
      <c r="A7" s="182" t="s">
        <v>28</v>
      </c>
      <c r="B7" s="215"/>
      <c r="C7" s="242" t="str">
        <f>IF(JUL!C7="","",JUL!C7)</f>
        <v/>
      </c>
      <c r="D7" s="242"/>
      <c r="E7" s="243"/>
      <c r="F7" s="93" t="s">
        <v>24</v>
      </c>
      <c r="G7" s="94"/>
      <c r="H7" s="94"/>
      <c r="I7" s="95"/>
      <c r="J7" s="105">
        <f>+Sheet1!G7</f>
        <v>45900</v>
      </c>
      <c r="K7" s="96"/>
    </row>
    <row r="8" spans="1:11" ht="13.5" customHeight="1" thickBot="1" x14ac:dyDescent="0.35">
      <c r="A8" s="222"/>
      <c r="B8" s="223"/>
      <c r="C8" s="242" t="str">
        <f>IF(JUL!C8="","",JUL!C8)</f>
        <v/>
      </c>
      <c r="D8" s="242"/>
      <c r="E8" s="243"/>
      <c r="F8" s="93" t="s">
        <v>39</v>
      </c>
      <c r="G8" s="94"/>
      <c r="H8" s="94"/>
      <c r="I8" s="95"/>
      <c r="J8" s="104" t="str">
        <f>+Sheet1!L7</f>
        <v>08/01/2025 thru 08/31/2025</v>
      </c>
      <c r="K8" s="96"/>
    </row>
    <row r="9" spans="1:11" ht="13.5" customHeight="1" thickBot="1" x14ac:dyDescent="0.35">
      <c r="A9" s="182" t="s">
        <v>58</v>
      </c>
      <c r="B9" s="215"/>
      <c r="C9" s="295" t="str">
        <f>IF(JUL!C9="","",JUL!C9)</f>
        <v/>
      </c>
      <c r="D9" s="242"/>
      <c r="E9" s="243"/>
      <c r="F9" s="93" t="s">
        <v>25</v>
      </c>
      <c r="G9" s="94"/>
      <c r="H9" s="94"/>
      <c r="I9" s="95"/>
      <c r="J9" s="104" t="str">
        <f>IF(JUL!J9="","",JUL!J9)</f>
        <v/>
      </c>
      <c r="K9" s="96"/>
    </row>
    <row r="10" spans="1:11" ht="13.5" customHeight="1" thickBot="1" x14ac:dyDescent="0.35">
      <c r="A10" s="182" t="s">
        <v>38</v>
      </c>
      <c r="B10" s="215"/>
      <c r="C10" s="244" t="str">
        <f>IF(JUL!C10="","",JUL!C10)</f>
        <v/>
      </c>
      <c r="D10" s="244"/>
      <c r="E10" s="244"/>
      <c r="F10" s="93" t="s">
        <v>11</v>
      </c>
      <c r="G10" s="94"/>
      <c r="H10" s="1"/>
      <c r="I10" s="57"/>
      <c r="J10" s="104" t="str">
        <f>IF(JUL!J10="","",JUL!J10)</f>
        <v/>
      </c>
      <c r="K10" s="107"/>
    </row>
    <row r="11" spans="1:11" ht="13.5" customHeight="1" thickBot="1" x14ac:dyDescent="0.35">
      <c r="A11" s="182" t="s">
        <v>12</v>
      </c>
      <c r="B11" s="215"/>
      <c r="C11" s="242" t="str">
        <f>IF(JUL!C11="","",JUL!C11)</f>
        <v/>
      </c>
      <c r="D11" s="242"/>
      <c r="E11" s="243"/>
      <c r="F11" s="53" t="s">
        <v>26</v>
      </c>
      <c r="G11" s="1"/>
      <c r="H11" s="1"/>
      <c r="I11" s="57"/>
      <c r="J11" s="104" t="str">
        <f>IF(JUL!J11="","",JUL!J11)</f>
        <v/>
      </c>
      <c r="K11" s="107"/>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IF(JUL!B16="","",JUL!B16)</f>
        <v/>
      </c>
      <c r="C16" s="248"/>
      <c r="D16" s="208" t="s">
        <v>13</v>
      </c>
      <c r="E16" s="219" t="s">
        <v>37</v>
      </c>
      <c r="F16" s="206" t="s">
        <v>36</v>
      </c>
      <c r="G16" s="207"/>
      <c r="H16" s="208"/>
      <c r="I16" s="195" t="s">
        <v>3</v>
      </c>
      <c r="J16" s="187"/>
      <c r="K16" s="198" t="s">
        <v>35</v>
      </c>
    </row>
    <row r="17" spans="1:13" ht="12.75" customHeight="1" thickBot="1" x14ac:dyDescent="0.35">
      <c r="A17" s="5" t="s">
        <v>2</v>
      </c>
      <c r="B17" s="238" t="str">
        <f>IF(JUL!B17="","",JUL!B17)</f>
        <v/>
      </c>
      <c r="C17" s="248"/>
      <c r="D17" s="217"/>
      <c r="E17" s="220"/>
      <c r="F17" s="209"/>
      <c r="G17" s="210"/>
      <c r="H17" s="211"/>
      <c r="I17" s="196"/>
      <c r="J17" s="197"/>
      <c r="K17" s="199"/>
      <c r="M17" s="22"/>
    </row>
    <row r="18" spans="1:13" ht="15" customHeight="1" thickBot="1" x14ac:dyDescent="0.35">
      <c r="A18" s="6" t="s">
        <v>52</v>
      </c>
      <c r="B18" s="240" t="str">
        <f>IF(JUL!B18="","",JUL!B18)</f>
        <v/>
      </c>
      <c r="C18" s="241"/>
      <c r="D18" s="218"/>
      <c r="E18" s="221"/>
      <c r="F18" s="212"/>
      <c r="G18" s="213"/>
      <c r="H18" s="214"/>
      <c r="I18" s="188"/>
      <c r="J18" s="189"/>
      <c r="K18" s="200"/>
    </row>
    <row r="19" spans="1:13" ht="25.5" customHeight="1" thickBot="1" x14ac:dyDescent="0.35">
      <c r="A19" s="7" t="s">
        <v>40</v>
      </c>
      <c r="B19" s="184" t="s">
        <v>41</v>
      </c>
      <c r="C19" s="185"/>
      <c r="D19" s="58">
        <f>JUL!D19</f>
        <v>0</v>
      </c>
      <c r="E19" s="59">
        <f>SUM(F19)+JUL!E19</f>
        <v>0</v>
      </c>
      <c r="F19" s="246"/>
      <c r="G19" s="247"/>
      <c r="H19" s="203">
        <f>SUM(F31)</f>
        <v>0</v>
      </c>
      <c r="I19" s="204"/>
      <c r="J19" s="205"/>
      <c r="K19" s="23" t="s">
        <v>59</v>
      </c>
    </row>
    <row r="20" spans="1:13" ht="25.5" customHeight="1" thickBot="1" x14ac:dyDescent="0.35">
      <c r="A20" s="7" t="s">
        <v>21</v>
      </c>
      <c r="B20" s="184" t="s">
        <v>20</v>
      </c>
      <c r="C20" s="185"/>
      <c r="D20" s="58">
        <f>JUL!D20</f>
        <v>0</v>
      </c>
      <c r="E20" s="59">
        <f>SUM(F20)+JUL!E20</f>
        <v>0</v>
      </c>
      <c r="F20" s="246"/>
      <c r="G20" s="247"/>
      <c r="H20" s="45" t="s">
        <v>66</v>
      </c>
      <c r="I20" s="186" t="s">
        <v>78</v>
      </c>
      <c r="J20" s="187"/>
      <c r="K20" s="31"/>
    </row>
    <row r="21" spans="1:13" ht="25.5" customHeight="1" thickBot="1" x14ac:dyDescent="0.35">
      <c r="A21" s="8" t="s">
        <v>44</v>
      </c>
      <c r="B21" s="184" t="s">
        <v>45</v>
      </c>
      <c r="C21" s="185"/>
      <c r="D21" s="58">
        <f>JUL!D21</f>
        <v>0</v>
      </c>
      <c r="E21" s="59">
        <f>SUM(F21)+JUL!E21</f>
        <v>0</v>
      </c>
      <c r="F21" s="246"/>
      <c r="G21" s="247"/>
      <c r="H21" s="47"/>
      <c r="I21" s="188"/>
      <c r="J21" s="189"/>
      <c r="K21" s="38"/>
    </row>
    <row r="22" spans="1:13" ht="25.5" customHeight="1" thickBot="1" x14ac:dyDescent="0.35">
      <c r="A22" s="7" t="s">
        <v>43</v>
      </c>
      <c r="B22" s="184" t="s">
        <v>42</v>
      </c>
      <c r="C22" s="185"/>
      <c r="D22" s="58">
        <f>JUL!D22</f>
        <v>0</v>
      </c>
      <c r="E22" s="59">
        <f>SUM(F22)+JUL!E22</f>
        <v>0</v>
      </c>
      <c r="F22" s="246"/>
      <c r="G22" s="247"/>
      <c r="H22" s="47"/>
      <c r="I22" s="233"/>
      <c r="J22" s="197"/>
      <c r="K22" s="25" t="s">
        <v>60</v>
      </c>
    </row>
    <row r="23" spans="1:13" ht="25.5" customHeight="1" thickBot="1" x14ac:dyDescent="0.35">
      <c r="A23" s="7">
        <v>13</v>
      </c>
      <c r="B23" s="184" t="s">
        <v>4</v>
      </c>
      <c r="C23" s="194"/>
      <c r="D23" s="58">
        <f>JUL!D23</f>
        <v>0</v>
      </c>
      <c r="E23" s="59">
        <f>SUM(F23)+JUL!E23</f>
        <v>0</v>
      </c>
      <c r="F23" s="246"/>
      <c r="G23" s="247"/>
      <c r="H23" s="47"/>
      <c r="I23" s="233"/>
      <c r="J23" s="197"/>
      <c r="K23" s="84" t="str">
        <f>+C10</f>
        <v/>
      </c>
    </row>
    <row r="24" spans="1:13" ht="25.5" customHeight="1" thickBot="1" x14ac:dyDescent="0.35">
      <c r="A24" s="7">
        <v>14</v>
      </c>
      <c r="B24" s="184" t="s">
        <v>5</v>
      </c>
      <c r="C24" s="194"/>
      <c r="D24" s="58">
        <f>JUL!D24</f>
        <v>0</v>
      </c>
      <c r="E24" s="59">
        <f>SUM(F24)+JUL!E24</f>
        <v>0</v>
      </c>
      <c r="F24" s="246"/>
      <c r="G24" s="247"/>
      <c r="H24" s="47"/>
      <c r="I24" s="233"/>
      <c r="J24" s="197"/>
      <c r="K24" s="26"/>
    </row>
    <row r="25" spans="1:13" ht="25.5" customHeight="1" thickBot="1" x14ac:dyDescent="0.35">
      <c r="A25" s="7">
        <v>16</v>
      </c>
      <c r="B25" s="184" t="s">
        <v>31</v>
      </c>
      <c r="C25" s="194"/>
      <c r="D25" s="58">
        <f>JUL!D25</f>
        <v>0</v>
      </c>
      <c r="E25" s="59">
        <f>SUM(F25)+JUL!E25</f>
        <v>0</v>
      </c>
      <c r="F25" s="246"/>
      <c r="G25" s="247"/>
      <c r="H25" s="47"/>
      <c r="I25" s="233"/>
      <c r="J25" s="197"/>
      <c r="K25" s="25" t="s">
        <v>48</v>
      </c>
    </row>
    <row r="26" spans="1:13" ht="25.5" customHeight="1" thickBot="1" x14ac:dyDescent="0.35">
      <c r="A26" s="7">
        <v>17</v>
      </c>
      <c r="B26" s="184" t="s">
        <v>6</v>
      </c>
      <c r="C26" s="194"/>
      <c r="D26" s="58">
        <f>JUL!D26</f>
        <v>0</v>
      </c>
      <c r="E26" s="59">
        <f>SUM(F26)+JUL!E26</f>
        <v>0</v>
      </c>
      <c r="F26" s="246"/>
      <c r="G26" s="247"/>
      <c r="H26" s="47"/>
      <c r="I26" s="233"/>
      <c r="J26" s="197"/>
      <c r="K26" s="84" t="str">
        <f>+B16</f>
        <v/>
      </c>
    </row>
    <row r="27" spans="1:13" ht="25.5" customHeight="1" thickBot="1" x14ac:dyDescent="0.35">
      <c r="A27" s="7">
        <v>18</v>
      </c>
      <c r="B27" s="184" t="s">
        <v>32</v>
      </c>
      <c r="C27" s="194"/>
      <c r="D27" s="58">
        <f>JUL!D27</f>
        <v>0</v>
      </c>
      <c r="E27" s="59">
        <f>SUM(F27)+JUL!E27</f>
        <v>0</v>
      </c>
      <c r="F27" s="246"/>
      <c r="G27" s="247"/>
      <c r="H27" s="47"/>
      <c r="I27" s="233"/>
      <c r="J27" s="197"/>
      <c r="K27" s="25"/>
    </row>
    <row r="28" spans="1:13" ht="25.5" customHeight="1" thickBot="1" x14ac:dyDescent="0.35">
      <c r="A28" s="7">
        <v>20</v>
      </c>
      <c r="B28" s="184" t="s">
        <v>23</v>
      </c>
      <c r="C28" s="194"/>
      <c r="D28" s="58">
        <f>JUL!D28</f>
        <v>0</v>
      </c>
      <c r="E28" s="59">
        <f>SUM(F28)+JUL!E28</f>
        <v>0</v>
      </c>
      <c r="F28" s="246"/>
      <c r="G28" s="247"/>
      <c r="H28" s="47"/>
      <c r="I28" s="233"/>
      <c r="J28" s="197"/>
      <c r="K28" s="26" t="s">
        <v>46</v>
      </c>
    </row>
    <row r="29" spans="1:13" ht="24.9" customHeight="1" thickBot="1" x14ac:dyDescent="0.35">
      <c r="A29" s="7">
        <v>21</v>
      </c>
      <c r="B29" s="182" t="s">
        <v>7</v>
      </c>
      <c r="C29" s="183"/>
      <c r="D29" s="60">
        <f>SUM(D19:D28)</f>
        <v>0</v>
      </c>
      <c r="E29" s="60">
        <f>SUM(E19:E28)</f>
        <v>0</v>
      </c>
      <c r="F29" s="170">
        <f>SUM(F19:G28)</f>
        <v>0</v>
      </c>
      <c r="G29" s="171"/>
      <c r="H29" s="47"/>
      <c r="I29" s="233"/>
      <c r="J29" s="197"/>
      <c r="K29" s="85">
        <f>F31</f>
        <v>0</v>
      </c>
    </row>
    <row r="30" spans="1:13" ht="24.9" customHeight="1" thickBot="1" x14ac:dyDescent="0.35">
      <c r="A30" s="7">
        <v>22</v>
      </c>
      <c r="B30" s="178" t="s">
        <v>30</v>
      </c>
      <c r="C30" s="179"/>
      <c r="D30" s="58">
        <f>JUL!D30</f>
        <v>0</v>
      </c>
      <c r="E30" s="143">
        <f>+ROUND(SUM(F30),2)+JUL!E30</f>
        <v>0</v>
      </c>
      <c r="F30" s="246"/>
      <c r="G30" s="247"/>
      <c r="H30" s="47"/>
      <c r="I30" s="233"/>
      <c r="J30" s="197"/>
      <c r="K30" s="27"/>
    </row>
    <row r="31" spans="1:13" ht="24.9" customHeight="1" thickBot="1" x14ac:dyDescent="0.35">
      <c r="A31" s="7">
        <v>23</v>
      </c>
      <c r="B31" s="182" t="s">
        <v>53</v>
      </c>
      <c r="C31" s="183"/>
      <c r="D31" s="60">
        <f>SUM(D29:D30)</f>
        <v>0</v>
      </c>
      <c r="E31" s="60">
        <f>SUM(E29:E30)</f>
        <v>0</v>
      </c>
      <c r="F31" s="170">
        <f>SUM(F29:G30)</f>
        <v>0</v>
      </c>
      <c r="G31" s="171"/>
      <c r="H31" s="47"/>
      <c r="I31" s="233"/>
      <c r="J31" s="197"/>
      <c r="K31" s="27" t="s">
        <v>47</v>
      </c>
    </row>
    <row r="32" spans="1:13" ht="24.9" customHeight="1" thickBot="1" x14ac:dyDescent="0.35">
      <c r="A32" s="7">
        <v>24</v>
      </c>
      <c r="B32" s="164" t="s">
        <v>22</v>
      </c>
      <c r="C32" s="165"/>
      <c r="D32" s="58">
        <f>JUL!D32</f>
        <v>0</v>
      </c>
      <c r="E32" s="59">
        <f>SUM(F32)+JUL!E32</f>
        <v>0</v>
      </c>
      <c r="F32" s="246"/>
      <c r="G32" s="247"/>
      <c r="H32" s="47"/>
      <c r="I32" s="233"/>
      <c r="J32" s="197"/>
      <c r="K32" s="28" t="s">
        <v>49</v>
      </c>
    </row>
    <row r="33" spans="1:11" ht="24.9" customHeight="1" thickBot="1" x14ac:dyDescent="0.35">
      <c r="A33" s="7">
        <v>25</v>
      </c>
      <c r="B33" s="168" t="s">
        <v>8</v>
      </c>
      <c r="C33" s="169"/>
      <c r="D33" s="60">
        <f>SUM(D31:D32)</f>
        <v>0</v>
      </c>
      <c r="E33" s="60">
        <f>SUM(E31:E32)</f>
        <v>0</v>
      </c>
      <c r="F33" s="170">
        <f>SUM(F31:G32)</f>
        <v>0</v>
      </c>
      <c r="G33" s="171"/>
      <c r="H33" s="54"/>
      <c r="I33" s="234"/>
      <c r="J33" s="189"/>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2"/>
      <c r="D38" s="162"/>
      <c r="E38" s="162"/>
      <c r="F38" s="163"/>
      <c r="G38" s="154" t="s">
        <v>10</v>
      </c>
      <c r="H38" s="155"/>
      <c r="I38" s="155"/>
      <c r="J38" s="155"/>
      <c r="K38" s="156"/>
    </row>
    <row r="39" spans="1:11" ht="51" customHeight="1" thickBot="1" x14ac:dyDescent="0.35">
      <c r="A39" s="144" t="s">
        <v>17</v>
      </c>
      <c r="B39" s="145"/>
      <c r="C39" s="230" t="s">
        <v>67</v>
      </c>
      <c r="D39" s="231"/>
      <c r="E39" s="231"/>
      <c r="F39" s="232"/>
      <c r="G39" s="1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q4xbS9zLJQEsQvOUMPjcL0PmZOgs4Sdt7zIq9tZ1Xo4m6jWEMztkc7b3wKIo1UD5t8QS4Wuy7doo4upGfdj3rg==" saltValue="5StjePrGYXydGW3kj4dDkA==" spinCount="100000" sheet="1" objects="1" scenarios="1"/>
  <mergeCells count="67">
    <mergeCell ref="D16:D18"/>
    <mergeCell ref="B1:J1"/>
    <mergeCell ref="B2:J2"/>
    <mergeCell ref="B3:J3"/>
    <mergeCell ref="A6:B6"/>
    <mergeCell ref="A9:B9"/>
    <mergeCell ref="A10:B10"/>
    <mergeCell ref="A7:B7"/>
    <mergeCell ref="C6:E6"/>
    <mergeCell ref="C7:E7"/>
    <mergeCell ref="A8:B8"/>
    <mergeCell ref="C11:E11"/>
    <mergeCell ref="A11:B11"/>
    <mergeCell ref="C8:E8"/>
    <mergeCell ref="C9:E9"/>
    <mergeCell ref="C10:E10"/>
    <mergeCell ref="F19:G19"/>
    <mergeCell ref="H19:J19"/>
    <mergeCell ref="F20:G20"/>
    <mergeCell ref="F32:G32"/>
    <mergeCell ref="F33:G33"/>
    <mergeCell ref="F31:G31"/>
    <mergeCell ref="F24:G24"/>
    <mergeCell ref="F25:G25"/>
    <mergeCell ref="F30:G30"/>
    <mergeCell ref="F26:G26"/>
    <mergeCell ref="F27:G27"/>
    <mergeCell ref="F28:G28"/>
    <mergeCell ref="F29:G29"/>
    <mergeCell ref="K16:K18"/>
    <mergeCell ref="F23:G23"/>
    <mergeCell ref="F22:G22"/>
    <mergeCell ref="B19:C19"/>
    <mergeCell ref="B16:C16"/>
    <mergeCell ref="B17:C17"/>
    <mergeCell ref="B18:C18"/>
    <mergeCell ref="B20:C20"/>
    <mergeCell ref="B21:C21"/>
    <mergeCell ref="B22:C22"/>
    <mergeCell ref="B23:C23"/>
    <mergeCell ref="F21:G21"/>
    <mergeCell ref="E16:E18"/>
    <mergeCell ref="F16:H18"/>
    <mergeCell ref="I16:J18"/>
    <mergeCell ref="I20:J21"/>
    <mergeCell ref="A34:F34"/>
    <mergeCell ref="G34:K34"/>
    <mergeCell ref="A36:F36"/>
    <mergeCell ref="G36:K36"/>
    <mergeCell ref="B32:C32"/>
    <mergeCell ref="B33:C33"/>
    <mergeCell ref="I22:J33"/>
    <mergeCell ref="B31:C31"/>
    <mergeCell ref="B24:C24"/>
    <mergeCell ref="B25:C25"/>
    <mergeCell ref="B26:C26"/>
    <mergeCell ref="B27:C27"/>
    <mergeCell ref="B28:C28"/>
    <mergeCell ref="B29:C29"/>
    <mergeCell ref="B30:C30"/>
    <mergeCell ref="C39:F39"/>
    <mergeCell ref="A39:B39"/>
    <mergeCell ref="G39:K39"/>
    <mergeCell ref="G38:K38"/>
    <mergeCell ref="G37:K37"/>
    <mergeCell ref="A37:F37"/>
    <mergeCell ref="A38:F38"/>
  </mergeCells>
  <pageMargins left="0.62" right="0.22" top="0.18" bottom="0.18" header="0.18" footer="0.18"/>
  <pageSetup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
  <sheetViews>
    <sheetView topLeftCell="A11" zoomScaleNormal="100"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IF(AUG!C6="","",AUG!C6)</f>
        <v/>
      </c>
      <c r="D6" s="242"/>
      <c r="E6" s="243"/>
      <c r="F6" s="93" t="s">
        <v>61</v>
      </c>
      <c r="G6" s="94"/>
      <c r="H6" s="1"/>
      <c r="I6" s="57"/>
      <c r="J6" s="97"/>
      <c r="K6" s="98"/>
    </row>
    <row r="7" spans="1:11" ht="13.5" customHeight="1" thickBot="1" x14ac:dyDescent="0.35">
      <c r="A7" s="182" t="s">
        <v>28</v>
      </c>
      <c r="B7" s="215"/>
      <c r="C7" s="242" t="str">
        <f>IF(AUG!C7="","",AUG!C7)</f>
        <v/>
      </c>
      <c r="D7" s="242"/>
      <c r="E7" s="243"/>
      <c r="F7" s="93" t="s">
        <v>24</v>
      </c>
      <c r="G7" s="94"/>
      <c r="H7" s="94"/>
      <c r="I7" s="95"/>
      <c r="J7" s="105">
        <f>+Sheet1!G8</f>
        <v>45930</v>
      </c>
      <c r="K7" s="96"/>
    </row>
    <row r="8" spans="1:11" ht="13.5" customHeight="1" thickBot="1" x14ac:dyDescent="0.35">
      <c r="A8" s="222"/>
      <c r="B8" s="223"/>
      <c r="C8" s="242" t="str">
        <f>IF(AUG!C8="","",AUG!C8)</f>
        <v/>
      </c>
      <c r="D8" s="242"/>
      <c r="E8" s="243"/>
      <c r="F8" s="93" t="s">
        <v>39</v>
      </c>
      <c r="G8" s="94"/>
      <c r="H8" s="94"/>
      <c r="I8" s="95"/>
      <c r="J8" s="104" t="str">
        <f>+Sheet1!L8</f>
        <v>09/01/2025 thru 09/30/2025</v>
      </c>
      <c r="K8" s="96"/>
    </row>
    <row r="9" spans="1:11" ht="13.5" customHeight="1" thickBot="1" x14ac:dyDescent="0.35">
      <c r="A9" s="182" t="s">
        <v>58</v>
      </c>
      <c r="B9" s="215"/>
      <c r="C9" s="242" t="str">
        <f>IF(AUG!C9="","",AUG!C9)</f>
        <v/>
      </c>
      <c r="D9" s="242"/>
      <c r="E9" s="243"/>
      <c r="F9" s="93" t="s">
        <v>25</v>
      </c>
      <c r="G9" s="94"/>
      <c r="H9" s="94"/>
      <c r="I9" s="95"/>
      <c r="J9" s="106" t="str">
        <f>IF(AUG!J9="","",AUG!J9)</f>
        <v/>
      </c>
      <c r="K9" s="96"/>
    </row>
    <row r="10" spans="1:11" ht="13.5" customHeight="1" thickBot="1" x14ac:dyDescent="0.35">
      <c r="A10" s="182" t="s">
        <v>38</v>
      </c>
      <c r="B10" s="215"/>
      <c r="C10" s="297" t="str">
        <f>IF(AUG!C10="","",AUG!C10)</f>
        <v/>
      </c>
      <c r="D10" s="297"/>
      <c r="E10" s="298"/>
      <c r="F10" s="93" t="s">
        <v>11</v>
      </c>
      <c r="G10" s="94"/>
      <c r="H10" s="1"/>
      <c r="I10" s="57"/>
      <c r="J10" s="106" t="str">
        <f>IF(AUG!J10="","",AUG!J10)</f>
        <v/>
      </c>
      <c r="K10" s="96"/>
    </row>
    <row r="11" spans="1:11" ht="13.5" customHeight="1" thickBot="1" x14ac:dyDescent="0.35">
      <c r="A11" s="182" t="s">
        <v>12</v>
      </c>
      <c r="B11" s="215"/>
      <c r="C11" s="242" t="str">
        <f>IF(AUG!C11="","",AUG!C11)</f>
        <v/>
      </c>
      <c r="D11" s="242"/>
      <c r="E11" s="243"/>
      <c r="F11" s="53" t="s">
        <v>26</v>
      </c>
      <c r="G11" s="1"/>
      <c r="H11" s="1"/>
      <c r="I11" s="57"/>
      <c r="J11" s="106" t="str">
        <f>IF(AUG!J11="","",AUG!J11)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IF(AUG!B16="","",AUG!B16)</f>
        <v/>
      </c>
      <c r="C16" s="248"/>
      <c r="D16" s="208" t="s">
        <v>13</v>
      </c>
      <c r="E16" s="219" t="s">
        <v>37</v>
      </c>
      <c r="F16" s="206" t="s">
        <v>36</v>
      </c>
      <c r="G16" s="207"/>
      <c r="H16" s="208"/>
      <c r="I16" s="195" t="s">
        <v>3</v>
      </c>
      <c r="J16" s="187"/>
      <c r="K16" s="198" t="s">
        <v>35</v>
      </c>
    </row>
    <row r="17" spans="1:11" ht="12.75" customHeight="1" thickBot="1" x14ac:dyDescent="0.35">
      <c r="A17" s="5" t="s">
        <v>2</v>
      </c>
      <c r="B17" s="238" t="str">
        <f>IF(AUG!B17="","",AUG!B17)</f>
        <v/>
      </c>
      <c r="C17" s="248"/>
      <c r="D17" s="217"/>
      <c r="E17" s="220"/>
      <c r="F17" s="209"/>
      <c r="G17" s="210"/>
      <c r="H17" s="211"/>
      <c r="I17" s="196"/>
      <c r="J17" s="197"/>
      <c r="K17" s="199"/>
    </row>
    <row r="18" spans="1:11" ht="15" customHeight="1" thickBot="1" x14ac:dyDescent="0.35">
      <c r="A18" s="6" t="s">
        <v>52</v>
      </c>
      <c r="B18" s="250" t="str">
        <f>IF(AUG!B18="","",AUG!B18)</f>
        <v/>
      </c>
      <c r="C18" s="251"/>
      <c r="D18" s="218"/>
      <c r="E18" s="221"/>
      <c r="F18" s="212"/>
      <c r="G18" s="213"/>
      <c r="H18" s="214"/>
      <c r="I18" s="188"/>
      <c r="J18" s="189"/>
      <c r="K18" s="200"/>
    </row>
    <row r="19" spans="1:11" ht="25.5" customHeight="1" thickBot="1" x14ac:dyDescent="0.35">
      <c r="A19" s="7" t="s">
        <v>40</v>
      </c>
      <c r="B19" s="184" t="s">
        <v>41</v>
      </c>
      <c r="C19" s="185"/>
      <c r="D19" s="58">
        <f>AUG!D19</f>
        <v>0</v>
      </c>
      <c r="E19" s="59">
        <f>SUM(F19)+AUG!E19</f>
        <v>0</v>
      </c>
      <c r="F19" s="246"/>
      <c r="G19" s="247"/>
      <c r="H19" s="42">
        <f>SUM(F31)</f>
        <v>0</v>
      </c>
      <c r="I19" s="204">
        <f>SUM(F31)</f>
        <v>0</v>
      </c>
      <c r="J19" s="205"/>
      <c r="K19" s="23" t="s">
        <v>59</v>
      </c>
    </row>
    <row r="20" spans="1:11" ht="25.5" customHeight="1" thickBot="1" x14ac:dyDescent="0.35">
      <c r="A20" s="7" t="s">
        <v>21</v>
      </c>
      <c r="B20" s="184" t="s">
        <v>20</v>
      </c>
      <c r="C20" s="185"/>
      <c r="D20" s="58">
        <f>AUG!D20</f>
        <v>0</v>
      </c>
      <c r="E20" s="59">
        <f>SUM(F20)+AUG!E20</f>
        <v>0</v>
      </c>
      <c r="F20" s="246"/>
      <c r="G20" s="247"/>
      <c r="H20" s="43"/>
      <c r="I20" s="186" t="s">
        <v>78</v>
      </c>
      <c r="J20" s="187"/>
      <c r="K20" s="24"/>
    </row>
    <row r="21" spans="1:11" ht="25.5" customHeight="1" thickBot="1" x14ac:dyDescent="0.35">
      <c r="A21" s="8" t="s">
        <v>44</v>
      </c>
      <c r="B21" s="184" t="s">
        <v>45</v>
      </c>
      <c r="C21" s="185"/>
      <c r="D21" s="58">
        <f>AUG!D21</f>
        <v>0</v>
      </c>
      <c r="E21" s="59">
        <f>SUM(F21)+AUG!E21</f>
        <v>0</v>
      </c>
      <c r="F21" s="246"/>
      <c r="G21" s="247"/>
      <c r="H21" s="43"/>
      <c r="I21" s="188"/>
      <c r="J21" s="189"/>
      <c r="K21" s="25"/>
    </row>
    <row r="22" spans="1:11" ht="25.5" customHeight="1" thickBot="1" x14ac:dyDescent="0.35">
      <c r="A22" s="7" t="s">
        <v>43</v>
      </c>
      <c r="B22" s="184" t="s">
        <v>42</v>
      </c>
      <c r="C22" s="185"/>
      <c r="D22" s="58">
        <f>AUG!D22</f>
        <v>0</v>
      </c>
      <c r="E22" s="59">
        <f>SUM(F22)+AUG!E22</f>
        <v>0</v>
      </c>
      <c r="F22" s="246"/>
      <c r="G22" s="247"/>
      <c r="H22" s="47"/>
      <c r="I22" s="233"/>
      <c r="J22" s="197"/>
      <c r="K22" s="25" t="s">
        <v>60</v>
      </c>
    </row>
    <row r="23" spans="1:11" ht="25.5" customHeight="1" thickBot="1" x14ac:dyDescent="0.35">
      <c r="A23" s="7">
        <v>13</v>
      </c>
      <c r="B23" s="184" t="s">
        <v>4</v>
      </c>
      <c r="C23" s="194"/>
      <c r="D23" s="58">
        <f>AUG!D23</f>
        <v>0</v>
      </c>
      <c r="E23" s="59">
        <f>SUM(F23)+AUG!E23</f>
        <v>0</v>
      </c>
      <c r="F23" s="246"/>
      <c r="G23" s="247"/>
      <c r="H23" s="47"/>
      <c r="I23" s="233"/>
      <c r="J23" s="197"/>
      <c r="K23" s="84" t="str">
        <f>+C10</f>
        <v/>
      </c>
    </row>
    <row r="24" spans="1:11" ht="25.5" customHeight="1" thickBot="1" x14ac:dyDescent="0.35">
      <c r="A24" s="7">
        <v>14</v>
      </c>
      <c r="B24" s="184" t="s">
        <v>5</v>
      </c>
      <c r="C24" s="194"/>
      <c r="D24" s="58">
        <f>AUG!D24</f>
        <v>0</v>
      </c>
      <c r="E24" s="59">
        <f>SUM(F24)+AUG!E24</f>
        <v>0</v>
      </c>
      <c r="F24" s="246"/>
      <c r="G24" s="247"/>
      <c r="H24" s="47"/>
      <c r="I24" s="233"/>
      <c r="J24" s="197"/>
      <c r="K24" s="26"/>
    </row>
    <row r="25" spans="1:11" ht="25.5" customHeight="1" thickBot="1" x14ac:dyDescent="0.35">
      <c r="A25" s="7">
        <v>16</v>
      </c>
      <c r="B25" s="184" t="s">
        <v>31</v>
      </c>
      <c r="C25" s="194"/>
      <c r="D25" s="58">
        <f>AUG!D25</f>
        <v>0</v>
      </c>
      <c r="E25" s="59">
        <f>SUM(F25)+AUG!E25</f>
        <v>0</v>
      </c>
      <c r="F25" s="246"/>
      <c r="G25" s="247"/>
      <c r="H25" s="47"/>
      <c r="I25" s="233"/>
      <c r="J25" s="197"/>
      <c r="K25" s="25" t="s">
        <v>48</v>
      </c>
    </row>
    <row r="26" spans="1:11" ht="25.5" customHeight="1" thickBot="1" x14ac:dyDescent="0.35">
      <c r="A26" s="7">
        <v>17</v>
      </c>
      <c r="B26" s="184" t="s">
        <v>6</v>
      </c>
      <c r="C26" s="194"/>
      <c r="D26" s="58">
        <f>AUG!D26</f>
        <v>0</v>
      </c>
      <c r="E26" s="59">
        <f>SUM(F26)+AUG!E26</f>
        <v>0</v>
      </c>
      <c r="F26" s="246"/>
      <c r="G26" s="247"/>
      <c r="H26" s="47"/>
      <c r="I26" s="233"/>
      <c r="J26" s="197"/>
      <c r="K26" s="84" t="str">
        <f>+B16</f>
        <v/>
      </c>
    </row>
    <row r="27" spans="1:11" ht="25.5" customHeight="1" thickBot="1" x14ac:dyDescent="0.35">
      <c r="A27" s="7">
        <v>18</v>
      </c>
      <c r="B27" s="184" t="s">
        <v>32</v>
      </c>
      <c r="C27" s="194"/>
      <c r="D27" s="58">
        <f>AUG!D27</f>
        <v>0</v>
      </c>
      <c r="E27" s="59">
        <f>SUM(F27)+AUG!E27</f>
        <v>0</v>
      </c>
      <c r="F27" s="246"/>
      <c r="G27" s="247"/>
      <c r="H27" s="47"/>
      <c r="I27" s="233"/>
      <c r="J27" s="197"/>
      <c r="K27" s="25"/>
    </row>
    <row r="28" spans="1:11" ht="25.5" customHeight="1" thickBot="1" x14ac:dyDescent="0.35">
      <c r="A28" s="7">
        <v>20</v>
      </c>
      <c r="B28" s="184" t="s">
        <v>23</v>
      </c>
      <c r="C28" s="194"/>
      <c r="D28" s="58">
        <f>AUG!D28</f>
        <v>0</v>
      </c>
      <c r="E28" s="59">
        <f>SUM(F28)+AUG!E28</f>
        <v>0</v>
      </c>
      <c r="F28" s="246"/>
      <c r="G28" s="247"/>
      <c r="H28" s="47"/>
      <c r="I28" s="233"/>
      <c r="J28" s="197"/>
      <c r="K28" s="26" t="s">
        <v>46</v>
      </c>
    </row>
    <row r="29" spans="1:11" ht="24.9" customHeight="1" thickBot="1" x14ac:dyDescent="0.35">
      <c r="A29" s="7">
        <v>21</v>
      </c>
      <c r="B29" s="182" t="s">
        <v>7</v>
      </c>
      <c r="C29" s="183"/>
      <c r="D29" s="60">
        <f>SUM(D19:D28)</f>
        <v>0</v>
      </c>
      <c r="E29" s="60">
        <f>SUM(E19:E28)</f>
        <v>0</v>
      </c>
      <c r="F29" s="170">
        <f>SUM(F19:G28)</f>
        <v>0</v>
      </c>
      <c r="G29" s="171"/>
      <c r="H29" s="47"/>
      <c r="I29" s="233"/>
      <c r="J29" s="197"/>
      <c r="K29" s="86">
        <f>F31</f>
        <v>0</v>
      </c>
    </row>
    <row r="30" spans="1:11" ht="24.9" customHeight="1" thickBot="1" x14ac:dyDescent="0.35">
      <c r="A30" s="7">
        <v>22</v>
      </c>
      <c r="B30" s="178" t="s">
        <v>30</v>
      </c>
      <c r="C30" s="179"/>
      <c r="D30" s="58">
        <f>AUG!D30</f>
        <v>0</v>
      </c>
      <c r="E30" s="59">
        <f>ROUND(SUM(F30),2)+AUG!E30</f>
        <v>0</v>
      </c>
      <c r="F30" s="246"/>
      <c r="G30" s="247"/>
      <c r="H30" s="47"/>
      <c r="I30" s="233"/>
      <c r="J30" s="197"/>
      <c r="K30" s="27"/>
    </row>
    <row r="31" spans="1:11" ht="24.9" customHeight="1" thickBot="1" x14ac:dyDescent="0.35">
      <c r="A31" s="7">
        <v>23</v>
      </c>
      <c r="B31" s="182" t="s">
        <v>53</v>
      </c>
      <c r="C31" s="183"/>
      <c r="D31" s="60">
        <f>SUM(D29:D30)</f>
        <v>0</v>
      </c>
      <c r="E31" s="60">
        <f>SUM(E29:E30)</f>
        <v>0</v>
      </c>
      <c r="F31" s="170">
        <f>SUM(F29:G30)</f>
        <v>0</v>
      </c>
      <c r="G31" s="171"/>
      <c r="H31" s="47"/>
      <c r="I31" s="233"/>
      <c r="J31" s="197"/>
      <c r="K31" s="27" t="s">
        <v>47</v>
      </c>
    </row>
    <row r="32" spans="1:11" ht="24.9" customHeight="1" thickBot="1" x14ac:dyDescent="0.35">
      <c r="A32" s="7">
        <v>24</v>
      </c>
      <c r="B32" s="164" t="s">
        <v>22</v>
      </c>
      <c r="C32" s="165"/>
      <c r="D32" s="58">
        <f>AUG!D32</f>
        <v>0</v>
      </c>
      <c r="E32" s="59">
        <f>SUM(F32)+AUG!E32</f>
        <v>0</v>
      </c>
      <c r="F32" s="246"/>
      <c r="G32" s="247"/>
      <c r="H32" s="47"/>
      <c r="I32" s="233"/>
      <c r="J32" s="197"/>
      <c r="K32" s="28" t="s">
        <v>49</v>
      </c>
    </row>
    <row r="33" spans="1:11" ht="24.9" customHeight="1" thickBot="1" x14ac:dyDescent="0.35">
      <c r="A33" s="7">
        <v>25</v>
      </c>
      <c r="B33" s="168" t="s">
        <v>8</v>
      </c>
      <c r="C33" s="169"/>
      <c r="D33" s="60">
        <f>SUM(D31:D32)</f>
        <v>0</v>
      </c>
      <c r="E33" s="60">
        <f>SUM(E31:E32)</f>
        <v>0</v>
      </c>
      <c r="F33" s="170">
        <f>SUM(F31:G32)</f>
        <v>0</v>
      </c>
      <c r="G33" s="171"/>
      <c r="H33" s="54"/>
      <c r="I33" s="234"/>
      <c r="J33" s="189"/>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2"/>
      <c r="D38" s="162"/>
      <c r="E38" s="162"/>
      <c r="F38" s="163"/>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Gz07ohvmTVTQNcEbDfTWCTLYWKRKAFBvkFgjPVH/TfNWGRoH6I8yg9iQw4CGVabkIW3r6o78HrQcT4JviF5vYw==" saltValue="Fqs0fYVlKqeR6cdvonSATA==" spinCount="100000" sheet="1" objects="1" scenarios="1"/>
  <mergeCells count="67">
    <mergeCell ref="F20:G20"/>
    <mergeCell ref="B21:C21"/>
    <mergeCell ref="F21:G21"/>
    <mergeCell ref="B22:C22"/>
    <mergeCell ref="F22:G22"/>
    <mergeCell ref="B1:J1"/>
    <mergeCell ref="B2:J2"/>
    <mergeCell ref="B3:J3"/>
    <mergeCell ref="A6:B6"/>
    <mergeCell ref="C6:E6"/>
    <mergeCell ref="A10:B10"/>
    <mergeCell ref="C10:E10"/>
    <mergeCell ref="A11:B11"/>
    <mergeCell ref="C11:E11"/>
    <mergeCell ref="A7:B7"/>
    <mergeCell ref="C7:E7"/>
    <mergeCell ref="A8:B8"/>
    <mergeCell ref="C8:E8"/>
    <mergeCell ref="A9:B9"/>
    <mergeCell ref="C9:E9"/>
    <mergeCell ref="K16:K18"/>
    <mergeCell ref="B17:C17"/>
    <mergeCell ref="B18:C18"/>
    <mergeCell ref="B16:C16"/>
    <mergeCell ref="D16:D18"/>
    <mergeCell ref="E16:E18"/>
    <mergeCell ref="F16:H18"/>
    <mergeCell ref="I16:J18"/>
    <mergeCell ref="I19:J19"/>
    <mergeCell ref="I20:J21"/>
    <mergeCell ref="B19:C19"/>
    <mergeCell ref="B31:C31"/>
    <mergeCell ref="F31:G31"/>
    <mergeCell ref="B30:C30"/>
    <mergeCell ref="F30:G30"/>
    <mergeCell ref="B26:C26"/>
    <mergeCell ref="F26:G26"/>
    <mergeCell ref="B27:C27"/>
    <mergeCell ref="F27:G27"/>
    <mergeCell ref="B28:C28"/>
    <mergeCell ref="B29:C29"/>
    <mergeCell ref="F29:G29"/>
    <mergeCell ref="F19:G19"/>
    <mergeCell ref="B20:C20"/>
    <mergeCell ref="B33:C33"/>
    <mergeCell ref="F33:G33"/>
    <mergeCell ref="B32:C32"/>
    <mergeCell ref="F32:G32"/>
    <mergeCell ref="I22:J33"/>
    <mergeCell ref="B23:C23"/>
    <mergeCell ref="F23:G23"/>
    <mergeCell ref="F28:G28"/>
    <mergeCell ref="B24:C24"/>
    <mergeCell ref="F24:G24"/>
    <mergeCell ref="B25:C25"/>
    <mergeCell ref="F25:G25"/>
    <mergeCell ref="G39:K39"/>
    <mergeCell ref="A34:F34"/>
    <mergeCell ref="G34:K34"/>
    <mergeCell ref="A36:F36"/>
    <mergeCell ref="G36:K36"/>
    <mergeCell ref="A37:F37"/>
    <mergeCell ref="G37:K37"/>
    <mergeCell ref="C39:F39"/>
    <mergeCell ref="A39:B39"/>
    <mergeCell ref="A38:F38"/>
    <mergeCell ref="G38:K38"/>
  </mergeCells>
  <hyperlinks>
    <hyperlink ref="J11" r:id="rId1" display="Sue.Jones@tn.gov" xr:uid="{00000000-0004-0000-0200-000000000000}"/>
  </hyperlinks>
  <pageMargins left="0.62" right="0.22" top="0.18" bottom="0.18" header="0.18" footer="0.18"/>
  <pageSetup scale="7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0"/>
  <sheetViews>
    <sheetView topLeftCell="A8"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A3" s="14" t="s">
        <v>65</v>
      </c>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IF(SEPT!C6="","",SEPT!C6)</f>
        <v/>
      </c>
      <c r="D6" s="242"/>
      <c r="E6" s="243"/>
      <c r="F6" s="93" t="s">
        <v>61</v>
      </c>
      <c r="G6" s="94"/>
      <c r="H6" s="1"/>
      <c r="I6" s="57"/>
      <c r="J6" s="97"/>
      <c r="K6" s="98"/>
    </row>
    <row r="7" spans="1:11" ht="13.5" customHeight="1" thickBot="1" x14ac:dyDescent="0.35">
      <c r="A7" s="182" t="s">
        <v>28</v>
      </c>
      <c r="B7" s="215"/>
      <c r="C7" s="242" t="str">
        <f>IF(SEPT!C7="","",SEPT!C7)</f>
        <v/>
      </c>
      <c r="D7" s="242"/>
      <c r="E7" s="243"/>
      <c r="F7" s="93" t="s">
        <v>24</v>
      </c>
      <c r="G7" s="94"/>
      <c r="H7" s="94"/>
      <c r="I7" s="95"/>
      <c r="J7" s="105">
        <f>+Sheet1!G9</f>
        <v>45961</v>
      </c>
      <c r="K7" s="96"/>
    </row>
    <row r="8" spans="1:11" ht="13.5" customHeight="1" thickBot="1" x14ac:dyDescent="0.35">
      <c r="A8" s="222"/>
      <c r="B8" s="223"/>
      <c r="C8" s="242" t="str">
        <f>IF(SEPT!C8="","",SEPT!C8)</f>
        <v/>
      </c>
      <c r="D8" s="242"/>
      <c r="E8" s="243"/>
      <c r="F8" s="93" t="s">
        <v>39</v>
      </c>
      <c r="G8" s="94"/>
      <c r="H8" s="94"/>
      <c r="I8" s="95"/>
      <c r="J8" s="104" t="str">
        <f>+Sheet1!L9</f>
        <v>10/01/2025 thru 10/31/2025</v>
      </c>
      <c r="K8" s="96"/>
    </row>
    <row r="9" spans="1:11" ht="13.5" customHeight="1" thickBot="1" x14ac:dyDescent="0.35">
      <c r="A9" s="182" t="s">
        <v>58</v>
      </c>
      <c r="B9" s="215"/>
      <c r="C9" s="242" t="str">
        <f>IF(SEPT!C9="","",SEPT!C9)</f>
        <v/>
      </c>
      <c r="D9" s="242"/>
      <c r="E9" s="243"/>
      <c r="F9" s="93" t="s">
        <v>25</v>
      </c>
      <c r="G9" s="94"/>
      <c r="H9" s="94"/>
      <c r="I9" s="95"/>
      <c r="J9" s="106" t="str">
        <f>IF(SEPT!J9="","",SEPT!J9)</f>
        <v/>
      </c>
      <c r="K9" s="96"/>
    </row>
    <row r="10" spans="1:11" ht="13.5" customHeight="1" thickBot="1" x14ac:dyDescent="0.35">
      <c r="A10" s="182" t="s">
        <v>38</v>
      </c>
      <c r="B10" s="215"/>
      <c r="C10" s="297" t="str">
        <f>IF(SEPT!C10="","",SEPT!C10)</f>
        <v/>
      </c>
      <c r="D10" s="297"/>
      <c r="E10" s="298"/>
      <c r="F10" s="93" t="s">
        <v>11</v>
      </c>
      <c r="G10" s="94"/>
      <c r="H10" s="1"/>
      <c r="I10" s="57"/>
      <c r="J10" s="106" t="str">
        <f>IF(SEPT!J10="","",SEPT!J10)</f>
        <v/>
      </c>
      <c r="K10" s="96"/>
    </row>
    <row r="11" spans="1:11" ht="13.5" customHeight="1" thickBot="1" x14ac:dyDescent="0.35">
      <c r="A11" s="182" t="s">
        <v>12</v>
      </c>
      <c r="B11" s="215"/>
      <c r="C11" s="242" t="str">
        <f>IF(SEPT!C11="","",SEPT!C11)</f>
        <v/>
      </c>
      <c r="D11" s="242"/>
      <c r="E11" s="243"/>
      <c r="F11" s="53" t="s">
        <v>26</v>
      </c>
      <c r="G11" s="1"/>
      <c r="H11" s="1"/>
      <c r="I11" s="57"/>
      <c r="J11" s="106" t="str">
        <f>IF(SEPT!J11="","",SEPT!J11)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IF(SEPT!B16="","",SEPT!B16)</f>
        <v/>
      </c>
      <c r="C16" s="248"/>
      <c r="D16" s="208" t="s">
        <v>13</v>
      </c>
      <c r="E16" s="219" t="s">
        <v>37</v>
      </c>
      <c r="F16" s="206" t="s">
        <v>36</v>
      </c>
      <c r="G16" s="207"/>
      <c r="H16" s="208"/>
      <c r="I16" s="195" t="s">
        <v>3</v>
      </c>
      <c r="J16" s="187"/>
      <c r="K16" s="198" t="s">
        <v>35</v>
      </c>
    </row>
    <row r="17" spans="1:11" ht="12.75" customHeight="1" thickBot="1" x14ac:dyDescent="0.35">
      <c r="A17" s="5" t="s">
        <v>2</v>
      </c>
      <c r="B17" s="238" t="str">
        <f>IF(SEPT!B17="","",SEPT!B17)</f>
        <v/>
      </c>
      <c r="C17" s="248"/>
      <c r="D17" s="217"/>
      <c r="E17" s="220"/>
      <c r="F17" s="209"/>
      <c r="G17" s="210"/>
      <c r="H17" s="211"/>
      <c r="I17" s="196"/>
      <c r="J17" s="197"/>
      <c r="K17" s="199"/>
    </row>
    <row r="18" spans="1:11" ht="15" customHeight="1" thickBot="1" x14ac:dyDescent="0.35">
      <c r="A18" s="6" t="s">
        <v>52</v>
      </c>
      <c r="B18" s="250" t="str">
        <f>IF(SEPT!B18="","",SEPT!B18)</f>
        <v/>
      </c>
      <c r="C18" s="251"/>
      <c r="D18" s="218"/>
      <c r="E18" s="221"/>
      <c r="F18" s="212"/>
      <c r="G18" s="213"/>
      <c r="H18" s="214"/>
      <c r="I18" s="188"/>
      <c r="J18" s="189"/>
      <c r="K18" s="200"/>
    </row>
    <row r="19" spans="1:11" ht="25.5" customHeight="1" thickBot="1" x14ac:dyDescent="0.35">
      <c r="A19" s="7" t="s">
        <v>40</v>
      </c>
      <c r="B19" s="184" t="s">
        <v>41</v>
      </c>
      <c r="C19" s="185"/>
      <c r="D19" s="58">
        <f>SEPT!D19</f>
        <v>0</v>
      </c>
      <c r="E19" s="59">
        <f>SUM(F19)+SEPT!E19</f>
        <v>0</v>
      </c>
      <c r="F19" s="246"/>
      <c r="G19" s="247"/>
      <c r="H19" s="203">
        <f>SUM(F31)</f>
        <v>0</v>
      </c>
      <c r="I19" s="253"/>
      <c r="J19" s="254"/>
      <c r="K19" s="23" t="s">
        <v>59</v>
      </c>
    </row>
    <row r="20" spans="1:11" ht="25.5" customHeight="1" thickBot="1" x14ac:dyDescent="0.35">
      <c r="A20" s="7" t="s">
        <v>21</v>
      </c>
      <c r="B20" s="184" t="s">
        <v>20</v>
      </c>
      <c r="C20" s="185"/>
      <c r="D20" s="58">
        <f>SEPT!D20</f>
        <v>0</v>
      </c>
      <c r="E20" s="59">
        <f>SUM(F20)+SEPT!E20</f>
        <v>0</v>
      </c>
      <c r="F20" s="246"/>
      <c r="G20" s="247"/>
      <c r="H20" s="39" t="s">
        <v>64</v>
      </c>
      <c r="I20" s="186" t="s">
        <v>78</v>
      </c>
      <c r="J20" s="187"/>
      <c r="K20" s="24"/>
    </row>
    <row r="21" spans="1:11" ht="25.5" customHeight="1" thickBot="1" x14ac:dyDescent="0.35">
      <c r="A21" s="8" t="s">
        <v>44</v>
      </c>
      <c r="B21" s="184" t="s">
        <v>45</v>
      </c>
      <c r="C21" s="185"/>
      <c r="D21" s="58">
        <f>SEPT!D21</f>
        <v>0</v>
      </c>
      <c r="E21" s="59">
        <f>SUM(F21)+SEPT!E21</f>
        <v>0</v>
      </c>
      <c r="F21" s="246"/>
      <c r="G21" s="247"/>
      <c r="H21" s="47"/>
      <c r="I21" s="188"/>
      <c r="J21" s="189"/>
      <c r="K21" s="25"/>
    </row>
    <row r="22" spans="1:11" ht="25.5" customHeight="1" thickBot="1" x14ac:dyDescent="0.35">
      <c r="A22" s="7" t="s">
        <v>43</v>
      </c>
      <c r="B22" s="184" t="s">
        <v>42</v>
      </c>
      <c r="C22" s="185"/>
      <c r="D22" s="58">
        <f>SEPT!D22</f>
        <v>0</v>
      </c>
      <c r="E22" s="59">
        <f>SUM(F22)+SEPT!E22</f>
        <v>0</v>
      </c>
      <c r="F22" s="246"/>
      <c r="G22" s="247"/>
      <c r="H22" s="47"/>
      <c r="I22" s="252"/>
      <c r="J22" s="197"/>
      <c r="K22" s="25" t="s">
        <v>60</v>
      </c>
    </row>
    <row r="23" spans="1:11" ht="25.5" customHeight="1" thickBot="1" x14ac:dyDescent="0.35">
      <c r="A23" s="7">
        <v>13</v>
      </c>
      <c r="B23" s="184" t="s">
        <v>4</v>
      </c>
      <c r="C23" s="194"/>
      <c r="D23" s="58">
        <f>SEPT!D23</f>
        <v>0</v>
      </c>
      <c r="E23" s="59">
        <f>SUM(F23)+SEPT!E23</f>
        <v>0</v>
      </c>
      <c r="F23" s="246"/>
      <c r="G23" s="247"/>
      <c r="H23" s="47"/>
      <c r="I23" s="252"/>
      <c r="J23" s="197"/>
      <c r="K23" s="84" t="str">
        <f>+C10</f>
        <v/>
      </c>
    </row>
    <row r="24" spans="1:11" ht="25.5" customHeight="1" thickBot="1" x14ac:dyDescent="0.35">
      <c r="A24" s="7">
        <v>14</v>
      </c>
      <c r="B24" s="184" t="s">
        <v>5</v>
      </c>
      <c r="C24" s="194"/>
      <c r="D24" s="58">
        <f>SEPT!D24</f>
        <v>0</v>
      </c>
      <c r="E24" s="59">
        <f>SUM(F24)+SEPT!E24</f>
        <v>0</v>
      </c>
      <c r="F24" s="246"/>
      <c r="G24" s="247"/>
      <c r="H24" s="47"/>
      <c r="I24" s="252"/>
      <c r="J24" s="197"/>
      <c r="K24" s="26"/>
    </row>
    <row r="25" spans="1:11" ht="25.5" customHeight="1" thickBot="1" x14ac:dyDescent="0.35">
      <c r="A25" s="7">
        <v>16</v>
      </c>
      <c r="B25" s="184" t="s">
        <v>31</v>
      </c>
      <c r="C25" s="194"/>
      <c r="D25" s="58">
        <f>SEPT!D25</f>
        <v>0</v>
      </c>
      <c r="E25" s="59">
        <f>SUM(F25)+SEPT!E25</f>
        <v>0</v>
      </c>
      <c r="F25" s="246"/>
      <c r="G25" s="247"/>
      <c r="H25" s="47"/>
      <c r="I25" s="252"/>
      <c r="J25" s="197"/>
      <c r="K25" s="25" t="s">
        <v>48</v>
      </c>
    </row>
    <row r="26" spans="1:11" ht="25.5" customHeight="1" thickBot="1" x14ac:dyDescent="0.35">
      <c r="A26" s="7">
        <v>17</v>
      </c>
      <c r="B26" s="184" t="s">
        <v>6</v>
      </c>
      <c r="C26" s="194"/>
      <c r="D26" s="58">
        <f>SEPT!D26</f>
        <v>0</v>
      </c>
      <c r="E26" s="59">
        <f>SUM(F26)+SEPT!E26</f>
        <v>0</v>
      </c>
      <c r="F26" s="246"/>
      <c r="G26" s="247"/>
      <c r="H26" s="47"/>
      <c r="I26" s="252"/>
      <c r="J26" s="197"/>
      <c r="K26" s="84" t="str">
        <f>+B16</f>
        <v/>
      </c>
    </row>
    <row r="27" spans="1:11" ht="25.5" customHeight="1" thickBot="1" x14ac:dyDescent="0.35">
      <c r="A27" s="7">
        <v>18</v>
      </c>
      <c r="B27" s="184" t="s">
        <v>32</v>
      </c>
      <c r="C27" s="194"/>
      <c r="D27" s="58">
        <f>SEPT!D27</f>
        <v>0</v>
      </c>
      <c r="E27" s="59">
        <f>SUM(F27)+SEPT!E27</f>
        <v>0</v>
      </c>
      <c r="F27" s="246"/>
      <c r="G27" s="247"/>
      <c r="H27" s="47"/>
      <c r="I27" s="252"/>
      <c r="J27" s="197"/>
      <c r="K27" s="25"/>
    </row>
    <row r="28" spans="1:11" ht="25.5" customHeight="1" thickBot="1" x14ac:dyDescent="0.35">
      <c r="A28" s="7">
        <v>20</v>
      </c>
      <c r="B28" s="184" t="s">
        <v>23</v>
      </c>
      <c r="C28" s="194"/>
      <c r="D28" s="58">
        <f>SEPT!D28</f>
        <v>0</v>
      </c>
      <c r="E28" s="59">
        <f>SUM(F28)+SEPT!E28</f>
        <v>0</v>
      </c>
      <c r="F28" s="246"/>
      <c r="G28" s="247"/>
      <c r="H28" s="47"/>
      <c r="I28" s="252"/>
      <c r="J28" s="197"/>
      <c r="K28" s="26" t="s">
        <v>46</v>
      </c>
    </row>
    <row r="29" spans="1:11" ht="24.9" customHeight="1" thickBot="1" x14ac:dyDescent="0.35">
      <c r="A29" s="7">
        <v>21</v>
      </c>
      <c r="B29" s="182" t="s">
        <v>7</v>
      </c>
      <c r="C29" s="183"/>
      <c r="D29" s="60">
        <f>SUM(D19:D28)</f>
        <v>0</v>
      </c>
      <c r="E29" s="60">
        <f>SUM(E19:E28)</f>
        <v>0</v>
      </c>
      <c r="F29" s="170">
        <f>SUM(F19:G28)</f>
        <v>0</v>
      </c>
      <c r="G29" s="171"/>
      <c r="H29" s="47"/>
      <c r="I29" s="252"/>
      <c r="J29" s="197"/>
      <c r="K29" s="86">
        <f>F31</f>
        <v>0</v>
      </c>
    </row>
    <row r="30" spans="1:11" ht="24.9" customHeight="1" thickBot="1" x14ac:dyDescent="0.35">
      <c r="A30" s="7">
        <v>22</v>
      </c>
      <c r="B30" s="178" t="s">
        <v>30</v>
      </c>
      <c r="C30" s="179"/>
      <c r="D30" s="58">
        <f>SEPT!D30</f>
        <v>0</v>
      </c>
      <c r="E30" s="59">
        <f>ROUND(SUM(F30),2)+SEPT!E30</f>
        <v>0</v>
      </c>
      <c r="F30" s="246"/>
      <c r="G30" s="247"/>
      <c r="H30" s="47"/>
      <c r="I30" s="252"/>
      <c r="J30" s="197"/>
      <c r="K30" s="27"/>
    </row>
    <row r="31" spans="1:11" ht="24.9" customHeight="1" thickBot="1" x14ac:dyDescent="0.35">
      <c r="A31" s="7">
        <v>23</v>
      </c>
      <c r="B31" s="182" t="s">
        <v>53</v>
      </c>
      <c r="C31" s="183"/>
      <c r="D31" s="60">
        <f>SUM(D29:D30)</f>
        <v>0</v>
      </c>
      <c r="E31" s="60">
        <f>SUM(E29:E30)</f>
        <v>0</v>
      </c>
      <c r="F31" s="170">
        <f>SUM(F29:G30)</f>
        <v>0</v>
      </c>
      <c r="G31" s="171"/>
      <c r="H31" s="47"/>
      <c r="I31" s="252"/>
      <c r="J31" s="197"/>
      <c r="K31" s="27" t="s">
        <v>47</v>
      </c>
    </row>
    <row r="32" spans="1:11" ht="24.9" customHeight="1" thickBot="1" x14ac:dyDescent="0.35">
      <c r="A32" s="7">
        <v>24</v>
      </c>
      <c r="B32" s="164" t="s">
        <v>22</v>
      </c>
      <c r="C32" s="165"/>
      <c r="D32" s="58">
        <f>SEPT!D32</f>
        <v>0</v>
      </c>
      <c r="E32" s="59">
        <f>SUM(F32)+SEPT!E32</f>
        <v>0</v>
      </c>
      <c r="F32" s="246"/>
      <c r="G32" s="247"/>
      <c r="H32" s="47"/>
      <c r="I32" s="252"/>
      <c r="J32" s="197"/>
      <c r="K32" s="28" t="s">
        <v>49</v>
      </c>
    </row>
    <row r="33" spans="1:11" ht="24.9" customHeight="1" thickBot="1" x14ac:dyDescent="0.35">
      <c r="A33" s="7">
        <v>25</v>
      </c>
      <c r="B33" s="168" t="s">
        <v>8</v>
      </c>
      <c r="C33" s="169"/>
      <c r="D33" s="60">
        <f>SUM(D31:D32)</f>
        <v>0</v>
      </c>
      <c r="E33" s="60">
        <f>SUM(E31:E32)</f>
        <v>0</v>
      </c>
      <c r="F33" s="170">
        <f>SUM(F31:G32)</f>
        <v>0</v>
      </c>
      <c r="G33" s="171"/>
      <c r="H33" s="54"/>
      <c r="I33" s="234"/>
      <c r="J33" s="189"/>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2"/>
      <c r="D38" s="162"/>
      <c r="E38" s="162"/>
      <c r="F38" s="163"/>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MDnitA2dpFmUNG/TVLvXDzqQe/AQkdt4WzylMPmyCY09yI2ULPwGLiwm0so6zTzraOAuzvNhd0U1YL66iYduZw==" saltValue="VeR3rXfZ5qbHHzv24/yWsQ==" spinCount="100000" sheet="1" objects="1" scenarios="1"/>
  <mergeCells count="67">
    <mergeCell ref="A7:B7"/>
    <mergeCell ref="C7:E7"/>
    <mergeCell ref="A8:B8"/>
    <mergeCell ref="C8:E8"/>
    <mergeCell ref="B1:J1"/>
    <mergeCell ref="B2:J2"/>
    <mergeCell ref="B3:J3"/>
    <mergeCell ref="A6:B6"/>
    <mergeCell ref="C6:E6"/>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H19:J19"/>
    <mergeCell ref="B20:C20"/>
    <mergeCell ref="F20:G20"/>
    <mergeCell ref="I20:J21"/>
    <mergeCell ref="B21:C21"/>
    <mergeCell ref="F21:G21"/>
    <mergeCell ref="B22:C22"/>
    <mergeCell ref="F22:G22"/>
    <mergeCell ref="B23:C23"/>
    <mergeCell ref="F23:G23"/>
    <mergeCell ref="B19:C19"/>
    <mergeCell ref="F19:G19"/>
    <mergeCell ref="B33:C33"/>
    <mergeCell ref="F33:G33"/>
    <mergeCell ref="B32:C32"/>
    <mergeCell ref="F32:G32"/>
    <mergeCell ref="I22:J33"/>
    <mergeCell ref="B30:C30"/>
    <mergeCell ref="F30:G30"/>
    <mergeCell ref="B26:C26"/>
    <mergeCell ref="F26:G26"/>
    <mergeCell ref="B27:C27"/>
    <mergeCell ref="F27:G27"/>
    <mergeCell ref="B28:C28"/>
    <mergeCell ref="B24:C24"/>
    <mergeCell ref="F24:G24"/>
    <mergeCell ref="B25:C25"/>
    <mergeCell ref="F25:G25"/>
    <mergeCell ref="B29:C29"/>
    <mergeCell ref="F29:G29"/>
    <mergeCell ref="F28:G28"/>
    <mergeCell ref="G39:K39"/>
    <mergeCell ref="A34:F34"/>
    <mergeCell ref="G34:K34"/>
    <mergeCell ref="A36:F36"/>
    <mergeCell ref="G36:K36"/>
    <mergeCell ref="A37:F37"/>
    <mergeCell ref="G37:K37"/>
    <mergeCell ref="A39:B39"/>
    <mergeCell ref="C39:F39"/>
    <mergeCell ref="B31:C31"/>
    <mergeCell ref="F31:G31"/>
    <mergeCell ref="A38:F38"/>
    <mergeCell ref="G38:K38"/>
  </mergeCells>
  <pageMargins left="0.62" right="0.22" top="0.18" bottom="0.18" header="0.18" footer="0.18"/>
  <pageSetup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0"/>
  <sheetViews>
    <sheetView topLeftCell="A18"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IF(OCT!C6="","",OCT!C6)</f>
        <v/>
      </c>
      <c r="D6" s="242"/>
      <c r="E6" s="243"/>
      <c r="F6" s="93" t="s">
        <v>61</v>
      </c>
      <c r="G6" s="94"/>
      <c r="H6" s="1"/>
      <c r="I6" s="57"/>
      <c r="J6" s="97"/>
      <c r="K6" s="98"/>
    </row>
    <row r="7" spans="1:11" ht="13.5" customHeight="1" thickBot="1" x14ac:dyDescent="0.35">
      <c r="A7" s="182" t="s">
        <v>28</v>
      </c>
      <c r="B7" s="215"/>
      <c r="C7" s="242" t="str">
        <f>IF(OCT!C7="","",OCT!C7)</f>
        <v/>
      </c>
      <c r="D7" s="242"/>
      <c r="E7" s="243"/>
      <c r="F7" s="93" t="s">
        <v>24</v>
      </c>
      <c r="G7" s="94"/>
      <c r="H7" s="94"/>
      <c r="I7" s="95"/>
      <c r="J7" s="105">
        <f>+Sheet1!G10</f>
        <v>45991</v>
      </c>
      <c r="K7" s="100"/>
    </row>
    <row r="8" spans="1:11" ht="13.5" customHeight="1" thickBot="1" x14ac:dyDescent="0.35">
      <c r="A8" s="222"/>
      <c r="B8" s="223"/>
      <c r="C8" s="242" t="str">
        <f>IF(OCT!C8="","",OCT!C8)</f>
        <v/>
      </c>
      <c r="D8" s="242"/>
      <c r="E8" s="243"/>
      <c r="F8" s="93" t="s">
        <v>39</v>
      </c>
      <c r="G8" s="94"/>
      <c r="H8" s="94"/>
      <c r="I8" s="95"/>
      <c r="J8" s="104" t="str">
        <f>+Sheet1!L10</f>
        <v>11/01/2025 thru 11/30/2025</v>
      </c>
      <c r="K8" s="96"/>
    </row>
    <row r="9" spans="1:11" ht="13.5" customHeight="1" thickBot="1" x14ac:dyDescent="0.35">
      <c r="A9" s="182" t="s">
        <v>58</v>
      </c>
      <c r="B9" s="215"/>
      <c r="C9" s="242" t="str">
        <f>IF(OCT!C9="","",OCT!C9)</f>
        <v/>
      </c>
      <c r="D9" s="242"/>
      <c r="E9" s="243"/>
      <c r="F9" s="93" t="s">
        <v>25</v>
      </c>
      <c r="G9" s="94"/>
      <c r="H9" s="94"/>
      <c r="I9" s="95"/>
      <c r="J9" s="106" t="str">
        <f>IF(OCT!J9="","",OCT!J9)</f>
        <v/>
      </c>
      <c r="K9" s="96"/>
    </row>
    <row r="10" spans="1:11" ht="13.5" customHeight="1" thickBot="1" x14ac:dyDescent="0.35">
      <c r="A10" s="182" t="s">
        <v>38</v>
      </c>
      <c r="B10" s="215"/>
      <c r="C10" s="297" t="str">
        <f>IF(OCT!C10="","",OCT!C10)</f>
        <v/>
      </c>
      <c r="D10" s="297"/>
      <c r="E10" s="298"/>
      <c r="F10" s="93" t="s">
        <v>11</v>
      </c>
      <c r="G10" s="94"/>
      <c r="H10" s="1"/>
      <c r="I10" s="57"/>
      <c r="J10" s="106" t="str">
        <f>IF(OCT!J10="","",OCT!J10)</f>
        <v/>
      </c>
      <c r="K10" s="96"/>
    </row>
    <row r="11" spans="1:11" ht="13.5" customHeight="1" thickBot="1" x14ac:dyDescent="0.35">
      <c r="A11" s="182" t="s">
        <v>12</v>
      </c>
      <c r="B11" s="215"/>
      <c r="C11" s="242" t="str">
        <f>IF(OCT!C11="","",OCT!C11)</f>
        <v/>
      </c>
      <c r="D11" s="242"/>
      <c r="E11" s="243"/>
      <c r="F11" s="53" t="s">
        <v>26</v>
      </c>
      <c r="G11" s="1"/>
      <c r="H11" s="1"/>
      <c r="I11" s="57"/>
      <c r="J11" s="106" t="str">
        <f>IF(OCT!J11="","",OCT!J11)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IF(OCT!B16="","",OCT!B16)</f>
        <v/>
      </c>
      <c r="C16" s="248"/>
      <c r="D16" s="256" t="s">
        <v>13</v>
      </c>
      <c r="E16" s="219" t="s">
        <v>37</v>
      </c>
      <c r="F16" s="206" t="s">
        <v>36</v>
      </c>
      <c r="G16" s="207"/>
      <c r="H16" s="208"/>
      <c r="I16" s="195" t="s">
        <v>3</v>
      </c>
      <c r="J16" s="235"/>
      <c r="K16" s="198" t="s">
        <v>35</v>
      </c>
    </row>
    <row r="17" spans="1:11" ht="12.75" customHeight="1" thickBot="1" x14ac:dyDescent="0.35">
      <c r="A17" s="5" t="s">
        <v>2</v>
      </c>
      <c r="B17" s="238" t="str">
        <f>IF(OCT!B17="","",OCT!B17)</f>
        <v/>
      </c>
      <c r="C17" s="248"/>
      <c r="D17" s="257"/>
      <c r="E17" s="220"/>
      <c r="F17" s="209"/>
      <c r="G17" s="210"/>
      <c r="H17" s="211"/>
      <c r="I17" s="259"/>
      <c r="J17" s="260"/>
      <c r="K17" s="199"/>
    </row>
    <row r="18" spans="1:11" ht="15" customHeight="1" thickBot="1" x14ac:dyDescent="0.35">
      <c r="A18" s="6" t="s">
        <v>52</v>
      </c>
      <c r="B18" s="250" t="str">
        <f>IF(OCT!B18="","",OCT!B18)</f>
        <v/>
      </c>
      <c r="C18" s="251"/>
      <c r="D18" s="258"/>
      <c r="E18" s="221"/>
      <c r="F18" s="212"/>
      <c r="G18" s="213"/>
      <c r="H18" s="214"/>
      <c r="I18" s="236"/>
      <c r="J18" s="237"/>
      <c r="K18" s="200"/>
    </row>
    <row r="19" spans="1:11" ht="25.5" customHeight="1" thickBot="1" x14ac:dyDescent="0.35">
      <c r="A19" s="7" t="s">
        <v>40</v>
      </c>
      <c r="B19" s="184" t="s">
        <v>41</v>
      </c>
      <c r="C19" s="194"/>
      <c r="D19" s="58">
        <f>OCT!D19</f>
        <v>0</v>
      </c>
      <c r="E19" s="59">
        <f>SUM(F19)+OCT!E19</f>
        <v>0</v>
      </c>
      <c r="F19" s="246"/>
      <c r="G19" s="247"/>
      <c r="H19" s="255">
        <f>SUM(F31)</f>
        <v>0</v>
      </c>
      <c r="I19" s="204"/>
      <c r="J19" s="205"/>
      <c r="K19" s="23" t="s">
        <v>59</v>
      </c>
    </row>
    <row r="20" spans="1:11" ht="25.5" customHeight="1" thickBot="1" x14ac:dyDescent="0.35">
      <c r="A20" s="7" t="s">
        <v>21</v>
      </c>
      <c r="B20" s="184" t="s">
        <v>20</v>
      </c>
      <c r="C20" s="194"/>
      <c r="D20" s="58">
        <f>OCT!D20</f>
        <v>0</v>
      </c>
      <c r="E20" s="59">
        <f>SUM(F20)+OCT!E20</f>
        <v>0</v>
      </c>
      <c r="F20" s="246"/>
      <c r="G20" s="247"/>
      <c r="H20" s="39" t="s">
        <v>64</v>
      </c>
      <c r="I20" s="186" t="s">
        <v>78</v>
      </c>
      <c r="J20" s="187"/>
      <c r="K20" s="31"/>
    </row>
    <row r="21" spans="1:11" ht="25.5" customHeight="1" thickBot="1" x14ac:dyDescent="0.35">
      <c r="A21" s="8" t="s">
        <v>44</v>
      </c>
      <c r="B21" s="184" t="s">
        <v>45</v>
      </c>
      <c r="C21" s="194"/>
      <c r="D21" s="58">
        <f>OCT!D21</f>
        <v>0</v>
      </c>
      <c r="E21" s="59">
        <f>SUM(F21)+OCT!E21</f>
        <v>0</v>
      </c>
      <c r="F21" s="246"/>
      <c r="G21" s="247"/>
      <c r="H21" s="47"/>
      <c r="I21" s="188"/>
      <c r="J21" s="189"/>
      <c r="K21" s="25"/>
    </row>
    <row r="22" spans="1:11" ht="25.5" customHeight="1" thickBot="1" x14ac:dyDescent="0.35">
      <c r="A22" s="7" t="s">
        <v>43</v>
      </c>
      <c r="B22" s="184" t="s">
        <v>42</v>
      </c>
      <c r="C22" s="194"/>
      <c r="D22" s="58">
        <f>OCT!D22</f>
        <v>0</v>
      </c>
      <c r="E22" s="59">
        <f>SUM(F22)+OCT!E22</f>
        <v>0</v>
      </c>
      <c r="F22" s="246"/>
      <c r="G22" s="247"/>
      <c r="H22" s="47"/>
      <c r="I22" s="233"/>
      <c r="J22" s="197"/>
      <c r="K22" s="25" t="s">
        <v>60</v>
      </c>
    </row>
    <row r="23" spans="1:11" ht="25.5" customHeight="1" thickBot="1" x14ac:dyDescent="0.35">
      <c r="A23" s="7">
        <v>13</v>
      </c>
      <c r="B23" s="184" t="s">
        <v>4</v>
      </c>
      <c r="C23" s="194"/>
      <c r="D23" s="58">
        <f>OCT!D23</f>
        <v>0</v>
      </c>
      <c r="E23" s="59">
        <f>SUM(F23)+OCT!E23</f>
        <v>0</v>
      </c>
      <c r="F23" s="246"/>
      <c r="G23" s="247"/>
      <c r="H23" s="47"/>
      <c r="I23" s="233"/>
      <c r="J23" s="197"/>
      <c r="K23" s="84" t="str">
        <f>+C10</f>
        <v/>
      </c>
    </row>
    <row r="24" spans="1:11" ht="25.5" customHeight="1" thickBot="1" x14ac:dyDescent="0.35">
      <c r="A24" s="7">
        <v>14</v>
      </c>
      <c r="B24" s="184" t="s">
        <v>5</v>
      </c>
      <c r="C24" s="194"/>
      <c r="D24" s="58">
        <f>OCT!D24</f>
        <v>0</v>
      </c>
      <c r="E24" s="59">
        <f>SUM(F24)+OCT!E24</f>
        <v>0</v>
      </c>
      <c r="F24" s="246"/>
      <c r="G24" s="247"/>
      <c r="H24" s="47"/>
      <c r="I24" s="233"/>
      <c r="J24" s="197"/>
      <c r="K24" s="26"/>
    </row>
    <row r="25" spans="1:11" ht="25.5" customHeight="1" thickBot="1" x14ac:dyDescent="0.35">
      <c r="A25" s="7">
        <v>16</v>
      </c>
      <c r="B25" s="184" t="s">
        <v>31</v>
      </c>
      <c r="C25" s="194"/>
      <c r="D25" s="58">
        <f>OCT!D25</f>
        <v>0</v>
      </c>
      <c r="E25" s="59">
        <f>SUM(F25)+OCT!E25</f>
        <v>0</v>
      </c>
      <c r="F25" s="246"/>
      <c r="G25" s="247"/>
      <c r="H25" s="47"/>
      <c r="I25" s="233"/>
      <c r="J25" s="197"/>
      <c r="K25" s="25" t="s">
        <v>48</v>
      </c>
    </row>
    <row r="26" spans="1:11" ht="25.5" customHeight="1" thickBot="1" x14ac:dyDescent="0.35">
      <c r="A26" s="7">
        <v>17</v>
      </c>
      <c r="B26" s="184" t="s">
        <v>6</v>
      </c>
      <c r="C26" s="194"/>
      <c r="D26" s="58">
        <f>OCT!D26</f>
        <v>0</v>
      </c>
      <c r="E26" s="59">
        <f>SUM(F26)+OCT!E26</f>
        <v>0</v>
      </c>
      <c r="F26" s="246"/>
      <c r="G26" s="247"/>
      <c r="H26" s="47"/>
      <c r="I26" s="233"/>
      <c r="J26" s="197"/>
      <c r="K26" s="84" t="str">
        <f>+B16</f>
        <v/>
      </c>
    </row>
    <row r="27" spans="1:11" ht="25.5" customHeight="1" thickBot="1" x14ac:dyDescent="0.35">
      <c r="A27" s="7">
        <v>18</v>
      </c>
      <c r="B27" s="184" t="s">
        <v>32</v>
      </c>
      <c r="C27" s="194"/>
      <c r="D27" s="58">
        <f>OCT!D27</f>
        <v>0</v>
      </c>
      <c r="E27" s="59">
        <f>SUM(F27)+OCT!E27</f>
        <v>0</v>
      </c>
      <c r="F27" s="246"/>
      <c r="G27" s="247"/>
      <c r="H27" s="47"/>
      <c r="I27" s="233"/>
      <c r="J27" s="197"/>
      <c r="K27" s="25"/>
    </row>
    <row r="28" spans="1:11" ht="25.5" customHeight="1" thickBot="1" x14ac:dyDescent="0.35">
      <c r="A28" s="7">
        <v>20</v>
      </c>
      <c r="B28" s="184" t="s">
        <v>23</v>
      </c>
      <c r="C28" s="194"/>
      <c r="D28" s="58">
        <f>OCT!D28</f>
        <v>0</v>
      </c>
      <c r="E28" s="59">
        <f>SUM(F28)+OCT!E28</f>
        <v>0</v>
      </c>
      <c r="F28" s="246"/>
      <c r="G28" s="247"/>
      <c r="H28" s="47"/>
      <c r="I28" s="233"/>
      <c r="J28" s="197"/>
      <c r="K28" s="26" t="s">
        <v>46</v>
      </c>
    </row>
    <row r="29" spans="1:11" ht="24.9" customHeight="1" thickBot="1" x14ac:dyDescent="0.35">
      <c r="A29" s="7">
        <v>21</v>
      </c>
      <c r="B29" s="182" t="s">
        <v>7</v>
      </c>
      <c r="C29" s="183"/>
      <c r="D29" s="60">
        <f>SUM(D19:D28)</f>
        <v>0</v>
      </c>
      <c r="E29" s="60">
        <f>SUM(E19:E28)</f>
        <v>0</v>
      </c>
      <c r="F29" s="170">
        <f>SUM(F19:G28)</f>
        <v>0</v>
      </c>
      <c r="G29" s="171"/>
      <c r="H29" s="47"/>
      <c r="I29" s="233"/>
      <c r="J29" s="197"/>
      <c r="K29" s="86">
        <f>F31</f>
        <v>0</v>
      </c>
    </row>
    <row r="30" spans="1:11" ht="24.9" customHeight="1" thickBot="1" x14ac:dyDescent="0.35">
      <c r="A30" s="7">
        <v>22</v>
      </c>
      <c r="B30" s="178" t="s">
        <v>30</v>
      </c>
      <c r="C30" s="179"/>
      <c r="D30" s="58">
        <f>OCT!D30</f>
        <v>0</v>
      </c>
      <c r="E30" s="59">
        <f>ROUND(SUM(F30),2)+OCT!E30</f>
        <v>0</v>
      </c>
      <c r="F30" s="246"/>
      <c r="G30" s="247"/>
      <c r="H30" s="47"/>
      <c r="I30" s="233"/>
      <c r="J30" s="197"/>
      <c r="K30" s="27"/>
    </row>
    <row r="31" spans="1:11" ht="24.9" customHeight="1" thickBot="1" x14ac:dyDescent="0.35">
      <c r="A31" s="7">
        <v>23</v>
      </c>
      <c r="B31" s="182" t="s">
        <v>53</v>
      </c>
      <c r="C31" s="183"/>
      <c r="D31" s="60">
        <f>SUM(D29:D30)</f>
        <v>0</v>
      </c>
      <c r="E31" s="60">
        <f>SUM(E29:E30)</f>
        <v>0</v>
      </c>
      <c r="F31" s="170">
        <f>SUM(F29:G30)</f>
        <v>0</v>
      </c>
      <c r="G31" s="171"/>
      <c r="H31" s="47"/>
      <c r="I31" s="233"/>
      <c r="J31" s="197"/>
      <c r="K31" s="27" t="s">
        <v>47</v>
      </c>
    </row>
    <row r="32" spans="1:11" ht="24.9" customHeight="1" thickBot="1" x14ac:dyDescent="0.35">
      <c r="A32" s="7">
        <v>24</v>
      </c>
      <c r="B32" s="164" t="s">
        <v>22</v>
      </c>
      <c r="C32" s="165"/>
      <c r="D32" s="58">
        <f>OCT!D32</f>
        <v>0</v>
      </c>
      <c r="E32" s="59">
        <f>SUM(F32)+OCT!E32</f>
        <v>0</v>
      </c>
      <c r="F32" s="246"/>
      <c r="G32" s="247"/>
      <c r="H32" s="47"/>
      <c r="I32" s="233"/>
      <c r="J32" s="197"/>
      <c r="K32" s="28" t="s">
        <v>49</v>
      </c>
    </row>
    <row r="33" spans="1:11" ht="24.9" customHeight="1" thickBot="1" x14ac:dyDescent="0.35">
      <c r="A33" s="7">
        <v>25</v>
      </c>
      <c r="B33" s="168" t="s">
        <v>8</v>
      </c>
      <c r="C33" s="169"/>
      <c r="D33" s="60">
        <f>SUM(D31:D32)</f>
        <v>0</v>
      </c>
      <c r="E33" s="60">
        <f>SUM(E31:E32)</f>
        <v>0</v>
      </c>
      <c r="F33" s="170">
        <f>SUM(F31:G32)</f>
        <v>0</v>
      </c>
      <c r="G33" s="171"/>
      <c r="H33" s="54"/>
      <c r="I33" s="234"/>
      <c r="J33" s="189"/>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2"/>
      <c r="D38" s="162"/>
      <c r="E38" s="162"/>
      <c r="F38" s="163"/>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Bh96e8tpfyiYefkhKBCUbiXmYJcjsUbEH76z4x4qEiknNTW/4FCvdD7g9IbqGusby0wY5oGZabyvAUkxxuqBzw==" saltValue="mjsz3nEUDo7qhrSZU/pALw==" spinCount="100000" sheet="1" objects="1" scenarios="1"/>
  <mergeCells count="67">
    <mergeCell ref="A7:B7"/>
    <mergeCell ref="C7:E7"/>
    <mergeCell ref="A8:B8"/>
    <mergeCell ref="C8:E8"/>
    <mergeCell ref="B1:J1"/>
    <mergeCell ref="B2:J2"/>
    <mergeCell ref="B3:J3"/>
    <mergeCell ref="A6:B6"/>
    <mergeCell ref="C6:E6"/>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H19:J19"/>
    <mergeCell ref="B20:C20"/>
    <mergeCell ref="F20:G20"/>
    <mergeCell ref="I20:J21"/>
    <mergeCell ref="B21:C21"/>
    <mergeCell ref="F21:G21"/>
    <mergeCell ref="B22:C22"/>
    <mergeCell ref="F22:G22"/>
    <mergeCell ref="B23:C23"/>
    <mergeCell ref="F23:G23"/>
    <mergeCell ref="B19:C19"/>
    <mergeCell ref="F19:G19"/>
    <mergeCell ref="B33:C33"/>
    <mergeCell ref="F33:G33"/>
    <mergeCell ref="B32:C32"/>
    <mergeCell ref="F32:G32"/>
    <mergeCell ref="I22:J33"/>
    <mergeCell ref="B30:C30"/>
    <mergeCell ref="F30:G30"/>
    <mergeCell ref="B26:C26"/>
    <mergeCell ref="F26:G26"/>
    <mergeCell ref="B27:C27"/>
    <mergeCell ref="F27:G27"/>
    <mergeCell ref="B28:C28"/>
    <mergeCell ref="B24:C24"/>
    <mergeCell ref="F24:G24"/>
    <mergeCell ref="B25:C25"/>
    <mergeCell ref="F25:G25"/>
    <mergeCell ref="B29:C29"/>
    <mergeCell ref="F29:G29"/>
    <mergeCell ref="F28:G28"/>
    <mergeCell ref="G39:K39"/>
    <mergeCell ref="A34:F34"/>
    <mergeCell ref="G34:K34"/>
    <mergeCell ref="A36:F36"/>
    <mergeCell ref="G36:K36"/>
    <mergeCell ref="A37:F37"/>
    <mergeCell ref="G37:K37"/>
    <mergeCell ref="A39:B39"/>
    <mergeCell ref="C39:F39"/>
    <mergeCell ref="B31:C31"/>
    <mergeCell ref="F31:G31"/>
    <mergeCell ref="A38:F38"/>
    <mergeCell ref="G38:K38"/>
  </mergeCells>
  <pageMargins left="0.62" right="0.22" top="0.18" bottom="0.18" header="0.18" footer="0.18"/>
  <pageSetup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0"/>
  <sheetViews>
    <sheetView topLeftCell="A8"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61" t="s">
        <v>0</v>
      </c>
      <c r="C1" s="261"/>
      <c r="D1" s="261"/>
      <c r="E1" s="261"/>
      <c r="F1" s="261"/>
      <c r="G1" s="261"/>
      <c r="H1" s="261"/>
      <c r="I1" s="261"/>
      <c r="J1" s="261"/>
      <c r="K1" s="63" t="str">
        <f>+JUL!K1</f>
        <v>FY - 2026</v>
      </c>
    </row>
    <row r="2" spans="1:11" ht="20.100000000000001" customHeight="1" x14ac:dyDescent="0.3">
      <c r="B2" s="262" t="s">
        <v>34</v>
      </c>
      <c r="C2" s="262"/>
      <c r="D2" s="262"/>
      <c r="E2" s="262"/>
      <c r="F2" s="262"/>
      <c r="G2" s="262"/>
      <c r="H2" s="262"/>
      <c r="I2" s="262"/>
      <c r="J2" s="262"/>
    </row>
    <row r="3" spans="1:11" ht="20.100000000000001" customHeight="1" x14ac:dyDescent="0.3">
      <c r="B3" s="263" t="s">
        <v>1</v>
      </c>
      <c r="C3" s="263"/>
      <c r="D3" s="263"/>
      <c r="E3" s="263"/>
      <c r="F3" s="263"/>
      <c r="G3" s="263"/>
      <c r="H3" s="263"/>
      <c r="I3" s="263"/>
      <c r="J3" s="263"/>
    </row>
    <row r="4" spans="1:11" ht="14.4" x14ac:dyDescent="0.3">
      <c r="E4" s="44"/>
    </row>
    <row r="5" spans="1:11" ht="14.4" thickBot="1" x14ac:dyDescent="0.35">
      <c r="A5" s="15"/>
      <c r="B5" s="16"/>
      <c r="C5" s="17"/>
      <c r="F5" s="15"/>
    </row>
    <row r="6" spans="1:11" ht="13.5" customHeight="1" thickBot="1" x14ac:dyDescent="0.35">
      <c r="A6" s="264" t="s">
        <v>29</v>
      </c>
      <c r="B6" s="265"/>
      <c r="C6" s="242"/>
      <c r="D6" s="242"/>
      <c r="E6" s="243"/>
      <c r="F6" s="101" t="s">
        <v>61</v>
      </c>
      <c r="G6" s="103"/>
      <c r="H6" s="64"/>
      <c r="I6" s="65"/>
      <c r="J6" s="97"/>
      <c r="K6" s="98"/>
    </row>
    <row r="7" spans="1:11" ht="13.5" customHeight="1" thickBot="1" x14ac:dyDescent="0.35">
      <c r="A7" s="266" t="s">
        <v>28</v>
      </c>
      <c r="B7" s="267"/>
      <c r="C7" s="242" t="str">
        <f>IF(NOV!C7="","",NOV!C7)</f>
        <v/>
      </c>
      <c r="D7" s="242"/>
      <c r="E7" s="243"/>
      <c r="F7" s="101" t="s">
        <v>24</v>
      </c>
      <c r="G7" s="103"/>
      <c r="H7" s="103"/>
      <c r="I7" s="102"/>
      <c r="J7" s="105">
        <f>+Sheet1!G11</f>
        <v>46022</v>
      </c>
      <c r="K7" s="96"/>
    </row>
    <row r="8" spans="1:11" ht="13.5" customHeight="1" thickBot="1" x14ac:dyDescent="0.35">
      <c r="A8" s="268"/>
      <c r="B8" s="269"/>
      <c r="C8" s="242" t="str">
        <f>IF(NOV!C8="","",NOV!C8)</f>
        <v/>
      </c>
      <c r="D8" s="242"/>
      <c r="E8" s="243"/>
      <c r="F8" s="101" t="s">
        <v>39</v>
      </c>
      <c r="G8" s="103"/>
      <c r="H8" s="103"/>
      <c r="I8" s="102"/>
      <c r="J8" s="104" t="str">
        <f>+Sheet1!L11</f>
        <v>12/01/2025 thru 12/31/2025</v>
      </c>
      <c r="K8" s="96"/>
    </row>
    <row r="9" spans="1:11" ht="13.5" customHeight="1" thickBot="1" x14ac:dyDescent="0.35">
      <c r="A9" s="266" t="s">
        <v>58</v>
      </c>
      <c r="B9" s="267"/>
      <c r="C9" s="242" t="str">
        <f>IF(NOV!C9="","",NOV!C9)</f>
        <v/>
      </c>
      <c r="D9" s="242"/>
      <c r="E9" s="243"/>
      <c r="F9" s="101" t="s">
        <v>25</v>
      </c>
      <c r="G9" s="103"/>
      <c r="H9" s="103"/>
      <c r="I9" s="102"/>
      <c r="J9" s="106" t="str">
        <f>IF(NOV!J9="","",NOV!J9)</f>
        <v/>
      </c>
      <c r="K9" s="96"/>
    </row>
    <row r="10" spans="1:11" ht="13.5" customHeight="1" thickBot="1" x14ac:dyDescent="0.35">
      <c r="A10" s="266" t="s">
        <v>38</v>
      </c>
      <c r="B10" s="267"/>
      <c r="C10" s="297" t="str">
        <f>IF(NOV!C10="","",NOV!C10)</f>
        <v/>
      </c>
      <c r="D10" s="297"/>
      <c r="E10" s="298"/>
      <c r="F10" s="101" t="s">
        <v>11</v>
      </c>
      <c r="G10" s="103"/>
      <c r="H10" s="64"/>
      <c r="I10" s="65"/>
      <c r="J10" s="106" t="str">
        <f>IF(NOV!J10="","",NOV!J10)</f>
        <v/>
      </c>
      <c r="K10" s="96"/>
    </row>
    <row r="11" spans="1:11" ht="13.5" customHeight="1" thickBot="1" x14ac:dyDescent="0.35">
      <c r="A11" s="266" t="s">
        <v>12</v>
      </c>
      <c r="B11" s="267"/>
      <c r="C11" s="242" t="str">
        <f>IF(NOV!C11="","",NOV!C11)</f>
        <v/>
      </c>
      <c r="D11" s="242"/>
      <c r="E11" s="243"/>
      <c r="F11" s="66" t="s">
        <v>26</v>
      </c>
      <c r="G11" s="64"/>
      <c r="H11" s="64"/>
      <c r="I11" s="65"/>
      <c r="J11" s="106" t="str">
        <f>IF(NOV!J11="","",NOV!J11)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67" t="s">
        <v>51</v>
      </c>
      <c r="B16" s="238" t="str">
        <f>IF(NOV!B16="","",NOV!B16)</f>
        <v/>
      </c>
      <c r="C16" s="248"/>
      <c r="D16" s="235" t="s">
        <v>13</v>
      </c>
      <c r="E16" s="270" t="s">
        <v>37</v>
      </c>
      <c r="F16" s="195" t="s">
        <v>36</v>
      </c>
      <c r="G16" s="273"/>
      <c r="H16" s="235"/>
      <c r="I16" s="195" t="s">
        <v>3</v>
      </c>
      <c r="J16" s="187"/>
      <c r="K16" s="198" t="s">
        <v>35</v>
      </c>
    </row>
    <row r="17" spans="1:11" ht="12.75" customHeight="1" thickBot="1" x14ac:dyDescent="0.35">
      <c r="A17" s="68" t="s">
        <v>2</v>
      </c>
      <c r="B17" s="238" t="str">
        <f>IF(NOV!B17="","",NOV!B17)</f>
        <v/>
      </c>
      <c r="C17" s="248"/>
      <c r="D17" s="197"/>
      <c r="E17" s="271"/>
      <c r="F17" s="259"/>
      <c r="G17" s="274"/>
      <c r="H17" s="260"/>
      <c r="I17" s="196"/>
      <c r="J17" s="197"/>
      <c r="K17" s="199"/>
    </row>
    <row r="18" spans="1:11" ht="15" customHeight="1" thickBot="1" x14ac:dyDescent="0.35">
      <c r="A18" s="69" t="s">
        <v>52</v>
      </c>
      <c r="B18" s="250" t="str">
        <f>IF(NOV!B18="","",NOV!B18)</f>
        <v/>
      </c>
      <c r="C18" s="251"/>
      <c r="D18" s="189"/>
      <c r="E18" s="272"/>
      <c r="F18" s="236"/>
      <c r="G18" s="275"/>
      <c r="H18" s="237"/>
      <c r="I18" s="188"/>
      <c r="J18" s="189"/>
      <c r="K18" s="200"/>
    </row>
    <row r="19" spans="1:11" ht="25.5" customHeight="1" thickBot="1" x14ac:dyDescent="0.35">
      <c r="A19" s="70" t="s">
        <v>40</v>
      </c>
      <c r="B19" s="276" t="s">
        <v>41</v>
      </c>
      <c r="C19" s="277"/>
      <c r="D19" s="58">
        <f>NOV!D19</f>
        <v>0</v>
      </c>
      <c r="E19" s="58">
        <f>SUM(F19)+NOV!E19</f>
        <v>0</v>
      </c>
      <c r="F19" s="246"/>
      <c r="G19" s="247"/>
      <c r="H19" s="203">
        <f>SUM(F31)</f>
        <v>0</v>
      </c>
      <c r="I19" s="253"/>
      <c r="J19" s="254"/>
      <c r="K19" s="23" t="s">
        <v>59</v>
      </c>
    </row>
    <row r="20" spans="1:11" ht="25.5" customHeight="1" thickBot="1" x14ac:dyDescent="0.35">
      <c r="A20" s="70" t="s">
        <v>21</v>
      </c>
      <c r="B20" s="276" t="s">
        <v>20</v>
      </c>
      <c r="C20" s="277"/>
      <c r="D20" s="58">
        <f>NOV!D20</f>
        <v>0</v>
      </c>
      <c r="E20" s="58">
        <f>SUM(F20)+NOV!E20</f>
        <v>0</v>
      </c>
      <c r="F20" s="246"/>
      <c r="G20" s="247"/>
      <c r="H20" s="39" t="s">
        <v>64</v>
      </c>
      <c r="I20" s="186" t="s">
        <v>78</v>
      </c>
      <c r="J20" s="187"/>
      <c r="K20" s="24"/>
    </row>
    <row r="21" spans="1:11" ht="25.5" customHeight="1" thickBot="1" x14ac:dyDescent="0.35">
      <c r="A21" s="71" t="s">
        <v>44</v>
      </c>
      <c r="B21" s="276" t="s">
        <v>45</v>
      </c>
      <c r="C21" s="277"/>
      <c r="D21" s="58">
        <f>NOV!D21</f>
        <v>0</v>
      </c>
      <c r="E21" s="58">
        <f>SUM(F21)+NOV!E21</f>
        <v>0</v>
      </c>
      <c r="F21" s="246"/>
      <c r="G21" s="247"/>
      <c r="H21" s="56"/>
      <c r="I21" s="188"/>
      <c r="J21" s="189"/>
      <c r="K21" s="25"/>
    </row>
    <row r="22" spans="1:11" ht="25.5" customHeight="1" thickBot="1" x14ac:dyDescent="0.35">
      <c r="A22" s="70" t="s">
        <v>43</v>
      </c>
      <c r="B22" s="276" t="s">
        <v>42</v>
      </c>
      <c r="C22" s="277"/>
      <c r="D22" s="58">
        <f>NOV!D22</f>
        <v>0</v>
      </c>
      <c r="E22" s="58">
        <f>SUM(F22)+NOV!E22</f>
        <v>0</v>
      </c>
      <c r="F22" s="246"/>
      <c r="G22" s="247"/>
      <c r="H22" s="56"/>
      <c r="I22" s="282"/>
      <c r="J22" s="187"/>
      <c r="K22" s="25" t="s">
        <v>60</v>
      </c>
    </row>
    <row r="23" spans="1:11" ht="25.5" customHeight="1" thickBot="1" x14ac:dyDescent="0.35">
      <c r="A23" s="70">
        <v>13</v>
      </c>
      <c r="B23" s="276" t="s">
        <v>4</v>
      </c>
      <c r="C23" s="278"/>
      <c r="D23" s="58">
        <f>NOV!D23</f>
        <v>0</v>
      </c>
      <c r="E23" s="58">
        <f>SUM(F23)+NOV!E23</f>
        <v>0</v>
      </c>
      <c r="F23" s="246"/>
      <c r="G23" s="247"/>
      <c r="H23" s="47"/>
      <c r="I23" s="233"/>
      <c r="J23" s="197"/>
      <c r="K23" s="84" t="str">
        <f>+C10</f>
        <v/>
      </c>
    </row>
    <row r="24" spans="1:11" ht="25.5" customHeight="1" thickBot="1" x14ac:dyDescent="0.35">
      <c r="A24" s="70">
        <v>14</v>
      </c>
      <c r="B24" s="276" t="s">
        <v>5</v>
      </c>
      <c r="C24" s="278"/>
      <c r="D24" s="58">
        <f>NOV!D24</f>
        <v>0</v>
      </c>
      <c r="E24" s="58">
        <f>SUM(F24)+NOV!E24</f>
        <v>0</v>
      </c>
      <c r="F24" s="246"/>
      <c r="G24" s="247"/>
      <c r="H24" s="47"/>
      <c r="I24" s="233"/>
      <c r="J24" s="197"/>
      <c r="K24" s="26"/>
    </row>
    <row r="25" spans="1:11" ht="25.5" customHeight="1" thickBot="1" x14ac:dyDescent="0.35">
      <c r="A25" s="70">
        <v>16</v>
      </c>
      <c r="B25" s="276" t="s">
        <v>31</v>
      </c>
      <c r="C25" s="278"/>
      <c r="D25" s="58">
        <f>NOV!D25</f>
        <v>0</v>
      </c>
      <c r="E25" s="58">
        <f>SUM(F25)+NOV!E25</f>
        <v>0</v>
      </c>
      <c r="F25" s="246"/>
      <c r="G25" s="247"/>
      <c r="H25" s="47"/>
      <c r="I25" s="233"/>
      <c r="J25" s="197"/>
      <c r="K25" s="25" t="s">
        <v>48</v>
      </c>
    </row>
    <row r="26" spans="1:11" ht="25.5" customHeight="1" thickBot="1" x14ac:dyDescent="0.35">
      <c r="A26" s="70">
        <v>17</v>
      </c>
      <c r="B26" s="276" t="s">
        <v>6</v>
      </c>
      <c r="C26" s="278"/>
      <c r="D26" s="58">
        <f>NOV!D26</f>
        <v>0</v>
      </c>
      <c r="E26" s="58">
        <f>SUM(F26)+NOV!E26</f>
        <v>0</v>
      </c>
      <c r="F26" s="246"/>
      <c r="G26" s="247"/>
      <c r="H26" s="47"/>
      <c r="I26" s="233"/>
      <c r="J26" s="197"/>
      <c r="K26" s="84" t="str">
        <f>+B16</f>
        <v/>
      </c>
    </row>
    <row r="27" spans="1:11" ht="25.5" customHeight="1" thickBot="1" x14ac:dyDescent="0.35">
      <c r="A27" s="70">
        <v>18</v>
      </c>
      <c r="B27" s="276" t="s">
        <v>32</v>
      </c>
      <c r="C27" s="278"/>
      <c r="D27" s="58">
        <f>NOV!D27</f>
        <v>0</v>
      </c>
      <c r="E27" s="58">
        <f>SUM(F27)+NOV!E27</f>
        <v>0</v>
      </c>
      <c r="F27" s="246"/>
      <c r="G27" s="247"/>
      <c r="H27" s="47"/>
      <c r="I27" s="233"/>
      <c r="J27" s="197"/>
      <c r="K27" s="25"/>
    </row>
    <row r="28" spans="1:11" ht="25.5" customHeight="1" thickBot="1" x14ac:dyDescent="0.35">
      <c r="A28" s="70">
        <v>20</v>
      </c>
      <c r="B28" s="276" t="s">
        <v>23</v>
      </c>
      <c r="C28" s="278"/>
      <c r="D28" s="58">
        <f>NOV!D28</f>
        <v>0</v>
      </c>
      <c r="E28" s="58">
        <f>SUM(F28)+NOV!E28</f>
        <v>0</v>
      </c>
      <c r="F28" s="246"/>
      <c r="G28" s="247"/>
      <c r="H28" s="32"/>
      <c r="I28" s="233"/>
      <c r="J28" s="197"/>
      <c r="K28" s="26" t="s">
        <v>46</v>
      </c>
    </row>
    <row r="29" spans="1:11" ht="24.9" customHeight="1" thickBot="1" x14ac:dyDescent="0.35">
      <c r="A29" s="70">
        <v>21</v>
      </c>
      <c r="B29" s="266" t="s">
        <v>7</v>
      </c>
      <c r="C29" s="279"/>
      <c r="D29" s="72">
        <f>SUM(D19:D28)</f>
        <v>0</v>
      </c>
      <c r="E29" s="72">
        <f>SUM(E19:E28)</f>
        <v>0</v>
      </c>
      <c r="F29" s="280">
        <f>SUM(F19:G28)</f>
        <v>0</v>
      </c>
      <c r="G29" s="281"/>
      <c r="H29" s="47"/>
      <c r="I29" s="233"/>
      <c r="J29" s="197"/>
      <c r="K29" s="86">
        <f>F31</f>
        <v>0</v>
      </c>
    </row>
    <row r="30" spans="1:11" ht="24.9" customHeight="1" thickBot="1" x14ac:dyDescent="0.35">
      <c r="A30" s="70">
        <v>22</v>
      </c>
      <c r="B30" s="287" t="s">
        <v>30</v>
      </c>
      <c r="C30" s="288"/>
      <c r="D30" s="58">
        <f>NOV!D30</f>
        <v>0</v>
      </c>
      <c r="E30" s="58">
        <f>ROUND(SUM(F30),2)+NOV!E30</f>
        <v>0</v>
      </c>
      <c r="F30" s="246"/>
      <c r="G30" s="247"/>
      <c r="H30" s="47"/>
      <c r="I30" s="233"/>
      <c r="J30" s="197"/>
      <c r="K30" s="27"/>
    </row>
    <row r="31" spans="1:11" ht="24.9" customHeight="1" thickBot="1" x14ac:dyDescent="0.35">
      <c r="A31" s="70">
        <v>23</v>
      </c>
      <c r="B31" s="266" t="s">
        <v>53</v>
      </c>
      <c r="C31" s="279"/>
      <c r="D31" s="72">
        <f>SUM(D29:D30)</f>
        <v>0</v>
      </c>
      <c r="E31" s="72">
        <f>SUM(E29:E30)</f>
        <v>0</v>
      </c>
      <c r="F31" s="280">
        <f>SUM(F29:G30)</f>
        <v>0</v>
      </c>
      <c r="G31" s="281"/>
      <c r="H31" s="32"/>
      <c r="I31" s="233"/>
      <c r="J31" s="197"/>
      <c r="K31" s="27" t="s">
        <v>47</v>
      </c>
    </row>
    <row r="32" spans="1:11" ht="24.9" customHeight="1" thickBot="1" x14ac:dyDescent="0.35">
      <c r="A32" s="70">
        <v>24</v>
      </c>
      <c r="B32" s="285" t="s">
        <v>22</v>
      </c>
      <c r="C32" s="286"/>
      <c r="D32" s="58">
        <f>NOV!D32</f>
        <v>0</v>
      </c>
      <c r="E32" s="58">
        <f>SUM(F32)+NOV!E32</f>
        <v>0</v>
      </c>
      <c r="F32" s="246"/>
      <c r="G32" s="247"/>
      <c r="H32" s="47"/>
      <c r="I32" s="233"/>
      <c r="J32" s="197"/>
      <c r="K32" s="28" t="s">
        <v>49</v>
      </c>
    </row>
    <row r="33" spans="1:11" ht="24.9" customHeight="1" thickBot="1" x14ac:dyDescent="0.35">
      <c r="A33" s="70">
        <v>25</v>
      </c>
      <c r="B33" s="283" t="s">
        <v>8</v>
      </c>
      <c r="C33" s="284"/>
      <c r="D33" s="72">
        <f>SUM(D31:D32)</f>
        <v>0</v>
      </c>
      <c r="E33" s="72">
        <f>SUM(E31:E32)</f>
        <v>0</v>
      </c>
      <c r="F33" s="280">
        <f>SUM(F31:G32)</f>
        <v>0</v>
      </c>
      <c r="G33" s="281"/>
      <c r="H33" s="46"/>
      <c r="I33" s="234"/>
      <c r="J33" s="189"/>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2"/>
      <c r="D38" s="162"/>
      <c r="E38" s="162"/>
      <c r="F38" s="163"/>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wmbnHEXSPhvhbRPD9HoULGT6xaxANHYUYIEWE3VibvqRAHk65/TSBp7SDNwDBSSW8HHJQ8kn2tbcxqF27tg4LQ==" saltValue="7kNp75/2Y3ZrIBYop/B1kg==" spinCount="100000" sheet="1" objects="1" scenarios="1"/>
  <mergeCells count="67">
    <mergeCell ref="A39:B39"/>
    <mergeCell ref="C39:F39"/>
    <mergeCell ref="G39:K39"/>
    <mergeCell ref="A34:F34"/>
    <mergeCell ref="G34:K34"/>
    <mergeCell ref="A36:F36"/>
    <mergeCell ref="G36:K36"/>
    <mergeCell ref="A37:F37"/>
    <mergeCell ref="G37:K37"/>
    <mergeCell ref="A38:F38"/>
    <mergeCell ref="G38:K38"/>
    <mergeCell ref="I22:J33"/>
    <mergeCell ref="B31:C31"/>
    <mergeCell ref="F31:G31"/>
    <mergeCell ref="B33:C33"/>
    <mergeCell ref="F33:G33"/>
    <mergeCell ref="B22:C22"/>
    <mergeCell ref="F22:G22"/>
    <mergeCell ref="B23:C23"/>
    <mergeCell ref="F23:G23"/>
    <mergeCell ref="B32:C32"/>
    <mergeCell ref="F32:G32"/>
    <mergeCell ref="B24:C24"/>
    <mergeCell ref="F24:G24"/>
    <mergeCell ref="B25:C25"/>
    <mergeCell ref="F25:G25"/>
    <mergeCell ref="B30:C30"/>
    <mergeCell ref="F30:G30"/>
    <mergeCell ref="B26:C26"/>
    <mergeCell ref="B29:C29"/>
    <mergeCell ref="F29:G29"/>
    <mergeCell ref="F26:G26"/>
    <mergeCell ref="B27:C27"/>
    <mergeCell ref="F27:G27"/>
    <mergeCell ref="B28:C28"/>
    <mergeCell ref="F28:G28"/>
    <mergeCell ref="B19:C19"/>
    <mergeCell ref="F19:G19"/>
    <mergeCell ref="H19:J19"/>
    <mergeCell ref="B20:C20"/>
    <mergeCell ref="F20:G20"/>
    <mergeCell ref="I20:J21"/>
    <mergeCell ref="B21:C21"/>
    <mergeCell ref="F21:G21"/>
    <mergeCell ref="K16:K18"/>
    <mergeCell ref="B17:C17"/>
    <mergeCell ref="B18:C18"/>
    <mergeCell ref="A11:B11"/>
    <mergeCell ref="C11:E11"/>
    <mergeCell ref="B16:C16"/>
    <mergeCell ref="D16:D18"/>
    <mergeCell ref="E16:E18"/>
    <mergeCell ref="F16:H18"/>
    <mergeCell ref="I16:J18"/>
    <mergeCell ref="A9:B9"/>
    <mergeCell ref="C9:E9"/>
    <mergeCell ref="A10:B10"/>
    <mergeCell ref="C10:E10"/>
    <mergeCell ref="A7:B7"/>
    <mergeCell ref="C7:E7"/>
    <mergeCell ref="A8:B8"/>
    <mergeCell ref="C8:E8"/>
    <mergeCell ref="B1:J1"/>
    <mergeCell ref="B2:J2"/>
    <mergeCell ref="B3:J3"/>
    <mergeCell ref="A6:B6"/>
    <mergeCell ref="C6:E6"/>
  </mergeCells>
  <conditionalFormatting sqref="F19:G28">
    <cfRule type="expression" dxfId="15" priority="4">
      <formula>D19&lt;E19</formula>
    </cfRule>
  </conditionalFormatting>
  <conditionalFormatting sqref="F30:G30">
    <cfRule type="expression" dxfId="14" priority="1">
      <formula>D30&lt;E30</formula>
    </cfRule>
  </conditionalFormatting>
  <pageMargins left="0.62" right="0.22" top="0.18" bottom="0.18" header="0.18" footer="0.18"/>
  <pageSetup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0"/>
  <sheetViews>
    <sheetView topLeftCell="A14" zoomScaleNormal="100" workbookViewId="0">
      <selection activeCell="F30" sqref="F30:G30"/>
    </sheetView>
  </sheetViews>
  <sheetFormatPr defaultColWidth="9.109375" defaultRowHeight="13.8" x14ac:dyDescent="0.3"/>
  <cols>
    <col min="1" max="1" width="16.6640625" style="14" customWidth="1"/>
    <col min="2" max="2" width="16.6640625" style="13" customWidth="1"/>
    <col min="3" max="3" width="22.6640625" style="13" customWidth="1"/>
    <col min="4" max="5" width="23.88671875" style="13" customWidth="1"/>
    <col min="6" max="6" width="27.44140625" style="13" bestFit="1" customWidth="1"/>
    <col min="7" max="7" width="8.109375" style="13" customWidth="1"/>
    <col min="8" max="8" width="4" style="13" hidden="1" customWidth="1"/>
    <col min="9" max="9" width="14.33203125" style="13" customWidth="1"/>
    <col min="10" max="10" width="24.5546875" style="13" bestFit="1" customWidth="1"/>
    <col min="11" max="11" width="18" style="13" customWidth="1"/>
    <col min="12" max="16384" width="9.109375" style="13"/>
  </cols>
  <sheetData>
    <row r="1" spans="1:11" ht="20.100000000000001" customHeight="1" x14ac:dyDescent="0.35">
      <c r="A1" s="12"/>
      <c r="B1" s="225" t="s">
        <v>0</v>
      </c>
      <c r="C1" s="225"/>
      <c r="D1" s="225"/>
      <c r="E1" s="225"/>
      <c r="F1" s="225"/>
      <c r="G1" s="225"/>
      <c r="H1" s="225"/>
      <c r="I1" s="225"/>
      <c r="J1" s="225"/>
      <c r="K1" s="11" t="str">
        <f>+JUL!K1</f>
        <v>FY - 2026</v>
      </c>
    </row>
    <row r="2" spans="1:11" ht="20.100000000000001" customHeight="1" x14ac:dyDescent="0.3">
      <c r="B2" s="226" t="s">
        <v>34</v>
      </c>
      <c r="C2" s="226"/>
      <c r="D2" s="226"/>
      <c r="E2" s="226"/>
      <c r="F2" s="226"/>
      <c r="G2" s="226"/>
      <c r="H2" s="226"/>
      <c r="I2" s="226"/>
      <c r="J2" s="226"/>
    </row>
    <row r="3" spans="1:11" ht="20.100000000000001" customHeight="1" x14ac:dyDescent="0.3">
      <c r="B3" s="227" t="s">
        <v>1</v>
      </c>
      <c r="C3" s="227"/>
      <c r="D3" s="227"/>
      <c r="E3" s="227"/>
      <c r="F3" s="227"/>
      <c r="G3" s="227"/>
      <c r="H3" s="227"/>
      <c r="I3" s="227"/>
      <c r="J3" s="227"/>
    </row>
    <row r="4" spans="1:11" ht="14.4" x14ac:dyDescent="0.3">
      <c r="E4" s="44"/>
    </row>
    <row r="5" spans="1:11" ht="14.4" thickBot="1" x14ac:dyDescent="0.35">
      <c r="A5" s="15"/>
      <c r="B5" s="16"/>
      <c r="C5" s="17"/>
      <c r="F5" s="15"/>
    </row>
    <row r="6" spans="1:11" ht="13.5" customHeight="1" thickBot="1" x14ac:dyDescent="0.35">
      <c r="A6" s="228" t="s">
        <v>29</v>
      </c>
      <c r="B6" s="229"/>
      <c r="C6" s="242" t="str">
        <f>IF(DEC!C6="","",DEC!C6)</f>
        <v/>
      </c>
      <c r="D6" s="242"/>
      <c r="E6" s="243"/>
      <c r="F6" s="93" t="s">
        <v>61</v>
      </c>
      <c r="G6" s="94"/>
      <c r="H6" s="1"/>
      <c r="I6" s="57"/>
      <c r="J6" s="97"/>
      <c r="K6" s="98"/>
    </row>
    <row r="7" spans="1:11" ht="13.5" customHeight="1" thickBot="1" x14ac:dyDescent="0.35">
      <c r="A7" s="182" t="s">
        <v>28</v>
      </c>
      <c r="B7" s="215"/>
      <c r="C7" s="242" t="str">
        <f>IF(DEC!C7="","",DEC!C7)</f>
        <v/>
      </c>
      <c r="D7" s="242"/>
      <c r="E7" s="243"/>
      <c r="F7" s="93" t="s">
        <v>24</v>
      </c>
      <c r="G7" s="94"/>
      <c r="H7" s="94"/>
      <c r="I7" s="95"/>
      <c r="J7" s="105">
        <f>+Sheet1!G12</f>
        <v>46053</v>
      </c>
      <c r="K7" s="96"/>
    </row>
    <row r="8" spans="1:11" ht="13.5" customHeight="1" thickBot="1" x14ac:dyDescent="0.35">
      <c r="A8" s="222"/>
      <c r="B8" s="223"/>
      <c r="C8" s="242" t="str">
        <f>IF(DEC!C8="","",DEC!C8)</f>
        <v/>
      </c>
      <c r="D8" s="242"/>
      <c r="E8" s="243"/>
      <c r="F8" s="93" t="s">
        <v>39</v>
      </c>
      <c r="G8" s="94"/>
      <c r="H8" s="94"/>
      <c r="I8" s="95"/>
      <c r="J8" s="104" t="str">
        <f>+Sheet1!L12</f>
        <v>01/01/2026 thru 01/31/2026</v>
      </c>
      <c r="K8" s="96"/>
    </row>
    <row r="9" spans="1:11" ht="13.5" customHeight="1" thickBot="1" x14ac:dyDescent="0.35">
      <c r="A9" s="182" t="s">
        <v>58</v>
      </c>
      <c r="B9" s="215"/>
      <c r="C9" s="242" t="str">
        <f>IF(DEC!C9="","",DEC!C9)</f>
        <v/>
      </c>
      <c r="D9" s="242"/>
      <c r="E9" s="243"/>
      <c r="F9" s="93" t="s">
        <v>25</v>
      </c>
      <c r="G9" s="94"/>
      <c r="H9" s="94"/>
      <c r="I9" s="95"/>
      <c r="J9" s="106" t="str">
        <f>IF(DEC!J9="","",DEC!J9)</f>
        <v/>
      </c>
      <c r="K9" s="96"/>
    </row>
    <row r="10" spans="1:11" ht="13.5" customHeight="1" thickBot="1" x14ac:dyDescent="0.35">
      <c r="A10" s="182" t="s">
        <v>38</v>
      </c>
      <c r="B10" s="215"/>
      <c r="C10" s="297" t="str">
        <f>IF(DEC!C10="","",DEC!C10)</f>
        <v/>
      </c>
      <c r="D10" s="297"/>
      <c r="E10" s="298"/>
      <c r="F10" s="93" t="s">
        <v>11</v>
      </c>
      <c r="G10" s="94"/>
      <c r="H10" s="1"/>
      <c r="I10" s="57"/>
      <c r="J10" s="106" t="str">
        <f>IF(DEC!J10="","",DEC!J10)</f>
        <v/>
      </c>
      <c r="K10" s="96"/>
    </row>
    <row r="11" spans="1:11" ht="13.5" customHeight="1" thickBot="1" x14ac:dyDescent="0.35">
      <c r="A11" s="182" t="s">
        <v>12</v>
      </c>
      <c r="B11" s="215"/>
      <c r="C11" s="242" t="str">
        <f>IF(DEC!C11="","",DEC!C11)</f>
        <v/>
      </c>
      <c r="D11" s="242"/>
      <c r="E11" s="243"/>
      <c r="F11" s="53" t="s">
        <v>26</v>
      </c>
      <c r="G11" s="1"/>
      <c r="H11" s="1"/>
      <c r="I11" s="57"/>
      <c r="J11" s="106" t="str">
        <f>IF(DEC!J11="","",DEC!J11)</f>
        <v/>
      </c>
      <c r="K11" s="108"/>
    </row>
    <row r="12" spans="1:11" ht="13.5" customHeight="1" x14ac:dyDescent="0.3">
      <c r="A12" s="18"/>
      <c r="B12" s="19"/>
      <c r="C12" s="19"/>
      <c r="D12" s="19"/>
      <c r="E12" s="19"/>
      <c r="F12" s="18"/>
      <c r="G12" s="19"/>
      <c r="H12" s="19"/>
      <c r="I12" s="19"/>
      <c r="J12" s="19"/>
      <c r="K12" s="19"/>
    </row>
    <row r="13" spans="1:11" ht="9" customHeight="1" x14ac:dyDescent="0.3">
      <c r="A13" s="55"/>
      <c r="B13" s="48"/>
      <c r="C13" s="48"/>
      <c r="D13" s="48"/>
      <c r="E13" s="17"/>
      <c r="F13" s="17"/>
      <c r="G13" s="17"/>
      <c r="H13" s="17"/>
      <c r="I13" s="17"/>
      <c r="J13" s="17"/>
      <c r="K13" s="17"/>
    </row>
    <row r="14" spans="1:11" ht="15.75" customHeight="1" x14ac:dyDescent="0.3">
      <c r="A14" s="12" t="s">
        <v>14</v>
      </c>
      <c r="B14" s="20"/>
      <c r="C14" s="20"/>
      <c r="D14" s="20"/>
      <c r="E14" s="20"/>
      <c r="F14" s="20"/>
      <c r="G14" s="20"/>
      <c r="H14" s="20"/>
      <c r="I14" s="20"/>
      <c r="J14" s="20"/>
      <c r="K14" s="20"/>
    </row>
    <row r="15" spans="1:11" ht="9" customHeight="1" thickBot="1" x14ac:dyDescent="0.35">
      <c r="A15" s="21"/>
    </row>
    <row r="16" spans="1:11" ht="12.75" customHeight="1" thickBot="1" x14ac:dyDescent="0.35">
      <c r="A16" s="4" t="s">
        <v>51</v>
      </c>
      <c r="B16" s="238" t="str">
        <f>IF(DEC!B16="","",DEC!B16)</f>
        <v/>
      </c>
      <c r="C16" s="248"/>
      <c r="D16" s="208" t="s">
        <v>13</v>
      </c>
      <c r="E16" s="219" t="s">
        <v>37</v>
      </c>
      <c r="F16" s="206" t="s">
        <v>36</v>
      </c>
      <c r="G16" s="207"/>
      <c r="H16" s="208"/>
      <c r="I16" s="195" t="s">
        <v>3</v>
      </c>
      <c r="J16" s="187"/>
      <c r="K16" s="198" t="s">
        <v>35</v>
      </c>
    </row>
    <row r="17" spans="1:11" ht="12.75" customHeight="1" thickBot="1" x14ac:dyDescent="0.35">
      <c r="A17" s="5" t="s">
        <v>2</v>
      </c>
      <c r="B17" s="238" t="str">
        <f>IF(DEC!B17="","",DEC!B17)</f>
        <v/>
      </c>
      <c r="C17" s="248"/>
      <c r="D17" s="217"/>
      <c r="E17" s="220"/>
      <c r="F17" s="209"/>
      <c r="G17" s="210"/>
      <c r="H17" s="211"/>
      <c r="I17" s="196"/>
      <c r="J17" s="197"/>
      <c r="K17" s="199"/>
    </row>
    <row r="18" spans="1:11" ht="15" customHeight="1" thickBot="1" x14ac:dyDescent="0.35">
      <c r="A18" s="6" t="s">
        <v>52</v>
      </c>
      <c r="B18" s="250" t="str">
        <f>IF(DEC!B18="","",DEC!B18)</f>
        <v/>
      </c>
      <c r="C18" s="251"/>
      <c r="D18" s="218"/>
      <c r="E18" s="221"/>
      <c r="F18" s="212"/>
      <c r="G18" s="213"/>
      <c r="H18" s="214"/>
      <c r="I18" s="188"/>
      <c r="J18" s="189"/>
      <c r="K18" s="200"/>
    </row>
    <row r="19" spans="1:11" ht="25.5" customHeight="1" thickBot="1" x14ac:dyDescent="0.35">
      <c r="A19" s="7" t="s">
        <v>40</v>
      </c>
      <c r="B19" s="184" t="s">
        <v>41</v>
      </c>
      <c r="C19" s="185"/>
      <c r="D19" s="58">
        <f>DEC!D19</f>
        <v>0</v>
      </c>
      <c r="E19" s="59">
        <f>SUM(F19)+DEC!E19</f>
        <v>0</v>
      </c>
      <c r="F19" s="246"/>
      <c r="G19" s="247"/>
      <c r="H19" s="203">
        <f>SUM(F31)</f>
        <v>0</v>
      </c>
      <c r="I19" s="253"/>
      <c r="J19" s="254"/>
      <c r="K19" s="23" t="s">
        <v>59</v>
      </c>
    </row>
    <row r="20" spans="1:11" ht="25.5" customHeight="1" thickBot="1" x14ac:dyDescent="0.35">
      <c r="A20" s="7" t="s">
        <v>21</v>
      </c>
      <c r="B20" s="184" t="s">
        <v>20</v>
      </c>
      <c r="C20" s="185"/>
      <c r="D20" s="58">
        <f>DEC!D20</f>
        <v>0</v>
      </c>
      <c r="E20" s="59">
        <f>SUM(F20)+DEC!E20</f>
        <v>0</v>
      </c>
      <c r="F20" s="246"/>
      <c r="G20" s="247"/>
      <c r="H20" s="40"/>
      <c r="I20" s="186" t="s">
        <v>78</v>
      </c>
      <c r="J20" s="187"/>
      <c r="K20" s="24"/>
    </row>
    <row r="21" spans="1:11" ht="25.5" customHeight="1" thickBot="1" x14ac:dyDescent="0.35">
      <c r="A21" s="8" t="s">
        <v>44</v>
      </c>
      <c r="B21" s="184" t="s">
        <v>45</v>
      </c>
      <c r="C21" s="185"/>
      <c r="D21" s="58">
        <f>DEC!D21</f>
        <v>0</v>
      </c>
      <c r="E21" s="59">
        <f>SUM(F21)+DEC!E21</f>
        <v>0</v>
      </c>
      <c r="F21" s="246"/>
      <c r="G21" s="247"/>
      <c r="H21" s="41"/>
      <c r="I21" s="188"/>
      <c r="J21" s="189"/>
      <c r="K21" s="25"/>
    </row>
    <row r="22" spans="1:11" ht="25.5" customHeight="1" thickBot="1" x14ac:dyDescent="0.35">
      <c r="A22" s="7" t="s">
        <v>43</v>
      </c>
      <c r="B22" s="184" t="s">
        <v>42</v>
      </c>
      <c r="C22" s="185"/>
      <c r="D22" s="58">
        <f>DEC!D22</f>
        <v>0</v>
      </c>
      <c r="E22" s="59">
        <f>SUM(F22)+DEC!E22</f>
        <v>0</v>
      </c>
      <c r="F22" s="246"/>
      <c r="G22" s="247"/>
      <c r="H22" s="47"/>
      <c r="I22" s="282"/>
      <c r="J22" s="187"/>
      <c r="K22" s="25" t="s">
        <v>60</v>
      </c>
    </row>
    <row r="23" spans="1:11" ht="25.5" customHeight="1" thickBot="1" x14ac:dyDescent="0.35">
      <c r="A23" s="7">
        <v>13</v>
      </c>
      <c r="B23" s="184" t="s">
        <v>4</v>
      </c>
      <c r="C23" s="194"/>
      <c r="D23" s="58">
        <f>DEC!D23</f>
        <v>0</v>
      </c>
      <c r="E23" s="59">
        <f>SUM(F23)+DEC!E23</f>
        <v>0</v>
      </c>
      <c r="F23" s="246"/>
      <c r="G23" s="247"/>
      <c r="H23" s="47"/>
      <c r="I23" s="233"/>
      <c r="J23" s="197"/>
      <c r="K23" s="84" t="str">
        <f>+C10</f>
        <v/>
      </c>
    </row>
    <row r="24" spans="1:11" ht="25.5" customHeight="1" thickBot="1" x14ac:dyDescent="0.35">
      <c r="A24" s="7">
        <v>14</v>
      </c>
      <c r="B24" s="184" t="s">
        <v>5</v>
      </c>
      <c r="C24" s="194"/>
      <c r="D24" s="58">
        <f>DEC!D24</f>
        <v>0</v>
      </c>
      <c r="E24" s="59">
        <f>SUM(F24)+DEC!E24</f>
        <v>0</v>
      </c>
      <c r="F24" s="246"/>
      <c r="G24" s="247"/>
      <c r="H24" s="47"/>
      <c r="I24" s="233"/>
      <c r="J24" s="197"/>
      <c r="K24" s="26"/>
    </row>
    <row r="25" spans="1:11" ht="25.5" customHeight="1" thickBot="1" x14ac:dyDescent="0.35">
      <c r="A25" s="7">
        <v>16</v>
      </c>
      <c r="B25" s="184" t="s">
        <v>31</v>
      </c>
      <c r="C25" s="194"/>
      <c r="D25" s="58">
        <f>DEC!D25</f>
        <v>0</v>
      </c>
      <c r="E25" s="59">
        <f>SUM(F25)+DEC!E25</f>
        <v>0</v>
      </c>
      <c r="F25" s="246"/>
      <c r="G25" s="247"/>
      <c r="H25" s="47"/>
      <c r="I25" s="233"/>
      <c r="J25" s="197"/>
      <c r="K25" s="25" t="s">
        <v>48</v>
      </c>
    </row>
    <row r="26" spans="1:11" ht="25.5" customHeight="1" thickBot="1" x14ac:dyDescent="0.35">
      <c r="A26" s="7">
        <v>17</v>
      </c>
      <c r="B26" s="184" t="s">
        <v>6</v>
      </c>
      <c r="C26" s="194"/>
      <c r="D26" s="58">
        <f>DEC!D26</f>
        <v>0</v>
      </c>
      <c r="E26" s="59">
        <f>SUM(F26)+DEC!E26</f>
        <v>0</v>
      </c>
      <c r="F26" s="246"/>
      <c r="G26" s="247"/>
      <c r="H26" s="47"/>
      <c r="I26" s="233"/>
      <c r="J26" s="197"/>
      <c r="K26" s="84" t="str">
        <f>+B16</f>
        <v/>
      </c>
    </row>
    <row r="27" spans="1:11" ht="25.5" customHeight="1" thickBot="1" x14ac:dyDescent="0.35">
      <c r="A27" s="7">
        <v>18</v>
      </c>
      <c r="B27" s="184" t="s">
        <v>32</v>
      </c>
      <c r="C27" s="194"/>
      <c r="D27" s="58">
        <f>DEC!D27</f>
        <v>0</v>
      </c>
      <c r="E27" s="59">
        <f>SUM(F27)+DEC!E27</f>
        <v>0</v>
      </c>
      <c r="F27" s="246"/>
      <c r="G27" s="247"/>
      <c r="H27" s="47"/>
      <c r="I27" s="233"/>
      <c r="J27" s="197"/>
      <c r="K27" s="25"/>
    </row>
    <row r="28" spans="1:11" ht="25.5" customHeight="1" thickBot="1" x14ac:dyDescent="0.35">
      <c r="A28" s="7">
        <v>20</v>
      </c>
      <c r="B28" s="184" t="s">
        <v>23</v>
      </c>
      <c r="C28" s="194"/>
      <c r="D28" s="58">
        <f>DEC!D28</f>
        <v>0</v>
      </c>
      <c r="E28" s="59">
        <f>SUM(F28)+DEC!E28</f>
        <v>0</v>
      </c>
      <c r="F28" s="246"/>
      <c r="G28" s="247"/>
      <c r="H28" s="47"/>
      <c r="I28" s="233"/>
      <c r="J28" s="197"/>
      <c r="K28" s="26" t="s">
        <v>46</v>
      </c>
    </row>
    <row r="29" spans="1:11" ht="24.9" customHeight="1" thickBot="1" x14ac:dyDescent="0.35">
      <c r="A29" s="7">
        <v>21</v>
      </c>
      <c r="B29" s="182" t="s">
        <v>7</v>
      </c>
      <c r="C29" s="183"/>
      <c r="D29" s="60">
        <f>SUM(D19:D28)</f>
        <v>0</v>
      </c>
      <c r="E29" s="60">
        <f>SUM(E19:E28)</f>
        <v>0</v>
      </c>
      <c r="F29" s="170">
        <f>SUM(F19:G28)</f>
        <v>0</v>
      </c>
      <c r="G29" s="171"/>
      <c r="H29" s="47"/>
      <c r="I29" s="233"/>
      <c r="J29" s="197"/>
      <c r="K29" s="86">
        <f>F31</f>
        <v>0</v>
      </c>
    </row>
    <row r="30" spans="1:11" ht="24.9" customHeight="1" thickBot="1" x14ac:dyDescent="0.35">
      <c r="A30" s="7">
        <v>22</v>
      </c>
      <c r="B30" s="178" t="s">
        <v>30</v>
      </c>
      <c r="C30" s="179"/>
      <c r="D30" s="58">
        <f>DEC!D30</f>
        <v>0</v>
      </c>
      <c r="E30" s="59">
        <f>ROUND(SUM(F30),2)+DEC!E30</f>
        <v>0</v>
      </c>
      <c r="F30" s="246"/>
      <c r="G30" s="247"/>
      <c r="H30" s="47"/>
      <c r="I30" s="233"/>
      <c r="J30" s="197"/>
      <c r="K30" s="27"/>
    </row>
    <row r="31" spans="1:11" ht="24.9" customHeight="1" thickBot="1" x14ac:dyDescent="0.35">
      <c r="A31" s="7">
        <v>23</v>
      </c>
      <c r="B31" s="182" t="s">
        <v>53</v>
      </c>
      <c r="C31" s="183"/>
      <c r="D31" s="60">
        <f>SUM(D29:D30)</f>
        <v>0</v>
      </c>
      <c r="E31" s="60">
        <f>SUM(E29:E30)</f>
        <v>0</v>
      </c>
      <c r="F31" s="170">
        <f>SUM(F29:G30)</f>
        <v>0</v>
      </c>
      <c r="G31" s="171"/>
      <c r="H31" s="47"/>
      <c r="I31" s="233"/>
      <c r="J31" s="197"/>
      <c r="K31" s="27" t="s">
        <v>47</v>
      </c>
    </row>
    <row r="32" spans="1:11" ht="24.9" customHeight="1" thickBot="1" x14ac:dyDescent="0.35">
      <c r="A32" s="7">
        <v>24</v>
      </c>
      <c r="B32" s="164" t="s">
        <v>22</v>
      </c>
      <c r="C32" s="165"/>
      <c r="D32" s="58">
        <f>DEC!D32</f>
        <v>0</v>
      </c>
      <c r="E32" s="59">
        <f>SUM(F32)+DEC!E32</f>
        <v>0</v>
      </c>
      <c r="F32" s="246"/>
      <c r="G32" s="247"/>
      <c r="H32" s="47"/>
      <c r="I32" s="233"/>
      <c r="J32" s="197"/>
      <c r="K32" s="28" t="s">
        <v>49</v>
      </c>
    </row>
    <row r="33" spans="1:11" ht="24.9" customHeight="1" thickBot="1" x14ac:dyDescent="0.35">
      <c r="A33" s="7">
        <v>25</v>
      </c>
      <c r="B33" s="168" t="s">
        <v>8</v>
      </c>
      <c r="C33" s="169"/>
      <c r="D33" s="60">
        <f>SUM(D31:D32)</f>
        <v>0</v>
      </c>
      <c r="E33" s="60">
        <f>SUM(E31:E32)</f>
        <v>0</v>
      </c>
      <c r="F33" s="170">
        <f>SUM(F31:G32)</f>
        <v>0</v>
      </c>
      <c r="G33" s="171"/>
      <c r="H33" s="54"/>
      <c r="I33" s="234"/>
      <c r="J33" s="189"/>
      <c r="K33" s="28"/>
    </row>
    <row r="34" spans="1:11" ht="27.75" customHeight="1" x14ac:dyDescent="0.3">
      <c r="A34" s="172" t="s">
        <v>33</v>
      </c>
      <c r="B34" s="173"/>
      <c r="C34" s="173"/>
      <c r="D34" s="173"/>
      <c r="E34" s="173"/>
      <c r="F34" s="174"/>
      <c r="G34" s="175" t="s">
        <v>50</v>
      </c>
      <c r="H34" s="176"/>
      <c r="I34" s="176"/>
      <c r="J34" s="176"/>
      <c r="K34" s="177"/>
    </row>
    <row r="35" spans="1:11" ht="9.75" customHeight="1" x14ac:dyDescent="0.3">
      <c r="A35" s="29"/>
      <c r="B35" s="50"/>
      <c r="C35" s="50"/>
      <c r="D35" s="50"/>
      <c r="E35" s="50"/>
      <c r="F35" s="51"/>
      <c r="G35" s="47"/>
      <c r="H35" s="56"/>
      <c r="I35" s="56"/>
      <c r="J35" s="56"/>
      <c r="K35" s="49"/>
    </row>
    <row r="36" spans="1:11" ht="29.25" customHeight="1" x14ac:dyDescent="0.3">
      <c r="A36" s="151" t="s">
        <v>27</v>
      </c>
      <c r="B36" s="152"/>
      <c r="C36" s="152"/>
      <c r="D36" s="152"/>
      <c r="E36" s="152"/>
      <c r="F36" s="153"/>
      <c r="G36" s="154" t="s">
        <v>9</v>
      </c>
      <c r="H36" s="155"/>
      <c r="I36" s="155"/>
      <c r="J36" s="155"/>
      <c r="K36" s="156"/>
    </row>
    <row r="37" spans="1:11" ht="13.5" customHeight="1" x14ac:dyDescent="0.3">
      <c r="A37" s="157" t="s">
        <v>18</v>
      </c>
      <c r="B37" s="158"/>
      <c r="C37" s="158"/>
      <c r="D37" s="158"/>
      <c r="E37" s="158"/>
      <c r="F37" s="159"/>
      <c r="G37" s="154" t="s">
        <v>16</v>
      </c>
      <c r="H37" s="155"/>
      <c r="I37" s="155"/>
      <c r="J37" s="155"/>
      <c r="K37" s="156"/>
    </row>
    <row r="38" spans="1:11" ht="25.5" customHeight="1" thickBot="1" x14ac:dyDescent="0.35">
      <c r="A38" s="160" t="s">
        <v>15</v>
      </c>
      <c r="B38" s="161"/>
      <c r="C38" s="162"/>
      <c r="D38" s="162"/>
      <c r="E38" s="162"/>
      <c r="F38" s="163"/>
      <c r="G38" s="154" t="s">
        <v>10</v>
      </c>
      <c r="H38" s="155"/>
      <c r="I38" s="155"/>
      <c r="J38" s="155"/>
      <c r="K38" s="156"/>
    </row>
    <row r="39" spans="1:11" ht="51" customHeight="1" thickBot="1" x14ac:dyDescent="0.35">
      <c r="A39" s="144" t="s">
        <v>17</v>
      </c>
      <c r="B39" s="145"/>
      <c r="C39" s="230" t="s">
        <v>67</v>
      </c>
      <c r="D39" s="231"/>
      <c r="E39" s="231"/>
      <c r="F39" s="232"/>
      <c r="G39" s="249" t="s">
        <v>19</v>
      </c>
      <c r="H39" s="149"/>
      <c r="I39" s="149"/>
      <c r="J39" s="149"/>
      <c r="K39" s="150"/>
    </row>
    <row r="40" spans="1:11" ht="13.95" customHeight="1" x14ac:dyDescent="0.3">
      <c r="A40" s="12" t="s">
        <v>62</v>
      </c>
      <c r="B40" s="30"/>
      <c r="C40" s="30"/>
      <c r="D40" s="30"/>
      <c r="E40" s="30"/>
      <c r="F40" s="30"/>
      <c r="G40" s="30"/>
      <c r="H40" s="30"/>
      <c r="I40" s="30"/>
      <c r="J40" s="30"/>
      <c r="K40" s="30" t="str">
        <f>+JUL!K40</f>
        <v>Form Date: 5/13/2025</v>
      </c>
    </row>
  </sheetData>
  <sheetProtection algorithmName="SHA-512" hashValue="IpJKR4kioJArZv9XeWYwxeEzB/PB7tElmEdYoxNlWKbY7rCyhnwFsxKf9K+boO3OQphV7elZlHAfdP0WtPF0yw==" saltValue="uw94kpNtbterU7d2h3KaMA==" spinCount="100000" sheet="1" objects="1" scenarios="1"/>
  <mergeCells count="67">
    <mergeCell ref="B1:J1"/>
    <mergeCell ref="B2:J2"/>
    <mergeCell ref="B3:J3"/>
    <mergeCell ref="A6:B6"/>
    <mergeCell ref="C6:E6"/>
    <mergeCell ref="A7:B7"/>
    <mergeCell ref="C7:E7"/>
    <mergeCell ref="A8:B8"/>
    <mergeCell ref="C8:E8"/>
    <mergeCell ref="A9:B9"/>
    <mergeCell ref="C9:E9"/>
    <mergeCell ref="A10:B10"/>
    <mergeCell ref="C10:E10"/>
    <mergeCell ref="K16:K18"/>
    <mergeCell ref="B17:C17"/>
    <mergeCell ref="B18:C18"/>
    <mergeCell ref="A11:B11"/>
    <mergeCell ref="C11:E11"/>
    <mergeCell ref="B16:C16"/>
    <mergeCell ref="D16:D18"/>
    <mergeCell ref="E16:E18"/>
    <mergeCell ref="F16:H18"/>
    <mergeCell ref="I16:J18"/>
    <mergeCell ref="B19:C19"/>
    <mergeCell ref="F19:G19"/>
    <mergeCell ref="H19:J19"/>
    <mergeCell ref="B20:C20"/>
    <mergeCell ref="F20:G20"/>
    <mergeCell ref="I20:J21"/>
    <mergeCell ref="B21:C21"/>
    <mergeCell ref="F21:G21"/>
    <mergeCell ref="B22:C22"/>
    <mergeCell ref="F22:G22"/>
    <mergeCell ref="B23:C23"/>
    <mergeCell ref="F23:G23"/>
    <mergeCell ref="B24:C24"/>
    <mergeCell ref="F24:G24"/>
    <mergeCell ref="F27:G27"/>
    <mergeCell ref="B28:C28"/>
    <mergeCell ref="F28:G28"/>
    <mergeCell ref="B29:C29"/>
    <mergeCell ref="F29:G29"/>
    <mergeCell ref="B31:C31"/>
    <mergeCell ref="F31:G31"/>
    <mergeCell ref="A38:F38"/>
    <mergeCell ref="G38:K38"/>
    <mergeCell ref="B33:C33"/>
    <mergeCell ref="F33:G33"/>
    <mergeCell ref="B32:C32"/>
    <mergeCell ref="F32:G32"/>
    <mergeCell ref="I22:J33"/>
    <mergeCell ref="B25:C25"/>
    <mergeCell ref="F25:G25"/>
    <mergeCell ref="B30:C30"/>
    <mergeCell ref="F30:G30"/>
    <mergeCell ref="B26:C26"/>
    <mergeCell ref="F26:G26"/>
    <mergeCell ref="B27:C27"/>
    <mergeCell ref="G39:K39"/>
    <mergeCell ref="A34:F34"/>
    <mergeCell ref="G34:K34"/>
    <mergeCell ref="A36:F36"/>
    <mergeCell ref="G36:K36"/>
    <mergeCell ref="A37:F37"/>
    <mergeCell ref="G37:K37"/>
    <mergeCell ref="A39:B39"/>
    <mergeCell ref="C39:F39"/>
  </mergeCells>
  <conditionalFormatting sqref="F19:G28">
    <cfRule type="expression" dxfId="13" priority="4">
      <formula>D19&lt;E19</formula>
    </cfRule>
  </conditionalFormatting>
  <conditionalFormatting sqref="F30:G30">
    <cfRule type="expression" dxfId="12" priority="1">
      <formula>D30&lt;E30</formula>
    </cfRule>
  </conditionalFormatting>
  <pageMargins left="0.62" right="0.22" top="0.18" bottom="0.18" header="0.18" footer="0.18"/>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Instructions</vt:lpstr>
      <vt:lpstr>Example</vt:lpstr>
      <vt:lpstr>JUL</vt:lpstr>
      <vt:lpstr>AUG</vt:lpstr>
      <vt:lpstr>SEPT</vt:lpstr>
      <vt:lpstr>OCT</vt:lpstr>
      <vt:lpstr>NOV</vt:lpstr>
      <vt:lpstr>DEC</vt:lpstr>
      <vt:lpstr>JAN</vt:lpstr>
      <vt:lpstr>FEB</vt:lpstr>
      <vt:lpstr>MAR</vt:lpstr>
      <vt:lpstr>APR</vt:lpstr>
      <vt:lpstr>MAY</vt:lpstr>
      <vt:lpstr>JUNE</vt:lpstr>
      <vt:lpstr>13</vt:lpstr>
      <vt:lpstr>Sheet1</vt:lpstr>
    </vt:vector>
  </TitlesOfParts>
  <Company>TDMHDD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CI01462</dc:creator>
  <cp:lastModifiedBy>Bill Jackson</cp:lastModifiedBy>
  <cp:lastPrinted>2020-03-30T18:44:41Z</cp:lastPrinted>
  <dcterms:created xsi:type="dcterms:W3CDTF">2007-01-08T21:09:42Z</dcterms:created>
  <dcterms:modified xsi:type="dcterms:W3CDTF">2025-06-22T15:51:04Z</dcterms:modified>
</cp:coreProperties>
</file>