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Fiscal\Staff-Active\Bill\ZZ - BJ\Invoice Templates\FY2027\"/>
    </mc:Choice>
  </mc:AlternateContent>
  <xr:revisionPtr revIDLastSave="0" documentId="13_ncr:1_{9FE5DC6E-CE8D-472F-8E25-BBAC1A0DE42B}" xr6:coauthVersionLast="47" xr6:coauthVersionMax="47" xr10:uidLastSave="{00000000-0000-0000-0000-000000000000}"/>
  <bookViews>
    <workbookView xWindow="28680" yWindow="-1980" windowWidth="29040" windowHeight="15720" tabRatio="770" activeTab="1" xr2:uid="{00000000-000D-0000-FFFF-FFFF00000000}"/>
  </bookViews>
  <sheets>
    <sheet name="Instructions" sheetId="54" r:id="rId1"/>
    <sheet name="Example" sheetId="53" r:id="rId2"/>
    <sheet name="Oct" sheetId="51" r:id="rId3"/>
    <sheet name="Nov" sheetId="16" r:id="rId4"/>
    <sheet name="Dec" sheetId="40" r:id="rId5"/>
    <sheet name="Jan" sheetId="41" r:id="rId6"/>
    <sheet name="Feb" sheetId="42" r:id="rId7"/>
    <sheet name="Mar" sheetId="43" r:id="rId8"/>
    <sheet name="Apr" sheetId="44" r:id="rId9"/>
    <sheet name="May" sheetId="45" r:id="rId10"/>
    <sheet name="Jun" sheetId="46" r:id="rId11"/>
    <sheet name="Jul" sheetId="47" r:id="rId12"/>
    <sheet name="Aug" sheetId="48" r:id="rId13"/>
    <sheet name="Sept" sheetId="49" r:id="rId14"/>
    <sheet name="13" sheetId="50" state="hidden" r:id="rId15"/>
    <sheet name="Sheet1" sheetId="52" state="hidden" r:id="rId16"/>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0" i="50" l="1"/>
  <c r="K23" i="51"/>
  <c r="C9" i="16"/>
  <c r="C10" i="16"/>
  <c r="K40" i="16"/>
  <c r="E30" i="51"/>
  <c r="E30" i="16"/>
  <c r="E32" i="53"/>
  <c r="E30" i="53"/>
  <c r="F29" i="53"/>
  <c r="F31" i="53" s="1"/>
  <c r="D29" i="53"/>
  <c r="D31" i="53" s="1"/>
  <c r="D33" i="53" s="1"/>
  <c r="E28" i="53"/>
  <c r="E27" i="53"/>
  <c r="E26" i="53"/>
  <c r="E25" i="53"/>
  <c r="E24" i="53"/>
  <c r="E23" i="53"/>
  <c r="E22" i="53"/>
  <c r="E21" i="53"/>
  <c r="E29" i="53"/>
  <c r="E31" i="53" s="1"/>
  <c r="E33" i="53" s="1"/>
  <c r="K1" i="50"/>
  <c r="B16" i="16"/>
  <c r="K40" i="49"/>
  <c r="K1" i="49"/>
  <c r="K1" i="48"/>
  <c r="K40" i="48"/>
  <c r="K40" i="47"/>
  <c r="K1" i="47"/>
  <c r="K40" i="46"/>
  <c r="K1" i="46"/>
  <c r="K1" i="45"/>
  <c r="K40" i="45"/>
  <c r="K40" i="44"/>
  <c r="K1" i="44"/>
  <c r="K40" i="43"/>
  <c r="K1" i="43"/>
  <c r="K40" i="42"/>
  <c r="K1" i="42"/>
  <c r="K40" i="41"/>
  <c r="K1" i="41"/>
  <c r="K1" i="40"/>
  <c r="K40" i="40"/>
  <c r="K1" i="16"/>
  <c r="G7" i="52"/>
  <c r="G8" i="52" s="1"/>
  <c r="G9" i="52" s="1"/>
  <c r="G10" i="52" s="1"/>
  <c r="G11" i="52" s="1"/>
  <c r="J7" i="51"/>
  <c r="J6" i="52"/>
  <c r="L6" i="52" s="1"/>
  <c r="J8" i="51" s="1"/>
  <c r="I6" i="52"/>
  <c r="E20" i="51"/>
  <c r="D32" i="16"/>
  <c r="D30" i="16"/>
  <c r="D20" i="16"/>
  <c r="D21" i="16"/>
  <c r="D22" i="16"/>
  <c r="D23" i="16"/>
  <c r="D24" i="16"/>
  <c r="D25" i="16"/>
  <c r="D26" i="16"/>
  <c r="D27" i="16"/>
  <c r="D28" i="16"/>
  <c r="D19" i="16"/>
  <c r="B17" i="16"/>
  <c r="B18" i="16"/>
  <c r="C11" i="16"/>
  <c r="J10" i="16"/>
  <c r="J11" i="16"/>
  <c r="J9" i="16"/>
  <c r="C7" i="16"/>
  <c r="C8" i="16"/>
  <c r="C6" i="16"/>
  <c r="J7" i="16"/>
  <c r="L1" i="52"/>
  <c r="F33" i="53" l="1"/>
  <c r="H19" i="53"/>
  <c r="I8" i="52"/>
  <c r="I9" i="52"/>
  <c r="I10" i="52"/>
  <c r="I11" i="52"/>
  <c r="I12" i="52"/>
  <c r="I13" i="52"/>
  <c r="I14" i="52"/>
  <c r="I15" i="52"/>
  <c r="I16" i="52"/>
  <c r="I17" i="52"/>
  <c r="I18" i="52"/>
  <c r="I7" i="52"/>
  <c r="J7" i="52" s="1"/>
  <c r="L7" i="52" s="1"/>
  <c r="J8" i="16" l="1"/>
  <c r="J9" i="52"/>
  <c r="L9" i="52" s="1"/>
  <c r="J8" i="41" s="1"/>
  <c r="J7" i="40"/>
  <c r="J8" i="52"/>
  <c r="L8" i="52" s="1"/>
  <c r="J8" i="40" s="1"/>
  <c r="E32" i="51"/>
  <c r="E32" i="16" s="1"/>
  <c r="F29" i="51"/>
  <c r="F31" i="51" s="1"/>
  <c r="F33" i="51" s="1"/>
  <c r="D29" i="51"/>
  <c r="D31" i="51" s="1"/>
  <c r="D33" i="51" s="1"/>
  <c r="E28" i="51"/>
  <c r="E28" i="16" s="1"/>
  <c r="E27" i="51"/>
  <c r="E27" i="16" s="1"/>
  <c r="K26" i="51"/>
  <c r="E26" i="51"/>
  <c r="E26" i="16" s="1"/>
  <c r="E25" i="51"/>
  <c r="E25" i="16" s="1"/>
  <c r="E24" i="51"/>
  <c r="E24" i="16" s="1"/>
  <c r="E23" i="51"/>
  <c r="E23" i="16" s="1"/>
  <c r="E22" i="51"/>
  <c r="E22" i="16" s="1"/>
  <c r="E21" i="51"/>
  <c r="E21" i="16" s="1"/>
  <c r="E20" i="16"/>
  <c r="E19" i="51"/>
  <c r="E19" i="16" s="1"/>
  <c r="D32" i="40"/>
  <c r="D30" i="40"/>
  <c r="D28" i="40"/>
  <c r="D27" i="40"/>
  <c r="D26" i="40"/>
  <c r="D25" i="40"/>
  <c r="D24" i="40"/>
  <c r="D23" i="40"/>
  <c r="D22" i="40"/>
  <c r="D21" i="40"/>
  <c r="D19" i="40"/>
  <c r="J7" i="41" l="1"/>
  <c r="E29" i="51"/>
  <c r="H19" i="51"/>
  <c r="K29" i="51"/>
  <c r="F29" i="50"/>
  <c r="F31" i="50" s="1"/>
  <c r="K29" i="50" s="1"/>
  <c r="F29" i="49"/>
  <c r="F31" i="49" s="1"/>
  <c r="K29" i="49" s="1"/>
  <c r="F29" i="48"/>
  <c r="F31" i="48" s="1"/>
  <c r="K29" i="48" s="1"/>
  <c r="F29" i="47"/>
  <c r="F31" i="47" s="1"/>
  <c r="K29" i="47" s="1"/>
  <c r="F29" i="46"/>
  <c r="F31" i="46" s="1"/>
  <c r="K29" i="46" s="1"/>
  <c r="J7" i="42" l="1"/>
  <c r="J10" i="52"/>
  <c r="L10" i="52" s="1"/>
  <c r="J8" i="42" s="1"/>
  <c r="F33" i="48"/>
  <c r="H19" i="48"/>
  <c r="F33" i="50"/>
  <c r="H19" i="50"/>
  <c r="F33" i="49"/>
  <c r="H19" i="49"/>
  <c r="F33" i="47"/>
  <c r="H19" i="47"/>
  <c r="F33" i="46"/>
  <c r="H19" i="46"/>
  <c r="F29" i="45"/>
  <c r="F31" i="45" s="1"/>
  <c r="K29" i="45" s="1"/>
  <c r="G12" i="52" l="1"/>
  <c r="G13" i="52" s="1"/>
  <c r="J7" i="43"/>
  <c r="J11" i="52"/>
  <c r="L11" i="52" s="1"/>
  <c r="J8" i="43" s="1"/>
  <c r="F33" i="45"/>
  <c r="H19" i="45"/>
  <c r="F29" i="44"/>
  <c r="F31" i="44" s="1"/>
  <c r="K29" i="44" s="1"/>
  <c r="J7" i="44" l="1"/>
  <c r="J12" i="52"/>
  <c r="L12" i="52" s="1"/>
  <c r="J8" i="44" s="1"/>
  <c r="F33" i="44"/>
  <c r="H19" i="44"/>
  <c r="F29" i="42"/>
  <c r="F29" i="43"/>
  <c r="F31" i="43" s="1"/>
  <c r="K29" i="43" s="1"/>
  <c r="G14" i="52" l="1"/>
  <c r="J7" i="45"/>
  <c r="J13" i="52"/>
  <c r="L13" i="52" s="1"/>
  <c r="J8" i="45" s="1"/>
  <c r="F31" i="42"/>
  <c r="K29" i="42" s="1"/>
  <c r="F33" i="43"/>
  <c r="H19" i="43"/>
  <c r="J11" i="40"/>
  <c r="J11" i="41" s="1"/>
  <c r="J11" i="42" s="1"/>
  <c r="J11" i="43" s="1"/>
  <c r="J11" i="44" s="1"/>
  <c r="J11" i="45" s="1"/>
  <c r="J11" i="46" s="1"/>
  <c r="J11" i="47" s="1"/>
  <c r="J11" i="48" s="1"/>
  <c r="J11" i="49" s="1"/>
  <c r="J11" i="50" s="1"/>
  <c r="J10" i="40"/>
  <c r="J10" i="41" s="1"/>
  <c r="J10" i="42" s="1"/>
  <c r="J10" i="43" s="1"/>
  <c r="J10" i="44" s="1"/>
  <c r="J10" i="45" s="1"/>
  <c r="J10" i="46" s="1"/>
  <c r="J10" i="47" s="1"/>
  <c r="J10" i="48" s="1"/>
  <c r="J10" i="49" s="1"/>
  <c r="J10" i="50" s="1"/>
  <c r="B18" i="40"/>
  <c r="B18" i="41" s="1"/>
  <c r="B18" i="42" s="1"/>
  <c r="B18" i="43" s="1"/>
  <c r="B18" i="44" s="1"/>
  <c r="B18" i="45" s="1"/>
  <c r="B18" i="46" s="1"/>
  <c r="B18" i="47" s="1"/>
  <c r="B18" i="48" s="1"/>
  <c r="B18" i="49" s="1"/>
  <c r="B18" i="50" s="1"/>
  <c r="B17" i="40"/>
  <c r="B17" i="41" s="1"/>
  <c r="B17" i="42" s="1"/>
  <c r="B17" i="43" s="1"/>
  <c r="B17" i="44" s="1"/>
  <c r="B17" i="45" s="1"/>
  <c r="B17" i="46" s="1"/>
  <c r="B17" i="47" s="1"/>
  <c r="B17" i="48" s="1"/>
  <c r="B17" i="49" s="1"/>
  <c r="B17" i="50" s="1"/>
  <c r="F29" i="41"/>
  <c r="D32" i="41"/>
  <c r="D32" i="42" s="1"/>
  <c r="D32" i="43" s="1"/>
  <c r="D32" i="44" s="1"/>
  <c r="D32" i="45" s="1"/>
  <c r="D32" i="46" s="1"/>
  <c r="D32" i="47" s="1"/>
  <c r="D32" i="48" s="1"/>
  <c r="D32" i="49" s="1"/>
  <c r="D32" i="50" s="1"/>
  <c r="D30" i="41"/>
  <c r="D30" i="42" s="1"/>
  <c r="D30" i="43" s="1"/>
  <c r="D30" i="44" s="1"/>
  <c r="D30" i="45" s="1"/>
  <c r="D30" i="46" s="1"/>
  <c r="D30" i="47" s="1"/>
  <c r="D30" i="48" s="1"/>
  <c r="D30" i="49" s="1"/>
  <c r="D30" i="50" s="1"/>
  <c r="D28" i="41"/>
  <c r="D28" i="42" s="1"/>
  <c r="D28" i="43" s="1"/>
  <c r="D28" i="44" s="1"/>
  <c r="D28" i="45" s="1"/>
  <c r="D28" i="46" s="1"/>
  <c r="D28" i="47" s="1"/>
  <c r="D28" i="48" s="1"/>
  <c r="D28" i="49" s="1"/>
  <c r="D28" i="50" s="1"/>
  <c r="D27" i="41"/>
  <c r="D27" i="42" s="1"/>
  <c r="D27" i="43" s="1"/>
  <c r="D27" i="44" s="1"/>
  <c r="D27" i="45" s="1"/>
  <c r="D27" i="46" s="1"/>
  <c r="D27" i="47" s="1"/>
  <c r="D27" i="48" s="1"/>
  <c r="D27" i="49" s="1"/>
  <c r="D27" i="50" s="1"/>
  <c r="D26" i="41"/>
  <c r="D26" i="42" s="1"/>
  <c r="D26" i="43" s="1"/>
  <c r="D26" i="44" s="1"/>
  <c r="D26" i="45" s="1"/>
  <c r="D26" i="46" s="1"/>
  <c r="D26" i="47" s="1"/>
  <c r="D26" i="48" s="1"/>
  <c r="D26" i="49" s="1"/>
  <c r="D26" i="50" s="1"/>
  <c r="D25" i="41"/>
  <c r="D25" i="42" s="1"/>
  <c r="D25" i="43" s="1"/>
  <c r="D25" i="44" s="1"/>
  <c r="D25" i="45" s="1"/>
  <c r="D25" i="46" s="1"/>
  <c r="D25" i="47" s="1"/>
  <c r="D25" i="48" s="1"/>
  <c r="D25" i="49" s="1"/>
  <c r="D25" i="50" s="1"/>
  <c r="D24" i="41"/>
  <c r="D24" i="42" s="1"/>
  <c r="D24" i="43" s="1"/>
  <c r="D24" i="44" s="1"/>
  <c r="D24" i="45" s="1"/>
  <c r="D24" i="46" s="1"/>
  <c r="D24" i="47" s="1"/>
  <c r="D24" i="48" s="1"/>
  <c r="D24" i="49" s="1"/>
  <c r="D24" i="50" s="1"/>
  <c r="D23" i="41"/>
  <c r="D23" i="42" s="1"/>
  <c r="D23" i="43" s="1"/>
  <c r="D23" i="44" s="1"/>
  <c r="D23" i="45" s="1"/>
  <c r="D23" i="46" s="1"/>
  <c r="D23" i="47" s="1"/>
  <c r="D23" i="48" s="1"/>
  <c r="D23" i="49" s="1"/>
  <c r="D23" i="50" s="1"/>
  <c r="D22" i="41"/>
  <c r="D22" i="42" s="1"/>
  <c r="D22" i="43" s="1"/>
  <c r="D22" i="44" s="1"/>
  <c r="D22" i="45" s="1"/>
  <c r="D22" i="46" s="1"/>
  <c r="D22" i="47" s="1"/>
  <c r="D22" i="48" s="1"/>
  <c r="D22" i="49" s="1"/>
  <c r="D22" i="50" s="1"/>
  <c r="D20" i="40"/>
  <c r="D20" i="41" s="1"/>
  <c r="D20" i="42" s="1"/>
  <c r="D20" i="43" s="1"/>
  <c r="D20" i="44" s="1"/>
  <c r="D20" i="45" s="1"/>
  <c r="D20" i="46" s="1"/>
  <c r="D20" i="47" s="1"/>
  <c r="D20" i="48" s="1"/>
  <c r="D20" i="49" s="1"/>
  <c r="D20" i="50" s="1"/>
  <c r="D19" i="41"/>
  <c r="F29" i="40"/>
  <c r="G15" i="52" l="1"/>
  <c r="J7" i="46"/>
  <c r="J14" i="52"/>
  <c r="L14" i="52" s="1"/>
  <c r="J8" i="46" s="1"/>
  <c r="H19" i="42"/>
  <c r="F33" i="42"/>
  <c r="F31" i="41"/>
  <c r="K29" i="41" s="1"/>
  <c r="F31" i="40"/>
  <c r="K29" i="40" s="1"/>
  <c r="D29" i="40"/>
  <c r="D31" i="40" s="1"/>
  <c r="D33" i="40" s="1"/>
  <c r="D21" i="41"/>
  <c r="D21" i="42" s="1"/>
  <c r="D21" i="43" s="1"/>
  <c r="D21" i="44" s="1"/>
  <c r="D21" i="45" s="1"/>
  <c r="D21" i="46" s="1"/>
  <c r="D21" i="47" s="1"/>
  <c r="D21" i="48" s="1"/>
  <c r="D21" i="49" s="1"/>
  <c r="D21" i="50" s="1"/>
  <c r="D19" i="42"/>
  <c r="E27" i="40"/>
  <c r="E27" i="41" s="1"/>
  <c r="E27" i="42" s="1"/>
  <c r="E27" i="43" s="1"/>
  <c r="E27" i="44" s="1"/>
  <c r="E27" i="45" s="1"/>
  <c r="E27" i="46" s="1"/>
  <c r="E27" i="47" s="1"/>
  <c r="E27" i="48" s="1"/>
  <c r="E27" i="49" s="1"/>
  <c r="E27" i="50" s="1"/>
  <c r="G16" i="52" l="1"/>
  <c r="J7" i="47"/>
  <c r="J15" i="52"/>
  <c r="L15" i="52" s="1"/>
  <c r="J8" i="47" s="1"/>
  <c r="I19" i="40"/>
  <c r="H19" i="41"/>
  <c r="F33" i="41"/>
  <c r="F33" i="40"/>
  <c r="H19" i="40"/>
  <c r="D29" i="41"/>
  <c r="D31" i="41" s="1"/>
  <c r="D33" i="41" s="1"/>
  <c r="D19" i="43"/>
  <c r="D29" i="42"/>
  <c r="D31" i="42" s="1"/>
  <c r="D33" i="42" s="1"/>
  <c r="F29" i="16"/>
  <c r="G17" i="52" l="1"/>
  <c r="J7" i="48"/>
  <c r="J16" i="52"/>
  <c r="L16" i="52" s="1"/>
  <c r="J8" i="48" s="1"/>
  <c r="D19" i="44"/>
  <c r="D29" i="43"/>
  <c r="D31" i="43" s="1"/>
  <c r="D33" i="43" s="1"/>
  <c r="G18" i="52" l="1"/>
  <c r="J7" i="50" s="1"/>
  <c r="J7" i="49"/>
  <c r="J17" i="52"/>
  <c r="L17" i="52" s="1"/>
  <c r="J8" i="49" s="1"/>
  <c r="D19" i="45"/>
  <c r="D29" i="44"/>
  <c r="E20" i="40"/>
  <c r="E20" i="41" s="1"/>
  <c r="E20" i="42" s="1"/>
  <c r="E20" i="43" s="1"/>
  <c r="E20" i="44" s="1"/>
  <c r="E20" i="45" s="1"/>
  <c r="E20" i="46" s="1"/>
  <c r="E20" i="47" s="1"/>
  <c r="E20" i="48" s="1"/>
  <c r="E20" i="49" s="1"/>
  <c r="E20" i="50" s="1"/>
  <c r="E21" i="40"/>
  <c r="E21" i="41" s="1"/>
  <c r="E21" i="42" s="1"/>
  <c r="E22" i="40"/>
  <c r="E22" i="41" s="1"/>
  <c r="E22" i="42" s="1"/>
  <c r="E22" i="43" s="1"/>
  <c r="E22" i="44" s="1"/>
  <c r="E22" i="45" s="1"/>
  <c r="E22" i="46" s="1"/>
  <c r="E22" i="47" s="1"/>
  <c r="E22" i="48" s="1"/>
  <c r="E22" i="49" s="1"/>
  <c r="E22" i="50" s="1"/>
  <c r="J18" i="52" l="1"/>
  <c r="L18" i="52" s="1"/>
  <c r="J8" i="50" s="1"/>
  <c r="D19" i="46"/>
  <c r="D29" i="45"/>
  <c r="D31" i="45" s="1"/>
  <c r="D33" i="45" s="1"/>
  <c r="E21" i="43"/>
  <c r="D29" i="16"/>
  <c r="D31" i="16" s="1"/>
  <c r="D33" i="16" s="1"/>
  <c r="E19" i="40"/>
  <c r="E32" i="40"/>
  <c r="E32" i="41" s="1"/>
  <c r="E32" i="42" s="1"/>
  <c r="E32" i="43" s="1"/>
  <c r="E32" i="44" s="1"/>
  <c r="E32" i="45" s="1"/>
  <c r="E32" i="46" s="1"/>
  <c r="E32" i="47" s="1"/>
  <c r="E32" i="48" s="1"/>
  <c r="E32" i="49" s="1"/>
  <c r="E32" i="50" s="1"/>
  <c r="E28" i="40"/>
  <c r="E28" i="41" s="1"/>
  <c r="E28" i="42" s="1"/>
  <c r="E28" i="43" s="1"/>
  <c r="E28" i="44" s="1"/>
  <c r="E28" i="45" s="1"/>
  <c r="E28" i="46" s="1"/>
  <c r="E28" i="47" s="1"/>
  <c r="E28" i="48" s="1"/>
  <c r="E28" i="49" s="1"/>
  <c r="E28" i="50" s="1"/>
  <c r="E26" i="40"/>
  <c r="E26" i="41" s="1"/>
  <c r="E26" i="42" s="1"/>
  <c r="E26" i="43" s="1"/>
  <c r="E26" i="44" s="1"/>
  <c r="E26" i="45" s="1"/>
  <c r="E26" i="46" s="1"/>
  <c r="E26" i="47" s="1"/>
  <c r="E26" i="48" s="1"/>
  <c r="E26" i="49" s="1"/>
  <c r="E26" i="50" s="1"/>
  <c r="E25" i="40"/>
  <c r="E25" i="41" s="1"/>
  <c r="E25" i="42" s="1"/>
  <c r="E25" i="43" s="1"/>
  <c r="E25" i="44" s="1"/>
  <c r="E25" i="45" s="1"/>
  <c r="E25" i="46" s="1"/>
  <c r="E25" i="47" s="1"/>
  <c r="E25" i="48" s="1"/>
  <c r="E25" i="49" s="1"/>
  <c r="E25" i="50" s="1"/>
  <c r="E24" i="40"/>
  <c r="E24" i="41" s="1"/>
  <c r="E24" i="42" s="1"/>
  <c r="E24" i="43" s="1"/>
  <c r="E24" i="44" s="1"/>
  <c r="E24" i="45" s="1"/>
  <c r="E24" i="46" s="1"/>
  <c r="E24" i="47" s="1"/>
  <c r="E24" i="48" s="1"/>
  <c r="E24" i="49" s="1"/>
  <c r="E24" i="50" s="1"/>
  <c r="E23" i="40"/>
  <c r="E23" i="41" s="1"/>
  <c r="E23" i="42" s="1"/>
  <c r="E23" i="43" s="1"/>
  <c r="E23" i="44" s="1"/>
  <c r="E23" i="45" s="1"/>
  <c r="E23" i="46" s="1"/>
  <c r="E23" i="47" s="1"/>
  <c r="E23" i="48" s="1"/>
  <c r="E23" i="49" s="1"/>
  <c r="E23" i="50" s="1"/>
  <c r="D19" i="47" l="1"/>
  <c r="D29" i="46"/>
  <c r="D31" i="46" s="1"/>
  <c r="D33" i="46" s="1"/>
  <c r="E21" i="44"/>
  <c r="E19" i="41"/>
  <c r="E29" i="40"/>
  <c r="E29" i="16"/>
  <c r="D31" i="44"/>
  <c r="D33" i="44" s="1"/>
  <c r="E29" i="41" l="1"/>
  <c r="E19" i="42"/>
  <c r="D19" i="48"/>
  <c r="D29" i="47"/>
  <c r="D31" i="47" s="1"/>
  <c r="D33" i="47" s="1"/>
  <c r="E21" i="45"/>
  <c r="E19" i="43" l="1"/>
  <c r="E29" i="42"/>
  <c r="D19" i="49"/>
  <c r="D29" i="48"/>
  <c r="D31" i="48" s="1"/>
  <c r="D33" i="48" s="1"/>
  <c r="E21" i="46"/>
  <c r="E19" i="44" l="1"/>
  <c r="E29" i="43"/>
  <c r="D19" i="50"/>
  <c r="D29" i="50" s="1"/>
  <c r="D31" i="50" s="1"/>
  <c r="D33" i="50" s="1"/>
  <c r="D29" i="49"/>
  <c r="D31" i="49" s="1"/>
  <c r="D33" i="49" s="1"/>
  <c r="E21" i="47"/>
  <c r="E19" i="45" l="1"/>
  <c r="E29" i="44"/>
  <c r="E21" i="48"/>
  <c r="E19" i="46" l="1"/>
  <c r="E29" i="45"/>
  <c r="E21" i="49"/>
  <c r="E19" i="47" l="1"/>
  <c r="E29" i="46"/>
  <c r="E21" i="50"/>
  <c r="E19" i="48" l="1"/>
  <c r="E29" i="47"/>
  <c r="E19" i="49" l="1"/>
  <c r="E29" i="48"/>
  <c r="E19" i="50" l="1"/>
  <c r="E29" i="50" s="1"/>
  <c r="E29" i="49"/>
  <c r="F31" i="16"/>
  <c r="H19" i="16" l="1"/>
  <c r="K29" i="16"/>
  <c r="F33" i="16"/>
  <c r="C6" i="40" l="1"/>
  <c r="C6" i="41" s="1"/>
  <c r="C6" i="42" s="1"/>
  <c r="C8" i="40"/>
  <c r="C8" i="41" s="1"/>
  <c r="C8" i="42" s="1"/>
  <c r="C8" i="43" s="1"/>
  <c r="C8" i="44" s="1"/>
  <c r="C8" i="45" s="1"/>
  <c r="C8" i="46" s="1"/>
  <c r="C8" i="47" s="1"/>
  <c r="C8" i="48" s="1"/>
  <c r="C8" i="49" s="1"/>
  <c r="C8" i="50" s="1"/>
  <c r="C11" i="40"/>
  <c r="C11" i="41" s="1"/>
  <c r="C11" i="42" s="1"/>
  <c r="C11" i="43" s="1"/>
  <c r="C11" i="44" s="1"/>
  <c r="C11" i="45" s="1"/>
  <c r="C11" i="46" s="1"/>
  <c r="C11" i="47" s="1"/>
  <c r="C11" i="48" s="1"/>
  <c r="C7" i="40"/>
  <c r="C7" i="41" s="1"/>
  <c r="C7" i="42" s="1"/>
  <c r="C7" i="43" s="1"/>
  <c r="C7" i="44" s="1"/>
  <c r="C7" i="45" s="1"/>
  <c r="C7" i="46" s="1"/>
  <c r="C7" i="47" s="1"/>
  <c r="C7" i="48" s="1"/>
  <c r="C7" i="49" s="1"/>
  <c r="C7" i="50" s="1"/>
  <c r="K23" i="16"/>
  <c r="C9" i="40"/>
  <c r="C9" i="41" s="1"/>
  <c r="C9" i="42" s="1"/>
  <c r="C9" i="43" s="1"/>
  <c r="C9" i="44" s="1"/>
  <c r="C9" i="45" s="1"/>
  <c r="C9" i="46" s="1"/>
  <c r="C9" i="47" s="1"/>
  <c r="C9" i="48" s="1"/>
  <c r="C9" i="49" s="1"/>
  <c r="C9" i="50" s="1"/>
  <c r="C10" i="40"/>
  <c r="C10" i="41" s="1"/>
  <c r="C6" i="43" l="1"/>
  <c r="C6" i="44" s="1"/>
  <c r="C6" i="45" s="1"/>
  <c r="C6" i="46" s="1"/>
  <c r="C6" i="47" s="1"/>
  <c r="C6" i="48" s="1"/>
  <c r="C6" i="49" s="1"/>
  <c r="C6" i="50" s="1"/>
  <c r="C11" i="49"/>
  <c r="C11" i="50" s="1"/>
  <c r="C10" i="42"/>
  <c r="K23" i="41"/>
  <c r="K23" i="40"/>
  <c r="K23" i="42" l="1"/>
  <c r="C10" i="43"/>
  <c r="K23" i="43" l="1"/>
  <c r="C10" i="44"/>
  <c r="C10" i="45" l="1"/>
  <c r="K23" i="44"/>
  <c r="C10" i="46" l="1"/>
  <c r="K23" i="45"/>
  <c r="K23" i="46" l="1"/>
  <c r="C10" i="47"/>
  <c r="K23" i="47" l="1"/>
  <c r="C10" i="48"/>
  <c r="K23" i="48" l="1"/>
  <c r="C10" i="49"/>
  <c r="C10" i="50" s="1"/>
  <c r="K23" i="50" l="1"/>
  <c r="K23" i="49"/>
  <c r="J9" i="40"/>
  <c r="J9" i="41" s="1"/>
  <c r="J9" i="42" s="1"/>
  <c r="J9" i="43" s="1"/>
  <c r="J9" i="44" s="1"/>
  <c r="J9" i="45" s="1"/>
  <c r="J9" i="46" s="1"/>
  <c r="J9" i="47" s="1"/>
  <c r="J9" i="48" s="1"/>
  <c r="J9" i="49" s="1"/>
  <c r="J9" i="50" s="1"/>
  <c r="B16" i="40"/>
  <c r="K26" i="40" s="1"/>
  <c r="K26" i="16"/>
  <c r="B16" i="41" l="1"/>
  <c r="B16" i="42" l="1"/>
  <c r="K26" i="41"/>
  <c r="B16" i="43" l="1"/>
  <c r="K26" i="42"/>
  <c r="K26" i="43" l="1"/>
  <c r="B16" i="44"/>
  <c r="K26" i="44" l="1"/>
  <c r="B16" i="45"/>
  <c r="B16" i="46" l="1"/>
  <c r="K26" i="45"/>
  <c r="B16" i="47" l="1"/>
  <c r="K26" i="46"/>
  <c r="B16" i="48" l="1"/>
  <c r="K26" i="47"/>
  <c r="K26" i="48" l="1"/>
  <c r="B16" i="49"/>
  <c r="K26" i="49" l="1"/>
  <c r="B16" i="50"/>
  <c r="K26" i="50" s="1"/>
  <c r="E31" i="51" l="1"/>
  <c r="E33" i="51" s="1"/>
  <c r="E30" i="40"/>
  <c r="E31" i="40" l="1"/>
  <c r="E33" i="40" s="1"/>
  <c r="E30" i="41"/>
  <c r="E31" i="16"/>
  <c r="E33" i="16" s="1"/>
  <c r="E31" i="41" l="1"/>
  <c r="E33" i="41" s="1"/>
  <c r="E30" i="42"/>
  <c r="E31" i="42" l="1"/>
  <c r="E33" i="42" s="1"/>
  <c r="E30" i="43"/>
  <c r="E30" i="44" l="1"/>
  <c r="E31" i="43"/>
  <c r="E33" i="43" s="1"/>
  <c r="E30" i="45" l="1"/>
  <c r="E31" i="44"/>
  <c r="E33" i="44" s="1"/>
  <c r="E31" i="45" l="1"/>
  <c r="E33" i="45" s="1"/>
  <c r="E30" i="46"/>
  <c r="E31" i="46" l="1"/>
  <c r="E33" i="46" s="1"/>
  <c r="E30" i="47"/>
  <c r="E31" i="47" l="1"/>
  <c r="E33" i="47" s="1"/>
  <c r="E30" i="48"/>
  <c r="E30" i="49" l="1"/>
  <c r="E31" i="48"/>
  <c r="E33" i="48" s="1"/>
  <c r="E31" i="49" l="1"/>
  <c r="E33" i="49" s="1"/>
  <c r="E30" i="50"/>
  <c r="E31" i="50" s="1"/>
  <c r="E33" i="50" s="1"/>
</calcChain>
</file>

<file path=xl/sharedStrings.xml><?xml version="1.0" encoding="utf-8"?>
<sst xmlns="http://schemas.openxmlformats.org/spreadsheetml/2006/main" count="926" uniqueCount="123">
  <si>
    <t>STATE OF TENNESSEE</t>
  </si>
  <si>
    <t>INVOICE FOR REIMBURSEMENT</t>
  </si>
  <si>
    <t>PROGRAM NAME:</t>
  </si>
  <si>
    <t>AMOUNT DUE</t>
  </si>
  <si>
    <t xml:space="preserve">INTEREST  </t>
  </si>
  <si>
    <t xml:space="preserve">INSURANCE        </t>
  </si>
  <si>
    <t xml:space="preserve">DEPRECIATION           </t>
  </si>
  <si>
    <t>TOTAL DIRECT PROGRAM EXPENSES</t>
  </si>
  <si>
    <t>TOTAL EXPENSES</t>
  </si>
  <si>
    <t>APPROVED BY:____________________________DATE___________________</t>
  </si>
  <si>
    <t>___________________________________________________________________</t>
  </si>
  <si>
    <t>TELEPHONE #:</t>
  </si>
  <si>
    <t>CONTRACT PERIOD:</t>
  </si>
  <si>
    <t>CONTRACT BUDGETED AMOUNT</t>
  </si>
  <si>
    <t xml:space="preserve">THIS FORM IS DESIGNED TO BE USED FOR ONE PROGRAM, IF YOU HAVE SEVERAL PROGRAMS, YOU MUST COMPLETE A FORM FOR EACH PROGRAM.           </t>
  </si>
  <si>
    <t xml:space="preserve">                       </t>
  </si>
  <si>
    <t>If not approved for payment – please state reason: ___________________________</t>
  </si>
  <si>
    <t>DATE</t>
  </si>
  <si>
    <t xml:space="preserve">                   NAME                                                                                          TITLE</t>
  </si>
  <si>
    <t>DISAPPROVED BY:____________________________                                                                                                                                                                                                                                       DATE:____________PROGRAM DIRECTOR</t>
  </si>
  <si>
    <t>PROFESSIONAL FEES/GRANTS AND AWARDS</t>
  </si>
  <si>
    <t>4, 15</t>
  </si>
  <si>
    <t>IN-KIND EXPENSES</t>
  </si>
  <si>
    <t>CAPITAL PURCHASE</t>
  </si>
  <si>
    <t>MONTHLY INVOICE ENDING DATE:</t>
  </si>
  <si>
    <t>INVOICE PREPARER NAME:</t>
  </si>
  <si>
    <t>E-MAIL:</t>
  </si>
  <si>
    <t>(REQUIRED)  GRANTEE'S AUTHORIZED SIGNATURE:</t>
  </si>
  <si>
    <t>(EDISON)  REMITTANCE ADDRESS:</t>
  </si>
  <si>
    <t>(EDISON)  NAME OF GRANTEE :</t>
  </si>
  <si>
    <t>INDIRECT COSTS / ADMINISTRATIVE EXPENSES</t>
  </si>
  <si>
    <t>SPECIFIC ASSISTANCE TO INDIVIDUALS</t>
  </si>
  <si>
    <t>OTHER NONPERSONNEL EXPENSES</t>
  </si>
  <si>
    <t xml:space="preserve"> I Certify, to the Best of my Knowledge and Belief, the data above is correct and all expenditures were made in accordance with the contract conditions and payment is due and has not been previously requested.</t>
  </si>
  <si>
    <t>DEPARTMENT OF MENTAL HEALTH AND SUBSTANCE ABUSE SERVICES</t>
  </si>
  <si>
    <t>TDMHSAS USE ONLY</t>
  </si>
  <si>
    <t>THIS MONTH’S TDMHSAS EXPENDITURES</t>
  </si>
  <si>
    <t>YEAR-TO-DATE EXPENDITURES BILLED TO TDMHSAS</t>
  </si>
  <si>
    <t xml:space="preserve">(EDISON) CONTRACT # </t>
  </si>
  <si>
    <t>INVOICE PERIOD COVERED:</t>
  </si>
  <si>
    <t>1 &amp; 2</t>
  </si>
  <si>
    <t>SALARIES, BENEFITS &amp; TAXES</t>
  </si>
  <si>
    <t>TRAVEL, CONFERENCES &amp; MEETINGS</t>
  </si>
  <si>
    <t>11 &amp; 12</t>
  </si>
  <si>
    <t>5, 6, 7, 8,9 &amp; 10</t>
  </si>
  <si>
    <t>SUPPLIES, TELEPHONE, POSTAGE, OCCUPANCY EQUIPMENT RENTAL &amp; PRINTING</t>
  </si>
  <si>
    <t>AMOUNT:</t>
  </si>
  <si>
    <t>TOTAL:</t>
  </si>
  <si>
    <t>PROGRAM #</t>
  </si>
  <si>
    <t>$</t>
  </si>
  <si>
    <r>
      <t xml:space="preserve">                      </t>
    </r>
    <r>
      <rPr>
        <b/>
        <sz val="10"/>
        <rFont val="Calibri"/>
        <family val="2"/>
        <scheme val="minor"/>
      </rPr>
      <t>TDMHSAS SECTION ONLY</t>
    </r>
  </si>
  <si>
    <t>PROGRAM CODE:</t>
  </si>
  <si>
    <t>CONTRACT BUDGET:</t>
  </si>
  <si>
    <t>TOTAL DIRECT AND ADMINISTRATIVE EXPENSES</t>
  </si>
  <si>
    <t>Invoice Instructions and Guidelines</t>
  </si>
  <si>
    <r>
      <t>·</t>
    </r>
    <r>
      <rPr>
        <sz val="7"/>
        <rFont val="Times New Roman"/>
        <family val="1"/>
      </rPr>
      <t xml:space="preserve">         </t>
    </r>
    <r>
      <rPr>
        <sz val="11"/>
        <rFont val="Calibri"/>
        <family val="2"/>
      </rPr>
      <t>Enter the current month’s expenditures into the “This month’s TDMHSAS Expenditures” column.   You will note that the “Year-to-date Expenditures Billed to TDMHSAS” column will be automatically updated.</t>
    </r>
  </si>
  <si>
    <r>
      <t>·</t>
    </r>
    <r>
      <rPr>
        <sz val="7"/>
        <rFont val="Times New Roman"/>
        <family val="1"/>
      </rPr>
      <t xml:space="preserve">         </t>
    </r>
    <r>
      <rPr>
        <sz val="11"/>
        <rFont val="Calibri"/>
        <family val="2"/>
      </rPr>
      <t xml:space="preserve">If a monthly expenditure line item causes the “Year-to-date Expenditures Billed to TDMHSAS” column to exceed the budgeted amount for that line, the entry will turn </t>
    </r>
    <r>
      <rPr>
        <sz val="11"/>
        <color rgb="FFFF0000"/>
        <rFont val="Calibri"/>
        <family val="2"/>
      </rPr>
      <t>red</t>
    </r>
    <r>
      <rPr>
        <sz val="11"/>
        <rFont val="Calibri"/>
        <family val="2"/>
      </rPr>
      <t xml:space="preserve">.  This may indicate an entry error or the need for a budget revision.   If the </t>
    </r>
    <r>
      <rPr>
        <sz val="11"/>
        <color rgb="FFFF0000"/>
        <rFont val="Calibri"/>
        <family val="2"/>
      </rPr>
      <t>red</t>
    </r>
    <r>
      <rPr>
        <sz val="11"/>
        <rFont val="Calibri"/>
        <family val="2"/>
      </rPr>
      <t xml:space="preserve"> flag is not due to an entry error, contact the Program Manager for a resolution of the line-item overage.</t>
    </r>
  </si>
  <si>
    <r>
      <t>·</t>
    </r>
    <r>
      <rPr>
        <sz val="7"/>
        <rFont val="Times New Roman"/>
        <family val="1"/>
      </rPr>
      <t xml:space="preserve">         </t>
    </r>
    <r>
      <rPr>
        <sz val="11"/>
        <rFont val="Calibri"/>
        <family val="2"/>
      </rPr>
      <t>If a budget revision is approved, enter the revised budget amount(s) on the current month’s invoice tab only.  You will note that the current month’s and subsequent months’ invoice tabs will be updated accordingly while the preceding months’ invoice tabs will not be affected.</t>
    </r>
  </si>
  <si>
    <t>(EDISON) VENDOR NUMBER:</t>
  </si>
  <si>
    <t>P.O. #:</t>
  </si>
  <si>
    <t>CONTRACT#</t>
  </si>
  <si>
    <t>GRANTEE REFERENCE #:</t>
  </si>
  <si>
    <t>TIMELY FILED, ERROR FREE INVOICES SPEED UP PAYMENT PROCESSING AND ARE APPRECIATED.</t>
  </si>
  <si>
    <t>mark</t>
  </si>
  <si>
    <t>Reconciliation Explanation</t>
  </si>
  <si>
    <t xml:space="preserve"> </t>
  </si>
  <si>
    <t>Reconciliation Explanation Below</t>
  </si>
  <si>
    <t>Additional Comments if needed</t>
  </si>
  <si>
    <t>Refund or reconciliation comments in the space below:</t>
  </si>
  <si>
    <t>MONTH END</t>
  </si>
  <si>
    <t>MONTH Start</t>
  </si>
  <si>
    <t>Days in Month</t>
  </si>
  <si>
    <t>Days minus 1</t>
  </si>
  <si>
    <t>MONTH RANGE</t>
  </si>
  <si>
    <t>state year</t>
  </si>
  <si>
    <t xml:space="preserve">federal year </t>
  </si>
  <si>
    <t>Please use the below space for any comments about your monthly expenses (for example: you are including a true-up or you are including a refund due to the state).</t>
  </si>
  <si>
    <t>YOUR ORGANIZATION'S NAME    (as submitted to and recorded on Edison)</t>
  </si>
  <si>
    <t>YOUR ORGANIZATION'S CITY/STATE/ZIP    (as submitted to and recorded on Edison)</t>
  </si>
  <si>
    <t>BEST PERSON TO ASK IF THERE ARE INVOICE QUESTIONS</t>
  </si>
  <si>
    <t xml:space="preserve">THAT PERSON'S TELEPHONE NUMBER </t>
  </si>
  <si>
    <t>THAT PERSON'S EMAIL ADDRESS</t>
  </si>
  <si>
    <t>THIS IS YOUR  ORGANIZATION'S UNIQUE NUMBER ASSIGNED BY THE STATE</t>
  </si>
  <si>
    <t>THIS IS THE CONTRACT'S START DATE AND END DATE</t>
  </si>
  <si>
    <t xml:space="preserve">             •      After the invoices are signed and dated please send as .pdf attachment  to  MHSAS.Fiscal.Invoices@TN.gov                       </t>
  </si>
  <si>
    <t>**** PLEASE SEE BLUE SHADED LINES ON 'EXAMPLE' TAB ****</t>
  </si>
  <si>
    <t>THIS IS THE PROGRAM CODE</t>
  </si>
  <si>
    <t>**** PLEASE SEE ORANGE SHADED LINES ON 'EXAMPLE' TAB ****</t>
  </si>
  <si>
    <t>AUTO POPULATED</t>
  </si>
  <si>
    <r>
      <t>·</t>
    </r>
    <r>
      <rPr>
        <sz val="7"/>
        <rFont val="Times New Roman"/>
        <family val="1"/>
      </rPr>
      <t xml:space="preserve">         </t>
    </r>
    <r>
      <rPr>
        <sz val="11"/>
        <rFont val="Calibri"/>
        <family val="2"/>
      </rPr>
      <t>Enter the Program Code, Program Name, and Contract Budget on the first month of the contract year.  This information can be found on your contract document or you can ask your program manager.</t>
    </r>
  </si>
  <si>
    <r>
      <t>·</t>
    </r>
    <r>
      <rPr>
        <sz val="7"/>
        <rFont val="Times New Roman"/>
        <family val="1"/>
      </rPr>
      <t xml:space="preserve">         </t>
    </r>
    <r>
      <rPr>
        <sz val="11"/>
        <rFont val="Calibri"/>
        <family val="2"/>
      </rPr>
      <t>Enter the agency and program information on the top of the first month tab for the first month of the contract year.  You will note that anything entered in this section will auto-populate the remaining tabs.</t>
    </r>
  </si>
  <si>
    <r>
      <t>·</t>
    </r>
    <r>
      <rPr>
        <sz val="7"/>
        <rFont val="Times New Roman"/>
        <family val="1"/>
      </rPr>
      <t xml:space="preserve">         </t>
    </r>
    <r>
      <rPr>
        <sz val="11"/>
        <rFont val="Calibri"/>
        <family val="2"/>
      </rPr>
      <t xml:space="preserve">The monthly invoice ending date (a.k.a. Service Date), and invoice period covered are usually pre-entered.  But please verify these dates are correct for the monthly data you are entering.  </t>
    </r>
  </si>
  <si>
    <t>**** PLEASE SEE GREEN SHADED LINES ON 'EXAMPLE' TAB ****</t>
  </si>
  <si>
    <r>
      <t>·</t>
    </r>
    <r>
      <rPr>
        <sz val="7"/>
        <rFont val="Times New Roman"/>
        <family val="1"/>
      </rPr>
      <t xml:space="preserve">         </t>
    </r>
    <r>
      <rPr>
        <sz val="11"/>
        <rFont val="Calibri"/>
        <family val="2"/>
      </rPr>
      <t>Enter the annual contract line-item budget amounts in the “Contract Budgeted Amount” column.  This information can be found on your contract document (last few pages) or you can ask your program manager.</t>
    </r>
  </si>
  <si>
    <t>**** PLEASE SEE GRAY SHADED CELLS ON 'EXAMPLE' TAB ****</t>
  </si>
  <si>
    <t>**** PLEASE SEE RED SHADED CELLS ON 'EXAMPLE' TAB ****</t>
  </si>
  <si>
    <t>**** AN EXAMPLE OF THIS CAN BE SEEN ON RED SHADED CELL F21 ON THE 'EXAMPLE' TAB ****</t>
  </si>
  <si>
    <t>ADDITIONAL NOTES:</t>
  </si>
  <si>
    <t xml:space="preserve">you cannot enter data in a cell it is because that cell was not intended to be updated.  </t>
  </si>
  <si>
    <t xml:space="preserve">necessary to adjust the true expenses of the current month because a previous month was in error or because you need to </t>
  </si>
  <si>
    <t xml:space="preserve">There are two sections where you can add comments that pertain to the current month invoice.  From time-to-time it may be </t>
  </si>
  <si>
    <t>permanent records and our permanent records.</t>
  </si>
  <si>
    <t>include a refund.  Please take a few seconds to notate any adjustments in one of these two sections so that it will be on your</t>
  </si>
  <si>
    <t>**** AN EXAMPLE OF THIS CAN BE SEEN ON THE PURPLE SHADED AREA ON THE 'EXAMPLE' TAB ****</t>
  </si>
  <si>
    <t>Never change a previously submitted tab - this will not fix anything.  That month has probably been paid and changing it will not</t>
  </si>
  <si>
    <t xml:space="preserve">correct the problem.   Whatever change needs to occur should be added or subtracted on your next unsubmitted invoice.  This </t>
  </si>
  <si>
    <t xml:space="preserve">will not only true-up your year-to-date expenses but it will allow us to pay the corrected amounts so that our year-to-date </t>
  </si>
  <si>
    <t xml:space="preserve">payments will sync with your year-to-date expenses.  (And please notate any adjustments per above Note #2.) </t>
  </si>
  <si>
    <t xml:space="preserve">If you have any questions or hit any roadblocks please send an email to MHSAS.Fiscal.Invoices@TN.gov.      </t>
  </si>
  <si>
    <t xml:space="preserve">Many cells throughout this workbook are 'frozen'.  These are cells that do not need to be changed (usually formulas).  So, if   </t>
  </si>
  <si>
    <t>YOUR ORGANIZATION'S ADDRESS    (as submitted to and recorded on Edison)</t>
  </si>
  <si>
    <t>THIS IS THE CONTRACT NUMBER FOR THIS PROGRAM</t>
  </si>
  <si>
    <t>THIS FIELD IS UNUSED BY US.  USE IT AS YOU PLEASE.</t>
  </si>
  <si>
    <t xml:space="preserve">SAMPLE COMMENT…..Actual expenses in Prof. Fees this month were $143.00 but there is an $18.00 credit included this month because the January invoice was over-stated.  Two numbers were transposed causing an $18.00 miscalculation.  </t>
  </si>
  <si>
    <t>FY - 2027</t>
  </si>
  <si>
    <t>fiscal26</t>
  </si>
  <si>
    <t>PROGRAM'S TOTAL BUDGET FOR FY27</t>
  </si>
  <si>
    <t>PROGRAM'S NAME FOR THIS PROGRAM CODE</t>
  </si>
  <si>
    <t>10/31/2026     (auto-populated)</t>
  </si>
  <si>
    <t>10/01/2026 thru 10/31/2026    (auto-populated)</t>
  </si>
  <si>
    <t>Form Date: 7/30/26</t>
  </si>
  <si>
    <t>13th Month</t>
  </si>
  <si>
    <t>Form Date: 9/21/2026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</si>
</sst>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409]mmmm\ d\,\ yyyy;@"/>
  </numFmts>
  <fonts count="28" x14ac:knownFonts="1">
    <font>
      <sz val="10"/>
      <name val="Arial"/>
    </font>
    <font>
      <sz val="10"/>
      <name val="Arial"/>
      <family val="2"/>
    </font>
    <font>
      <b/>
      <sz val="10"/>
      <name val="Calibri"/>
      <family val="2"/>
      <scheme val="minor"/>
    </font>
    <font>
      <sz val="10"/>
      <name val="Calibri"/>
      <family val="2"/>
      <scheme val="minor"/>
    </font>
    <font>
      <b/>
      <sz val="11"/>
      <name val="Calibri"/>
      <family val="2"/>
      <scheme val="minor"/>
    </font>
    <font>
      <b/>
      <sz val="9"/>
      <name val="Calibri"/>
      <family val="2"/>
      <scheme val="minor"/>
    </font>
    <font>
      <sz val="9"/>
      <name val="Calibri"/>
      <family val="2"/>
      <scheme val="minor"/>
    </font>
    <font>
      <b/>
      <sz val="14"/>
      <name val="Calibri"/>
      <family val="2"/>
      <scheme val="minor"/>
    </font>
    <font>
      <b/>
      <sz val="12"/>
      <name val="Calibri"/>
      <family val="2"/>
      <scheme val="minor"/>
    </font>
    <font>
      <u/>
      <sz val="10"/>
      <color theme="10"/>
      <name val="Arial"/>
      <family val="2"/>
    </font>
    <font>
      <b/>
      <sz val="16"/>
      <name val="Arial"/>
      <family val="2"/>
    </font>
    <font>
      <sz val="11"/>
      <name val="Calibri"/>
      <family val="2"/>
    </font>
    <font>
      <sz val="11"/>
      <name val="Symbol"/>
      <family val="1"/>
      <charset val="2"/>
    </font>
    <font>
      <sz val="7"/>
      <name val="Times New Roman"/>
      <family val="1"/>
    </font>
    <font>
      <sz val="11"/>
      <color rgb="FFFF0000"/>
      <name val="Calibri"/>
      <family val="2"/>
    </font>
    <font>
      <sz val="11"/>
      <name val="Calibri"/>
      <family val="2"/>
      <scheme val="minor"/>
    </font>
    <font>
      <sz val="14"/>
      <name val="Calibri"/>
      <family val="2"/>
      <scheme val="minor"/>
    </font>
    <font>
      <b/>
      <sz val="14"/>
      <color rgb="FF0070C0"/>
      <name val="Calibri"/>
      <family val="2"/>
      <scheme val="minor"/>
    </font>
    <font>
      <b/>
      <sz val="9"/>
      <name val="Arial"/>
      <family val="2"/>
    </font>
    <font>
      <b/>
      <sz val="10"/>
      <name val="Calibri"/>
      <family val="2"/>
      <charset val="1"/>
    </font>
    <font>
      <b/>
      <sz val="11"/>
      <name val="Calibri"/>
      <family val="2"/>
    </font>
    <font>
      <b/>
      <sz val="12"/>
      <color rgb="FF0070C0"/>
      <name val="Calibri"/>
      <family val="2"/>
      <scheme val="minor"/>
    </font>
    <font>
      <b/>
      <sz val="11"/>
      <color rgb="FFFF0000"/>
      <name val="Arial"/>
      <family val="2"/>
    </font>
    <font>
      <b/>
      <sz val="10"/>
      <color theme="10"/>
      <name val="Arial"/>
      <family val="2"/>
    </font>
    <font>
      <b/>
      <sz val="12"/>
      <name val="Calibri"/>
      <family val="2"/>
      <charset val="1"/>
    </font>
    <font>
      <sz val="8"/>
      <color rgb="FF222222"/>
      <name val="Arial"/>
      <family val="2"/>
    </font>
    <font>
      <sz val="12"/>
      <name val="Arial"/>
      <family val="2"/>
    </font>
    <font>
      <sz val="10"/>
      <color theme="0"/>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5F5F5"/>
        <bgColor indexed="64"/>
      </patternFill>
    </fill>
  </fills>
  <borders count="2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rgb="FFDDDDDD"/>
      </left>
      <right style="medium">
        <color rgb="FFDDDDDD"/>
      </right>
      <top style="medium">
        <color rgb="FFDDDDDD"/>
      </top>
      <bottom style="medium">
        <color rgb="FFDDDDDD"/>
      </bottom>
      <diagonal/>
    </border>
  </borders>
  <cellStyleXfs count="3">
    <xf numFmtId="0" fontId="0" fillId="0" borderId="0"/>
    <xf numFmtId="44" fontId="1" fillId="0" borderId="0" applyFont="0" applyFill="0" applyBorder="0" applyAlignment="0" applyProtection="0"/>
    <xf numFmtId="0" fontId="9" fillId="0" borderId="0" applyNumberFormat="0" applyFill="0" applyBorder="0" applyAlignment="0" applyProtection="0"/>
  </cellStyleXfs>
  <cellXfs count="263">
    <xf numFmtId="0" fontId="0" fillId="0" borderId="0" xfId="0"/>
    <xf numFmtId="0" fontId="2" fillId="0" borderId="10" xfId="0" applyFont="1" applyBorder="1" applyAlignment="1">
      <alignment wrapText="1"/>
    </xf>
    <xf numFmtId="0" fontId="1" fillId="0" borderId="0" xfId="0" applyFont="1"/>
    <xf numFmtId="0" fontId="10" fillId="2" borderId="0" xfId="0" applyFont="1" applyFill="1" applyAlignment="1">
      <alignment horizontal="center" vertical="center" wrapText="1"/>
    </xf>
    <xf numFmtId="0" fontId="2" fillId="0" borderId="13"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6" fillId="0" borderId="2" xfId="0" applyFont="1" applyBorder="1" applyAlignment="1">
      <alignment horizontal="center" vertical="top" wrapText="1"/>
    </xf>
    <xf numFmtId="0" fontId="12" fillId="0" borderId="0" xfId="0" applyFont="1" applyAlignment="1">
      <alignment horizontal="left" vertical="center" wrapText="1" indent="4"/>
    </xf>
    <xf numFmtId="0" fontId="11" fillId="0" borderId="0" xfId="0" applyFont="1" applyAlignment="1">
      <alignment horizontal="left" vertical="center" wrapText="1" indent="4"/>
    </xf>
    <xf numFmtId="0" fontId="2" fillId="0" borderId="0" xfId="0" applyFont="1" applyAlignment="1">
      <alignment horizontal="right"/>
    </xf>
    <xf numFmtId="0" fontId="2" fillId="0" borderId="0" xfId="0" applyFont="1" applyAlignment="1" applyProtection="1">
      <alignment horizontal="left"/>
      <protection locked="0"/>
    </xf>
    <xf numFmtId="0" fontId="3" fillId="0" borderId="0" xfId="0" applyFont="1" applyProtection="1">
      <protection locked="0"/>
    </xf>
    <xf numFmtId="0" fontId="3" fillId="0" borderId="0" xfId="0" applyFont="1" applyAlignment="1" applyProtection="1">
      <alignment horizontal="center"/>
      <protection locked="0"/>
    </xf>
    <xf numFmtId="0" fontId="2" fillId="0" borderId="8" xfId="0" applyFont="1" applyBorder="1" applyProtection="1">
      <protection locked="0"/>
    </xf>
    <xf numFmtId="0" fontId="3" fillId="0" borderId="8" xfId="0" applyFont="1" applyBorder="1" applyProtection="1">
      <protection locked="0"/>
    </xf>
    <xf numFmtId="0" fontId="2" fillId="0" borderId="0" xfId="0" applyFont="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pplyProtection="1">
      <alignment horizontal="center"/>
      <protection locked="0"/>
    </xf>
    <xf numFmtId="0" fontId="3" fillId="0" borderId="0" xfId="0" applyFont="1" applyAlignment="1" applyProtection="1">
      <alignment vertical="top"/>
      <protection locked="0"/>
    </xf>
    <xf numFmtId="0" fontId="3" fillId="0" borderId="7" xfId="0" applyFont="1" applyBorder="1" applyAlignment="1" applyProtection="1">
      <alignment horizontal="left" vertical="top" wrapText="1"/>
      <protection locked="0"/>
    </xf>
    <xf numFmtId="0" fontId="3" fillId="0" borderId="7" xfId="0" applyFont="1" applyBorder="1" applyAlignment="1" applyProtection="1">
      <alignment vertical="top" wrapText="1"/>
      <protection locked="0"/>
    </xf>
    <xf numFmtId="0" fontId="3" fillId="0" borderId="2" xfId="0" applyFont="1" applyBorder="1" applyAlignment="1" applyProtection="1">
      <alignment horizontal="left" vertical="top" wrapText="1"/>
      <protection locked="0"/>
    </xf>
    <xf numFmtId="164" fontId="3" fillId="0" borderId="2" xfId="0" applyNumberFormat="1" applyFont="1" applyBorder="1" applyAlignment="1" applyProtection="1">
      <alignment vertical="top" wrapText="1"/>
      <protection locked="0"/>
    </xf>
    <xf numFmtId="0" fontId="2" fillId="0" borderId="2" xfId="0" applyFont="1" applyBorder="1" applyAlignment="1" applyProtection="1">
      <alignment horizontal="left" vertical="top" wrapText="1"/>
      <protection locked="0"/>
    </xf>
    <xf numFmtId="164" fontId="3" fillId="0" borderId="2" xfId="0" applyNumberFormat="1"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3" fillId="0" borderId="0" xfId="0" applyFont="1" applyAlignment="1" applyProtection="1">
      <alignment wrapText="1"/>
      <protection locked="0"/>
    </xf>
    <xf numFmtId="0" fontId="3" fillId="0" borderId="1"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0" fontId="15" fillId="0" borderId="9" xfId="0" applyFont="1" applyBorder="1" applyAlignment="1" applyProtection="1">
      <alignment horizontal="center" vertical="top" wrapText="1"/>
      <protection locked="0"/>
    </xf>
    <xf numFmtId="0" fontId="15" fillId="0" borderId="24" xfId="0" applyFont="1" applyBorder="1" applyAlignment="1" applyProtection="1">
      <alignment horizontal="center" vertical="top" wrapText="1"/>
      <protection locked="0"/>
    </xf>
    <xf numFmtId="0" fontId="3" fillId="0" borderId="13" xfId="0" applyFont="1" applyBorder="1" applyAlignment="1" applyProtection="1">
      <alignment horizontal="center" wrapText="1"/>
      <protection locked="0"/>
    </xf>
    <xf numFmtId="0" fontId="3" fillId="0" borderId="5" xfId="0" applyFont="1" applyBorder="1" applyAlignment="1" applyProtection="1">
      <alignment horizontal="center" wrapText="1"/>
      <protection locked="0"/>
    </xf>
    <xf numFmtId="0" fontId="3" fillId="0" borderId="6" xfId="0" applyFont="1" applyBorder="1" applyAlignment="1" applyProtection="1">
      <alignment horizontal="center" wrapText="1"/>
      <protection locked="0"/>
    </xf>
    <xf numFmtId="0" fontId="3" fillId="0" borderId="3" xfId="0" applyFont="1" applyBorder="1" applyAlignment="1" applyProtection="1">
      <alignment horizontal="left" vertical="top" wrapText="1"/>
      <protection locked="0"/>
    </xf>
    <xf numFmtId="0" fontId="15" fillId="0" borderId="9" xfId="0" applyFont="1" applyBorder="1" applyAlignment="1" applyProtection="1">
      <alignment vertical="top" wrapText="1"/>
      <protection locked="0"/>
    </xf>
    <xf numFmtId="0" fontId="15" fillId="0" borderId="13" xfId="0" applyFont="1" applyBorder="1" applyAlignment="1" applyProtection="1">
      <alignment horizontal="center" vertical="top" wrapText="1"/>
      <protection locked="0"/>
    </xf>
    <xf numFmtId="0" fontId="15" fillId="0" borderId="6" xfId="0" applyFont="1" applyBorder="1" applyAlignment="1" applyProtection="1">
      <alignment horizontal="center" vertical="top" wrapText="1"/>
      <protection locked="0"/>
    </xf>
    <xf numFmtId="164" fontId="7" fillId="0" borderId="13" xfId="0" applyNumberFormat="1" applyFont="1" applyBorder="1" applyAlignment="1" applyProtection="1">
      <alignment vertical="top" wrapText="1"/>
      <protection locked="0"/>
    </xf>
    <xf numFmtId="164" fontId="7" fillId="0" borderId="5" xfId="0" applyNumberFormat="1" applyFont="1" applyBorder="1" applyAlignment="1" applyProtection="1">
      <alignment vertical="top" wrapText="1"/>
      <protection locked="0"/>
    </xf>
    <xf numFmtId="0" fontId="4" fillId="0" borderId="0" xfId="0" applyFont="1" applyAlignment="1" applyProtection="1">
      <alignment horizontal="center"/>
      <protection locked="0"/>
    </xf>
    <xf numFmtId="0" fontId="3" fillId="0" borderId="9" xfId="0" applyFont="1" applyBorder="1" applyAlignment="1" applyProtection="1">
      <alignment horizontal="center" vertical="top" wrapText="1"/>
      <protection locked="0"/>
    </xf>
    <xf numFmtId="0" fontId="3" fillId="0" borderId="3"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4"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6" fillId="0" borderId="4" xfId="0" applyFont="1" applyBorder="1" applyAlignment="1" applyProtection="1">
      <alignment vertical="top" wrapText="1"/>
      <protection locked="0"/>
    </xf>
    <xf numFmtId="0" fontId="3" fillId="0" borderId="13" xfId="0" applyFont="1" applyBorder="1" applyAlignment="1" applyProtection="1">
      <alignment vertical="top" wrapText="1"/>
      <protection locked="0"/>
    </xf>
    <xf numFmtId="0" fontId="2" fillId="0" borderId="9" xfId="0" applyFont="1" applyBorder="1" applyAlignment="1">
      <alignment vertical="top" wrapText="1"/>
    </xf>
    <xf numFmtId="0" fontId="3" fillId="0" borderId="6" xfId="0" applyFont="1" applyBorder="1" applyAlignment="1" applyProtection="1">
      <alignment vertical="top" wrapText="1"/>
      <protection locked="0"/>
    </xf>
    <xf numFmtId="0" fontId="3" fillId="0" borderId="0" xfId="0" applyFont="1" applyAlignment="1" applyProtection="1">
      <alignment horizontal="center" vertical="top" wrapText="1"/>
      <protection locked="0"/>
    </xf>
    <xf numFmtId="0" fontId="2" fillId="0" borderId="25" xfId="0" applyFont="1" applyBorder="1" applyAlignment="1">
      <alignment wrapText="1"/>
    </xf>
    <xf numFmtId="7" fontId="16" fillId="0" borderId="3" xfId="1" applyNumberFormat="1" applyFont="1" applyBorder="1" applyAlignment="1" applyProtection="1">
      <alignment horizontal="center" vertical="top" wrapText="1"/>
      <protection locked="0"/>
    </xf>
    <xf numFmtId="7" fontId="16" fillId="0" borderId="3" xfId="1" applyNumberFormat="1" applyFont="1" applyBorder="1" applyAlignment="1" applyProtection="1">
      <alignment horizontal="center" vertical="top" wrapText="1"/>
    </xf>
    <xf numFmtId="7" fontId="7" fillId="0" borderId="3" xfId="1" applyNumberFormat="1" applyFont="1" applyFill="1" applyBorder="1" applyAlignment="1" applyProtection="1">
      <alignment horizontal="center" vertical="top" wrapText="1"/>
    </xf>
    <xf numFmtId="7" fontId="16" fillId="0" borderId="3" xfId="1" applyNumberFormat="1" applyFont="1" applyFill="1" applyBorder="1" applyAlignment="1" applyProtection="1">
      <alignment horizontal="center" vertical="top" wrapText="1"/>
      <protection locked="0"/>
    </xf>
    <xf numFmtId="7" fontId="16" fillId="0" borderId="3" xfId="1" applyNumberFormat="1" applyFont="1" applyFill="1" applyBorder="1" applyAlignment="1" applyProtection="1">
      <alignment horizontal="center" vertical="top" wrapText="1"/>
    </xf>
    <xf numFmtId="0" fontId="2" fillId="0" borderId="0" xfId="0" applyFont="1" applyAlignment="1" applyProtection="1">
      <alignment horizontal="right"/>
      <protection locked="0"/>
    </xf>
    <xf numFmtId="0" fontId="2" fillId="0" borderId="10" xfId="0" applyFont="1" applyBorder="1" applyAlignment="1" applyProtection="1">
      <alignment wrapText="1"/>
      <protection locked="0"/>
    </xf>
    <xf numFmtId="0" fontId="2" fillId="0" borderId="25" xfId="0" applyFont="1" applyBorder="1" applyAlignment="1" applyProtection="1">
      <alignment wrapText="1"/>
      <protection locked="0"/>
    </xf>
    <xf numFmtId="0" fontId="2" fillId="0" borderId="9"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6" fillId="0" borderId="2" xfId="0" applyFont="1" applyBorder="1" applyAlignment="1" applyProtection="1">
      <alignment horizontal="center" vertical="top" wrapText="1"/>
      <protection locked="0"/>
    </xf>
    <xf numFmtId="7" fontId="7" fillId="0" borderId="3" xfId="1" applyNumberFormat="1" applyFont="1" applyFill="1" applyBorder="1" applyAlignment="1" applyProtection="1">
      <alignment horizontal="center" vertical="top" wrapText="1"/>
      <protection locked="0"/>
    </xf>
    <xf numFmtId="0" fontId="17" fillId="0" borderId="2" xfId="0" applyFont="1" applyBorder="1" applyAlignment="1" applyProtection="1">
      <alignment horizontal="center" vertical="center" wrapText="1"/>
      <protection locked="0"/>
    </xf>
    <xf numFmtId="7" fontId="17" fillId="0" borderId="3" xfId="1" applyNumberFormat="1" applyFont="1" applyFill="1" applyBorder="1" applyAlignment="1" applyProtection="1">
      <alignment horizontal="center" vertical="top" wrapText="1"/>
    </xf>
    <xf numFmtId="7" fontId="17" fillId="0" borderId="3" xfId="1" applyNumberFormat="1" applyFont="1" applyFill="1" applyBorder="1" applyAlignment="1" applyProtection="1">
      <alignment horizontal="center" vertical="top" wrapText="1"/>
      <protection locked="0"/>
    </xf>
    <xf numFmtId="14" fontId="0" fillId="0" borderId="0" xfId="0" applyNumberFormat="1"/>
    <xf numFmtId="165" fontId="0" fillId="0" borderId="0" xfId="0" applyNumberFormat="1"/>
    <xf numFmtId="43" fontId="0" fillId="0" borderId="0" xfId="0" applyNumberFormat="1"/>
    <xf numFmtId="14" fontId="18" fillId="0" borderId="8" xfId="0" applyNumberFormat="1" applyFont="1" applyBorder="1" applyAlignment="1">
      <alignment horizontal="center"/>
    </xf>
    <xf numFmtId="14" fontId="18" fillId="3" borderId="0" xfId="0" applyNumberFormat="1" applyFont="1" applyFill="1"/>
    <xf numFmtId="43" fontId="18" fillId="3" borderId="0" xfId="0" applyNumberFormat="1" applyFont="1" applyFill="1"/>
    <xf numFmtId="0" fontId="2" fillId="0" borderId="10" xfId="0" applyFont="1" applyBorder="1" applyAlignment="1">
      <alignment vertical="top" wrapText="1"/>
    </xf>
    <xf numFmtId="0" fontId="2" fillId="0" borderId="25" xfId="0" applyFont="1" applyBorder="1" applyAlignment="1">
      <alignment vertical="top" wrapText="1"/>
    </xf>
    <xf numFmtId="0" fontId="2" fillId="0" borderId="1" xfId="0" applyFont="1" applyBorder="1" applyAlignment="1" applyProtection="1">
      <alignment horizontal="left" wrapText="1"/>
      <protection locked="0"/>
    </xf>
    <xf numFmtId="49" fontId="2" fillId="0" borderId="10" xfId="0" applyNumberFormat="1" applyFont="1" applyBorder="1" applyAlignment="1" applyProtection="1">
      <alignment horizontal="left" wrapText="1"/>
      <protection locked="0"/>
    </xf>
    <xf numFmtId="49" fontId="2" fillId="0" borderId="1" xfId="0" applyNumberFormat="1" applyFont="1" applyBorder="1" applyAlignment="1" applyProtection="1">
      <alignment horizontal="left" wrapText="1"/>
      <protection locked="0"/>
    </xf>
    <xf numFmtId="14" fontId="2" fillId="0" borderId="10" xfId="0" applyNumberFormat="1" applyFont="1" applyBorder="1" applyAlignment="1" applyProtection="1">
      <alignment horizontal="left" wrapText="1"/>
      <protection locked="0"/>
    </xf>
    <xf numFmtId="14" fontId="2" fillId="0" borderId="1" xfId="0" applyNumberFormat="1" applyFont="1" applyBorder="1" applyAlignment="1" applyProtection="1">
      <alignment horizontal="left" wrapText="1"/>
      <protection locked="0"/>
    </xf>
    <xf numFmtId="0" fontId="2" fillId="0" borderId="25"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43" fontId="2" fillId="0" borderId="10" xfId="0" applyNumberFormat="1" applyFont="1" applyBorder="1" applyAlignment="1" applyProtection="1">
      <alignment horizontal="left"/>
      <protection locked="0"/>
    </xf>
    <xf numFmtId="14" fontId="2" fillId="0" borderId="10" xfId="0" applyNumberFormat="1" applyFont="1" applyBorder="1" applyAlignment="1" applyProtection="1">
      <alignment horizontal="left"/>
      <protection locked="0"/>
    </xf>
    <xf numFmtId="0" fontId="2" fillId="0" borderId="10" xfId="0" applyFont="1" applyBorder="1" applyAlignment="1" applyProtection="1">
      <alignment horizontal="left"/>
      <protection locked="0"/>
    </xf>
    <xf numFmtId="43" fontId="2" fillId="0" borderId="1" xfId="0" applyNumberFormat="1" applyFont="1" applyBorder="1" applyAlignment="1" applyProtection="1">
      <alignment horizontal="left"/>
      <protection locked="0"/>
    </xf>
    <xf numFmtId="0" fontId="2" fillId="0" borderId="1" xfId="0" applyFont="1" applyBorder="1" applyAlignment="1" applyProtection="1">
      <alignment horizontal="left"/>
      <protection locked="0"/>
    </xf>
    <xf numFmtId="43" fontId="2" fillId="4" borderId="10" xfId="0" applyNumberFormat="1" applyFont="1" applyFill="1" applyBorder="1" applyAlignment="1" applyProtection="1">
      <alignment horizontal="left"/>
      <protection locked="0"/>
    </xf>
    <xf numFmtId="43" fontId="2" fillId="4" borderId="1" xfId="0" applyNumberFormat="1" applyFont="1" applyFill="1" applyBorder="1" applyAlignment="1" applyProtection="1">
      <alignment horizontal="left"/>
      <protection locked="0"/>
    </xf>
    <xf numFmtId="0" fontId="11" fillId="0" borderId="0" xfId="0" applyFont="1" applyAlignment="1">
      <alignment horizontal="left" vertical="center" wrapText="1"/>
    </xf>
    <xf numFmtId="0" fontId="20" fillId="4" borderId="0" xfId="0" applyFont="1" applyFill="1" applyAlignment="1">
      <alignment horizontal="center" vertical="center" wrapText="1"/>
    </xf>
    <xf numFmtId="0" fontId="20" fillId="5" borderId="0" xfId="0" applyFont="1" applyFill="1" applyAlignment="1">
      <alignment horizontal="center" vertical="center" wrapText="1"/>
    </xf>
    <xf numFmtId="0" fontId="21" fillId="0" borderId="2" xfId="0" applyFont="1" applyBorder="1" applyAlignment="1" applyProtection="1">
      <alignment horizontal="center" vertical="center" wrapText="1"/>
      <protection locked="0"/>
    </xf>
    <xf numFmtId="14" fontId="22" fillId="3" borderId="0" xfId="0" applyNumberFormat="1" applyFont="1" applyFill="1"/>
    <xf numFmtId="0" fontId="22" fillId="0" borderId="0" xfId="0" applyFont="1"/>
    <xf numFmtId="0" fontId="2" fillId="6" borderId="1" xfId="0" applyFont="1" applyFill="1" applyBorder="1" applyAlignment="1" applyProtection="1">
      <alignment horizontal="left" wrapText="1"/>
      <protection locked="0"/>
    </xf>
    <xf numFmtId="43" fontId="2" fillId="6" borderId="10" xfId="0" applyNumberFormat="1" applyFont="1" applyFill="1" applyBorder="1" applyAlignment="1" applyProtection="1">
      <alignment horizontal="left"/>
      <protection locked="0"/>
    </xf>
    <xf numFmtId="0" fontId="20" fillId="6" borderId="0" xfId="0" applyFont="1" applyFill="1" applyAlignment="1">
      <alignment horizontal="center" vertical="center" wrapText="1"/>
    </xf>
    <xf numFmtId="7" fontId="16" fillId="7" borderId="3" xfId="1" applyNumberFormat="1" applyFont="1" applyFill="1" applyBorder="1" applyAlignment="1" applyProtection="1">
      <alignment horizontal="center" vertical="top" wrapText="1"/>
      <protection locked="0"/>
    </xf>
    <xf numFmtId="0" fontId="20" fillId="7" borderId="0" xfId="0" applyFont="1" applyFill="1" applyAlignment="1">
      <alignment horizontal="center" vertical="center" wrapText="1"/>
    </xf>
    <xf numFmtId="0" fontId="20" fillId="8" borderId="0" xfId="0" applyFont="1" applyFill="1" applyAlignment="1">
      <alignment horizontal="center" vertical="center" wrapText="1"/>
    </xf>
    <xf numFmtId="0" fontId="23" fillId="0" borderId="0" xfId="2" applyFont="1" applyAlignment="1" applyProtection="1">
      <alignment horizontal="left" vertical="center" indent="4"/>
    </xf>
    <xf numFmtId="0" fontId="20" fillId="9" borderId="0" xfId="0" applyFont="1" applyFill="1" applyAlignment="1">
      <alignment horizontal="center" vertical="center" wrapText="1"/>
    </xf>
    <xf numFmtId="7" fontId="16" fillId="0" borderId="3" xfId="1" quotePrefix="1" applyNumberFormat="1" applyFont="1" applyFill="1" applyBorder="1" applyAlignment="1" applyProtection="1">
      <alignment horizontal="center" vertical="top" wrapText="1"/>
    </xf>
    <xf numFmtId="0" fontId="3" fillId="0" borderId="0" xfId="0" applyFont="1" applyAlignment="1" applyProtection="1">
      <alignment horizontal="left"/>
      <protection locked="0"/>
    </xf>
    <xf numFmtId="0" fontId="25" fillId="10" borderId="26" xfId="0" applyFont="1" applyFill="1" applyBorder="1" applyAlignment="1" applyProtection="1">
      <alignment vertical="top" wrapText="1"/>
      <protection locked="0"/>
    </xf>
    <xf numFmtId="0" fontId="27" fillId="0" borderId="0" xfId="0" applyFont="1"/>
    <xf numFmtId="0" fontId="2" fillId="0" borderId="9" xfId="0" applyFont="1" applyBorder="1" applyAlignment="1">
      <alignment vertical="top" wrapText="1"/>
    </xf>
    <xf numFmtId="0" fontId="2" fillId="0" borderId="25" xfId="0" applyFont="1" applyBorder="1" applyAlignment="1">
      <alignment vertical="top" wrapText="1"/>
    </xf>
    <xf numFmtId="0" fontId="19" fillId="4" borderId="1" xfId="0" applyFont="1" applyFill="1" applyBorder="1" applyAlignment="1" applyProtection="1">
      <alignment horizontal="left" vertical="top"/>
      <protection locked="0"/>
    </xf>
    <xf numFmtId="0" fontId="7"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2" fillId="0" borderId="9" xfId="0" applyFont="1" applyBorder="1" applyAlignment="1">
      <alignment horizontal="left" vertical="top" wrapText="1"/>
    </xf>
    <xf numFmtId="0" fontId="2" fillId="0" borderId="25" xfId="0" applyFont="1" applyBorder="1" applyAlignment="1">
      <alignment horizontal="left" vertical="top" wrapText="1"/>
    </xf>
    <xf numFmtId="0" fontId="3" fillId="0" borderId="9" xfId="0" applyFont="1" applyBorder="1" applyAlignment="1">
      <alignment vertical="top" wrapText="1"/>
    </xf>
    <xf numFmtId="0" fontId="3" fillId="0" borderId="25" xfId="0" applyFont="1" applyBorder="1" applyAlignment="1">
      <alignment vertical="top" wrapText="1"/>
    </xf>
    <xf numFmtId="0" fontId="19" fillId="5" borderId="1" xfId="0" applyFont="1" applyFill="1" applyBorder="1" applyAlignment="1" applyProtection="1">
      <alignment horizontal="left" vertical="top"/>
      <protection locked="0"/>
    </xf>
    <xf numFmtId="0" fontId="2" fillId="5" borderId="9" xfId="0" applyFont="1" applyFill="1" applyBorder="1" applyAlignment="1" applyProtection="1">
      <alignment horizontal="center" vertical="top" wrapText="1"/>
      <protection locked="0"/>
    </xf>
    <xf numFmtId="0" fontId="0" fillId="5" borderId="1" xfId="0" applyFill="1" applyBorder="1" applyAlignment="1" applyProtection="1">
      <alignment horizontal="center" vertical="top" wrapText="1"/>
      <protection locked="0"/>
    </xf>
    <xf numFmtId="0" fontId="2" fillId="0" borderId="14"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2" xfId="0" applyFont="1" applyBorder="1" applyAlignment="1">
      <alignment horizontal="center" vertical="top" wrapText="1"/>
    </xf>
    <xf numFmtId="0" fontId="2" fillId="0" borderId="13" xfId="0" applyFont="1" applyBorder="1" applyAlignment="1" applyProtection="1">
      <alignment horizontal="center" vertical="top" wrapText="1"/>
      <protection locked="0"/>
    </xf>
    <xf numFmtId="0" fontId="3" fillId="0" borderId="14"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0" fontId="2" fillId="0" borderId="11" xfId="0" applyFont="1" applyBorder="1" applyAlignment="1" applyProtection="1">
      <alignment horizontal="center" vertical="top" wrapText="1"/>
      <protection locked="0"/>
    </xf>
    <xf numFmtId="0" fontId="2" fillId="0" borderId="12" xfId="0" applyFont="1" applyBorder="1" applyAlignment="1" applyProtection="1">
      <alignment horizontal="center" vertical="top" wrapText="1"/>
      <protection locked="0"/>
    </xf>
    <xf numFmtId="0" fontId="2" fillId="0" borderId="2" xfId="0" applyFont="1" applyBorder="1" applyAlignment="1" applyProtection="1">
      <alignment horizontal="center" vertical="top" wrapText="1"/>
      <protection locked="0"/>
    </xf>
    <xf numFmtId="0" fontId="6" fillId="0" borderId="9" xfId="0" applyFont="1" applyBorder="1" applyAlignment="1">
      <alignment vertical="top" wrapText="1"/>
    </xf>
    <xf numFmtId="0" fontId="0" fillId="0" borderId="1" xfId="0" applyBorder="1" applyAlignment="1">
      <alignment vertical="top" wrapText="1"/>
    </xf>
    <xf numFmtId="7" fontId="16" fillId="8" borderId="9" xfId="1" applyNumberFormat="1" applyFont="1" applyFill="1" applyBorder="1" applyAlignment="1" applyProtection="1">
      <alignment horizontal="center" vertical="top" wrapText="1"/>
      <protection locked="0"/>
    </xf>
    <xf numFmtId="7" fontId="16" fillId="8" borderId="1" xfId="1" applyNumberFormat="1" applyFont="1" applyFill="1" applyBorder="1" applyAlignment="1" applyProtection="1">
      <alignment horizontal="center" vertical="top" wrapText="1"/>
      <protection locked="0"/>
    </xf>
    <xf numFmtId="164" fontId="7" fillId="0" borderId="9" xfId="0" applyNumberFormat="1" applyFont="1" applyBorder="1" applyAlignment="1" applyProtection="1">
      <alignment horizontal="center" vertical="top" wrapText="1"/>
      <protection locked="0"/>
    </xf>
    <xf numFmtId="164" fontId="7" fillId="0" borderId="15" xfId="0" applyNumberFormat="1" applyFont="1" applyBorder="1" applyAlignment="1" applyProtection="1">
      <alignment horizontal="center" vertical="top" wrapText="1"/>
      <protection locked="0"/>
    </xf>
    <xf numFmtId="164" fontId="7" fillId="0" borderId="14" xfId="0" applyNumberFormat="1" applyFont="1" applyBorder="1" applyAlignment="1" applyProtection="1">
      <alignment horizontal="center" vertical="top" wrapText="1"/>
      <protection locked="0"/>
    </xf>
    <xf numFmtId="0" fontId="2" fillId="0" borderId="13" xfId="0" applyFont="1" applyBorder="1" applyAlignment="1">
      <alignment horizontal="center" vertical="top" wrapText="1"/>
    </xf>
    <xf numFmtId="0" fontId="2" fillId="0" borderId="15"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8" xfId="0" applyFont="1" applyBorder="1" applyAlignment="1">
      <alignment horizontal="center" vertical="top" wrapText="1"/>
    </xf>
    <xf numFmtId="0" fontId="2" fillId="0" borderId="3" xfId="0" applyFont="1" applyBorder="1" applyAlignment="1">
      <alignment horizontal="center" vertical="top" wrapText="1"/>
    </xf>
    <xf numFmtId="0" fontId="8" fillId="9" borderId="0" xfId="0" applyFont="1" applyFill="1" applyAlignment="1" applyProtection="1">
      <alignment horizontal="center" vertical="center" wrapText="1"/>
      <protection locked="0"/>
    </xf>
    <xf numFmtId="0" fontId="8" fillId="9" borderId="4" xfId="0" applyFont="1" applyFill="1" applyBorder="1" applyAlignment="1" applyProtection="1">
      <alignment horizontal="center" vertical="center" wrapText="1"/>
      <protection locked="0"/>
    </xf>
    <xf numFmtId="0" fontId="8" fillId="9" borderId="8" xfId="0" applyFont="1" applyFill="1" applyBorder="1" applyAlignment="1" applyProtection="1">
      <alignment horizontal="center" vertical="center" wrapText="1"/>
      <protection locked="0"/>
    </xf>
    <xf numFmtId="0" fontId="8" fillId="9" borderId="3" xfId="0" applyFont="1" applyFill="1" applyBorder="1" applyAlignment="1" applyProtection="1">
      <alignment horizontal="center" vertical="center" wrapText="1"/>
      <protection locked="0"/>
    </xf>
    <xf numFmtId="0" fontId="6" fillId="0" borderId="1" xfId="0" applyFont="1" applyBorder="1" applyAlignment="1">
      <alignment vertical="top" wrapText="1"/>
    </xf>
    <xf numFmtId="0" fontId="2" fillId="0" borderId="1" xfId="0" applyFont="1" applyBorder="1" applyAlignment="1">
      <alignment vertical="top" wrapText="1"/>
    </xf>
    <xf numFmtId="0" fontId="3" fillId="0" borderId="13" xfId="0" applyFont="1" applyBorder="1" applyAlignment="1" applyProtection="1">
      <alignment horizontal="center" vertical="top" wrapText="1"/>
      <protection locked="0"/>
    </xf>
    <xf numFmtId="7" fontId="7" fillId="0" borderId="9" xfId="1" applyNumberFormat="1" applyFont="1" applyFill="1" applyBorder="1" applyAlignment="1" applyProtection="1">
      <alignment horizontal="center" vertical="top" wrapText="1"/>
    </xf>
    <xf numFmtId="7" fontId="7" fillId="0" borderId="1" xfId="1" applyNumberFormat="1" applyFont="1" applyFill="1" applyBorder="1" applyAlignment="1" applyProtection="1">
      <alignment horizontal="center" vertical="top" wrapText="1"/>
    </xf>
    <xf numFmtId="0" fontId="6" fillId="0" borderId="9" xfId="0" applyFont="1" applyBorder="1" applyAlignment="1">
      <alignment vertical="top"/>
    </xf>
    <xf numFmtId="0" fontId="6" fillId="0" borderId="1" xfId="0" applyFont="1" applyBorder="1" applyAlignment="1">
      <alignment vertical="top"/>
    </xf>
    <xf numFmtId="7" fontId="16" fillId="0" borderId="9" xfId="1" applyNumberFormat="1" applyFont="1" applyFill="1" applyBorder="1" applyAlignment="1" applyProtection="1">
      <alignment horizontal="center" vertical="top" wrapText="1"/>
      <protection locked="0"/>
    </xf>
    <xf numFmtId="7" fontId="16" fillId="0" borderId="1" xfId="1" applyNumberFormat="1" applyFont="1" applyFill="1" applyBorder="1" applyAlignment="1" applyProtection="1">
      <alignment horizontal="center" vertical="top" wrapText="1"/>
      <protection locked="0"/>
    </xf>
    <xf numFmtId="0" fontId="4" fillId="0" borderId="9" xfId="0" applyFont="1" applyBorder="1" applyAlignment="1">
      <alignment vertical="top" wrapText="1"/>
    </xf>
    <xf numFmtId="0" fontId="4" fillId="0" borderId="1" xfId="0" applyFont="1" applyBorder="1" applyAlignment="1">
      <alignment vertical="top" wrapText="1"/>
    </xf>
    <xf numFmtId="0" fontId="5" fillId="0" borderId="13" xfId="0" applyFont="1" applyBorder="1" applyAlignment="1" applyProtection="1">
      <alignment vertical="top" wrapText="1"/>
      <protection locked="0"/>
    </xf>
    <xf numFmtId="0" fontId="5" fillId="0" borderId="15" xfId="0" applyFont="1" applyBorder="1" applyAlignment="1" applyProtection="1">
      <alignment vertical="top" wrapText="1"/>
      <protection locked="0"/>
    </xf>
    <xf numFmtId="0" fontId="5" fillId="0" borderId="14" xfId="0" applyFont="1" applyBorder="1" applyAlignment="1" applyProtection="1">
      <alignment vertical="top" wrapText="1"/>
      <protection locked="0"/>
    </xf>
    <xf numFmtId="0" fontId="3" fillId="0" borderId="13" xfId="0" applyFont="1" applyBorder="1" applyAlignment="1" applyProtection="1">
      <alignment vertical="top" wrapText="1"/>
      <protection locked="0"/>
    </xf>
    <xf numFmtId="0" fontId="3" fillId="0" borderId="15" xfId="0" applyFont="1" applyBorder="1" applyAlignment="1" applyProtection="1">
      <alignment vertical="top" wrapText="1"/>
      <protection locked="0"/>
    </xf>
    <xf numFmtId="0" fontId="3" fillId="0" borderId="14" xfId="0" applyFont="1" applyBorder="1" applyAlignment="1" applyProtection="1">
      <alignment vertical="top" wrapText="1"/>
      <protection locked="0"/>
    </xf>
    <xf numFmtId="0" fontId="6" fillId="0" borderId="22" xfId="0" applyFont="1" applyBorder="1" applyAlignment="1" applyProtection="1">
      <alignment horizontal="center" vertical="top" wrapText="1"/>
      <protection locked="0"/>
    </xf>
    <xf numFmtId="0" fontId="6" fillId="0" borderId="23" xfId="0" applyFont="1" applyBorder="1" applyAlignment="1" applyProtection="1">
      <alignment horizontal="center" vertical="top" wrapText="1"/>
      <protection locked="0"/>
    </xf>
    <xf numFmtId="0" fontId="3" fillId="9" borderId="9" xfId="0" applyFont="1" applyFill="1" applyBorder="1" applyAlignment="1" applyProtection="1">
      <alignment horizontal="center" vertical="top" wrapText="1"/>
      <protection locked="0"/>
    </xf>
    <xf numFmtId="0" fontId="3" fillId="9" borderId="10" xfId="0" applyFont="1" applyFill="1" applyBorder="1" applyAlignment="1" applyProtection="1">
      <alignment horizontal="center" vertical="top" wrapText="1"/>
      <protection locked="0"/>
    </xf>
    <xf numFmtId="0" fontId="3" fillId="9" borderId="1" xfId="0" applyFont="1" applyFill="1" applyBorder="1" applyAlignment="1" applyProtection="1">
      <alignment horizontal="center" vertical="top" wrapText="1"/>
      <protection locked="0"/>
    </xf>
    <xf numFmtId="0" fontId="3" fillId="0" borderId="8" xfId="0" applyFont="1" applyBorder="1" applyAlignment="1" applyProtection="1">
      <alignment vertical="top" wrapText="1"/>
      <protection locked="0"/>
    </xf>
    <xf numFmtId="0" fontId="3" fillId="0" borderId="3" xfId="0" applyFont="1" applyBorder="1" applyAlignment="1" applyProtection="1">
      <alignment vertical="top" wrapText="1"/>
      <protection locked="0"/>
    </xf>
    <xf numFmtId="0" fontId="5" fillId="0" borderId="19" xfId="0" applyFont="1" applyBorder="1" applyAlignment="1" applyProtection="1">
      <alignment vertical="top" wrapText="1"/>
      <protection locked="0"/>
    </xf>
    <xf numFmtId="0" fontId="5" fillId="0" borderId="20" xfId="0" applyFont="1" applyBorder="1" applyAlignment="1" applyProtection="1">
      <alignment vertical="top" wrapText="1"/>
      <protection locked="0"/>
    </xf>
    <xf numFmtId="0" fontId="5" fillId="0" borderId="21"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4" xfId="0" applyFont="1" applyBorder="1" applyAlignment="1" applyProtection="1">
      <alignment vertical="top" wrapText="1"/>
      <protection locked="0"/>
    </xf>
    <xf numFmtId="0" fontId="6" fillId="0" borderId="16"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6" fillId="0" borderId="18" xfId="0" applyFont="1" applyBorder="1" applyAlignment="1" applyProtection="1">
      <alignment vertical="top" wrapText="1"/>
      <protection locked="0"/>
    </xf>
    <xf numFmtId="0" fontId="6" fillId="0" borderId="19" xfId="0" applyFont="1" applyBorder="1" applyAlignment="1" applyProtection="1">
      <alignment vertical="top" wrapText="1"/>
      <protection locked="0"/>
    </xf>
    <xf numFmtId="0" fontId="6" fillId="0" borderId="20" xfId="0" applyFont="1" applyBorder="1" applyAlignment="1" applyProtection="1">
      <alignment vertical="top" wrapText="1"/>
      <protection locked="0"/>
    </xf>
    <xf numFmtId="0" fontId="6" fillId="0" borderId="0" xfId="0" applyFont="1" applyAlignment="1" applyProtection="1">
      <alignment vertical="top" wrapText="1"/>
      <protection locked="0"/>
    </xf>
    <xf numFmtId="0" fontId="6" fillId="0" borderId="4" xfId="0" applyFont="1" applyBorder="1" applyAlignment="1" applyProtection="1">
      <alignment vertical="top" wrapText="1"/>
      <protection locked="0"/>
    </xf>
    <xf numFmtId="0" fontId="19" fillId="0" borderId="1" xfId="0" applyFont="1" applyBorder="1" applyAlignment="1" applyProtection="1">
      <alignment horizontal="left" vertical="top"/>
      <protection locked="0"/>
    </xf>
    <xf numFmtId="0" fontId="2" fillId="0" borderId="10"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9" xfId="0" applyFont="1" applyBorder="1" applyAlignment="1" applyProtection="1">
      <alignment horizontal="center" vertical="top" wrapText="1"/>
      <protection locked="0"/>
    </xf>
    <xf numFmtId="0" fontId="0" fillId="0" borderId="1" xfId="0" applyBorder="1" applyAlignment="1" applyProtection="1">
      <alignment horizontal="center" vertical="top" wrapText="1"/>
      <protection locked="0"/>
    </xf>
    <xf numFmtId="8" fontId="2" fillId="0" borderId="9" xfId="0" applyNumberFormat="1" applyFont="1" applyBorder="1" applyAlignment="1" applyProtection="1">
      <alignment horizontal="center" vertical="top" wrapText="1"/>
      <protection locked="0"/>
    </xf>
    <xf numFmtId="8" fontId="0" fillId="0" borderId="1" xfId="0" applyNumberFormat="1" applyBorder="1" applyAlignment="1" applyProtection="1">
      <alignment horizontal="center" vertical="top" wrapText="1"/>
      <protection locked="0"/>
    </xf>
    <xf numFmtId="0" fontId="8" fillId="0" borderId="9" xfId="0" applyFont="1" applyBorder="1" applyAlignment="1" applyProtection="1">
      <alignment horizontal="center" vertical="top" wrapText="1"/>
      <protection locked="0"/>
    </xf>
    <xf numFmtId="0" fontId="26" fillId="0" borderId="1" xfId="0" applyFont="1" applyBorder="1" applyAlignment="1" applyProtection="1">
      <alignment horizontal="center" vertical="top" wrapText="1"/>
      <protection locked="0"/>
    </xf>
    <xf numFmtId="0" fontId="24" fillId="0" borderId="1" xfId="0" applyFont="1" applyBorder="1" applyAlignment="1" applyProtection="1">
      <alignment horizontal="left" vertical="center"/>
      <protection locked="0"/>
    </xf>
    <xf numFmtId="0" fontId="2" fillId="0" borderId="14" xfId="0" applyFont="1" applyBorder="1" applyAlignment="1" applyProtection="1">
      <alignment horizontal="center" vertical="top" wrapText="1"/>
      <protection locked="0"/>
    </xf>
    <xf numFmtId="0" fontId="2" fillId="0" borderId="6" xfId="0" applyFont="1" applyBorder="1" applyAlignment="1" applyProtection="1">
      <alignment horizontal="center" vertical="top" wrapText="1"/>
      <protection locked="0"/>
    </xf>
    <xf numFmtId="0" fontId="2" fillId="0" borderId="3"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8"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xf numFmtId="0" fontId="3" fillId="0" borderId="10" xfId="0" applyFont="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0" fontId="2" fillId="0" borderId="10" xfId="0" quotePrefix="1" applyFont="1" applyBorder="1" applyAlignment="1" applyProtection="1">
      <alignment horizontal="left" vertical="top"/>
      <protection locked="0"/>
    </xf>
    <xf numFmtId="7" fontId="16" fillId="0" borderId="9" xfId="1" applyNumberFormat="1" applyFont="1" applyBorder="1" applyAlignment="1" applyProtection="1">
      <alignment horizontal="center" vertical="top" wrapText="1"/>
      <protection locked="0"/>
    </xf>
    <xf numFmtId="7" fontId="16" fillId="0" borderId="1" xfId="1" applyNumberFormat="1"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8" fillId="0" borderId="10" xfId="0" applyFont="1" applyBorder="1" applyAlignment="1" applyProtection="1">
      <alignment horizontal="left" vertical="top"/>
      <protection locked="0"/>
    </xf>
    <xf numFmtId="0" fontId="8" fillId="0" borderId="1" xfId="0" applyFont="1" applyBorder="1" applyAlignment="1" applyProtection="1">
      <alignment horizontal="left" vertical="top"/>
      <protection locked="0"/>
    </xf>
    <xf numFmtId="164" fontId="2" fillId="0" borderId="9" xfId="0" applyNumberFormat="1" applyFont="1" applyBorder="1" applyAlignment="1" applyProtection="1">
      <alignment horizontal="center" vertical="top" wrapText="1"/>
      <protection locked="0"/>
    </xf>
    <xf numFmtId="164" fontId="2" fillId="0" borderId="1" xfId="0" applyNumberFormat="1" applyFont="1" applyBorder="1" applyAlignment="1" applyProtection="1">
      <alignment horizontal="center" vertical="top" wrapText="1"/>
      <protection locked="0"/>
    </xf>
    <xf numFmtId="0" fontId="3" fillId="0" borderId="6" xfId="0" applyFont="1" applyBorder="1" applyAlignment="1" applyProtection="1">
      <alignment vertical="top" wrapText="1"/>
      <protection locked="0"/>
    </xf>
    <xf numFmtId="164" fontId="7" fillId="0" borderId="10" xfId="0" applyNumberFormat="1" applyFont="1" applyBorder="1" applyAlignment="1" applyProtection="1">
      <alignment horizontal="center" vertical="top" wrapText="1"/>
      <protection locked="0"/>
    </xf>
    <xf numFmtId="164" fontId="7" fillId="0" borderId="1" xfId="0" applyNumberFormat="1" applyFont="1" applyBorder="1" applyAlignment="1" applyProtection="1">
      <alignment horizontal="center" vertical="top" wrapText="1"/>
      <protection locked="0"/>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2" xfId="0" applyFont="1" applyBorder="1" applyAlignment="1">
      <alignment horizontal="center" vertical="top" wrapText="1"/>
    </xf>
    <xf numFmtId="0" fontId="2"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164" fontId="7" fillId="0" borderId="13" xfId="0" applyNumberFormat="1"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2" fillId="0" borderId="9"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7" fontId="7" fillId="0" borderId="9" xfId="1" applyNumberFormat="1" applyFont="1" applyFill="1" applyBorder="1" applyAlignment="1" applyProtection="1">
      <alignment horizontal="center" vertical="top" wrapText="1"/>
      <protection locked="0"/>
    </xf>
    <xf numFmtId="7" fontId="7" fillId="0" borderId="1" xfId="1" applyNumberFormat="1" applyFont="1" applyFill="1" applyBorder="1" applyAlignment="1" applyProtection="1">
      <alignment horizontal="center" vertical="top" wrapText="1"/>
      <protection locked="0"/>
    </xf>
    <xf numFmtId="0" fontId="4" fillId="0" borderId="9" xfId="0" applyFont="1" applyBorder="1" applyAlignment="1" applyProtection="1">
      <alignment vertical="top" wrapText="1"/>
      <protection locked="0"/>
    </xf>
    <xf numFmtId="0" fontId="4" fillId="0" borderId="1" xfId="0" applyFont="1" applyBorder="1" applyAlignment="1" applyProtection="1">
      <alignment vertical="top" wrapText="1"/>
      <protection locked="0"/>
    </xf>
    <xf numFmtId="0" fontId="6" fillId="0" borderId="9"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9" xfId="0" applyFont="1" applyBorder="1" applyAlignment="1" applyProtection="1">
      <alignment vertical="top"/>
      <protection locked="0"/>
    </xf>
    <xf numFmtId="0" fontId="6" fillId="0" borderId="1" xfId="0" applyFont="1" applyBorder="1" applyAlignment="1" applyProtection="1">
      <alignment vertical="top"/>
      <protection locked="0"/>
    </xf>
    <xf numFmtId="0" fontId="2" fillId="0" borderId="25" xfId="0" applyFont="1" applyBorder="1" applyAlignment="1" applyProtection="1">
      <alignment vertical="top" wrapText="1"/>
      <protection locked="0"/>
    </xf>
    <xf numFmtId="0" fontId="5" fillId="0" borderId="11" xfId="0" applyFont="1" applyBorder="1" applyAlignment="1" applyProtection="1">
      <alignment horizontal="center" vertical="top" wrapText="1"/>
      <protection locked="0"/>
    </xf>
    <xf numFmtId="0" fontId="5" fillId="0" borderId="12" xfId="0" applyFont="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2" fillId="0" borderId="15" xfId="0" applyFont="1" applyBorder="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3" fillId="0" borderId="9" xfId="0" applyFont="1" applyBorder="1" applyAlignment="1" applyProtection="1">
      <alignment vertical="top" wrapText="1"/>
      <protection locked="0"/>
    </xf>
    <xf numFmtId="0" fontId="3" fillId="0" borderId="25" xfId="0" applyFont="1" applyBorder="1" applyAlignment="1" applyProtection="1">
      <alignment vertical="top" wrapText="1"/>
      <protection locked="0"/>
    </xf>
    <xf numFmtId="0" fontId="7" fillId="0" borderId="0" xfId="0" applyFont="1" applyAlignment="1" applyProtection="1">
      <alignment horizontal="center"/>
      <protection locked="0"/>
    </xf>
    <xf numFmtId="0" fontId="8" fillId="0" borderId="0" xfId="0" applyFont="1" applyAlignment="1" applyProtection="1">
      <alignment horizontal="center"/>
      <protection locked="0"/>
    </xf>
    <xf numFmtId="0" fontId="4" fillId="0" borderId="0" xfId="0" applyFont="1" applyAlignment="1" applyProtection="1">
      <alignment horizontal="center"/>
      <protection locked="0"/>
    </xf>
    <xf numFmtId="0" fontId="2" fillId="0" borderId="9" xfId="0" applyFont="1" applyBorder="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6" fillId="0" borderId="21" xfId="0" applyFont="1" applyBorder="1" applyAlignment="1" applyProtection="1">
      <alignment vertical="top" wrapText="1"/>
      <protection locked="0"/>
    </xf>
    <xf numFmtId="0" fontId="3" fillId="0" borderId="0" xfId="0" applyFont="1" applyAlignment="1" applyProtection="1">
      <alignment horizontal="center" wrapText="1"/>
      <protection locked="0"/>
    </xf>
    <xf numFmtId="0" fontId="3" fillId="0" borderId="4" xfId="0" applyFont="1" applyBorder="1" applyAlignment="1" applyProtection="1">
      <alignment horizontal="center" wrapText="1"/>
      <protection locked="0"/>
    </xf>
    <xf numFmtId="0" fontId="3" fillId="0" borderId="8" xfId="0" applyFont="1" applyBorder="1" applyAlignment="1" applyProtection="1">
      <alignment horizontal="center" wrapText="1"/>
      <protection locked="0"/>
    </xf>
    <xf numFmtId="0" fontId="3" fillId="0" borderId="3" xfId="0" applyFont="1" applyBorder="1" applyAlignment="1" applyProtection="1">
      <alignment horizontal="center" wrapText="1"/>
      <protection locked="0"/>
    </xf>
    <xf numFmtId="0" fontId="0" fillId="0" borderId="0" xfId="0" applyAlignment="1">
      <alignment horizontal="right"/>
    </xf>
  </cellXfs>
  <cellStyles count="3">
    <cellStyle name="Currency" xfId="1" builtinId="4"/>
    <cellStyle name="Hyperlink" xfId="2" builtinId="8"/>
    <cellStyle name="Normal" xfId="0" builtinId="0"/>
  </cellStyles>
  <dxfs count="4">
    <dxf>
      <font>
        <b/>
        <i val="0"/>
        <u val="double"/>
        <color rgb="FFFF0000"/>
      </font>
    </dxf>
    <dxf>
      <font>
        <b/>
        <i val="0"/>
        <u val="double"/>
        <color rgb="FFFF0000"/>
      </font>
    </dxf>
    <dxf>
      <font>
        <b/>
        <i val="0"/>
        <u val="double"/>
        <color rgb="FFFF0000"/>
      </font>
    </dxf>
    <dxf>
      <font>
        <b/>
        <i val="0"/>
        <u val="double"/>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6</xdr:col>
      <xdr:colOff>291465</xdr:colOff>
      <xdr:row>1</xdr:row>
      <xdr:rowOff>120015</xdr:rowOff>
    </xdr:from>
    <xdr:to>
      <xdr:col>10</xdr:col>
      <xdr:colOff>798195</xdr:colOff>
      <xdr:row>3</xdr:row>
      <xdr:rowOff>64770</xdr:rowOff>
    </xdr:to>
    <xdr:sp macro="" textlink="">
      <xdr:nvSpPr>
        <xdr:cNvPr id="2" name="Rectangle: Rounded Corners 1">
          <a:extLst>
            <a:ext uri="{FF2B5EF4-FFF2-40B4-BE49-F238E27FC236}">
              <a16:creationId xmlns:a16="http://schemas.microsoft.com/office/drawing/2014/main" id="{6F98800C-EAE1-71F1-C1BD-070B6D378098}"/>
            </a:ext>
          </a:extLst>
        </xdr:cNvPr>
        <xdr:cNvSpPr/>
      </xdr:nvSpPr>
      <xdr:spPr>
        <a:xfrm>
          <a:off x="9292590" y="367665"/>
          <a:ext cx="3726180" cy="440055"/>
        </a:xfrm>
        <a:prstGeom prst="round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800" b="1">
              <a:solidFill>
                <a:sysClr val="windowText" lastClr="000000"/>
              </a:solidFill>
            </a:rPr>
            <a:t>THIS IS AN EXPLANATORY</a:t>
          </a:r>
          <a:r>
            <a:rPr lang="en-US" sz="1800" b="1" baseline="0">
              <a:solidFill>
                <a:sysClr val="windowText" lastClr="000000"/>
              </a:solidFill>
            </a:rPr>
            <a:t> EXAMPLE</a:t>
          </a:r>
          <a:endParaRPr lang="en-US" sz="1800" b="1">
            <a:solidFill>
              <a:sysClr val="windowText" lastClr="000000"/>
            </a:solidFill>
          </a:endParaRPr>
        </a:p>
      </xdr:txBody>
    </xdr:sp>
    <xdr:clientData/>
  </xdr:twoCellAnchor>
  <xdr:twoCellAnchor>
    <xdr:from>
      <xdr:col>0</xdr:col>
      <xdr:colOff>390525</xdr:colOff>
      <xdr:row>1</xdr:row>
      <xdr:rowOff>123825</xdr:rowOff>
    </xdr:from>
    <xdr:to>
      <xdr:col>3</xdr:col>
      <xdr:colOff>276225</xdr:colOff>
      <xdr:row>3</xdr:row>
      <xdr:rowOff>72390</xdr:rowOff>
    </xdr:to>
    <xdr:sp macro="" textlink="">
      <xdr:nvSpPr>
        <xdr:cNvPr id="3" name="Rectangle: Rounded Corners 2">
          <a:extLst>
            <a:ext uri="{FF2B5EF4-FFF2-40B4-BE49-F238E27FC236}">
              <a16:creationId xmlns:a16="http://schemas.microsoft.com/office/drawing/2014/main" id="{278DAA21-BCCE-415A-9BD3-ADE24F3F1BB9}"/>
            </a:ext>
          </a:extLst>
        </xdr:cNvPr>
        <xdr:cNvSpPr/>
      </xdr:nvSpPr>
      <xdr:spPr>
        <a:xfrm>
          <a:off x="390525" y="371475"/>
          <a:ext cx="3724275" cy="443865"/>
        </a:xfrm>
        <a:prstGeom prst="round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800" b="1">
              <a:solidFill>
                <a:sysClr val="windowText" lastClr="000000"/>
              </a:solidFill>
            </a:rPr>
            <a:t>THIS IS AN EXPLANATORY</a:t>
          </a:r>
          <a:r>
            <a:rPr lang="en-US" sz="1800" b="1" baseline="0">
              <a:solidFill>
                <a:sysClr val="windowText" lastClr="000000"/>
              </a:solidFill>
            </a:rPr>
            <a:t> EXAMPLE</a:t>
          </a:r>
          <a:endParaRPr lang="en-US" sz="1800" b="1">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6B685-4E81-404C-A10F-9C886C672DC5}">
  <sheetPr>
    <tabColor rgb="FF002060"/>
  </sheetPr>
  <dimension ref="A1:A38"/>
  <sheetViews>
    <sheetView zoomScale="214" zoomScaleNormal="214" workbookViewId="0">
      <selection activeCell="A5" sqref="A5"/>
    </sheetView>
  </sheetViews>
  <sheetFormatPr defaultRowHeight="13.2" x14ac:dyDescent="0.25"/>
  <cols>
    <col min="1" max="1" width="106.5546875" customWidth="1"/>
  </cols>
  <sheetData>
    <row r="1" spans="1:1" ht="30" customHeight="1" x14ac:dyDescent="0.25">
      <c r="A1" s="3" t="s">
        <v>54</v>
      </c>
    </row>
    <row r="2" spans="1:1" ht="40.049999999999997" customHeight="1" x14ac:dyDescent="0.25">
      <c r="A2" s="8" t="s">
        <v>90</v>
      </c>
    </row>
    <row r="3" spans="1:1" ht="14.4" x14ac:dyDescent="0.25">
      <c r="A3" s="94" t="s">
        <v>85</v>
      </c>
    </row>
    <row r="4" spans="1:1" ht="14.4" x14ac:dyDescent="0.25">
      <c r="A4" s="9"/>
    </row>
    <row r="5" spans="1:1" s="8" customFormat="1" ht="40.35" customHeight="1" x14ac:dyDescent="0.25">
      <c r="A5" s="8" t="s">
        <v>91</v>
      </c>
    </row>
    <row r="6" spans="1:1" s="8" customFormat="1" ht="14.4" x14ac:dyDescent="0.25">
      <c r="A6" s="101" t="s">
        <v>92</v>
      </c>
    </row>
    <row r="7" spans="1:1" s="8" customFormat="1" ht="13.8" x14ac:dyDescent="0.25"/>
    <row r="8" spans="1:1" ht="40.049999999999997" customHeight="1" x14ac:dyDescent="0.25">
      <c r="A8" s="8" t="s">
        <v>89</v>
      </c>
    </row>
    <row r="9" spans="1:1" ht="14.4" x14ac:dyDescent="0.25">
      <c r="A9" s="95" t="s">
        <v>87</v>
      </c>
    </row>
    <row r="10" spans="1:1" ht="40.049999999999997" customHeight="1" x14ac:dyDescent="0.25">
      <c r="A10" s="8" t="s">
        <v>93</v>
      </c>
    </row>
    <row r="11" spans="1:1" ht="14.4" x14ac:dyDescent="0.25">
      <c r="A11" s="103" t="s">
        <v>94</v>
      </c>
    </row>
    <row r="12" spans="1:1" ht="40.049999999999997" customHeight="1" x14ac:dyDescent="0.25">
      <c r="A12" s="8" t="s">
        <v>55</v>
      </c>
    </row>
    <row r="13" spans="1:1" ht="14.4" x14ac:dyDescent="0.25">
      <c r="A13" s="104" t="s">
        <v>95</v>
      </c>
    </row>
    <row r="14" spans="1:1" ht="13.8" x14ac:dyDescent="0.25">
      <c r="A14" s="8"/>
    </row>
    <row r="15" spans="1:1" ht="40.049999999999997" customHeight="1" x14ac:dyDescent="0.25">
      <c r="A15" s="8" t="s">
        <v>56</v>
      </c>
    </row>
    <row r="16" spans="1:1" ht="14.4" x14ac:dyDescent="0.25">
      <c r="A16" s="104" t="s">
        <v>96</v>
      </c>
    </row>
    <row r="17" spans="1:1" ht="13.8" x14ac:dyDescent="0.25">
      <c r="A17" s="8"/>
    </row>
    <row r="18" spans="1:1" ht="40.049999999999997" customHeight="1" x14ac:dyDescent="0.25">
      <c r="A18" s="8" t="s">
        <v>57</v>
      </c>
    </row>
    <row r="19" spans="1:1" ht="13.8" customHeight="1" x14ac:dyDescent="0.25">
      <c r="A19" s="8"/>
    </row>
    <row r="20" spans="1:1" ht="40.049999999999997" customHeight="1" x14ac:dyDescent="0.25">
      <c r="A20" s="93" t="s">
        <v>84</v>
      </c>
    </row>
    <row r="21" spans="1:1" x14ac:dyDescent="0.25">
      <c r="A21" s="2"/>
    </row>
    <row r="22" spans="1:1" x14ac:dyDescent="0.25">
      <c r="A22" s="105" t="s">
        <v>97</v>
      </c>
    </row>
    <row r="23" spans="1:1" ht="5.4" customHeight="1" x14ac:dyDescent="0.25">
      <c r="A23" s="2"/>
    </row>
    <row r="24" spans="1:1" x14ac:dyDescent="0.25">
      <c r="A24" s="2" t="s">
        <v>109</v>
      </c>
    </row>
    <row r="25" spans="1:1" x14ac:dyDescent="0.25">
      <c r="A25" s="2" t="s">
        <v>98</v>
      </c>
    </row>
    <row r="27" spans="1:1" x14ac:dyDescent="0.25">
      <c r="A27" s="2" t="s">
        <v>100</v>
      </c>
    </row>
    <row r="28" spans="1:1" x14ac:dyDescent="0.25">
      <c r="A28" s="2" t="s">
        <v>99</v>
      </c>
    </row>
    <row r="29" spans="1:1" x14ac:dyDescent="0.25">
      <c r="A29" s="2" t="s">
        <v>102</v>
      </c>
    </row>
    <row r="30" spans="1:1" x14ac:dyDescent="0.25">
      <c r="A30" s="2" t="s">
        <v>101</v>
      </c>
    </row>
    <row r="31" spans="1:1" ht="14.4" x14ac:dyDescent="0.25">
      <c r="A31" s="106" t="s">
        <v>103</v>
      </c>
    </row>
    <row r="33" spans="1:1" x14ac:dyDescent="0.25">
      <c r="A33" t="s">
        <v>104</v>
      </c>
    </row>
    <row r="34" spans="1:1" x14ac:dyDescent="0.25">
      <c r="A34" t="s">
        <v>105</v>
      </c>
    </row>
    <row r="35" spans="1:1" x14ac:dyDescent="0.25">
      <c r="A35" t="s">
        <v>106</v>
      </c>
    </row>
    <row r="36" spans="1:1" x14ac:dyDescent="0.25">
      <c r="A36" t="s">
        <v>107</v>
      </c>
    </row>
    <row r="38" spans="1:1" x14ac:dyDescent="0.25">
      <c r="A38" t="s">
        <v>108</v>
      </c>
    </row>
  </sheetData>
  <sheetProtection algorithmName="SHA-512" hashValue="uejWdegycQbiB73Y4+QYBxuudYnXVJy6NuJ56cbGRwLm/neDv+REHY3I2cErZVysxy8pvD4V/wdt41apRRKiyA==" saltValue="Rwo04yDfJ5AkKtEBwJO4jw=="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7AB0F-D0C8-4287-B5C7-5BB72FBBF404}">
  <sheetPr>
    <tabColor rgb="FF002060"/>
    <pageSetUpPr fitToPage="1"/>
  </sheetPr>
  <dimension ref="A1:M40"/>
  <sheetViews>
    <sheetView tabSelected="1" zoomScaleNormal="100"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9.44140625" style="12" customWidth="1"/>
    <col min="12" max="16384" width="9.109375" style="12"/>
  </cols>
  <sheetData>
    <row r="1" spans="1:11" ht="20.100000000000001" customHeight="1" x14ac:dyDescent="0.35">
      <c r="A1" s="11"/>
      <c r="B1" s="114" t="s">
        <v>0</v>
      </c>
      <c r="C1" s="114"/>
      <c r="D1" s="114"/>
      <c r="E1" s="114"/>
      <c r="F1" s="114"/>
      <c r="G1" s="114"/>
      <c r="H1" s="114"/>
      <c r="I1" s="114"/>
      <c r="J1" s="114"/>
      <c r="K1" s="10" t="s">
        <v>114</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13" t="s">
        <v>77</v>
      </c>
      <c r="D6" s="113"/>
      <c r="E6" s="113"/>
      <c r="F6" s="50" t="s">
        <v>61</v>
      </c>
      <c r="G6" s="77"/>
      <c r="H6" s="1"/>
      <c r="I6" s="53"/>
      <c r="J6" s="91" t="s">
        <v>112</v>
      </c>
      <c r="K6" s="92"/>
    </row>
    <row r="7" spans="1:11" ht="13.5" customHeight="1" thickBot="1" x14ac:dyDescent="0.35">
      <c r="A7" s="111" t="s">
        <v>28</v>
      </c>
      <c r="B7" s="112"/>
      <c r="C7" s="113" t="s">
        <v>110</v>
      </c>
      <c r="D7" s="113"/>
      <c r="E7" s="113"/>
      <c r="F7" s="50" t="s">
        <v>24</v>
      </c>
      <c r="G7" s="77"/>
      <c r="H7" s="77"/>
      <c r="I7" s="78"/>
      <c r="J7" s="100" t="s">
        <v>118</v>
      </c>
      <c r="K7" s="99"/>
    </row>
    <row r="8" spans="1:11" ht="13.5" customHeight="1" thickBot="1" x14ac:dyDescent="0.35">
      <c r="A8" s="119"/>
      <c r="B8" s="120"/>
      <c r="C8" s="113" t="s">
        <v>78</v>
      </c>
      <c r="D8" s="113"/>
      <c r="E8" s="113"/>
      <c r="F8" s="50" t="s">
        <v>39</v>
      </c>
      <c r="G8" s="77"/>
      <c r="H8" s="77"/>
      <c r="I8" s="78"/>
      <c r="J8" s="100" t="s">
        <v>119</v>
      </c>
      <c r="K8" s="99"/>
    </row>
    <row r="9" spans="1:11" ht="13.5" customHeight="1" thickBot="1" x14ac:dyDescent="0.35">
      <c r="A9" s="111" t="s">
        <v>58</v>
      </c>
      <c r="B9" s="112"/>
      <c r="C9" s="121" t="s">
        <v>82</v>
      </c>
      <c r="D9" s="121"/>
      <c r="E9" s="121"/>
      <c r="F9" s="50" t="s">
        <v>25</v>
      </c>
      <c r="G9" s="77"/>
      <c r="H9" s="77"/>
      <c r="I9" s="78"/>
      <c r="J9" s="91" t="s">
        <v>79</v>
      </c>
      <c r="K9" s="92"/>
    </row>
    <row r="10" spans="1:11" ht="13.5" customHeight="1" thickBot="1" x14ac:dyDescent="0.35">
      <c r="A10" s="111" t="s">
        <v>38</v>
      </c>
      <c r="B10" s="112"/>
      <c r="C10" s="121" t="s">
        <v>111</v>
      </c>
      <c r="D10" s="121"/>
      <c r="E10" s="121"/>
      <c r="F10" s="50" t="s">
        <v>11</v>
      </c>
      <c r="G10" s="77"/>
      <c r="H10" s="1"/>
      <c r="I10" s="53"/>
      <c r="J10" s="91" t="s">
        <v>80</v>
      </c>
      <c r="K10" s="92"/>
    </row>
    <row r="11" spans="1:11" ht="13.5" customHeight="1" thickBot="1" x14ac:dyDescent="0.35">
      <c r="A11" s="111" t="s">
        <v>12</v>
      </c>
      <c r="B11" s="112"/>
      <c r="C11" s="121" t="s">
        <v>83</v>
      </c>
      <c r="D11" s="121"/>
      <c r="E11" s="121"/>
      <c r="F11" s="50" t="s">
        <v>26</v>
      </c>
      <c r="G11" s="1"/>
      <c r="H11" s="1"/>
      <c r="I11" s="53"/>
      <c r="J11" s="91" t="s">
        <v>81</v>
      </c>
      <c r="K11" s="92"/>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v>27</v>
      </c>
    </row>
    <row r="16" spans="1:11" ht="12.75" customHeight="1" thickBot="1" x14ac:dyDescent="0.35">
      <c r="A16" s="4" t="s">
        <v>51</v>
      </c>
      <c r="B16" s="122" t="s">
        <v>86</v>
      </c>
      <c r="C16" s="123"/>
      <c r="D16" s="124" t="s">
        <v>13</v>
      </c>
      <c r="E16" s="127" t="s">
        <v>37</v>
      </c>
      <c r="F16" s="146" t="s">
        <v>36</v>
      </c>
      <c r="G16" s="147"/>
      <c r="H16" s="124"/>
      <c r="I16" s="130" t="s">
        <v>3</v>
      </c>
      <c r="J16" s="131"/>
      <c r="K16" s="136" t="s">
        <v>35</v>
      </c>
    </row>
    <row r="17" spans="1:13" ht="12.75" customHeight="1" thickBot="1" x14ac:dyDescent="0.35">
      <c r="A17" s="5" t="s">
        <v>2</v>
      </c>
      <c r="B17" s="122" t="s">
        <v>117</v>
      </c>
      <c r="C17" s="123"/>
      <c r="D17" s="125"/>
      <c r="E17" s="128"/>
      <c r="F17" s="148"/>
      <c r="G17" s="149"/>
      <c r="H17" s="150"/>
      <c r="I17" s="132"/>
      <c r="J17" s="133"/>
      <c r="K17" s="137"/>
      <c r="M17" s="19"/>
    </row>
    <row r="18" spans="1:13" ht="15" customHeight="1" thickBot="1" x14ac:dyDescent="0.35">
      <c r="A18" s="6" t="s">
        <v>52</v>
      </c>
      <c r="B18" s="122" t="s">
        <v>116</v>
      </c>
      <c r="C18" s="123"/>
      <c r="D18" s="126"/>
      <c r="E18" s="129"/>
      <c r="F18" s="151"/>
      <c r="G18" s="152"/>
      <c r="H18" s="153"/>
      <c r="I18" s="134"/>
      <c r="J18" s="135"/>
      <c r="K18" s="138"/>
    </row>
    <row r="19" spans="1:13" ht="25.5" customHeight="1" thickBot="1" x14ac:dyDescent="0.35">
      <c r="A19" s="7" t="s">
        <v>40</v>
      </c>
      <c r="B19" s="139" t="s">
        <v>41</v>
      </c>
      <c r="C19" s="140"/>
      <c r="D19" s="102">
        <v>1000</v>
      </c>
      <c r="E19" s="55">
        <v>868</v>
      </c>
      <c r="F19" s="141">
        <v>145.15</v>
      </c>
      <c r="G19" s="142"/>
      <c r="H19" s="143">
        <f>SUM(F31)</f>
        <v>581.15</v>
      </c>
      <c r="I19" s="144"/>
      <c r="J19" s="145"/>
      <c r="K19" s="20" t="s">
        <v>59</v>
      </c>
    </row>
    <row r="20" spans="1:13" ht="25.5" customHeight="1" thickBot="1" x14ac:dyDescent="0.35">
      <c r="A20" s="7" t="s">
        <v>21</v>
      </c>
      <c r="B20" s="139" t="s">
        <v>20</v>
      </c>
      <c r="C20" s="140"/>
      <c r="D20" s="102">
        <v>500</v>
      </c>
      <c r="E20" s="55">
        <v>398</v>
      </c>
      <c r="F20" s="141">
        <v>125</v>
      </c>
      <c r="G20" s="142"/>
      <c r="H20" s="42" t="s">
        <v>66</v>
      </c>
      <c r="I20" s="160" t="s">
        <v>76</v>
      </c>
      <c r="J20" s="131"/>
      <c r="K20" s="28"/>
    </row>
    <row r="21" spans="1:13" ht="25.5" customHeight="1" thickBot="1" x14ac:dyDescent="0.35">
      <c r="A21" s="7" t="s">
        <v>44</v>
      </c>
      <c r="B21" s="139" t="s">
        <v>45</v>
      </c>
      <c r="C21" s="140"/>
      <c r="D21" s="102">
        <v>250</v>
      </c>
      <c r="E21" s="55">
        <f t="shared" ref="E21:E26" si="0">SUM(F21)</f>
        <v>251</v>
      </c>
      <c r="F21" s="141">
        <v>251</v>
      </c>
      <c r="G21" s="142"/>
      <c r="H21" s="44"/>
      <c r="I21" s="134"/>
      <c r="J21" s="135"/>
      <c r="K21" s="35"/>
    </row>
    <row r="22" spans="1:13" ht="25.5" customHeight="1" thickBot="1" x14ac:dyDescent="0.35">
      <c r="A22" s="7" t="s">
        <v>43</v>
      </c>
      <c r="B22" s="139" t="s">
        <v>42</v>
      </c>
      <c r="C22" s="140"/>
      <c r="D22" s="102">
        <v>300</v>
      </c>
      <c r="E22" s="55">
        <f t="shared" si="0"/>
        <v>60</v>
      </c>
      <c r="F22" s="141">
        <v>60</v>
      </c>
      <c r="G22" s="142"/>
      <c r="H22" s="44"/>
      <c r="I22" s="154" t="s">
        <v>113</v>
      </c>
      <c r="J22" s="155"/>
      <c r="K22" s="22" t="s">
        <v>60</v>
      </c>
    </row>
    <row r="23" spans="1:13" ht="25.5" customHeight="1" thickBot="1" x14ac:dyDescent="0.35">
      <c r="A23" s="7">
        <v>13</v>
      </c>
      <c r="B23" s="139" t="s">
        <v>4</v>
      </c>
      <c r="C23" s="158"/>
      <c r="D23" s="102"/>
      <c r="E23" s="55">
        <f t="shared" si="0"/>
        <v>0</v>
      </c>
      <c r="F23" s="141"/>
      <c r="G23" s="142"/>
      <c r="H23" s="44"/>
      <c r="I23" s="154"/>
      <c r="J23" s="155"/>
      <c r="K23" s="96" t="s">
        <v>88</v>
      </c>
    </row>
    <row r="24" spans="1:13" ht="25.5" customHeight="1" thickBot="1" x14ac:dyDescent="0.35">
      <c r="A24" s="7">
        <v>14</v>
      </c>
      <c r="B24" s="139" t="s">
        <v>5</v>
      </c>
      <c r="C24" s="158"/>
      <c r="D24" s="102"/>
      <c r="E24" s="55">
        <f t="shared" si="0"/>
        <v>0</v>
      </c>
      <c r="F24" s="141"/>
      <c r="G24" s="142"/>
      <c r="H24" s="44"/>
      <c r="I24" s="154"/>
      <c r="J24" s="155"/>
      <c r="K24" s="23"/>
    </row>
    <row r="25" spans="1:13" ht="25.5" customHeight="1" thickBot="1" x14ac:dyDescent="0.35">
      <c r="A25" s="7">
        <v>16</v>
      </c>
      <c r="B25" s="139" t="s">
        <v>31</v>
      </c>
      <c r="C25" s="158"/>
      <c r="D25" s="102"/>
      <c r="E25" s="55">
        <f t="shared" si="0"/>
        <v>0</v>
      </c>
      <c r="F25" s="141"/>
      <c r="G25" s="142"/>
      <c r="H25" s="44"/>
      <c r="I25" s="154"/>
      <c r="J25" s="155"/>
      <c r="K25" s="22" t="s">
        <v>48</v>
      </c>
    </row>
    <row r="26" spans="1:13" ht="25.5" customHeight="1" thickBot="1" x14ac:dyDescent="0.35">
      <c r="A26" s="7">
        <v>17</v>
      </c>
      <c r="B26" s="139" t="s">
        <v>6</v>
      </c>
      <c r="C26" s="158"/>
      <c r="D26" s="102"/>
      <c r="E26" s="55">
        <f t="shared" si="0"/>
        <v>0</v>
      </c>
      <c r="F26" s="141"/>
      <c r="G26" s="142"/>
      <c r="H26" s="44"/>
      <c r="I26" s="154"/>
      <c r="J26" s="155"/>
      <c r="K26" s="96" t="s">
        <v>88</v>
      </c>
    </row>
    <row r="27" spans="1:13" ht="25.5" customHeight="1" thickBot="1" x14ac:dyDescent="0.35">
      <c r="A27" s="7">
        <v>18</v>
      </c>
      <c r="B27" s="139" t="s">
        <v>32</v>
      </c>
      <c r="C27" s="158"/>
      <c r="D27" s="102"/>
      <c r="E27" s="55">
        <f>SUM(F27)</f>
        <v>0</v>
      </c>
      <c r="F27" s="141"/>
      <c r="G27" s="142"/>
      <c r="H27" s="44"/>
      <c r="I27" s="154"/>
      <c r="J27" s="155"/>
      <c r="K27" s="22"/>
    </row>
    <row r="28" spans="1:13" ht="25.5" customHeight="1" thickBot="1" x14ac:dyDescent="0.35">
      <c r="A28" s="7">
        <v>20</v>
      </c>
      <c r="B28" s="139" t="s">
        <v>23</v>
      </c>
      <c r="C28" s="158"/>
      <c r="D28" s="102"/>
      <c r="E28" s="55">
        <f>SUM(F28)</f>
        <v>0</v>
      </c>
      <c r="F28" s="141"/>
      <c r="G28" s="142"/>
      <c r="H28" s="44"/>
      <c r="I28" s="154"/>
      <c r="J28" s="155"/>
      <c r="K28" s="23" t="s">
        <v>46</v>
      </c>
    </row>
    <row r="29" spans="1:13" ht="24.9" customHeight="1" thickBot="1" x14ac:dyDescent="0.35">
      <c r="A29" s="7">
        <v>21</v>
      </c>
      <c r="B29" s="111" t="s">
        <v>7</v>
      </c>
      <c r="C29" s="159"/>
      <c r="D29" s="56">
        <f>SUM(D19:D28)</f>
        <v>2050</v>
      </c>
      <c r="E29" s="56">
        <f>SUM(E19:E28)</f>
        <v>1577</v>
      </c>
      <c r="F29" s="161">
        <f>SUM(F19:G28)</f>
        <v>581.15</v>
      </c>
      <c r="G29" s="162"/>
      <c r="H29" s="44"/>
      <c r="I29" s="154"/>
      <c r="J29" s="155"/>
      <c r="K29" s="96" t="s">
        <v>88</v>
      </c>
    </row>
    <row r="30" spans="1:13" ht="24.9" customHeight="1" thickBot="1" x14ac:dyDescent="0.35">
      <c r="A30" s="7">
        <v>22</v>
      </c>
      <c r="B30" s="163" t="s">
        <v>30</v>
      </c>
      <c r="C30" s="164"/>
      <c r="D30" s="102"/>
      <c r="E30" s="58">
        <f>ROUND(SUM(F30),2)</f>
        <v>0</v>
      </c>
      <c r="F30" s="141"/>
      <c r="G30" s="142"/>
      <c r="H30" s="44"/>
      <c r="I30" s="154"/>
      <c r="J30" s="155"/>
      <c r="K30" s="24"/>
    </row>
    <row r="31" spans="1:13" ht="24.9" customHeight="1" thickBot="1" x14ac:dyDescent="0.35">
      <c r="A31" s="7">
        <v>23</v>
      </c>
      <c r="B31" s="111" t="s">
        <v>53</v>
      </c>
      <c r="C31" s="159"/>
      <c r="D31" s="56">
        <f>SUM(D29:D30)</f>
        <v>2050</v>
      </c>
      <c r="E31" s="56">
        <f>SUM(E29:E30)</f>
        <v>1577</v>
      </c>
      <c r="F31" s="161">
        <f>SUM(F29:G30)</f>
        <v>581.15</v>
      </c>
      <c r="G31" s="162"/>
      <c r="H31" s="44"/>
      <c r="I31" s="154"/>
      <c r="J31" s="155"/>
      <c r="K31" s="24" t="s">
        <v>47</v>
      </c>
    </row>
    <row r="32" spans="1:13" ht="24.9" customHeight="1" thickBot="1" x14ac:dyDescent="0.35">
      <c r="A32" s="7">
        <v>24</v>
      </c>
      <c r="B32" s="139" t="s">
        <v>22</v>
      </c>
      <c r="C32" s="158"/>
      <c r="D32" s="57"/>
      <c r="E32" s="58">
        <f>SUM(F32)</f>
        <v>0</v>
      </c>
      <c r="F32" s="165"/>
      <c r="G32" s="166"/>
      <c r="H32" s="44"/>
      <c r="I32" s="154"/>
      <c r="J32" s="155"/>
      <c r="K32" s="25" t="s">
        <v>49</v>
      </c>
    </row>
    <row r="33" spans="1:11" ht="24.9" customHeight="1" thickBot="1" x14ac:dyDescent="0.35">
      <c r="A33" s="7">
        <v>25</v>
      </c>
      <c r="B33" s="167" t="s">
        <v>8</v>
      </c>
      <c r="C33" s="168"/>
      <c r="D33" s="56">
        <f>SUM(D31:D32)</f>
        <v>2050</v>
      </c>
      <c r="E33" s="56">
        <f>SUM(E31:E32)</f>
        <v>1577</v>
      </c>
      <c r="F33" s="161">
        <f>SUM(F31:G32)</f>
        <v>581.15</v>
      </c>
      <c r="G33" s="162"/>
      <c r="H33" s="51"/>
      <c r="I33" s="156"/>
      <c r="J33" s="157"/>
      <c r="K33" s="25"/>
    </row>
    <row r="34" spans="1:11" ht="27.75" customHeight="1" x14ac:dyDescent="0.3">
      <c r="A34" s="169" t="s">
        <v>33</v>
      </c>
      <c r="B34" s="170"/>
      <c r="C34" s="170"/>
      <c r="D34" s="170"/>
      <c r="E34" s="170"/>
      <c r="F34" s="171"/>
      <c r="G34" s="172"/>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177" t="s">
        <v>67</v>
      </c>
      <c r="D39" s="178"/>
      <c r="E39" s="178"/>
      <c r="F39" s="179"/>
      <c r="G39" s="180" t="s">
        <v>19</v>
      </c>
      <c r="H39" s="180"/>
      <c r="I39" s="180"/>
      <c r="J39" s="180"/>
      <c r="K39" s="181"/>
    </row>
    <row r="40" spans="1:11" ht="13.95" customHeight="1" x14ac:dyDescent="0.3">
      <c r="A40" s="11" t="s">
        <v>62</v>
      </c>
      <c r="B40" s="27"/>
      <c r="C40" s="27"/>
      <c r="D40" s="27"/>
      <c r="E40" s="27"/>
      <c r="F40" s="27"/>
      <c r="G40" s="27"/>
      <c r="H40" s="27"/>
      <c r="I40" s="27"/>
      <c r="J40" s="27"/>
      <c r="K40" s="27" t="s">
        <v>120</v>
      </c>
    </row>
  </sheetData>
  <sheetProtection algorithmName="SHA-512" hashValue="HqqbeIird9MLrnu8O2I6PANLMh0Xk7v3wU4r3XnfutlaXZsRB51VJfCYQhSfzwXkpTKThC761Z7Pk53sdRaxvA==" saltValue="ZiqMy01rRtqPuUQKoVn6TQ==" spinCount="100000" sheet="1" objects="1" scenarios="1"/>
  <mergeCells count="67">
    <mergeCell ref="A39:B39"/>
    <mergeCell ref="C39:F39"/>
    <mergeCell ref="G39:K39"/>
    <mergeCell ref="A36:F36"/>
    <mergeCell ref="G36:K36"/>
    <mergeCell ref="A37:F37"/>
    <mergeCell ref="G37:K37"/>
    <mergeCell ref="A38:F38"/>
    <mergeCell ref="G38:K38"/>
    <mergeCell ref="B32:C32"/>
    <mergeCell ref="F32:G32"/>
    <mergeCell ref="B33:C33"/>
    <mergeCell ref="F33:G33"/>
    <mergeCell ref="A34:F34"/>
    <mergeCell ref="G34:K34"/>
    <mergeCell ref="F29:G29"/>
    <mergeCell ref="B30:C30"/>
    <mergeCell ref="F30:G30"/>
    <mergeCell ref="B31:C31"/>
    <mergeCell ref="F31:G31"/>
    <mergeCell ref="B20:C20"/>
    <mergeCell ref="F20:G20"/>
    <mergeCell ref="I20:J21"/>
    <mergeCell ref="B21:C21"/>
    <mergeCell ref="F21:G21"/>
    <mergeCell ref="B22:C22"/>
    <mergeCell ref="F22:G22"/>
    <mergeCell ref="I22:J33"/>
    <mergeCell ref="B23:C23"/>
    <mergeCell ref="F23:G23"/>
    <mergeCell ref="B24:C24"/>
    <mergeCell ref="F24:G24"/>
    <mergeCell ref="B25:C25"/>
    <mergeCell ref="F25:G25"/>
    <mergeCell ref="B26:C26"/>
    <mergeCell ref="F26:G26"/>
    <mergeCell ref="B27:C27"/>
    <mergeCell ref="F27:G27"/>
    <mergeCell ref="B28:C28"/>
    <mergeCell ref="F28:G28"/>
    <mergeCell ref="B29:C29"/>
    <mergeCell ref="I16:J18"/>
    <mergeCell ref="K16:K18"/>
    <mergeCell ref="B17:C17"/>
    <mergeCell ref="B18:C18"/>
    <mergeCell ref="B19:C19"/>
    <mergeCell ref="F19:G19"/>
    <mergeCell ref="H19:J19"/>
    <mergeCell ref="F16:H18"/>
    <mergeCell ref="A11:B11"/>
    <mergeCell ref="C11:E11"/>
    <mergeCell ref="B16:C16"/>
    <mergeCell ref="D16:D18"/>
    <mergeCell ref="E16:E18"/>
    <mergeCell ref="A8:B8"/>
    <mergeCell ref="C8:E8"/>
    <mergeCell ref="A9:B9"/>
    <mergeCell ref="C9:E9"/>
    <mergeCell ref="A10:B10"/>
    <mergeCell ref="C10:E10"/>
    <mergeCell ref="A7:B7"/>
    <mergeCell ref="C7:E7"/>
    <mergeCell ref="B1:J1"/>
    <mergeCell ref="B2:J2"/>
    <mergeCell ref="B3:J3"/>
    <mergeCell ref="A6:B6"/>
    <mergeCell ref="C6:E6"/>
  </mergeCells>
  <conditionalFormatting sqref="F19:G28">
    <cfRule type="expression" dxfId="3" priority="3">
      <formula>D19&lt;E19</formula>
    </cfRule>
  </conditionalFormatting>
  <conditionalFormatting sqref="F30:G30">
    <cfRule type="expression" dxfId="2" priority="2">
      <formula>D30&lt;E30</formula>
    </cfRule>
  </conditionalFormatting>
  <conditionalFormatting sqref="F32:G32">
    <cfRule type="expression" dxfId="1" priority="1">
      <formula>D32&lt;E32</formula>
    </cfRule>
  </conditionalFormatting>
  <pageMargins left="0.62" right="0.22" top="0.18" bottom="0.18" header="0.18" footer="0.18"/>
  <pageSetup scale="7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52CDD-FB2A-43AB-8F23-4AB2227F1298}">
  <sheetPr>
    <pageSetUpPr fitToPage="1"/>
  </sheetPr>
  <dimension ref="A1:M40"/>
  <sheetViews>
    <sheetView zoomScaleNormal="100"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
        <v>114</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5"/>
      <c r="D6" s="195"/>
      <c r="E6" s="195"/>
      <c r="F6" s="50" t="s">
        <v>61</v>
      </c>
      <c r="G6" s="77"/>
      <c r="H6" s="1"/>
      <c r="I6" s="53"/>
      <c r="J6" s="80"/>
      <c r="K6" s="81"/>
    </row>
    <row r="7" spans="1:11" ht="13.5" customHeight="1" thickBot="1" x14ac:dyDescent="0.35">
      <c r="A7" s="111" t="s">
        <v>28</v>
      </c>
      <c r="B7" s="112"/>
      <c r="C7" s="196"/>
      <c r="D7" s="196"/>
      <c r="E7" s="197"/>
      <c r="F7" s="50" t="s">
        <v>24</v>
      </c>
      <c r="G7" s="77"/>
      <c r="H7" s="77"/>
      <c r="I7" s="78"/>
      <c r="J7" s="82">
        <f>+Sheet1!G6</f>
        <v>46326</v>
      </c>
      <c r="K7" s="79"/>
    </row>
    <row r="8" spans="1:11" ht="13.5" customHeight="1" thickBot="1" x14ac:dyDescent="0.35">
      <c r="A8" s="119"/>
      <c r="B8" s="120"/>
      <c r="C8" s="196"/>
      <c r="D8" s="196"/>
      <c r="E8" s="197"/>
      <c r="F8" s="50" t="s">
        <v>39</v>
      </c>
      <c r="G8" s="77"/>
      <c r="H8" s="77"/>
      <c r="I8" s="78"/>
      <c r="J8" s="86" t="str">
        <f>+Sheet1!L6</f>
        <v>10/01/2026 thru 10/31/2026</v>
      </c>
      <c r="K8" s="79"/>
    </row>
    <row r="9" spans="1:11" ht="13.5" customHeight="1" thickBot="1" x14ac:dyDescent="0.35">
      <c r="A9" s="111" t="s">
        <v>58</v>
      </c>
      <c r="B9" s="112"/>
      <c r="C9" s="108"/>
      <c r="F9" s="50" t="s">
        <v>25</v>
      </c>
      <c r="G9" s="77"/>
      <c r="H9" s="77"/>
      <c r="I9" s="78"/>
      <c r="J9" s="86"/>
      <c r="K9" s="89"/>
    </row>
    <row r="10" spans="1:11" ht="13.5" customHeight="1" thickBot="1" x14ac:dyDescent="0.35">
      <c r="A10" s="111" t="s">
        <v>38</v>
      </c>
      <c r="B10" s="112"/>
      <c r="C10" s="204"/>
      <c r="D10" s="204"/>
      <c r="E10" s="204"/>
      <c r="F10" s="50" t="s">
        <v>11</v>
      </c>
      <c r="G10" s="77"/>
      <c r="H10" s="1"/>
      <c r="I10" s="53"/>
      <c r="J10" s="86"/>
      <c r="K10" s="89"/>
    </row>
    <row r="11" spans="1:11" ht="13.5" customHeight="1" thickBot="1" x14ac:dyDescent="0.35">
      <c r="A11" s="111" t="s">
        <v>12</v>
      </c>
      <c r="B11" s="112"/>
      <c r="C11" s="196"/>
      <c r="D11" s="196"/>
      <c r="E11" s="197"/>
      <c r="F11" s="50" t="s">
        <v>26</v>
      </c>
      <c r="G11" s="1"/>
      <c r="H11" s="1"/>
      <c r="I11" s="53"/>
      <c r="J11" s="86"/>
      <c r="K11" s="89"/>
    </row>
    <row r="12" spans="1:11" ht="13.5" customHeight="1" x14ac:dyDescent="0.3">
      <c r="A12" s="16"/>
      <c r="B12" s="17"/>
      <c r="C12" s="17"/>
      <c r="D12" s="17"/>
      <c r="E12" s="17"/>
      <c r="F12" s="16"/>
      <c r="G12" s="17"/>
      <c r="H12" s="17"/>
      <c r="I12" s="17"/>
      <c r="J12" s="17"/>
      <c r="K12" s="17"/>
    </row>
    <row r="13" spans="1:11" ht="9" customHeight="1" thickBot="1" x14ac:dyDescent="0.35">
      <c r="A13" s="52"/>
      <c r="B13" s="45"/>
      <c r="C13" s="45"/>
      <c r="D13" s="45"/>
    </row>
    <row r="14" spans="1:11" ht="15.75" customHeight="1" thickBot="1" x14ac:dyDescent="0.35">
      <c r="A14" s="11" t="s">
        <v>14</v>
      </c>
      <c r="J14" s="109"/>
    </row>
    <row r="15" spans="1:11" ht="9" customHeight="1" thickBot="1" x14ac:dyDescent="0.35">
      <c r="A15" s="18"/>
    </row>
    <row r="16" spans="1:11" ht="12.75" customHeight="1" thickBot="1" x14ac:dyDescent="0.35">
      <c r="A16" s="4" t="s">
        <v>51</v>
      </c>
      <c r="B16" s="202"/>
      <c r="C16" s="203"/>
      <c r="D16" s="124" t="s">
        <v>13</v>
      </c>
      <c r="E16" s="127" t="s">
        <v>37</v>
      </c>
      <c r="F16" s="146" t="s">
        <v>36</v>
      </c>
      <c r="G16" s="147"/>
      <c r="H16" s="124"/>
      <c r="I16" s="130" t="s">
        <v>3</v>
      </c>
      <c r="J16" s="131"/>
      <c r="K16" s="136" t="s">
        <v>35</v>
      </c>
    </row>
    <row r="17" spans="1:13" ht="12.75" customHeight="1" thickBot="1" x14ac:dyDescent="0.35">
      <c r="A17" s="5" t="s">
        <v>2</v>
      </c>
      <c r="B17" s="198"/>
      <c r="C17" s="199"/>
      <c r="D17" s="125"/>
      <c r="E17" s="128"/>
      <c r="F17" s="148"/>
      <c r="G17" s="149"/>
      <c r="H17" s="150"/>
      <c r="I17" s="132"/>
      <c r="J17" s="133"/>
      <c r="K17" s="137"/>
      <c r="M17" s="19"/>
    </row>
    <row r="18" spans="1:13" ht="15" customHeight="1" thickBot="1" x14ac:dyDescent="0.35">
      <c r="A18" s="6" t="s">
        <v>52</v>
      </c>
      <c r="B18" s="200"/>
      <c r="C18" s="201"/>
      <c r="D18" s="126"/>
      <c r="E18" s="129"/>
      <c r="F18" s="151"/>
      <c r="G18" s="152"/>
      <c r="H18" s="153"/>
      <c r="I18" s="134"/>
      <c r="J18" s="135"/>
      <c r="K18" s="138"/>
    </row>
    <row r="19" spans="1:13" ht="25.5" customHeight="1" thickBot="1" x14ac:dyDescent="0.35">
      <c r="A19" s="7" t="s">
        <v>40</v>
      </c>
      <c r="B19" s="139" t="s">
        <v>41</v>
      </c>
      <c r="C19" s="140"/>
      <c r="D19" s="54"/>
      <c r="E19" s="55">
        <f>SUM(F19)</f>
        <v>0</v>
      </c>
      <c r="F19" s="165"/>
      <c r="G19" s="166"/>
      <c r="H19" s="143">
        <f>SUM(F31)</f>
        <v>0</v>
      </c>
      <c r="I19" s="144"/>
      <c r="J19" s="145"/>
      <c r="K19" s="20" t="s">
        <v>59</v>
      </c>
    </row>
    <row r="20" spans="1:13" ht="25.5" customHeight="1" thickBot="1" x14ac:dyDescent="0.35">
      <c r="A20" s="7" t="s">
        <v>21</v>
      </c>
      <c r="B20" s="139" t="s">
        <v>20</v>
      </c>
      <c r="C20" s="140"/>
      <c r="D20" s="54"/>
      <c r="E20" s="55">
        <f t="shared" ref="E20:E26" si="0">SUM(F20)</f>
        <v>0</v>
      </c>
      <c r="F20" s="165"/>
      <c r="G20" s="166"/>
      <c r="H20" s="42" t="s">
        <v>66</v>
      </c>
      <c r="I20" s="130" t="s">
        <v>76</v>
      </c>
      <c r="J20" s="205"/>
      <c r="K20" s="28"/>
    </row>
    <row r="21" spans="1:13" ht="25.5" customHeight="1" thickBot="1" x14ac:dyDescent="0.35">
      <c r="A21" s="7" t="s">
        <v>44</v>
      </c>
      <c r="B21" s="139" t="s">
        <v>45</v>
      </c>
      <c r="C21" s="140"/>
      <c r="D21" s="54"/>
      <c r="E21" s="55">
        <f t="shared" si="0"/>
        <v>0</v>
      </c>
      <c r="F21" s="165"/>
      <c r="G21" s="166"/>
      <c r="H21" s="44"/>
      <c r="I21" s="206"/>
      <c r="J21" s="207"/>
      <c r="K21" s="35"/>
    </row>
    <row r="22" spans="1:13" ht="25.5" customHeight="1" thickBot="1" x14ac:dyDescent="0.35">
      <c r="A22" s="7" t="s">
        <v>43</v>
      </c>
      <c r="B22" s="139" t="s">
        <v>42</v>
      </c>
      <c r="C22" s="140"/>
      <c r="D22" s="54"/>
      <c r="E22" s="55">
        <f t="shared" si="0"/>
        <v>0</v>
      </c>
      <c r="F22" s="165"/>
      <c r="G22" s="166"/>
      <c r="H22" s="44"/>
      <c r="I22" s="208"/>
      <c r="J22" s="133"/>
      <c r="K22" s="22" t="s">
        <v>60</v>
      </c>
    </row>
    <row r="23" spans="1:13" ht="25.5" customHeight="1" thickBot="1" x14ac:dyDescent="0.35">
      <c r="A23" s="7">
        <v>13</v>
      </c>
      <c r="B23" s="139" t="s">
        <v>4</v>
      </c>
      <c r="C23" s="158"/>
      <c r="D23" s="54"/>
      <c r="E23" s="55">
        <f t="shared" si="0"/>
        <v>0</v>
      </c>
      <c r="F23" s="165"/>
      <c r="G23" s="166"/>
      <c r="H23" s="44"/>
      <c r="I23" s="208"/>
      <c r="J23" s="133"/>
      <c r="K23" s="68">
        <f>+C10</f>
        <v>0</v>
      </c>
    </row>
    <row r="24" spans="1:13" ht="25.5" customHeight="1" thickBot="1" x14ac:dyDescent="0.35">
      <c r="A24" s="7">
        <v>14</v>
      </c>
      <c r="B24" s="139" t="s">
        <v>5</v>
      </c>
      <c r="C24" s="158"/>
      <c r="D24" s="54"/>
      <c r="E24" s="55">
        <f t="shared" si="0"/>
        <v>0</v>
      </c>
      <c r="F24" s="165"/>
      <c r="G24" s="166"/>
      <c r="H24" s="44"/>
      <c r="I24" s="208"/>
      <c r="J24" s="133"/>
      <c r="K24" s="23"/>
    </row>
    <row r="25" spans="1:13" ht="25.5" customHeight="1" thickBot="1" x14ac:dyDescent="0.35">
      <c r="A25" s="7">
        <v>16</v>
      </c>
      <c r="B25" s="139" t="s">
        <v>31</v>
      </c>
      <c r="C25" s="158"/>
      <c r="D25" s="54"/>
      <c r="E25" s="55">
        <f t="shared" si="0"/>
        <v>0</v>
      </c>
      <c r="F25" s="165"/>
      <c r="G25" s="166"/>
      <c r="H25" s="44"/>
      <c r="I25" s="208"/>
      <c r="J25" s="133"/>
      <c r="K25" s="22" t="s">
        <v>48</v>
      </c>
    </row>
    <row r="26" spans="1:13" ht="25.5" customHeight="1" thickBot="1" x14ac:dyDescent="0.35">
      <c r="A26" s="7">
        <v>17</v>
      </c>
      <c r="B26" s="139" t="s">
        <v>6</v>
      </c>
      <c r="C26" s="158"/>
      <c r="D26" s="54"/>
      <c r="E26" s="55">
        <f t="shared" si="0"/>
        <v>0</v>
      </c>
      <c r="F26" s="165"/>
      <c r="G26" s="166"/>
      <c r="H26" s="44"/>
      <c r="I26" s="208"/>
      <c r="J26" s="133"/>
      <c r="K26" s="68">
        <f>+B16</f>
        <v>0</v>
      </c>
    </row>
    <row r="27" spans="1:13" ht="25.5" customHeight="1" thickBot="1" x14ac:dyDescent="0.35">
      <c r="A27" s="7">
        <v>18</v>
      </c>
      <c r="B27" s="139" t="s">
        <v>32</v>
      </c>
      <c r="C27" s="158"/>
      <c r="D27" s="54"/>
      <c r="E27" s="55">
        <f>SUM(F27)</f>
        <v>0</v>
      </c>
      <c r="F27" s="165"/>
      <c r="G27" s="166"/>
      <c r="H27" s="44"/>
      <c r="I27" s="208"/>
      <c r="J27" s="133"/>
      <c r="K27" s="22"/>
    </row>
    <row r="28" spans="1:13" ht="25.5" customHeight="1" thickBot="1" x14ac:dyDescent="0.35">
      <c r="A28" s="7">
        <v>20</v>
      </c>
      <c r="B28" s="139" t="s">
        <v>23</v>
      </c>
      <c r="C28" s="158"/>
      <c r="D28" s="54"/>
      <c r="E28" s="55">
        <f>SUM(F28)</f>
        <v>0</v>
      </c>
      <c r="F28" s="165"/>
      <c r="G28" s="166"/>
      <c r="H28" s="44"/>
      <c r="I28" s="208"/>
      <c r="J28" s="133"/>
      <c r="K28" s="23" t="s">
        <v>46</v>
      </c>
    </row>
    <row r="29" spans="1:13" ht="24.9" customHeight="1" thickBot="1" x14ac:dyDescent="0.35">
      <c r="A29" s="7">
        <v>21</v>
      </c>
      <c r="B29" s="111" t="s">
        <v>7</v>
      </c>
      <c r="C29" s="159"/>
      <c r="D29" s="56">
        <f>SUM(D19:D28)</f>
        <v>0</v>
      </c>
      <c r="E29" s="56">
        <f>SUM(E19:E28)</f>
        <v>0</v>
      </c>
      <c r="F29" s="161">
        <f>SUM(F19:G28)</f>
        <v>0</v>
      </c>
      <c r="G29" s="162"/>
      <c r="H29" s="44"/>
      <c r="I29" s="208"/>
      <c r="J29" s="133"/>
      <c r="K29" s="69">
        <f>F31</f>
        <v>0</v>
      </c>
    </row>
    <row r="30" spans="1:13" ht="24.9" customHeight="1" thickBot="1" x14ac:dyDescent="0.35">
      <c r="A30" s="7">
        <v>22</v>
      </c>
      <c r="B30" s="163" t="s">
        <v>30</v>
      </c>
      <c r="C30" s="164"/>
      <c r="D30" s="54"/>
      <c r="E30" s="107">
        <f>+ROUND(SUM(F30),2)</f>
        <v>0</v>
      </c>
      <c r="F30" s="165"/>
      <c r="G30" s="166"/>
      <c r="H30" s="44"/>
      <c r="I30" s="208"/>
      <c r="J30" s="133"/>
      <c r="K30" s="24"/>
    </row>
    <row r="31" spans="1:13" ht="24.9" customHeight="1" thickBot="1" x14ac:dyDescent="0.35">
      <c r="A31" s="7">
        <v>23</v>
      </c>
      <c r="B31" s="111" t="s">
        <v>53</v>
      </c>
      <c r="C31" s="159"/>
      <c r="D31" s="56">
        <f>SUM(D29:D30)</f>
        <v>0</v>
      </c>
      <c r="E31" s="56">
        <f>SUM(E29:E30)</f>
        <v>0</v>
      </c>
      <c r="F31" s="161">
        <f>SUM(F29:G30)</f>
        <v>0</v>
      </c>
      <c r="G31" s="162"/>
      <c r="H31" s="44"/>
      <c r="I31" s="208"/>
      <c r="J31" s="133"/>
      <c r="K31" s="24" t="s">
        <v>47</v>
      </c>
    </row>
    <row r="32" spans="1:13" ht="24.9" customHeight="1" thickBot="1" x14ac:dyDescent="0.35">
      <c r="A32" s="7">
        <v>24</v>
      </c>
      <c r="B32" s="139" t="s">
        <v>22</v>
      </c>
      <c r="C32" s="158"/>
      <c r="D32" s="57"/>
      <c r="E32" s="58">
        <f>SUM(F32)</f>
        <v>0</v>
      </c>
      <c r="F32" s="165"/>
      <c r="G32" s="166"/>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180" t="s">
        <v>19</v>
      </c>
      <c r="H39" s="180"/>
      <c r="I39" s="180"/>
      <c r="J39" s="180"/>
      <c r="K39" s="181"/>
    </row>
    <row r="40" spans="1:11" ht="13.95" customHeight="1" x14ac:dyDescent="0.3">
      <c r="A40" s="11" t="s">
        <v>62</v>
      </c>
      <c r="B40" s="27"/>
      <c r="C40" s="27"/>
      <c r="D40" s="27"/>
      <c r="E40" s="27"/>
      <c r="F40" s="27"/>
      <c r="G40" s="27"/>
      <c r="H40" s="27"/>
      <c r="I40" s="27"/>
      <c r="J40" s="27"/>
      <c r="K40" s="27" t="s">
        <v>122</v>
      </c>
    </row>
  </sheetData>
  <sheetProtection algorithmName="SHA-512" hashValue="MH4znsRjlo1nL1iUKs2gN0FCuIfr7RDKrnUN2oXMuMUQGjOrrEqb0/zUdsDgd1G7vMEgne6wdhXsqYiY1p5D8A==" saltValue="AdYf2KIvSZaRJnBzNlVNlQ==" spinCount="100000" sheet="1" objects="1" scenarios="1"/>
  <mergeCells count="66">
    <mergeCell ref="A39:B39"/>
    <mergeCell ref="C39:F39"/>
    <mergeCell ref="G39:K39"/>
    <mergeCell ref="A36:F36"/>
    <mergeCell ref="G36:K36"/>
    <mergeCell ref="A37:F37"/>
    <mergeCell ref="G37:K37"/>
    <mergeCell ref="A38:F38"/>
    <mergeCell ref="G38:K38"/>
    <mergeCell ref="B32:C32"/>
    <mergeCell ref="F32:G32"/>
    <mergeCell ref="B33:C33"/>
    <mergeCell ref="F33:G33"/>
    <mergeCell ref="A34:F34"/>
    <mergeCell ref="G34:K34"/>
    <mergeCell ref="F30:G30"/>
    <mergeCell ref="B31:C31"/>
    <mergeCell ref="F31:G31"/>
    <mergeCell ref="B29:C29"/>
    <mergeCell ref="F29:G29"/>
    <mergeCell ref="B22:C22"/>
    <mergeCell ref="F22:G22"/>
    <mergeCell ref="I22:J33"/>
    <mergeCell ref="B23:C23"/>
    <mergeCell ref="F23:G23"/>
    <mergeCell ref="B24:C24"/>
    <mergeCell ref="F24:G24"/>
    <mergeCell ref="B25:C25"/>
    <mergeCell ref="F25:G25"/>
    <mergeCell ref="B26:C26"/>
    <mergeCell ref="F26:G26"/>
    <mergeCell ref="B27:C27"/>
    <mergeCell ref="F27:G27"/>
    <mergeCell ref="B28:C28"/>
    <mergeCell ref="F28:G28"/>
    <mergeCell ref="B30:C30"/>
    <mergeCell ref="B19:C19"/>
    <mergeCell ref="F19:G19"/>
    <mergeCell ref="H19:J19"/>
    <mergeCell ref="B20:C20"/>
    <mergeCell ref="F20:G20"/>
    <mergeCell ref="I20:J21"/>
    <mergeCell ref="B21:C21"/>
    <mergeCell ref="F21:G21"/>
    <mergeCell ref="A10:B10"/>
    <mergeCell ref="K16:K18"/>
    <mergeCell ref="B17:C17"/>
    <mergeCell ref="B18:C18"/>
    <mergeCell ref="A11:B11"/>
    <mergeCell ref="C11:E11"/>
    <mergeCell ref="B16:C16"/>
    <mergeCell ref="D16:D18"/>
    <mergeCell ref="E16:E18"/>
    <mergeCell ref="F16:H18"/>
    <mergeCell ref="I16:J18"/>
    <mergeCell ref="C10:E10"/>
    <mergeCell ref="A7:B7"/>
    <mergeCell ref="C7:E7"/>
    <mergeCell ref="A8:B8"/>
    <mergeCell ref="C8:E8"/>
    <mergeCell ref="A9:B9"/>
    <mergeCell ref="B1:J1"/>
    <mergeCell ref="B2:J2"/>
    <mergeCell ref="B3:J3"/>
    <mergeCell ref="A6:B6"/>
    <mergeCell ref="C6:E6"/>
  </mergeCells>
  <conditionalFormatting sqref="F32:G32">
    <cfRule type="expression" dxfId="0" priority="1">
      <formula>D32&lt;E32</formula>
    </cfRule>
  </conditionalFormatting>
  <pageMargins left="0.62" right="0.22" top="0.18" bottom="0.18" header="0.18" footer="0.18"/>
  <pageSetup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0"/>
  <sheetViews>
    <sheetView zoomScale="96" zoomScaleNormal="96"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20.33203125"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IF(Oct!C6="","",Oct!C6)</f>
        <v/>
      </c>
      <c r="D6" s="196"/>
      <c r="E6" s="197"/>
      <c r="F6" s="50" t="s">
        <v>61</v>
      </c>
      <c r="G6" s="77"/>
      <c r="H6" s="1"/>
      <c r="I6" s="53"/>
      <c r="J6" s="80"/>
      <c r="K6" s="81"/>
    </row>
    <row r="7" spans="1:11" ht="13.5" customHeight="1" thickBot="1" x14ac:dyDescent="0.35">
      <c r="A7" s="111" t="s">
        <v>28</v>
      </c>
      <c r="B7" s="112"/>
      <c r="C7" s="196" t="str">
        <f>IF(Oct!C7="","",Oct!C7)</f>
        <v/>
      </c>
      <c r="D7" s="196"/>
      <c r="E7" s="197"/>
      <c r="F7" s="50" t="s">
        <v>24</v>
      </c>
      <c r="G7" s="77"/>
      <c r="H7" s="77"/>
      <c r="I7" s="78"/>
      <c r="J7" s="87">
        <f>+Sheet1!G7</f>
        <v>46356</v>
      </c>
      <c r="K7" s="79"/>
    </row>
    <row r="8" spans="1:11" ht="13.5" customHeight="1" thickBot="1" x14ac:dyDescent="0.35">
      <c r="A8" s="119"/>
      <c r="B8" s="120"/>
      <c r="C8" s="196" t="str">
        <f>IF(Oct!C8="","",Oct!C8)</f>
        <v/>
      </c>
      <c r="D8" s="196"/>
      <c r="E8" s="197"/>
      <c r="F8" s="50" t="s">
        <v>39</v>
      </c>
      <c r="G8" s="77"/>
      <c r="H8" s="77"/>
      <c r="I8" s="78"/>
      <c r="J8" s="86" t="str">
        <f>+Sheet1!L7</f>
        <v>11/01/2026 thru 11/30/2026</v>
      </c>
      <c r="K8" s="79"/>
    </row>
    <row r="9" spans="1:11" ht="13.5" customHeight="1" thickBot="1" x14ac:dyDescent="0.35">
      <c r="A9" s="111" t="s">
        <v>58</v>
      </c>
      <c r="B9" s="112"/>
      <c r="C9" s="213" t="str">
        <f>IF(Oct!C9="","",Oct!C9)</f>
        <v/>
      </c>
      <c r="D9" s="196"/>
      <c r="E9" s="197"/>
      <c r="F9" s="50" t="s">
        <v>25</v>
      </c>
      <c r="G9" s="77"/>
      <c r="H9" s="77"/>
      <c r="I9" s="78"/>
      <c r="J9" s="86" t="str">
        <f>IF(Oct!J9="","",Oct!J9)</f>
        <v/>
      </c>
      <c r="K9" s="79"/>
    </row>
    <row r="10" spans="1:11" ht="13.5" customHeight="1" thickBot="1" x14ac:dyDescent="0.35">
      <c r="A10" s="111" t="s">
        <v>38</v>
      </c>
      <c r="B10" s="112"/>
      <c r="C10" s="204" t="str">
        <f>IF(Oct!C10="","",Oct!C10)</f>
        <v/>
      </c>
      <c r="D10" s="204"/>
      <c r="E10" s="204"/>
      <c r="F10" s="50" t="s">
        <v>11</v>
      </c>
      <c r="G10" s="77"/>
      <c r="H10" s="1"/>
      <c r="I10" s="53"/>
      <c r="J10" s="86" t="str">
        <f>IF(Oct!J10="","",Oct!J10)</f>
        <v/>
      </c>
      <c r="K10" s="89"/>
    </row>
    <row r="11" spans="1:11" ht="13.5" customHeight="1" thickBot="1" x14ac:dyDescent="0.35">
      <c r="A11" s="111" t="s">
        <v>12</v>
      </c>
      <c r="B11" s="112"/>
      <c r="C11" s="196" t="str">
        <f>IF(Oct!C11="","",Oct!C11)</f>
        <v/>
      </c>
      <c r="D11" s="196"/>
      <c r="E11" s="197"/>
      <c r="F11" s="50" t="s">
        <v>26</v>
      </c>
      <c r="G11" s="1"/>
      <c r="H11" s="1"/>
      <c r="I11" s="53"/>
      <c r="J11" s="86" t="str">
        <f>IF(Oct!J11="","",Oct!J11)</f>
        <v/>
      </c>
      <c r="K11" s="89"/>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IF(Oct!B16="","",Oct!B16)</f>
        <v/>
      </c>
      <c r="C16" s="216"/>
      <c r="D16" s="124" t="s">
        <v>13</v>
      </c>
      <c r="E16" s="127" t="s">
        <v>37</v>
      </c>
      <c r="F16" s="146" t="s">
        <v>36</v>
      </c>
      <c r="G16" s="147"/>
      <c r="H16" s="124"/>
      <c r="I16" s="130" t="s">
        <v>3</v>
      </c>
      <c r="J16" s="131"/>
      <c r="K16" s="136" t="s">
        <v>35</v>
      </c>
    </row>
    <row r="17" spans="1:13" ht="12.75" customHeight="1" thickBot="1" x14ac:dyDescent="0.35">
      <c r="A17" s="5" t="s">
        <v>2</v>
      </c>
      <c r="B17" s="198" t="str">
        <f>IF(Oct!B17="","",Oct!B17)</f>
        <v/>
      </c>
      <c r="C17" s="217"/>
      <c r="D17" s="125"/>
      <c r="E17" s="128"/>
      <c r="F17" s="148"/>
      <c r="G17" s="149"/>
      <c r="H17" s="150"/>
      <c r="I17" s="132"/>
      <c r="J17" s="133"/>
      <c r="K17" s="137"/>
      <c r="M17" s="19"/>
    </row>
    <row r="18" spans="1:13" ht="15" customHeight="1" thickBot="1" x14ac:dyDescent="0.35">
      <c r="A18" s="6" t="s">
        <v>52</v>
      </c>
      <c r="B18" s="200" t="str">
        <f>IF(Oct!B18="","",Oct!B18)</f>
        <v/>
      </c>
      <c r="C18" s="201"/>
      <c r="D18" s="126"/>
      <c r="E18" s="129"/>
      <c r="F18" s="151"/>
      <c r="G18" s="152"/>
      <c r="H18" s="153"/>
      <c r="I18" s="134"/>
      <c r="J18" s="135"/>
      <c r="K18" s="138"/>
    </row>
    <row r="19" spans="1:13" ht="25.5" customHeight="1" thickBot="1" x14ac:dyDescent="0.35">
      <c r="A19" s="7" t="s">
        <v>40</v>
      </c>
      <c r="B19" s="139" t="s">
        <v>41</v>
      </c>
      <c r="C19" s="140"/>
      <c r="D19" s="54">
        <f>Oct!D19</f>
        <v>0</v>
      </c>
      <c r="E19" s="55">
        <f>SUM(F19)+Oct!E19</f>
        <v>0</v>
      </c>
      <c r="F19" s="214"/>
      <c r="G19" s="215"/>
      <c r="H19" s="143">
        <f>SUM(F31)</f>
        <v>0</v>
      </c>
      <c r="I19" s="144"/>
      <c r="J19" s="145"/>
      <c r="K19" s="20" t="s">
        <v>59</v>
      </c>
    </row>
    <row r="20" spans="1:13" ht="25.5" customHeight="1" thickBot="1" x14ac:dyDescent="0.35">
      <c r="A20" s="7" t="s">
        <v>21</v>
      </c>
      <c r="B20" s="139" t="s">
        <v>20</v>
      </c>
      <c r="C20" s="140"/>
      <c r="D20" s="54">
        <f>Oct!D20</f>
        <v>0</v>
      </c>
      <c r="E20" s="55">
        <f>SUM(F20)+Oct!E20</f>
        <v>0</v>
      </c>
      <c r="F20" s="214"/>
      <c r="G20" s="215"/>
      <c r="H20" s="42" t="s">
        <v>66</v>
      </c>
      <c r="I20" s="160" t="s">
        <v>76</v>
      </c>
      <c r="J20" s="131"/>
      <c r="K20" s="28"/>
    </row>
    <row r="21" spans="1:13" ht="25.5" customHeight="1" thickBot="1" x14ac:dyDescent="0.35">
      <c r="A21" s="7" t="s">
        <v>44</v>
      </c>
      <c r="B21" s="139" t="s">
        <v>45</v>
      </c>
      <c r="C21" s="140"/>
      <c r="D21" s="54">
        <f>Oct!D21</f>
        <v>0</v>
      </c>
      <c r="E21" s="55">
        <f>SUM(F21)+Oct!E21</f>
        <v>0</v>
      </c>
      <c r="F21" s="214"/>
      <c r="G21" s="215"/>
      <c r="H21" s="44"/>
      <c r="I21" s="134"/>
      <c r="J21" s="135"/>
      <c r="K21" s="35"/>
    </row>
    <row r="22" spans="1:13" ht="25.5" customHeight="1" thickBot="1" x14ac:dyDescent="0.35">
      <c r="A22" s="7" t="s">
        <v>43</v>
      </c>
      <c r="B22" s="139" t="s">
        <v>42</v>
      </c>
      <c r="C22" s="140"/>
      <c r="D22" s="54">
        <f>Oct!D22</f>
        <v>0</v>
      </c>
      <c r="E22" s="55">
        <f>SUM(F22)+Oct!E22</f>
        <v>0</v>
      </c>
      <c r="F22" s="214"/>
      <c r="G22" s="215"/>
      <c r="H22" s="44"/>
      <c r="I22" s="208"/>
      <c r="J22" s="133"/>
      <c r="K22" s="22" t="s">
        <v>60</v>
      </c>
    </row>
    <row r="23" spans="1:13" ht="25.5" customHeight="1" thickBot="1" x14ac:dyDescent="0.35">
      <c r="A23" s="7">
        <v>13</v>
      </c>
      <c r="B23" s="139" t="s">
        <v>4</v>
      </c>
      <c r="C23" s="158"/>
      <c r="D23" s="54">
        <f>Oct!D23</f>
        <v>0</v>
      </c>
      <c r="E23" s="55">
        <f>SUM(F23)+Oct!E23</f>
        <v>0</v>
      </c>
      <c r="F23" s="214"/>
      <c r="G23" s="215"/>
      <c r="H23" s="44"/>
      <c r="I23" s="208"/>
      <c r="J23" s="133"/>
      <c r="K23" s="68" t="str">
        <f>+C10</f>
        <v/>
      </c>
    </row>
    <row r="24" spans="1:13" ht="25.5" customHeight="1" thickBot="1" x14ac:dyDescent="0.35">
      <c r="A24" s="7">
        <v>14</v>
      </c>
      <c r="B24" s="139" t="s">
        <v>5</v>
      </c>
      <c r="C24" s="158"/>
      <c r="D24" s="54">
        <f>Oct!D24</f>
        <v>0</v>
      </c>
      <c r="E24" s="55">
        <f>SUM(F24)+Oct!E24</f>
        <v>0</v>
      </c>
      <c r="F24" s="214"/>
      <c r="G24" s="215"/>
      <c r="H24" s="44"/>
      <c r="I24" s="208"/>
      <c r="J24" s="133"/>
      <c r="K24" s="23"/>
    </row>
    <row r="25" spans="1:13" ht="25.5" customHeight="1" thickBot="1" x14ac:dyDescent="0.35">
      <c r="A25" s="7">
        <v>16</v>
      </c>
      <c r="B25" s="139" t="s">
        <v>31</v>
      </c>
      <c r="C25" s="158"/>
      <c r="D25" s="54">
        <f>Oct!D25</f>
        <v>0</v>
      </c>
      <c r="E25" s="55">
        <f>SUM(F25)+Oct!E25</f>
        <v>0</v>
      </c>
      <c r="F25" s="214"/>
      <c r="G25" s="215"/>
      <c r="H25" s="44"/>
      <c r="I25" s="208"/>
      <c r="J25" s="133"/>
      <c r="K25" s="22" t="s">
        <v>48</v>
      </c>
    </row>
    <row r="26" spans="1:13" ht="25.5" customHeight="1" thickBot="1" x14ac:dyDescent="0.35">
      <c r="A26" s="7">
        <v>17</v>
      </c>
      <c r="B26" s="139" t="s">
        <v>6</v>
      </c>
      <c r="C26" s="158"/>
      <c r="D26" s="54">
        <f>Oct!D26</f>
        <v>0</v>
      </c>
      <c r="E26" s="55">
        <f>SUM(F26)+Oct!E26</f>
        <v>0</v>
      </c>
      <c r="F26" s="214"/>
      <c r="G26" s="215"/>
      <c r="H26" s="44"/>
      <c r="I26" s="208"/>
      <c r="J26" s="133"/>
      <c r="K26" s="68" t="str">
        <f>+B16</f>
        <v/>
      </c>
    </row>
    <row r="27" spans="1:13" ht="25.5" customHeight="1" thickBot="1" x14ac:dyDescent="0.35">
      <c r="A27" s="7">
        <v>18</v>
      </c>
      <c r="B27" s="139" t="s">
        <v>32</v>
      </c>
      <c r="C27" s="158"/>
      <c r="D27" s="54">
        <f>Oct!D27</f>
        <v>0</v>
      </c>
      <c r="E27" s="55">
        <f>SUM(F27)+Oct!E27</f>
        <v>0</v>
      </c>
      <c r="F27" s="214"/>
      <c r="G27" s="215"/>
      <c r="H27" s="44"/>
      <c r="I27" s="208"/>
      <c r="J27" s="133"/>
      <c r="K27" s="22"/>
    </row>
    <row r="28" spans="1:13" ht="25.5" customHeight="1" thickBot="1" x14ac:dyDescent="0.35">
      <c r="A28" s="7">
        <v>20</v>
      </c>
      <c r="B28" s="139" t="s">
        <v>23</v>
      </c>
      <c r="C28" s="158"/>
      <c r="D28" s="54">
        <f>Oct!D28</f>
        <v>0</v>
      </c>
      <c r="E28" s="55">
        <f>SUM(F28)+Oct!E28</f>
        <v>0</v>
      </c>
      <c r="F28" s="214"/>
      <c r="G28" s="215"/>
      <c r="H28" s="44"/>
      <c r="I28" s="208"/>
      <c r="J28" s="133"/>
      <c r="K28" s="23" t="s">
        <v>46</v>
      </c>
    </row>
    <row r="29" spans="1:13" ht="24.9" customHeight="1" thickBot="1" x14ac:dyDescent="0.35">
      <c r="A29" s="7">
        <v>21</v>
      </c>
      <c r="B29" s="111" t="s">
        <v>7</v>
      </c>
      <c r="C29" s="159"/>
      <c r="D29" s="56">
        <f>SUM(D19:D28)</f>
        <v>0</v>
      </c>
      <c r="E29" s="56">
        <f>SUM(E19:E28)</f>
        <v>0</v>
      </c>
      <c r="F29" s="161">
        <f>SUM(F19:G28)</f>
        <v>0</v>
      </c>
      <c r="G29" s="162"/>
      <c r="H29" s="44"/>
      <c r="I29" s="208"/>
      <c r="J29" s="133"/>
      <c r="K29" s="69">
        <f>F31</f>
        <v>0</v>
      </c>
    </row>
    <row r="30" spans="1:13" ht="24.9" customHeight="1" thickBot="1" x14ac:dyDescent="0.35">
      <c r="A30" s="7">
        <v>22</v>
      </c>
      <c r="B30" s="163" t="s">
        <v>30</v>
      </c>
      <c r="C30" s="164"/>
      <c r="D30" s="54">
        <f>Oct!D30</f>
        <v>0</v>
      </c>
      <c r="E30" s="107">
        <f>+ROUND(SUM(F30),2)+Oct!E30</f>
        <v>0</v>
      </c>
      <c r="F30" s="214"/>
      <c r="G30" s="215"/>
      <c r="H30" s="44"/>
      <c r="I30" s="208"/>
      <c r="J30" s="133"/>
      <c r="K30" s="24"/>
    </row>
    <row r="31" spans="1:13" ht="24.9" customHeight="1" thickBot="1" x14ac:dyDescent="0.35">
      <c r="A31" s="7">
        <v>23</v>
      </c>
      <c r="B31" s="111" t="s">
        <v>53</v>
      </c>
      <c r="C31" s="159"/>
      <c r="D31" s="56">
        <f>SUM(D29:D30)</f>
        <v>0</v>
      </c>
      <c r="E31" s="56">
        <f>SUM(E29:E30)</f>
        <v>0</v>
      </c>
      <c r="F31" s="161">
        <f>SUM(F29:G30)</f>
        <v>0</v>
      </c>
      <c r="G31" s="162"/>
      <c r="H31" s="44"/>
      <c r="I31" s="208"/>
      <c r="J31" s="133"/>
      <c r="K31" s="24" t="s">
        <v>47</v>
      </c>
    </row>
    <row r="32" spans="1:13" ht="24.9" customHeight="1" thickBot="1" x14ac:dyDescent="0.35">
      <c r="A32" s="7">
        <v>24</v>
      </c>
      <c r="B32" s="139" t="s">
        <v>22</v>
      </c>
      <c r="C32" s="158"/>
      <c r="D32" s="54">
        <f>Oct!D32</f>
        <v>0</v>
      </c>
      <c r="E32" s="55">
        <f>SUM(F32)+Oct!E32</f>
        <v>0</v>
      </c>
      <c r="F32" s="214"/>
      <c r="G32" s="215"/>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180"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7/t7ijRrmDAKIZ9E9zm0nc4RTycPk1RUBlScxWXRE1nATgeEW3OXd1PS8l38LatY2c5ercWiKjhUzgOxw7YIqA==" saltValue="qasl3bm3MHMzlDUEzW9ARg==" spinCount="100000" sheet="1" objects="1" scenarios="1"/>
  <mergeCells count="67">
    <mergeCell ref="C39:F39"/>
    <mergeCell ref="A39:B39"/>
    <mergeCell ref="G39:K39"/>
    <mergeCell ref="G38:K38"/>
    <mergeCell ref="G37:K37"/>
    <mergeCell ref="A37:F37"/>
    <mergeCell ref="A38:F38"/>
    <mergeCell ref="A34:F34"/>
    <mergeCell ref="G34:K34"/>
    <mergeCell ref="A36:F36"/>
    <mergeCell ref="G36:K36"/>
    <mergeCell ref="B32:C32"/>
    <mergeCell ref="B33:C33"/>
    <mergeCell ref="I22:J33"/>
    <mergeCell ref="B31:C31"/>
    <mergeCell ref="B24:C24"/>
    <mergeCell ref="B25:C25"/>
    <mergeCell ref="B26:C26"/>
    <mergeCell ref="B27:C27"/>
    <mergeCell ref="B28:C28"/>
    <mergeCell ref="B29:C29"/>
    <mergeCell ref="B30:C30"/>
    <mergeCell ref="K16:K18"/>
    <mergeCell ref="F23:G23"/>
    <mergeCell ref="F22:G22"/>
    <mergeCell ref="B19:C19"/>
    <mergeCell ref="B16:C16"/>
    <mergeCell ref="B17:C17"/>
    <mergeCell ref="B18:C18"/>
    <mergeCell ref="B20:C20"/>
    <mergeCell ref="B21:C21"/>
    <mergeCell ref="B22:C22"/>
    <mergeCell ref="B23:C23"/>
    <mergeCell ref="F21:G21"/>
    <mergeCell ref="E16:E18"/>
    <mergeCell ref="F16:H18"/>
    <mergeCell ref="I16:J18"/>
    <mergeCell ref="I20:J21"/>
    <mergeCell ref="F19:G19"/>
    <mergeCell ref="H19:J19"/>
    <mergeCell ref="F20:G20"/>
    <mergeCell ref="F32:G32"/>
    <mergeCell ref="F33:G33"/>
    <mergeCell ref="F31:G31"/>
    <mergeCell ref="F24:G24"/>
    <mergeCell ref="F25:G25"/>
    <mergeCell ref="F30:G30"/>
    <mergeCell ref="F26:G26"/>
    <mergeCell ref="F27:G27"/>
    <mergeCell ref="F28:G28"/>
    <mergeCell ref="F29:G29"/>
    <mergeCell ref="D16:D18"/>
    <mergeCell ref="B1:J1"/>
    <mergeCell ref="B2:J2"/>
    <mergeCell ref="B3:J3"/>
    <mergeCell ref="A6:B6"/>
    <mergeCell ref="A9:B9"/>
    <mergeCell ref="A10:B10"/>
    <mergeCell ref="A7:B7"/>
    <mergeCell ref="C6:E6"/>
    <mergeCell ref="C7:E7"/>
    <mergeCell ref="A8:B8"/>
    <mergeCell ref="C11:E11"/>
    <mergeCell ref="A11:B11"/>
    <mergeCell ref="C8:E8"/>
    <mergeCell ref="C9:E9"/>
    <mergeCell ref="C10:E10"/>
  </mergeCells>
  <pageMargins left="0.62" right="0.22" top="0.18" bottom="0.18" header="0.18" footer="0.18"/>
  <pageSetup scale="7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0"/>
  <sheetViews>
    <sheetView zoomScaleNormal="100"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IF(Nov!C6="","",Nov!C6)</f>
        <v/>
      </c>
      <c r="D6" s="196"/>
      <c r="E6" s="197"/>
      <c r="F6" s="50" t="s">
        <v>61</v>
      </c>
      <c r="G6" s="77"/>
      <c r="H6" s="1"/>
      <c r="I6" s="53"/>
      <c r="J6" s="80"/>
      <c r="K6" s="81"/>
    </row>
    <row r="7" spans="1:11" ht="13.5" customHeight="1" thickBot="1" x14ac:dyDescent="0.35">
      <c r="A7" s="111" t="s">
        <v>28</v>
      </c>
      <c r="B7" s="112"/>
      <c r="C7" s="196" t="str">
        <f>IF(Nov!C7="","",Nov!C7)</f>
        <v/>
      </c>
      <c r="D7" s="196"/>
      <c r="E7" s="197"/>
      <c r="F7" s="50" t="s">
        <v>24</v>
      </c>
      <c r="G7" s="77"/>
      <c r="H7" s="77"/>
      <c r="I7" s="78"/>
      <c r="J7" s="87">
        <f>+Sheet1!G8</f>
        <v>46387</v>
      </c>
      <c r="K7" s="79"/>
    </row>
    <row r="8" spans="1:11" ht="13.5" customHeight="1" thickBot="1" x14ac:dyDescent="0.35">
      <c r="A8" s="119"/>
      <c r="B8" s="120"/>
      <c r="C8" s="196" t="str">
        <f>IF(Nov!C8="","",Nov!C8)</f>
        <v/>
      </c>
      <c r="D8" s="196"/>
      <c r="E8" s="197"/>
      <c r="F8" s="50" t="s">
        <v>39</v>
      </c>
      <c r="G8" s="77"/>
      <c r="H8" s="77"/>
      <c r="I8" s="78"/>
      <c r="J8" s="86" t="str">
        <f>+Sheet1!L8</f>
        <v>12/01/2026 thru 12/31/2026</v>
      </c>
      <c r="K8" s="79"/>
    </row>
    <row r="9" spans="1:11" ht="13.5" customHeight="1" thickBot="1" x14ac:dyDescent="0.35">
      <c r="A9" s="111" t="s">
        <v>58</v>
      </c>
      <c r="B9" s="112"/>
      <c r="C9" s="196" t="str">
        <f>IF(Nov!C9="","",Nov!C9)</f>
        <v/>
      </c>
      <c r="D9" s="196"/>
      <c r="E9" s="197"/>
      <c r="F9" s="50" t="s">
        <v>25</v>
      </c>
      <c r="G9" s="77"/>
      <c r="H9" s="77"/>
      <c r="I9" s="78"/>
      <c r="J9" s="88" t="str">
        <f>IF(Nov!J9="","",Nov!J9)</f>
        <v/>
      </c>
      <c r="K9" s="79"/>
    </row>
    <row r="10" spans="1:11" ht="13.5" customHeight="1" thickBot="1" x14ac:dyDescent="0.35">
      <c r="A10" s="111" t="s">
        <v>38</v>
      </c>
      <c r="B10" s="112"/>
      <c r="C10" s="218" t="str">
        <f>IF(Nov!C10="","",Nov!C10)</f>
        <v/>
      </c>
      <c r="D10" s="218"/>
      <c r="E10" s="219"/>
      <c r="F10" s="50" t="s">
        <v>11</v>
      </c>
      <c r="G10" s="77"/>
      <c r="H10" s="1"/>
      <c r="I10" s="53"/>
      <c r="J10" s="88" t="str">
        <f>IF(Nov!J10="","",Nov!J10)</f>
        <v/>
      </c>
      <c r="K10" s="79"/>
    </row>
    <row r="11" spans="1:11" ht="13.5" customHeight="1" thickBot="1" x14ac:dyDescent="0.35">
      <c r="A11" s="111" t="s">
        <v>12</v>
      </c>
      <c r="B11" s="112"/>
      <c r="C11" s="196" t="str">
        <f>IF(Nov!C11="","",Nov!C11)</f>
        <v/>
      </c>
      <c r="D11" s="196"/>
      <c r="E11" s="197"/>
      <c r="F11" s="50" t="s">
        <v>26</v>
      </c>
      <c r="G11" s="1"/>
      <c r="H11" s="1"/>
      <c r="I11" s="53"/>
      <c r="J11" s="88" t="str">
        <f>IF(Nov!J11="","",Nov!J11)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IF(Nov!B16="","",Nov!B16)</f>
        <v/>
      </c>
      <c r="C16" s="216"/>
      <c r="D16" s="124" t="s">
        <v>13</v>
      </c>
      <c r="E16" s="127" t="s">
        <v>37</v>
      </c>
      <c r="F16" s="146" t="s">
        <v>36</v>
      </c>
      <c r="G16" s="147"/>
      <c r="H16" s="124"/>
      <c r="I16" s="130" t="s">
        <v>3</v>
      </c>
      <c r="J16" s="131"/>
      <c r="K16" s="136" t="s">
        <v>35</v>
      </c>
    </row>
    <row r="17" spans="1:11" ht="12.75" customHeight="1" thickBot="1" x14ac:dyDescent="0.35">
      <c r="A17" s="5" t="s">
        <v>2</v>
      </c>
      <c r="B17" s="198" t="str">
        <f>IF(Nov!B17="","",Nov!B17)</f>
        <v/>
      </c>
      <c r="C17" s="217"/>
      <c r="D17" s="125"/>
      <c r="E17" s="128"/>
      <c r="F17" s="148"/>
      <c r="G17" s="149"/>
      <c r="H17" s="150"/>
      <c r="I17" s="132"/>
      <c r="J17" s="133"/>
      <c r="K17" s="137"/>
    </row>
    <row r="18" spans="1:11" ht="15" customHeight="1" thickBot="1" x14ac:dyDescent="0.35">
      <c r="A18" s="6" t="s">
        <v>52</v>
      </c>
      <c r="B18" s="220" t="str">
        <f>IF(Nov!B18="","",Nov!B18)</f>
        <v/>
      </c>
      <c r="C18" s="221"/>
      <c r="D18" s="126"/>
      <c r="E18" s="129"/>
      <c r="F18" s="151"/>
      <c r="G18" s="152"/>
      <c r="H18" s="153"/>
      <c r="I18" s="134"/>
      <c r="J18" s="135"/>
      <c r="K18" s="138"/>
    </row>
    <row r="19" spans="1:11" ht="25.5" customHeight="1" thickBot="1" x14ac:dyDescent="0.35">
      <c r="A19" s="7" t="s">
        <v>40</v>
      </c>
      <c r="B19" s="139" t="s">
        <v>41</v>
      </c>
      <c r="C19" s="140"/>
      <c r="D19" s="54">
        <f>Nov!D19</f>
        <v>0</v>
      </c>
      <c r="E19" s="55">
        <f>SUM(F19)+Nov!E19</f>
        <v>0</v>
      </c>
      <c r="F19" s="214"/>
      <c r="G19" s="215"/>
      <c r="H19" s="39">
        <f>SUM(F31)</f>
        <v>0</v>
      </c>
      <c r="I19" s="144">
        <f>SUM(F31)</f>
        <v>0</v>
      </c>
      <c r="J19" s="145"/>
      <c r="K19" s="20" t="s">
        <v>59</v>
      </c>
    </row>
    <row r="20" spans="1:11" ht="25.5" customHeight="1" thickBot="1" x14ac:dyDescent="0.35">
      <c r="A20" s="7" t="s">
        <v>21</v>
      </c>
      <c r="B20" s="139" t="s">
        <v>20</v>
      </c>
      <c r="C20" s="140"/>
      <c r="D20" s="54">
        <f>Nov!D20</f>
        <v>0</v>
      </c>
      <c r="E20" s="55">
        <f>SUM(F20)+Nov!E20</f>
        <v>0</v>
      </c>
      <c r="F20" s="214"/>
      <c r="G20" s="215"/>
      <c r="H20" s="40"/>
      <c r="I20" s="160" t="s">
        <v>76</v>
      </c>
      <c r="J20" s="131"/>
      <c r="K20" s="21"/>
    </row>
    <row r="21" spans="1:11" ht="25.5" customHeight="1" thickBot="1" x14ac:dyDescent="0.35">
      <c r="A21" s="7" t="s">
        <v>44</v>
      </c>
      <c r="B21" s="139" t="s">
        <v>45</v>
      </c>
      <c r="C21" s="140"/>
      <c r="D21" s="54">
        <f>Nov!D21</f>
        <v>0</v>
      </c>
      <c r="E21" s="55">
        <f>SUM(F21)+Nov!E21</f>
        <v>0</v>
      </c>
      <c r="F21" s="214"/>
      <c r="G21" s="215"/>
      <c r="H21" s="40"/>
      <c r="I21" s="134"/>
      <c r="J21" s="135"/>
      <c r="K21" s="22"/>
    </row>
    <row r="22" spans="1:11" ht="25.5" customHeight="1" thickBot="1" x14ac:dyDescent="0.35">
      <c r="A22" s="7" t="s">
        <v>43</v>
      </c>
      <c r="B22" s="139" t="s">
        <v>42</v>
      </c>
      <c r="C22" s="140"/>
      <c r="D22" s="54">
        <f>Nov!D22</f>
        <v>0</v>
      </c>
      <c r="E22" s="55">
        <f>SUM(F22)+Nov!E22</f>
        <v>0</v>
      </c>
      <c r="F22" s="214"/>
      <c r="G22" s="215"/>
      <c r="H22" s="44"/>
      <c r="I22" s="208"/>
      <c r="J22" s="133"/>
      <c r="K22" s="22" t="s">
        <v>60</v>
      </c>
    </row>
    <row r="23" spans="1:11" ht="25.5" customHeight="1" thickBot="1" x14ac:dyDescent="0.35">
      <c r="A23" s="7">
        <v>13</v>
      </c>
      <c r="B23" s="139" t="s">
        <v>4</v>
      </c>
      <c r="C23" s="158"/>
      <c r="D23" s="54">
        <f>Nov!D23</f>
        <v>0</v>
      </c>
      <c r="E23" s="55">
        <f>SUM(F23)+Nov!E23</f>
        <v>0</v>
      </c>
      <c r="F23" s="214"/>
      <c r="G23" s="215"/>
      <c r="H23" s="44"/>
      <c r="I23" s="208"/>
      <c r="J23" s="133"/>
      <c r="K23" s="68" t="str">
        <f>+C10</f>
        <v/>
      </c>
    </row>
    <row r="24" spans="1:11" ht="25.5" customHeight="1" thickBot="1" x14ac:dyDescent="0.35">
      <c r="A24" s="7">
        <v>14</v>
      </c>
      <c r="B24" s="139" t="s">
        <v>5</v>
      </c>
      <c r="C24" s="158"/>
      <c r="D24" s="54">
        <f>Nov!D24</f>
        <v>0</v>
      </c>
      <c r="E24" s="55">
        <f>SUM(F24)+Nov!E24</f>
        <v>0</v>
      </c>
      <c r="F24" s="214"/>
      <c r="G24" s="215"/>
      <c r="H24" s="44"/>
      <c r="I24" s="208"/>
      <c r="J24" s="133"/>
      <c r="K24" s="23"/>
    </row>
    <row r="25" spans="1:11" ht="25.5" customHeight="1" thickBot="1" x14ac:dyDescent="0.35">
      <c r="A25" s="7">
        <v>16</v>
      </c>
      <c r="B25" s="139" t="s">
        <v>31</v>
      </c>
      <c r="C25" s="158"/>
      <c r="D25" s="54">
        <f>Nov!D25</f>
        <v>0</v>
      </c>
      <c r="E25" s="55">
        <f>SUM(F25)+Nov!E25</f>
        <v>0</v>
      </c>
      <c r="F25" s="214"/>
      <c r="G25" s="215"/>
      <c r="H25" s="44"/>
      <c r="I25" s="208"/>
      <c r="J25" s="133"/>
      <c r="K25" s="22" t="s">
        <v>48</v>
      </c>
    </row>
    <row r="26" spans="1:11" ht="25.5" customHeight="1" thickBot="1" x14ac:dyDescent="0.35">
      <c r="A26" s="7">
        <v>17</v>
      </c>
      <c r="B26" s="139" t="s">
        <v>6</v>
      </c>
      <c r="C26" s="158"/>
      <c r="D26" s="54">
        <f>Nov!D26</f>
        <v>0</v>
      </c>
      <c r="E26" s="55">
        <f>SUM(F26)+Nov!E26</f>
        <v>0</v>
      </c>
      <c r="F26" s="214"/>
      <c r="G26" s="215"/>
      <c r="H26" s="44"/>
      <c r="I26" s="208"/>
      <c r="J26" s="133"/>
      <c r="K26" s="68" t="str">
        <f>+B16</f>
        <v/>
      </c>
    </row>
    <row r="27" spans="1:11" ht="25.5" customHeight="1" thickBot="1" x14ac:dyDescent="0.35">
      <c r="A27" s="7">
        <v>18</v>
      </c>
      <c r="B27" s="139" t="s">
        <v>32</v>
      </c>
      <c r="C27" s="158"/>
      <c r="D27" s="54">
        <f>Nov!D27</f>
        <v>0</v>
      </c>
      <c r="E27" s="55">
        <f>SUM(F27)+Nov!E27</f>
        <v>0</v>
      </c>
      <c r="F27" s="214"/>
      <c r="G27" s="215"/>
      <c r="H27" s="44"/>
      <c r="I27" s="208"/>
      <c r="J27" s="133"/>
      <c r="K27" s="22"/>
    </row>
    <row r="28" spans="1:11" ht="25.5" customHeight="1" thickBot="1" x14ac:dyDescent="0.35">
      <c r="A28" s="7">
        <v>20</v>
      </c>
      <c r="B28" s="139" t="s">
        <v>23</v>
      </c>
      <c r="C28" s="158"/>
      <c r="D28" s="54">
        <f>Nov!D28</f>
        <v>0</v>
      </c>
      <c r="E28" s="55">
        <f>SUM(F28)+Nov!E28</f>
        <v>0</v>
      </c>
      <c r="F28" s="214"/>
      <c r="G28" s="215"/>
      <c r="H28" s="44"/>
      <c r="I28" s="208"/>
      <c r="J28" s="133"/>
      <c r="K28" s="23" t="s">
        <v>46</v>
      </c>
    </row>
    <row r="29" spans="1:11" ht="24.9" customHeight="1" thickBot="1" x14ac:dyDescent="0.35">
      <c r="A29" s="7">
        <v>21</v>
      </c>
      <c r="B29" s="111" t="s">
        <v>7</v>
      </c>
      <c r="C29" s="159"/>
      <c r="D29" s="56">
        <f>SUM(D19:D28)</f>
        <v>0</v>
      </c>
      <c r="E29" s="56">
        <f>SUM(E19:E28)</f>
        <v>0</v>
      </c>
      <c r="F29" s="161">
        <f>SUM(F19:G28)</f>
        <v>0</v>
      </c>
      <c r="G29" s="162"/>
      <c r="H29" s="44"/>
      <c r="I29" s="208"/>
      <c r="J29" s="133"/>
      <c r="K29" s="70">
        <f>F31</f>
        <v>0</v>
      </c>
    </row>
    <row r="30" spans="1:11" ht="24.9" customHeight="1" thickBot="1" x14ac:dyDescent="0.35">
      <c r="A30" s="7">
        <v>22</v>
      </c>
      <c r="B30" s="163" t="s">
        <v>30</v>
      </c>
      <c r="C30" s="164"/>
      <c r="D30" s="54">
        <f>Nov!D30</f>
        <v>0</v>
      </c>
      <c r="E30" s="55">
        <f>ROUND(SUM(F30),2)+Nov!E30</f>
        <v>0</v>
      </c>
      <c r="F30" s="214"/>
      <c r="G30" s="215"/>
      <c r="H30" s="44"/>
      <c r="I30" s="208"/>
      <c r="J30" s="133"/>
      <c r="K30" s="24"/>
    </row>
    <row r="31" spans="1:11" ht="24.9" customHeight="1" thickBot="1" x14ac:dyDescent="0.35">
      <c r="A31" s="7">
        <v>23</v>
      </c>
      <c r="B31" s="111" t="s">
        <v>53</v>
      </c>
      <c r="C31" s="159"/>
      <c r="D31" s="56">
        <f>SUM(D29:D30)</f>
        <v>0</v>
      </c>
      <c r="E31" s="56">
        <f>SUM(E29:E30)</f>
        <v>0</v>
      </c>
      <c r="F31" s="161">
        <f>SUM(F29:G30)</f>
        <v>0</v>
      </c>
      <c r="G31" s="162"/>
      <c r="H31" s="44"/>
      <c r="I31" s="208"/>
      <c r="J31" s="133"/>
      <c r="K31" s="24" t="s">
        <v>47</v>
      </c>
    </row>
    <row r="32" spans="1:11" ht="24.9" customHeight="1" thickBot="1" x14ac:dyDescent="0.35">
      <c r="A32" s="7">
        <v>24</v>
      </c>
      <c r="B32" s="139" t="s">
        <v>22</v>
      </c>
      <c r="C32" s="158"/>
      <c r="D32" s="54">
        <f>Nov!D32</f>
        <v>0</v>
      </c>
      <c r="E32" s="55">
        <f>SUM(F32)+Nov!E32</f>
        <v>0</v>
      </c>
      <c r="F32" s="214"/>
      <c r="G32" s="215"/>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XE7fHyVSR2veWlj5S/Lps6PvF9HlKhCO7gY4EFArSFKc+MVxrEZ9JuqoORf6GxzfLfdCM7FMVaSe6rAOlYQB+A==" saltValue="N81I7/poGEoswC7MkzA1pQ==" spinCount="100000" sheet="1" objects="1" scenarios="1"/>
  <mergeCells count="67">
    <mergeCell ref="G39:K39"/>
    <mergeCell ref="A34:F34"/>
    <mergeCell ref="G34:K34"/>
    <mergeCell ref="A36:F36"/>
    <mergeCell ref="G36:K36"/>
    <mergeCell ref="A37:F37"/>
    <mergeCell ref="G37:K37"/>
    <mergeCell ref="C39:F39"/>
    <mergeCell ref="A39:B39"/>
    <mergeCell ref="A38:F38"/>
    <mergeCell ref="G38:K38"/>
    <mergeCell ref="B33:C33"/>
    <mergeCell ref="F33:G33"/>
    <mergeCell ref="B32:C32"/>
    <mergeCell ref="F32:G32"/>
    <mergeCell ref="I22:J33"/>
    <mergeCell ref="B23:C23"/>
    <mergeCell ref="F23:G23"/>
    <mergeCell ref="F28:G28"/>
    <mergeCell ref="B24:C24"/>
    <mergeCell ref="F24:G24"/>
    <mergeCell ref="B25:C25"/>
    <mergeCell ref="F25:G25"/>
    <mergeCell ref="I19:J19"/>
    <mergeCell ref="I20:J21"/>
    <mergeCell ref="B19:C19"/>
    <mergeCell ref="B31:C31"/>
    <mergeCell ref="F31:G31"/>
    <mergeCell ref="B30:C30"/>
    <mergeCell ref="F30:G30"/>
    <mergeCell ref="B26:C26"/>
    <mergeCell ref="F26:G26"/>
    <mergeCell ref="B27:C27"/>
    <mergeCell ref="F27:G27"/>
    <mergeCell ref="B28:C28"/>
    <mergeCell ref="B29:C29"/>
    <mergeCell ref="F29:G29"/>
    <mergeCell ref="F19:G19"/>
    <mergeCell ref="B20:C20"/>
    <mergeCell ref="K16:K18"/>
    <mergeCell ref="B17:C17"/>
    <mergeCell ref="B18:C18"/>
    <mergeCell ref="B16:C16"/>
    <mergeCell ref="D16:D18"/>
    <mergeCell ref="E16:E18"/>
    <mergeCell ref="F16:H18"/>
    <mergeCell ref="I16:J18"/>
    <mergeCell ref="A10:B10"/>
    <mergeCell ref="C10:E10"/>
    <mergeCell ref="A11:B11"/>
    <mergeCell ref="C11:E11"/>
    <mergeCell ref="A7:B7"/>
    <mergeCell ref="C7:E7"/>
    <mergeCell ref="A8:B8"/>
    <mergeCell ref="C8:E8"/>
    <mergeCell ref="A9:B9"/>
    <mergeCell ref="C9:E9"/>
    <mergeCell ref="B1:J1"/>
    <mergeCell ref="B2:J2"/>
    <mergeCell ref="B3:J3"/>
    <mergeCell ref="A6:B6"/>
    <mergeCell ref="C6:E6"/>
    <mergeCell ref="F20:G20"/>
    <mergeCell ref="B21:C21"/>
    <mergeCell ref="F21:G21"/>
    <mergeCell ref="B22:C22"/>
    <mergeCell ref="F22:G22"/>
  </mergeCells>
  <hyperlinks>
    <hyperlink ref="J11" r:id="rId1" display="Sue.Jones@tn.gov" xr:uid="{00000000-0004-0000-0200-000000000000}"/>
  </hyperlinks>
  <pageMargins left="0.62" right="0.22" top="0.18" bottom="0.18" header="0.18" footer="0.18"/>
  <pageSetup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0"/>
  <sheetViews>
    <sheetView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A3" s="13" t="s">
        <v>65</v>
      </c>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IF(Dec!C6="","",Dec!C6)</f>
        <v/>
      </c>
      <c r="D6" s="196"/>
      <c r="E6" s="197"/>
      <c r="F6" s="50" t="s">
        <v>61</v>
      </c>
      <c r="G6" s="77"/>
      <c r="H6" s="1"/>
      <c r="I6" s="53"/>
      <c r="J6" s="80"/>
      <c r="K6" s="81"/>
    </row>
    <row r="7" spans="1:11" ht="13.5" customHeight="1" thickBot="1" x14ac:dyDescent="0.35">
      <c r="A7" s="111" t="s">
        <v>28</v>
      </c>
      <c r="B7" s="112"/>
      <c r="C7" s="196" t="str">
        <f>IF(Dec!C7="","",Dec!C7)</f>
        <v/>
      </c>
      <c r="D7" s="196"/>
      <c r="E7" s="197"/>
      <c r="F7" s="50" t="s">
        <v>24</v>
      </c>
      <c r="G7" s="77"/>
      <c r="H7" s="77"/>
      <c r="I7" s="78"/>
      <c r="J7" s="87">
        <f>+Sheet1!G9</f>
        <v>46418</v>
      </c>
      <c r="K7" s="79"/>
    </row>
    <row r="8" spans="1:11" ht="13.5" customHeight="1" thickBot="1" x14ac:dyDescent="0.35">
      <c r="A8" s="119"/>
      <c r="B8" s="120"/>
      <c r="C8" s="196" t="str">
        <f>IF(Dec!C8="","",Dec!C8)</f>
        <v/>
      </c>
      <c r="D8" s="196"/>
      <c r="E8" s="197"/>
      <c r="F8" s="50" t="s">
        <v>39</v>
      </c>
      <c r="G8" s="77"/>
      <c r="H8" s="77"/>
      <c r="I8" s="78"/>
      <c r="J8" s="86" t="str">
        <f>+Sheet1!L9</f>
        <v>01/01/2027 thru 01/31/2027</v>
      </c>
      <c r="K8" s="79"/>
    </row>
    <row r="9" spans="1:11" ht="13.5" customHeight="1" thickBot="1" x14ac:dyDescent="0.35">
      <c r="A9" s="111" t="s">
        <v>58</v>
      </c>
      <c r="B9" s="112"/>
      <c r="C9" s="196" t="str">
        <f>IF(Dec!C9="","",Dec!C9)</f>
        <v/>
      </c>
      <c r="D9" s="196"/>
      <c r="E9" s="197"/>
      <c r="F9" s="50" t="s">
        <v>25</v>
      </c>
      <c r="G9" s="77"/>
      <c r="H9" s="77"/>
      <c r="I9" s="78"/>
      <c r="J9" s="88" t="str">
        <f>IF(Dec!J9="","",Dec!J9)</f>
        <v/>
      </c>
      <c r="K9" s="79"/>
    </row>
    <row r="10" spans="1:11" ht="13.5" customHeight="1" thickBot="1" x14ac:dyDescent="0.35">
      <c r="A10" s="111" t="s">
        <v>38</v>
      </c>
      <c r="B10" s="112"/>
      <c r="C10" s="218" t="str">
        <f>IF(Dec!C10="","",Dec!C10)</f>
        <v/>
      </c>
      <c r="D10" s="218"/>
      <c r="E10" s="219"/>
      <c r="F10" s="50" t="s">
        <v>11</v>
      </c>
      <c r="G10" s="77"/>
      <c r="H10" s="1"/>
      <c r="I10" s="53"/>
      <c r="J10" s="88" t="str">
        <f>IF(Dec!J10="","",Dec!J10)</f>
        <v/>
      </c>
      <c r="K10" s="79"/>
    </row>
    <row r="11" spans="1:11" ht="13.5" customHeight="1" thickBot="1" x14ac:dyDescent="0.35">
      <c r="A11" s="111" t="s">
        <v>12</v>
      </c>
      <c r="B11" s="112"/>
      <c r="C11" s="196" t="str">
        <f>IF(Dec!C11="","",Dec!C11)</f>
        <v/>
      </c>
      <c r="D11" s="196"/>
      <c r="E11" s="197"/>
      <c r="F11" s="50" t="s">
        <v>26</v>
      </c>
      <c r="G11" s="1"/>
      <c r="H11" s="1"/>
      <c r="I11" s="53"/>
      <c r="J11" s="88" t="str">
        <f>IF(Dec!J11="","",Dec!J11)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IF(Dec!B16="","",Dec!B16)</f>
        <v/>
      </c>
      <c r="C16" s="216"/>
      <c r="D16" s="124" t="s">
        <v>13</v>
      </c>
      <c r="E16" s="127" t="s">
        <v>37</v>
      </c>
      <c r="F16" s="146" t="s">
        <v>36</v>
      </c>
      <c r="G16" s="147"/>
      <c r="H16" s="124"/>
      <c r="I16" s="130" t="s">
        <v>3</v>
      </c>
      <c r="J16" s="131"/>
      <c r="K16" s="136" t="s">
        <v>35</v>
      </c>
    </row>
    <row r="17" spans="1:11" ht="12.75" customHeight="1" thickBot="1" x14ac:dyDescent="0.35">
      <c r="A17" s="5" t="s">
        <v>2</v>
      </c>
      <c r="B17" s="198" t="str">
        <f>IF(Dec!B17="","",Dec!B17)</f>
        <v/>
      </c>
      <c r="C17" s="217"/>
      <c r="D17" s="125"/>
      <c r="E17" s="128"/>
      <c r="F17" s="148"/>
      <c r="G17" s="149"/>
      <c r="H17" s="150"/>
      <c r="I17" s="132"/>
      <c r="J17" s="133"/>
      <c r="K17" s="137"/>
    </row>
    <row r="18" spans="1:11" ht="15" customHeight="1" thickBot="1" x14ac:dyDescent="0.35">
      <c r="A18" s="6" t="s">
        <v>52</v>
      </c>
      <c r="B18" s="220" t="str">
        <f>IF(Dec!B18="","",Dec!B18)</f>
        <v/>
      </c>
      <c r="C18" s="221"/>
      <c r="D18" s="126"/>
      <c r="E18" s="129"/>
      <c r="F18" s="151"/>
      <c r="G18" s="152"/>
      <c r="H18" s="153"/>
      <c r="I18" s="134"/>
      <c r="J18" s="135"/>
      <c r="K18" s="138"/>
    </row>
    <row r="19" spans="1:11" ht="25.5" customHeight="1" thickBot="1" x14ac:dyDescent="0.35">
      <c r="A19" s="7" t="s">
        <v>40</v>
      </c>
      <c r="B19" s="139" t="s">
        <v>41</v>
      </c>
      <c r="C19" s="140"/>
      <c r="D19" s="54">
        <f>Dec!D19</f>
        <v>0</v>
      </c>
      <c r="E19" s="55">
        <f>SUM(F19)+Dec!E19</f>
        <v>0</v>
      </c>
      <c r="F19" s="214"/>
      <c r="G19" s="215"/>
      <c r="H19" s="143">
        <f>SUM(F31)</f>
        <v>0</v>
      </c>
      <c r="I19" s="223"/>
      <c r="J19" s="224"/>
      <c r="K19" s="20" t="s">
        <v>59</v>
      </c>
    </row>
    <row r="20" spans="1:11" ht="25.5" customHeight="1" thickBot="1" x14ac:dyDescent="0.35">
      <c r="A20" s="7" t="s">
        <v>21</v>
      </c>
      <c r="B20" s="139" t="s">
        <v>20</v>
      </c>
      <c r="C20" s="140"/>
      <c r="D20" s="54">
        <f>Dec!D20</f>
        <v>0</v>
      </c>
      <c r="E20" s="55">
        <f>SUM(F20)+Dec!E20</f>
        <v>0</v>
      </c>
      <c r="F20" s="214"/>
      <c r="G20" s="215"/>
      <c r="H20" s="36" t="s">
        <v>64</v>
      </c>
      <c r="I20" s="160" t="s">
        <v>76</v>
      </c>
      <c r="J20" s="131"/>
      <c r="K20" s="21"/>
    </row>
    <row r="21" spans="1:11" ht="25.5" customHeight="1" thickBot="1" x14ac:dyDescent="0.35">
      <c r="A21" s="7" t="s">
        <v>44</v>
      </c>
      <c r="B21" s="139" t="s">
        <v>45</v>
      </c>
      <c r="C21" s="140"/>
      <c r="D21" s="54">
        <f>Dec!D21</f>
        <v>0</v>
      </c>
      <c r="E21" s="55">
        <f>SUM(F21)+Dec!E21</f>
        <v>0</v>
      </c>
      <c r="F21" s="214"/>
      <c r="G21" s="215"/>
      <c r="H21" s="44"/>
      <c r="I21" s="134"/>
      <c r="J21" s="135"/>
      <c r="K21" s="22"/>
    </row>
    <row r="22" spans="1:11" ht="25.5" customHeight="1" thickBot="1" x14ac:dyDescent="0.35">
      <c r="A22" s="7" t="s">
        <v>43</v>
      </c>
      <c r="B22" s="139" t="s">
        <v>42</v>
      </c>
      <c r="C22" s="140"/>
      <c r="D22" s="54">
        <f>Dec!D22</f>
        <v>0</v>
      </c>
      <c r="E22" s="55">
        <f>SUM(F22)+Dec!E22</f>
        <v>0</v>
      </c>
      <c r="F22" s="214"/>
      <c r="G22" s="215"/>
      <c r="H22" s="44"/>
      <c r="I22" s="208"/>
      <c r="J22" s="133"/>
      <c r="K22" s="22" t="s">
        <v>60</v>
      </c>
    </row>
    <row r="23" spans="1:11" ht="25.5" customHeight="1" thickBot="1" x14ac:dyDescent="0.35">
      <c r="A23" s="7">
        <v>13</v>
      </c>
      <c r="B23" s="139" t="s">
        <v>4</v>
      </c>
      <c r="C23" s="158"/>
      <c r="D23" s="54">
        <f>Dec!D23</f>
        <v>0</v>
      </c>
      <c r="E23" s="55">
        <f>SUM(F23)+Dec!E23</f>
        <v>0</v>
      </c>
      <c r="F23" s="214"/>
      <c r="G23" s="215"/>
      <c r="H23" s="44"/>
      <c r="I23" s="208"/>
      <c r="J23" s="133"/>
      <c r="K23" s="68" t="str">
        <f>+C10</f>
        <v/>
      </c>
    </row>
    <row r="24" spans="1:11" ht="25.5" customHeight="1" thickBot="1" x14ac:dyDescent="0.35">
      <c r="A24" s="7">
        <v>14</v>
      </c>
      <c r="B24" s="139" t="s">
        <v>5</v>
      </c>
      <c r="C24" s="158"/>
      <c r="D24" s="54">
        <f>Dec!D24</f>
        <v>0</v>
      </c>
      <c r="E24" s="55">
        <f>SUM(F24)+Dec!E24</f>
        <v>0</v>
      </c>
      <c r="F24" s="214"/>
      <c r="G24" s="215"/>
      <c r="H24" s="44"/>
      <c r="I24" s="208"/>
      <c r="J24" s="133"/>
      <c r="K24" s="23"/>
    </row>
    <row r="25" spans="1:11" ht="25.5" customHeight="1" thickBot="1" x14ac:dyDescent="0.35">
      <c r="A25" s="7">
        <v>16</v>
      </c>
      <c r="B25" s="139" t="s">
        <v>31</v>
      </c>
      <c r="C25" s="158"/>
      <c r="D25" s="54">
        <f>Dec!D25</f>
        <v>0</v>
      </c>
      <c r="E25" s="55">
        <f>SUM(F25)+Dec!E25</f>
        <v>0</v>
      </c>
      <c r="F25" s="214"/>
      <c r="G25" s="215"/>
      <c r="H25" s="44"/>
      <c r="I25" s="208"/>
      <c r="J25" s="133"/>
      <c r="K25" s="22" t="s">
        <v>48</v>
      </c>
    </row>
    <row r="26" spans="1:11" ht="25.5" customHeight="1" thickBot="1" x14ac:dyDescent="0.35">
      <c r="A26" s="7">
        <v>17</v>
      </c>
      <c r="B26" s="139" t="s">
        <v>6</v>
      </c>
      <c r="C26" s="158"/>
      <c r="D26" s="54">
        <f>Dec!D26</f>
        <v>0</v>
      </c>
      <c r="E26" s="55">
        <f>SUM(F26)+Dec!E26</f>
        <v>0</v>
      </c>
      <c r="F26" s="214"/>
      <c r="G26" s="215"/>
      <c r="H26" s="44"/>
      <c r="I26" s="208"/>
      <c r="J26" s="133"/>
      <c r="K26" s="68" t="str">
        <f>+B16</f>
        <v/>
      </c>
    </row>
    <row r="27" spans="1:11" ht="25.5" customHeight="1" thickBot="1" x14ac:dyDescent="0.35">
      <c r="A27" s="7">
        <v>18</v>
      </c>
      <c r="B27" s="139" t="s">
        <v>32</v>
      </c>
      <c r="C27" s="158"/>
      <c r="D27" s="54">
        <f>Dec!D27</f>
        <v>0</v>
      </c>
      <c r="E27" s="55">
        <f>SUM(F27)+Dec!E27</f>
        <v>0</v>
      </c>
      <c r="F27" s="214"/>
      <c r="G27" s="215"/>
      <c r="H27" s="44"/>
      <c r="I27" s="208"/>
      <c r="J27" s="133"/>
      <c r="K27" s="22"/>
    </row>
    <row r="28" spans="1:11" ht="25.5" customHeight="1" thickBot="1" x14ac:dyDescent="0.35">
      <c r="A28" s="7">
        <v>20</v>
      </c>
      <c r="B28" s="139" t="s">
        <v>23</v>
      </c>
      <c r="C28" s="158"/>
      <c r="D28" s="54">
        <f>Dec!D28</f>
        <v>0</v>
      </c>
      <c r="E28" s="55">
        <f>SUM(F28)+Dec!E28</f>
        <v>0</v>
      </c>
      <c r="F28" s="214"/>
      <c r="G28" s="215"/>
      <c r="H28" s="44"/>
      <c r="I28" s="208"/>
      <c r="J28" s="133"/>
      <c r="K28" s="23" t="s">
        <v>46</v>
      </c>
    </row>
    <row r="29" spans="1:11" ht="24.9" customHeight="1" thickBot="1" x14ac:dyDescent="0.35">
      <c r="A29" s="7">
        <v>21</v>
      </c>
      <c r="B29" s="111" t="s">
        <v>7</v>
      </c>
      <c r="C29" s="159"/>
      <c r="D29" s="56">
        <f>SUM(D19:D28)</f>
        <v>0</v>
      </c>
      <c r="E29" s="56">
        <f>SUM(E19:E28)</f>
        <v>0</v>
      </c>
      <c r="F29" s="161">
        <f>SUM(F19:G28)</f>
        <v>0</v>
      </c>
      <c r="G29" s="162"/>
      <c r="H29" s="44"/>
      <c r="I29" s="208"/>
      <c r="J29" s="133"/>
      <c r="K29" s="70">
        <f>F31</f>
        <v>0</v>
      </c>
    </row>
    <row r="30" spans="1:11" ht="24.9" customHeight="1" thickBot="1" x14ac:dyDescent="0.35">
      <c r="A30" s="7">
        <v>22</v>
      </c>
      <c r="B30" s="163" t="s">
        <v>30</v>
      </c>
      <c r="C30" s="164"/>
      <c r="D30" s="54">
        <f>Dec!D30</f>
        <v>0</v>
      </c>
      <c r="E30" s="55">
        <f>ROUND(SUM(F30),2)+Dec!E30</f>
        <v>0</v>
      </c>
      <c r="F30" s="214"/>
      <c r="G30" s="215"/>
      <c r="H30" s="44"/>
      <c r="I30" s="208"/>
      <c r="J30" s="133"/>
      <c r="K30" s="24"/>
    </row>
    <row r="31" spans="1:11" ht="24.9" customHeight="1" thickBot="1" x14ac:dyDescent="0.35">
      <c r="A31" s="7">
        <v>23</v>
      </c>
      <c r="B31" s="111" t="s">
        <v>53</v>
      </c>
      <c r="C31" s="159"/>
      <c r="D31" s="56">
        <f>SUM(D29:D30)</f>
        <v>0</v>
      </c>
      <c r="E31" s="56">
        <f>SUM(E29:E30)</f>
        <v>0</v>
      </c>
      <c r="F31" s="161">
        <f>SUM(F29:G30)</f>
        <v>0</v>
      </c>
      <c r="G31" s="162"/>
      <c r="H31" s="44"/>
      <c r="I31" s="208"/>
      <c r="J31" s="133"/>
      <c r="K31" s="24" t="s">
        <v>47</v>
      </c>
    </row>
    <row r="32" spans="1:11" ht="24.9" customHeight="1" thickBot="1" x14ac:dyDescent="0.35">
      <c r="A32" s="7">
        <v>24</v>
      </c>
      <c r="B32" s="139" t="s">
        <v>22</v>
      </c>
      <c r="C32" s="158"/>
      <c r="D32" s="54">
        <f>Dec!D32</f>
        <v>0</v>
      </c>
      <c r="E32" s="55">
        <f>SUM(F32)+Dec!E32</f>
        <v>0</v>
      </c>
      <c r="F32" s="214"/>
      <c r="G32" s="215"/>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mAfjkG+CHAp1irjJG/q3PiCNqmD0XpsEDgRrr/PsjcVUnGFdctDA4idudZ91eU4GcPgz2XQQNkmEbMvLLLmbBg==" saltValue="9RXjEFgDLWB/2UxG2rwxwg==" spinCount="100000" sheet="1" objects="1" scenarios="1"/>
  <mergeCells count="67">
    <mergeCell ref="B29:C29"/>
    <mergeCell ref="F29:G29"/>
    <mergeCell ref="F28:G28"/>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30:C30"/>
    <mergeCell ref="F30:G30"/>
    <mergeCell ref="B26:C26"/>
    <mergeCell ref="F26:G26"/>
    <mergeCell ref="B27:C27"/>
    <mergeCell ref="F27:G27"/>
    <mergeCell ref="B28:C28"/>
    <mergeCell ref="B24:C24"/>
    <mergeCell ref="F24:G24"/>
    <mergeCell ref="B25:C25"/>
    <mergeCell ref="F25:G25"/>
    <mergeCell ref="B22:C22"/>
    <mergeCell ref="F22:G22"/>
    <mergeCell ref="B23:C23"/>
    <mergeCell ref="F23:G23"/>
    <mergeCell ref="B19:C19"/>
    <mergeCell ref="F19:G19"/>
    <mergeCell ref="H19:J19"/>
    <mergeCell ref="B20:C20"/>
    <mergeCell ref="F20:G20"/>
    <mergeCell ref="I20:J21"/>
    <mergeCell ref="B21:C21"/>
    <mergeCell ref="F21:G21"/>
    <mergeCell ref="A9:B9"/>
    <mergeCell ref="C9:E9"/>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B1:J1"/>
    <mergeCell ref="B2:J2"/>
    <mergeCell ref="B3:J3"/>
    <mergeCell ref="A6:B6"/>
    <mergeCell ref="C6:E6"/>
  </mergeCells>
  <pageMargins left="0.62" right="0.22" top="0.18" bottom="0.18" header="0.18" footer="0.18"/>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0"/>
  <sheetViews>
    <sheetView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IF(Jan!C6="","",Jan!C6)</f>
        <v/>
      </c>
      <c r="D6" s="196"/>
      <c r="E6" s="197"/>
      <c r="F6" s="50" t="s">
        <v>61</v>
      </c>
      <c r="G6" s="77"/>
      <c r="H6" s="1"/>
      <c r="I6" s="53"/>
      <c r="J6" s="80"/>
      <c r="K6" s="81"/>
    </row>
    <row r="7" spans="1:11" ht="13.5" customHeight="1" thickBot="1" x14ac:dyDescent="0.35">
      <c r="A7" s="111" t="s">
        <v>28</v>
      </c>
      <c r="B7" s="112"/>
      <c r="C7" s="196" t="str">
        <f>IF(Jan!C7="","",Jan!C7)</f>
        <v/>
      </c>
      <c r="D7" s="196"/>
      <c r="E7" s="197"/>
      <c r="F7" s="50" t="s">
        <v>24</v>
      </c>
      <c r="G7" s="77"/>
      <c r="H7" s="77"/>
      <c r="I7" s="78"/>
      <c r="J7" s="87">
        <f>+Sheet1!G10</f>
        <v>46446</v>
      </c>
      <c r="K7" s="83"/>
    </row>
    <row r="8" spans="1:11" ht="13.5" customHeight="1" thickBot="1" x14ac:dyDescent="0.35">
      <c r="A8" s="119"/>
      <c r="B8" s="120"/>
      <c r="C8" s="196" t="str">
        <f>IF(Jan!C8="","",Jan!C8)</f>
        <v/>
      </c>
      <c r="D8" s="196"/>
      <c r="E8" s="197"/>
      <c r="F8" s="50" t="s">
        <v>39</v>
      </c>
      <c r="G8" s="77"/>
      <c r="H8" s="77"/>
      <c r="I8" s="78"/>
      <c r="J8" s="86" t="str">
        <f>+Sheet1!L10</f>
        <v>02/01/2027 thru 02/28/2027</v>
      </c>
      <c r="K8" s="79"/>
    </row>
    <row r="9" spans="1:11" ht="13.5" customHeight="1" thickBot="1" x14ac:dyDescent="0.35">
      <c r="A9" s="111" t="s">
        <v>58</v>
      </c>
      <c r="B9" s="112"/>
      <c r="C9" s="196" t="str">
        <f>IF(Jan!C9="","",Jan!C9)</f>
        <v/>
      </c>
      <c r="D9" s="196"/>
      <c r="E9" s="197"/>
      <c r="F9" s="50" t="s">
        <v>25</v>
      </c>
      <c r="G9" s="77"/>
      <c r="H9" s="77"/>
      <c r="I9" s="78"/>
      <c r="J9" s="88" t="str">
        <f>IF(Jan!J9="","",Jan!J9)</f>
        <v/>
      </c>
      <c r="K9" s="79"/>
    </row>
    <row r="10" spans="1:11" ht="13.5" customHeight="1" thickBot="1" x14ac:dyDescent="0.35">
      <c r="A10" s="111" t="s">
        <v>38</v>
      </c>
      <c r="B10" s="112"/>
      <c r="C10" s="218" t="str">
        <f>IF(Jan!C10="","",Jan!C10)</f>
        <v/>
      </c>
      <c r="D10" s="218"/>
      <c r="E10" s="219"/>
      <c r="F10" s="50" t="s">
        <v>11</v>
      </c>
      <c r="G10" s="77"/>
      <c r="H10" s="1"/>
      <c r="I10" s="53"/>
      <c r="J10" s="88" t="str">
        <f>IF(Jan!J10="","",Jan!J10)</f>
        <v/>
      </c>
      <c r="K10" s="79"/>
    </row>
    <row r="11" spans="1:11" ht="13.5" customHeight="1" thickBot="1" x14ac:dyDescent="0.35">
      <c r="A11" s="111" t="s">
        <v>12</v>
      </c>
      <c r="B11" s="112"/>
      <c r="C11" s="196" t="str">
        <f>IF(Jan!C11="","",Jan!C11)</f>
        <v/>
      </c>
      <c r="D11" s="196"/>
      <c r="E11" s="197"/>
      <c r="F11" s="50" t="s">
        <v>26</v>
      </c>
      <c r="G11" s="1"/>
      <c r="H11" s="1"/>
      <c r="I11" s="53"/>
      <c r="J11" s="88" t="str">
        <f>IF(Jan!J11="","",Jan!J11)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IF(Jan!B16="","",Jan!B16)</f>
        <v/>
      </c>
      <c r="C16" s="216"/>
      <c r="D16" s="225" t="s">
        <v>13</v>
      </c>
      <c r="E16" s="127" t="s">
        <v>37</v>
      </c>
      <c r="F16" s="146" t="s">
        <v>36</v>
      </c>
      <c r="G16" s="147"/>
      <c r="H16" s="124"/>
      <c r="I16" s="130" t="s">
        <v>3</v>
      </c>
      <c r="J16" s="205"/>
      <c r="K16" s="136" t="s">
        <v>35</v>
      </c>
    </row>
    <row r="17" spans="1:11" ht="12.75" customHeight="1" thickBot="1" x14ac:dyDescent="0.35">
      <c r="A17" s="5" t="s">
        <v>2</v>
      </c>
      <c r="B17" s="198" t="str">
        <f>IF(Jan!B17="","",Jan!B17)</f>
        <v/>
      </c>
      <c r="C17" s="217"/>
      <c r="D17" s="226"/>
      <c r="E17" s="128"/>
      <c r="F17" s="148"/>
      <c r="G17" s="149"/>
      <c r="H17" s="150"/>
      <c r="I17" s="228"/>
      <c r="J17" s="229"/>
      <c r="K17" s="137"/>
    </row>
    <row r="18" spans="1:11" ht="15" customHeight="1" thickBot="1" x14ac:dyDescent="0.35">
      <c r="A18" s="6" t="s">
        <v>52</v>
      </c>
      <c r="B18" s="220" t="str">
        <f>IF(Jan!B18="","",Jan!B18)</f>
        <v/>
      </c>
      <c r="C18" s="221"/>
      <c r="D18" s="227"/>
      <c r="E18" s="129"/>
      <c r="F18" s="151"/>
      <c r="G18" s="152"/>
      <c r="H18" s="153"/>
      <c r="I18" s="206"/>
      <c r="J18" s="207"/>
      <c r="K18" s="138"/>
    </row>
    <row r="19" spans="1:11" ht="25.5" customHeight="1" thickBot="1" x14ac:dyDescent="0.35">
      <c r="A19" s="7" t="s">
        <v>40</v>
      </c>
      <c r="B19" s="139" t="s">
        <v>41</v>
      </c>
      <c r="C19" s="158"/>
      <c r="D19" s="54">
        <f>Jan!D19</f>
        <v>0</v>
      </c>
      <c r="E19" s="55">
        <f>SUM(F19)+Jan!E19</f>
        <v>0</v>
      </c>
      <c r="F19" s="214"/>
      <c r="G19" s="215"/>
      <c r="H19" s="230">
        <f>SUM(F31)</f>
        <v>0</v>
      </c>
      <c r="I19" s="144"/>
      <c r="J19" s="145"/>
      <c r="K19" s="20" t="s">
        <v>59</v>
      </c>
    </row>
    <row r="20" spans="1:11" ht="25.5" customHeight="1" thickBot="1" x14ac:dyDescent="0.35">
      <c r="A20" s="7" t="s">
        <v>21</v>
      </c>
      <c r="B20" s="139" t="s">
        <v>20</v>
      </c>
      <c r="C20" s="158"/>
      <c r="D20" s="54">
        <f>Jan!D20</f>
        <v>0</v>
      </c>
      <c r="E20" s="55">
        <f>SUM(F20)+Jan!E20</f>
        <v>0</v>
      </c>
      <c r="F20" s="214"/>
      <c r="G20" s="215"/>
      <c r="H20" s="36" t="s">
        <v>64</v>
      </c>
      <c r="I20" s="160" t="s">
        <v>76</v>
      </c>
      <c r="J20" s="131"/>
      <c r="K20" s="28"/>
    </row>
    <row r="21" spans="1:11" ht="25.5" customHeight="1" thickBot="1" x14ac:dyDescent="0.35">
      <c r="A21" s="7" t="s">
        <v>44</v>
      </c>
      <c r="B21" s="139" t="s">
        <v>45</v>
      </c>
      <c r="C21" s="158"/>
      <c r="D21" s="54">
        <f>Jan!D21</f>
        <v>0</v>
      </c>
      <c r="E21" s="55">
        <f>SUM(F21)+Jan!E21</f>
        <v>0</v>
      </c>
      <c r="F21" s="214"/>
      <c r="G21" s="215"/>
      <c r="H21" s="44"/>
      <c r="I21" s="134"/>
      <c r="J21" s="135"/>
      <c r="K21" s="22"/>
    </row>
    <row r="22" spans="1:11" ht="25.5" customHeight="1" thickBot="1" x14ac:dyDescent="0.35">
      <c r="A22" s="7" t="s">
        <v>43</v>
      </c>
      <c r="B22" s="139" t="s">
        <v>42</v>
      </c>
      <c r="C22" s="158"/>
      <c r="D22" s="54">
        <f>Jan!D22</f>
        <v>0</v>
      </c>
      <c r="E22" s="55">
        <f>SUM(F22)+Jan!E22</f>
        <v>0</v>
      </c>
      <c r="F22" s="214"/>
      <c r="G22" s="215"/>
      <c r="H22" s="44"/>
      <c r="I22" s="208"/>
      <c r="J22" s="133"/>
      <c r="K22" s="22" t="s">
        <v>60</v>
      </c>
    </row>
    <row r="23" spans="1:11" ht="25.5" customHeight="1" thickBot="1" x14ac:dyDescent="0.35">
      <c r="A23" s="7">
        <v>13</v>
      </c>
      <c r="B23" s="139" t="s">
        <v>4</v>
      </c>
      <c r="C23" s="158"/>
      <c r="D23" s="54">
        <f>Jan!D23</f>
        <v>0</v>
      </c>
      <c r="E23" s="55">
        <f>SUM(F23)+Jan!E23</f>
        <v>0</v>
      </c>
      <c r="F23" s="214"/>
      <c r="G23" s="215"/>
      <c r="H23" s="44"/>
      <c r="I23" s="208"/>
      <c r="J23" s="133"/>
      <c r="K23" s="68" t="str">
        <f>+C10</f>
        <v/>
      </c>
    </row>
    <row r="24" spans="1:11" ht="25.5" customHeight="1" thickBot="1" x14ac:dyDescent="0.35">
      <c r="A24" s="7">
        <v>14</v>
      </c>
      <c r="B24" s="139" t="s">
        <v>5</v>
      </c>
      <c r="C24" s="158"/>
      <c r="D24" s="54">
        <f>Jan!D24</f>
        <v>0</v>
      </c>
      <c r="E24" s="55">
        <f>SUM(F24)+Jan!E24</f>
        <v>0</v>
      </c>
      <c r="F24" s="214"/>
      <c r="G24" s="215"/>
      <c r="H24" s="44"/>
      <c r="I24" s="208"/>
      <c r="J24" s="133"/>
      <c r="K24" s="23"/>
    </row>
    <row r="25" spans="1:11" ht="25.5" customHeight="1" thickBot="1" x14ac:dyDescent="0.35">
      <c r="A25" s="7">
        <v>16</v>
      </c>
      <c r="B25" s="139" t="s">
        <v>31</v>
      </c>
      <c r="C25" s="158"/>
      <c r="D25" s="54">
        <f>Jan!D25</f>
        <v>0</v>
      </c>
      <c r="E25" s="55">
        <f>SUM(F25)+Jan!E25</f>
        <v>0</v>
      </c>
      <c r="F25" s="214"/>
      <c r="G25" s="215"/>
      <c r="H25" s="44"/>
      <c r="I25" s="208"/>
      <c r="J25" s="133"/>
      <c r="K25" s="22" t="s">
        <v>48</v>
      </c>
    </row>
    <row r="26" spans="1:11" ht="25.5" customHeight="1" thickBot="1" x14ac:dyDescent="0.35">
      <c r="A26" s="7">
        <v>17</v>
      </c>
      <c r="B26" s="139" t="s">
        <v>6</v>
      </c>
      <c r="C26" s="158"/>
      <c r="D26" s="54">
        <f>Jan!D26</f>
        <v>0</v>
      </c>
      <c r="E26" s="55">
        <f>SUM(F26)+Jan!E26</f>
        <v>0</v>
      </c>
      <c r="F26" s="214"/>
      <c r="G26" s="215"/>
      <c r="H26" s="44"/>
      <c r="I26" s="208"/>
      <c r="J26" s="133"/>
      <c r="K26" s="68" t="str">
        <f>+B16</f>
        <v/>
      </c>
    </row>
    <row r="27" spans="1:11" ht="25.5" customHeight="1" thickBot="1" x14ac:dyDescent="0.35">
      <c r="A27" s="7">
        <v>18</v>
      </c>
      <c r="B27" s="139" t="s">
        <v>32</v>
      </c>
      <c r="C27" s="158"/>
      <c r="D27" s="54">
        <f>Jan!D27</f>
        <v>0</v>
      </c>
      <c r="E27" s="55">
        <f>SUM(F27)+Jan!E27</f>
        <v>0</v>
      </c>
      <c r="F27" s="214"/>
      <c r="G27" s="215"/>
      <c r="H27" s="44"/>
      <c r="I27" s="208"/>
      <c r="J27" s="133"/>
      <c r="K27" s="22"/>
    </row>
    <row r="28" spans="1:11" ht="25.5" customHeight="1" thickBot="1" x14ac:dyDescent="0.35">
      <c r="A28" s="7">
        <v>20</v>
      </c>
      <c r="B28" s="139" t="s">
        <v>23</v>
      </c>
      <c r="C28" s="158"/>
      <c r="D28" s="54">
        <f>Jan!D28</f>
        <v>0</v>
      </c>
      <c r="E28" s="55">
        <f>SUM(F28)+Jan!E28</f>
        <v>0</v>
      </c>
      <c r="F28" s="214"/>
      <c r="G28" s="215"/>
      <c r="H28" s="44"/>
      <c r="I28" s="208"/>
      <c r="J28" s="133"/>
      <c r="K28" s="23" t="s">
        <v>46</v>
      </c>
    </row>
    <row r="29" spans="1:11" ht="24.9" customHeight="1" thickBot="1" x14ac:dyDescent="0.35">
      <c r="A29" s="7">
        <v>21</v>
      </c>
      <c r="B29" s="111" t="s">
        <v>7</v>
      </c>
      <c r="C29" s="159"/>
      <c r="D29" s="56">
        <f>SUM(D19:D28)</f>
        <v>0</v>
      </c>
      <c r="E29" s="56">
        <f>SUM(E19:E28)</f>
        <v>0</v>
      </c>
      <c r="F29" s="161">
        <f>SUM(F19:G28)</f>
        <v>0</v>
      </c>
      <c r="G29" s="162"/>
      <c r="H29" s="44"/>
      <c r="I29" s="208"/>
      <c r="J29" s="133"/>
      <c r="K29" s="70">
        <f>F31</f>
        <v>0</v>
      </c>
    </row>
    <row r="30" spans="1:11" ht="24.9" customHeight="1" thickBot="1" x14ac:dyDescent="0.35">
      <c r="A30" s="7">
        <v>22</v>
      </c>
      <c r="B30" s="163" t="s">
        <v>30</v>
      </c>
      <c r="C30" s="164"/>
      <c r="D30" s="54">
        <f>Jan!D30</f>
        <v>0</v>
      </c>
      <c r="E30" s="55">
        <f>ROUND(SUM(F30),2)+Jan!E30</f>
        <v>0</v>
      </c>
      <c r="F30" s="214"/>
      <c r="G30" s="215"/>
      <c r="H30" s="44"/>
      <c r="I30" s="208"/>
      <c r="J30" s="133"/>
      <c r="K30" s="24"/>
    </row>
    <row r="31" spans="1:11" ht="24.9" customHeight="1" thickBot="1" x14ac:dyDescent="0.35">
      <c r="A31" s="7">
        <v>23</v>
      </c>
      <c r="B31" s="111" t="s">
        <v>53</v>
      </c>
      <c r="C31" s="159"/>
      <c r="D31" s="56">
        <f>SUM(D29:D30)</f>
        <v>0</v>
      </c>
      <c r="E31" s="56">
        <f>SUM(E29:E30)</f>
        <v>0</v>
      </c>
      <c r="F31" s="161">
        <f>SUM(F29:G30)</f>
        <v>0</v>
      </c>
      <c r="G31" s="162"/>
      <c r="H31" s="44"/>
      <c r="I31" s="208"/>
      <c r="J31" s="133"/>
      <c r="K31" s="24" t="s">
        <v>47</v>
      </c>
    </row>
    <row r="32" spans="1:11" ht="24.9" customHeight="1" thickBot="1" x14ac:dyDescent="0.35">
      <c r="A32" s="7">
        <v>24</v>
      </c>
      <c r="B32" s="139" t="s">
        <v>22</v>
      </c>
      <c r="C32" s="158"/>
      <c r="D32" s="54">
        <f>Jan!D32</f>
        <v>0</v>
      </c>
      <c r="E32" s="55">
        <f>SUM(F32)+Jan!E32</f>
        <v>0</v>
      </c>
      <c r="F32" s="214"/>
      <c r="G32" s="215"/>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MDqqv43SRrj5pAuO0uUfMrVoboKVKefS4tjjdCAVxrVHTGMnUPF406h4qq3iSfBQHHqmX1FzZfHmSmst/hlopg==" saltValue="mVBzw7WMNiIFe4XLErzdeQ==" spinCount="100000" sheet="1" objects="1" scenarios="1"/>
  <mergeCells count="67">
    <mergeCell ref="B29:C29"/>
    <mergeCell ref="F29:G29"/>
    <mergeCell ref="F28:G28"/>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30:C30"/>
    <mergeCell ref="F30:G30"/>
    <mergeCell ref="B26:C26"/>
    <mergeCell ref="F26:G26"/>
    <mergeCell ref="B27:C27"/>
    <mergeCell ref="F27:G27"/>
    <mergeCell ref="B28:C28"/>
    <mergeCell ref="B24:C24"/>
    <mergeCell ref="F24:G24"/>
    <mergeCell ref="B25:C25"/>
    <mergeCell ref="F25:G25"/>
    <mergeCell ref="B22:C22"/>
    <mergeCell ref="F22:G22"/>
    <mergeCell ref="B23:C23"/>
    <mergeCell ref="F23:G23"/>
    <mergeCell ref="B19:C19"/>
    <mergeCell ref="F19:G19"/>
    <mergeCell ref="H19:J19"/>
    <mergeCell ref="B20:C20"/>
    <mergeCell ref="F20:G20"/>
    <mergeCell ref="I20:J21"/>
    <mergeCell ref="B21:C21"/>
    <mergeCell ref="F21:G21"/>
    <mergeCell ref="A9:B9"/>
    <mergeCell ref="C9:E9"/>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B1:J1"/>
    <mergeCell ref="B2:J2"/>
    <mergeCell ref="B3:J3"/>
    <mergeCell ref="A6:B6"/>
    <mergeCell ref="C6:E6"/>
  </mergeCells>
  <pageMargins left="0.62" right="0.22" top="0.18" bottom="0.18" header="0.18" footer="0.18"/>
  <pageSetup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0"/>
  <sheetViews>
    <sheetView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252" t="s">
        <v>0</v>
      </c>
      <c r="C1" s="252"/>
      <c r="D1" s="252"/>
      <c r="E1" s="252"/>
      <c r="F1" s="252"/>
      <c r="G1" s="252"/>
      <c r="H1" s="252"/>
      <c r="I1" s="252"/>
      <c r="J1" s="252"/>
      <c r="K1" s="59" t="str">
        <f>+Oct!K1</f>
        <v>FY - 2027</v>
      </c>
    </row>
    <row r="2" spans="1:11" ht="20.100000000000001" customHeight="1" x14ac:dyDescent="0.3">
      <c r="B2" s="253" t="s">
        <v>34</v>
      </c>
      <c r="C2" s="253"/>
      <c r="D2" s="253"/>
      <c r="E2" s="253"/>
      <c r="F2" s="253"/>
      <c r="G2" s="253"/>
      <c r="H2" s="253"/>
      <c r="I2" s="253"/>
      <c r="J2" s="253"/>
    </row>
    <row r="3" spans="1:11" ht="20.100000000000001" customHeight="1" x14ac:dyDescent="0.3">
      <c r="B3" s="254" t="s">
        <v>1</v>
      </c>
      <c r="C3" s="254"/>
      <c r="D3" s="254"/>
      <c r="E3" s="254"/>
      <c r="F3" s="254"/>
      <c r="G3" s="254"/>
      <c r="H3" s="254"/>
      <c r="I3" s="254"/>
      <c r="J3" s="254"/>
    </row>
    <row r="4" spans="1:11" ht="14.4" x14ac:dyDescent="0.3">
      <c r="E4" s="41"/>
    </row>
    <row r="5" spans="1:11" ht="14.4" thickBot="1" x14ac:dyDescent="0.35">
      <c r="A5" s="14"/>
      <c r="B5" s="15"/>
      <c r="F5" s="14"/>
    </row>
    <row r="6" spans="1:11" ht="13.5" customHeight="1" thickBot="1" x14ac:dyDescent="0.35">
      <c r="A6" s="255" t="s">
        <v>29</v>
      </c>
      <c r="B6" s="256"/>
      <c r="C6" s="196" t="str">
        <f>IF(Feb!C6="","",Feb!C6)</f>
        <v/>
      </c>
      <c r="D6" s="196"/>
      <c r="E6" s="197"/>
      <c r="F6" s="62" t="s">
        <v>61</v>
      </c>
      <c r="G6" s="85"/>
      <c r="H6" s="60"/>
      <c r="I6" s="61"/>
      <c r="J6" s="80"/>
      <c r="K6" s="81"/>
    </row>
    <row r="7" spans="1:11" ht="13.5" customHeight="1" thickBot="1" x14ac:dyDescent="0.35">
      <c r="A7" s="232" t="s">
        <v>28</v>
      </c>
      <c r="B7" s="243"/>
      <c r="C7" s="196" t="str">
        <f>IF(Feb!C7="","",Feb!C7)</f>
        <v/>
      </c>
      <c r="D7" s="196"/>
      <c r="E7" s="197"/>
      <c r="F7" s="62" t="s">
        <v>24</v>
      </c>
      <c r="G7" s="85"/>
      <c r="H7" s="85"/>
      <c r="I7" s="84"/>
      <c r="J7" s="87">
        <f>+Sheet1!G11</f>
        <v>46477</v>
      </c>
      <c r="K7" s="79"/>
    </row>
    <row r="8" spans="1:11" ht="13.5" customHeight="1" thickBot="1" x14ac:dyDescent="0.35">
      <c r="A8" s="250"/>
      <c r="B8" s="251"/>
      <c r="C8" s="196" t="str">
        <f>IF(Feb!C8="","",Feb!C8)</f>
        <v/>
      </c>
      <c r="D8" s="196"/>
      <c r="E8" s="197"/>
      <c r="F8" s="62" t="s">
        <v>39</v>
      </c>
      <c r="G8" s="85"/>
      <c r="H8" s="85"/>
      <c r="I8" s="84"/>
      <c r="J8" s="86" t="str">
        <f>+Sheet1!L11</f>
        <v>03/01/2027 thru 03/31/2027</v>
      </c>
      <c r="K8" s="79"/>
    </row>
    <row r="9" spans="1:11" ht="13.5" customHeight="1" thickBot="1" x14ac:dyDescent="0.35">
      <c r="A9" s="232" t="s">
        <v>58</v>
      </c>
      <c r="B9" s="243"/>
      <c r="C9" s="196" t="str">
        <f>IF(Feb!C9="","",Feb!C9)</f>
        <v/>
      </c>
      <c r="D9" s="196"/>
      <c r="E9" s="197"/>
      <c r="F9" s="62" t="s">
        <v>25</v>
      </c>
      <c r="G9" s="85"/>
      <c r="H9" s="85"/>
      <c r="I9" s="84"/>
      <c r="J9" s="88" t="str">
        <f>IF(Feb!J9="","",Feb!J9)</f>
        <v/>
      </c>
      <c r="K9" s="79"/>
    </row>
    <row r="10" spans="1:11" ht="13.5" customHeight="1" thickBot="1" x14ac:dyDescent="0.35">
      <c r="A10" s="232" t="s">
        <v>38</v>
      </c>
      <c r="B10" s="243"/>
      <c r="C10" s="218" t="str">
        <f>IF(Feb!C10="","",Feb!C10)</f>
        <v/>
      </c>
      <c r="D10" s="218"/>
      <c r="E10" s="219"/>
      <c r="F10" s="62" t="s">
        <v>11</v>
      </c>
      <c r="G10" s="85"/>
      <c r="H10" s="60"/>
      <c r="I10" s="61"/>
      <c r="J10" s="88" t="str">
        <f>IF(Feb!J10="","",Feb!J10)</f>
        <v/>
      </c>
      <c r="K10" s="79"/>
    </row>
    <row r="11" spans="1:11" ht="13.5" customHeight="1" thickBot="1" x14ac:dyDescent="0.35">
      <c r="A11" s="232" t="s">
        <v>12</v>
      </c>
      <c r="B11" s="243"/>
      <c r="C11" s="196" t="str">
        <f>IF(Feb!C11="","",Feb!C11)</f>
        <v/>
      </c>
      <c r="D11" s="196"/>
      <c r="E11" s="197"/>
      <c r="F11" s="62" t="s">
        <v>26</v>
      </c>
      <c r="G11" s="60"/>
      <c r="H11" s="60"/>
      <c r="I11" s="61"/>
      <c r="J11" s="88" t="str">
        <f>IF(Feb!J11="","",Feb!J11)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63" t="s">
        <v>51</v>
      </c>
      <c r="B16" s="202" t="str">
        <f>IF(Feb!B16="","",Feb!B16)</f>
        <v/>
      </c>
      <c r="C16" s="216"/>
      <c r="D16" s="205" t="s">
        <v>13</v>
      </c>
      <c r="E16" s="244" t="s">
        <v>37</v>
      </c>
      <c r="F16" s="130" t="s">
        <v>36</v>
      </c>
      <c r="G16" s="247"/>
      <c r="H16" s="205"/>
      <c r="I16" s="130" t="s">
        <v>3</v>
      </c>
      <c r="J16" s="131"/>
      <c r="K16" s="136" t="s">
        <v>35</v>
      </c>
    </row>
    <row r="17" spans="1:11" ht="12.75" customHeight="1" thickBot="1" x14ac:dyDescent="0.35">
      <c r="A17" s="64" t="s">
        <v>2</v>
      </c>
      <c r="B17" s="198" t="str">
        <f>IF(Feb!B17="","",Feb!B17)</f>
        <v/>
      </c>
      <c r="C17" s="217"/>
      <c r="D17" s="133"/>
      <c r="E17" s="245"/>
      <c r="F17" s="228"/>
      <c r="G17" s="248"/>
      <c r="H17" s="229"/>
      <c r="I17" s="132"/>
      <c r="J17" s="133"/>
      <c r="K17" s="137"/>
    </row>
    <row r="18" spans="1:11" ht="15" customHeight="1" thickBot="1" x14ac:dyDescent="0.35">
      <c r="A18" s="65" t="s">
        <v>52</v>
      </c>
      <c r="B18" s="220" t="str">
        <f>IF(Feb!B18="","",Feb!B18)</f>
        <v/>
      </c>
      <c r="C18" s="221"/>
      <c r="D18" s="135"/>
      <c r="E18" s="246"/>
      <c r="F18" s="206"/>
      <c r="G18" s="249"/>
      <c r="H18" s="207"/>
      <c r="I18" s="134"/>
      <c r="J18" s="135"/>
      <c r="K18" s="138"/>
    </row>
    <row r="19" spans="1:11" ht="25.5" customHeight="1" thickBot="1" x14ac:dyDescent="0.35">
      <c r="A19" s="66" t="s">
        <v>40</v>
      </c>
      <c r="B19" s="238" t="s">
        <v>41</v>
      </c>
      <c r="C19" s="239"/>
      <c r="D19" s="54">
        <f>Feb!D19</f>
        <v>0</v>
      </c>
      <c r="E19" s="54">
        <f>SUM(F19)+Feb!E19</f>
        <v>0</v>
      </c>
      <c r="F19" s="214"/>
      <c r="G19" s="215"/>
      <c r="H19" s="143">
        <f>SUM(F31)</f>
        <v>0</v>
      </c>
      <c r="I19" s="223"/>
      <c r="J19" s="224"/>
      <c r="K19" s="20" t="s">
        <v>59</v>
      </c>
    </row>
    <row r="20" spans="1:11" ht="25.5" customHeight="1" thickBot="1" x14ac:dyDescent="0.35">
      <c r="A20" s="66" t="s">
        <v>21</v>
      </c>
      <c r="B20" s="238" t="s">
        <v>20</v>
      </c>
      <c r="C20" s="239"/>
      <c r="D20" s="54">
        <f>Feb!D20</f>
        <v>0</v>
      </c>
      <c r="E20" s="54">
        <f>SUM(F20)+Feb!E20</f>
        <v>0</v>
      </c>
      <c r="F20" s="214"/>
      <c r="G20" s="215"/>
      <c r="H20" s="36" t="s">
        <v>64</v>
      </c>
      <c r="I20" s="160" t="s">
        <v>76</v>
      </c>
      <c r="J20" s="131"/>
      <c r="K20" s="21"/>
    </row>
    <row r="21" spans="1:11" ht="25.5" customHeight="1" thickBot="1" x14ac:dyDescent="0.35">
      <c r="A21" s="66" t="s">
        <v>44</v>
      </c>
      <c r="B21" s="238" t="s">
        <v>45</v>
      </c>
      <c r="C21" s="239"/>
      <c r="D21" s="54">
        <f>Feb!D21</f>
        <v>0</v>
      </c>
      <c r="E21" s="54">
        <f>SUM(F21)+Feb!E21</f>
        <v>0</v>
      </c>
      <c r="F21" s="214"/>
      <c r="G21" s="215"/>
      <c r="H21" s="45"/>
      <c r="I21" s="134"/>
      <c r="J21" s="135"/>
      <c r="K21" s="22"/>
    </row>
    <row r="22" spans="1:11" ht="25.5" customHeight="1" thickBot="1" x14ac:dyDescent="0.35">
      <c r="A22" s="66" t="s">
        <v>43</v>
      </c>
      <c r="B22" s="238" t="s">
        <v>42</v>
      </c>
      <c r="C22" s="239"/>
      <c r="D22" s="54">
        <f>Feb!D22</f>
        <v>0</v>
      </c>
      <c r="E22" s="54">
        <f>SUM(F22)+Feb!E22</f>
        <v>0</v>
      </c>
      <c r="F22" s="214"/>
      <c r="G22" s="215"/>
      <c r="H22" s="45"/>
      <c r="I22" s="231"/>
      <c r="J22" s="131"/>
      <c r="K22" s="22" t="s">
        <v>60</v>
      </c>
    </row>
    <row r="23" spans="1:11" ht="25.5" customHeight="1" thickBot="1" x14ac:dyDescent="0.35">
      <c r="A23" s="66">
        <v>13</v>
      </c>
      <c r="B23" s="238" t="s">
        <v>4</v>
      </c>
      <c r="C23" s="240"/>
      <c r="D23" s="54">
        <f>Feb!D23</f>
        <v>0</v>
      </c>
      <c r="E23" s="54">
        <f>SUM(F23)+Feb!E23</f>
        <v>0</v>
      </c>
      <c r="F23" s="214"/>
      <c r="G23" s="215"/>
      <c r="H23" s="44"/>
      <c r="I23" s="208"/>
      <c r="J23" s="133"/>
      <c r="K23" s="68" t="str">
        <f>+C10</f>
        <v/>
      </c>
    </row>
    <row r="24" spans="1:11" ht="25.5" customHeight="1" thickBot="1" x14ac:dyDescent="0.35">
      <c r="A24" s="66">
        <v>14</v>
      </c>
      <c r="B24" s="238" t="s">
        <v>5</v>
      </c>
      <c r="C24" s="240"/>
      <c r="D24" s="54">
        <f>Feb!D24</f>
        <v>0</v>
      </c>
      <c r="E24" s="54">
        <f>SUM(F24)+Feb!E24</f>
        <v>0</v>
      </c>
      <c r="F24" s="214"/>
      <c r="G24" s="215"/>
      <c r="H24" s="44"/>
      <c r="I24" s="208"/>
      <c r="J24" s="133"/>
      <c r="K24" s="23"/>
    </row>
    <row r="25" spans="1:11" ht="25.5" customHeight="1" thickBot="1" x14ac:dyDescent="0.35">
      <c r="A25" s="66">
        <v>16</v>
      </c>
      <c r="B25" s="238" t="s">
        <v>31</v>
      </c>
      <c r="C25" s="240"/>
      <c r="D25" s="54">
        <f>Feb!D25</f>
        <v>0</v>
      </c>
      <c r="E25" s="54">
        <f>SUM(F25)+Feb!E25</f>
        <v>0</v>
      </c>
      <c r="F25" s="214"/>
      <c r="G25" s="215"/>
      <c r="H25" s="44"/>
      <c r="I25" s="208"/>
      <c r="J25" s="133"/>
      <c r="K25" s="22" t="s">
        <v>48</v>
      </c>
    </row>
    <row r="26" spans="1:11" ht="25.5" customHeight="1" thickBot="1" x14ac:dyDescent="0.35">
      <c r="A26" s="66">
        <v>17</v>
      </c>
      <c r="B26" s="238" t="s">
        <v>6</v>
      </c>
      <c r="C26" s="240"/>
      <c r="D26" s="54">
        <f>Feb!D26</f>
        <v>0</v>
      </c>
      <c r="E26" s="54">
        <f>SUM(F26)+Feb!E26</f>
        <v>0</v>
      </c>
      <c r="F26" s="214"/>
      <c r="G26" s="215"/>
      <c r="H26" s="44"/>
      <c r="I26" s="208"/>
      <c r="J26" s="133"/>
      <c r="K26" s="68" t="str">
        <f>+B16</f>
        <v/>
      </c>
    </row>
    <row r="27" spans="1:11" ht="25.5" customHeight="1" thickBot="1" x14ac:dyDescent="0.35">
      <c r="A27" s="66">
        <v>18</v>
      </c>
      <c r="B27" s="238" t="s">
        <v>32</v>
      </c>
      <c r="C27" s="240"/>
      <c r="D27" s="54">
        <f>Feb!D27</f>
        <v>0</v>
      </c>
      <c r="E27" s="54">
        <f>SUM(F27)+Feb!E27</f>
        <v>0</v>
      </c>
      <c r="F27" s="214"/>
      <c r="G27" s="215"/>
      <c r="H27" s="44"/>
      <c r="I27" s="208"/>
      <c r="J27" s="133"/>
      <c r="K27" s="22"/>
    </row>
    <row r="28" spans="1:11" ht="25.5" customHeight="1" thickBot="1" x14ac:dyDescent="0.35">
      <c r="A28" s="66">
        <v>20</v>
      </c>
      <c r="B28" s="238" t="s">
        <v>23</v>
      </c>
      <c r="C28" s="240"/>
      <c r="D28" s="54">
        <f>Feb!D28</f>
        <v>0</v>
      </c>
      <c r="E28" s="54">
        <f>SUM(F28)+Feb!E28</f>
        <v>0</v>
      </c>
      <c r="F28" s="214"/>
      <c r="G28" s="215"/>
      <c r="H28" s="29"/>
      <c r="I28" s="208"/>
      <c r="J28" s="133"/>
      <c r="K28" s="23" t="s">
        <v>46</v>
      </c>
    </row>
    <row r="29" spans="1:11" ht="24.9" customHeight="1" thickBot="1" x14ac:dyDescent="0.35">
      <c r="A29" s="66">
        <v>21</v>
      </c>
      <c r="B29" s="232" t="s">
        <v>7</v>
      </c>
      <c r="C29" s="233"/>
      <c r="D29" s="67">
        <f>SUM(D19:D28)</f>
        <v>0</v>
      </c>
      <c r="E29" s="67">
        <f>SUM(E19:E28)</f>
        <v>0</v>
      </c>
      <c r="F29" s="234">
        <f>SUM(F19:G28)</f>
        <v>0</v>
      </c>
      <c r="G29" s="235"/>
      <c r="H29" s="44"/>
      <c r="I29" s="208"/>
      <c r="J29" s="133"/>
      <c r="K29" s="70">
        <f>F31</f>
        <v>0</v>
      </c>
    </row>
    <row r="30" spans="1:11" ht="24.9" customHeight="1" thickBot="1" x14ac:dyDescent="0.35">
      <c r="A30" s="66">
        <v>22</v>
      </c>
      <c r="B30" s="241" t="s">
        <v>30</v>
      </c>
      <c r="C30" s="242"/>
      <c r="D30" s="54">
        <f>Feb!D30</f>
        <v>0</v>
      </c>
      <c r="E30" s="54">
        <f>ROUND(SUM(F30),2)+Feb!E30</f>
        <v>0</v>
      </c>
      <c r="F30" s="214"/>
      <c r="G30" s="215"/>
      <c r="H30" s="44"/>
      <c r="I30" s="208"/>
      <c r="J30" s="133"/>
      <c r="K30" s="24"/>
    </row>
    <row r="31" spans="1:11" ht="24.9" customHeight="1" thickBot="1" x14ac:dyDescent="0.35">
      <c r="A31" s="66">
        <v>23</v>
      </c>
      <c r="B31" s="232" t="s">
        <v>53</v>
      </c>
      <c r="C31" s="233"/>
      <c r="D31" s="67">
        <f>SUM(D29:D30)</f>
        <v>0</v>
      </c>
      <c r="E31" s="67">
        <f>SUM(E29:E30)</f>
        <v>0</v>
      </c>
      <c r="F31" s="234">
        <f>SUM(F29:G30)</f>
        <v>0</v>
      </c>
      <c r="G31" s="235"/>
      <c r="H31" s="29"/>
      <c r="I31" s="208"/>
      <c r="J31" s="133"/>
      <c r="K31" s="24" t="s">
        <v>47</v>
      </c>
    </row>
    <row r="32" spans="1:11" ht="24.9" customHeight="1" thickBot="1" x14ac:dyDescent="0.35">
      <c r="A32" s="66">
        <v>24</v>
      </c>
      <c r="B32" s="238" t="s">
        <v>22</v>
      </c>
      <c r="C32" s="240"/>
      <c r="D32" s="54">
        <f>Feb!D32</f>
        <v>0</v>
      </c>
      <c r="E32" s="54">
        <f>SUM(F32)+Feb!E32</f>
        <v>0</v>
      </c>
      <c r="F32" s="214"/>
      <c r="G32" s="215"/>
      <c r="H32" s="44"/>
      <c r="I32" s="208"/>
      <c r="J32" s="133"/>
      <c r="K32" s="25" t="s">
        <v>49</v>
      </c>
    </row>
    <row r="33" spans="1:11" ht="24.9" customHeight="1" thickBot="1" x14ac:dyDescent="0.35">
      <c r="A33" s="66">
        <v>25</v>
      </c>
      <c r="B33" s="236" t="s">
        <v>8</v>
      </c>
      <c r="C33" s="237"/>
      <c r="D33" s="67">
        <f>SUM(D31:D32)</f>
        <v>0</v>
      </c>
      <c r="E33" s="67">
        <f>SUM(E31:E32)</f>
        <v>0</v>
      </c>
      <c r="F33" s="234">
        <f>SUM(F31:G32)</f>
        <v>0</v>
      </c>
      <c r="G33" s="235"/>
      <c r="H33" s="43"/>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W9V5Rti76Z9t9UJsnq934Usjj4t0T0sTFEBvw9LIycs4x5dY1Mts5mSbDx681OcxDgJe4RMa2MNQg3FlnnE0uA==" saltValue="EmlRYqQQ8UIGf+AQ2wyi3w==" spinCount="100000" sheet="1" objects="1" scenarios="1"/>
  <mergeCells count="67">
    <mergeCell ref="B1:J1"/>
    <mergeCell ref="B2:J2"/>
    <mergeCell ref="B3:J3"/>
    <mergeCell ref="A6:B6"/>
    <mergeCell ref="C6:E6"/>
    <mergeCell ref="A9:B9"/>
    <mergeCell ref="C9:E9"/>
    <mergeCell ref="A10:B10"/>
    <mergeCell ref="C10:E10"/>
    <mergeCell ref="A7:B7"/>
    <mergeCell ref="C7:E7"/>
    <mergeCell ref="A8:B8"/>
    <mergeCell ref="C8:E8"/>
    <mergeCell ref="K16:K18"/>
    <mergeCell ref="B17:C17"/>
    <mergeCell ref="B18:C18"/>
    <mergeCell ref="A11:B11"/>
    <mergeCell ref="C11:E11"/>
    <mergeCell ref="B16:C16"/>
    <mergeCell ref="D16:D18"/>
    <mergeCell ref="E16:E18"/>
    <mergeCell ref="F16:H18"/>
    <mergeCell ref="I16:J18"/>
    <mergeCell ref="B19:C19"/>
    <mergeCell ref="F19:G19"/>
    <mergeCell ref="H19:J19"/>
    <mergeCell ref="B20:C20"/>
    <mergeCell ref="F20:G20"/>
    <mergeCell ref="I20:J21"/>
    <mergeCell ref="B21:C21"/>
    <mergeCell ref="F21:G21"/>
    <mergeCell ref="F30:G30"/>
    <mergeCell ref="B26:C26"/>
    <mergeCell ref="B29:C29"/>
    <mergeCell ref="F29:G29"/>
    <mergeCell ref="F26:G26"/>
    <mergeCell ref="B27:C27"/>
    <mergeCell ref="F27:G27"/>
    <mergeCell ref="B28:C28"/>
    <mergeCell ref="F28:G28"/>
    <mergeCell ref="I22:J33"/>
    <mergeCell ref="B31:C31"/>
    <mergeCell ref="F31:G31"/>
    <mergeCell ref="B33:C33"/>
    <mergeCell ref="F33:G33"/>
    <mergeCell ref="B22:C22"/>
    <mergeCell ref="F22:G22"/>
    <mergeCell ref="B23:C23"/>
    <mergeCell ref="F23:G23"/>
    <mergeCell ref="B32:C32"/>
    <mergeCell ref="F32:G32"/>
    <mergeCell ref="B24:C24"/>
    <mergeCell ref="F24:G24"/>
    <mergeCell ref="B25:C25"/>
    <mergeCell ref="F25:G25"/>
    <mergeCell ref="B30:C30"/>
    <mergeCell ref="A39:B39"/>
    <mergeCell ref="C39:F39"/>
    <mergeCell ref="G39:K39"/>
    <mergeCell ref="A34:F34"/>
    <mergeCell ref="G34:K34"/>
    <mergeCell ref="A36:F36"/>
    <mergeCell ref="G36:K36"/>
    <mergeCell ref="A37:F37"/>
    <mergeCell ref="G37:K37"/>
    <mergeCell ref="A38:F38"/>
    <mergeCell ref="G38:K38"/>
  </mergeCells>
  <pageMargins left="0.62" right="0.22" top="0.18" bottom="0.18" header="0.18" footer="0.18"/>
  <pageSetup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0"/>
  <sheetViews>
    <sheetView zoomScaleNormal="100"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IF(Mar!C6="","",Mar!C6)</f>
        <v/>
      </c>
      <c r="D6" s="196"/>
      <c r="E6" s="197"/>
      <c r="F6" s="50" t="s">
        <v>61</v>
      </c>
      <c r="G6" s="77"/>
      <c r="H6" s="1"/>
      <c r="I6" s="53"/>
      <c r="J6" s="80"/>
      <c r="K6" s="81"/>
    </row>
    <row r="7" spans="1:11" ht="13.5" customHeight="1" thickBot="1" x14ac:dyDescent="0.35">
      <c r="A7" s="111" t="s">
        <v>28</v>
      </c>
      <c r="B7" s="112"/>
      <c r="C7" s="196" t="str">
        <f>IF(Mar!C7="","",Mar!C7)</f>
        <v/>
      </c>
      <c r="D7" s="196"/>
      <c r="E7" s="197"/>
      <c r="F7" s="50" t="s">
        <v>24</v>
      </c>
      <c r="G7" s="77"/>
      <c r="H7" s="77"/>
      <c r="I7" s="78"/>
      <c r="J7" s="87">
        <f>+Sheet1!G12</f>
        <v>46507</v>
      </c>
      <c r="K7" s="79"/>
    </row>
    <row r="8" spans="1:11" ht="13.5" customHeight="1" thickBot="1" x14ac:dyDescent="0.35">
      <c r="A8" s="119"/>
      <c r="B8" s="120"/>
      <c r="C8" s="196" t="str">
        <f>IF(Mar!C8="","",Mar!C8)</f>
        <v/>
      </c>
      <c r="D8" s="196"/>
      <c r="E8" s="197"/>
      <c r="F8" s="50" t="s">
        <v>39</v>
      </c>
      <c r="G8" s="77"/>
      <c r="H8" s="77"/>
      <c r="I8" s="78"/>
      <c r="J8" s="86" t="str">
        <f>+Sheet1!L12</f>
        <v>04/01/2027 thru 04/30/2027</v>
      </c>
      <c r="K8" s="79"/>
    </row>
    <row r="9" spans="1:11" ht="13.5" customHeight="1" thickBot="1" x14ac:dyDescent="0.35">
      <c r="A9" s="111" t="s">
        <v>58</v>
      </c>
      <c r="B9" s="112"/>
      <c r="C9" s="196" t="str">
        <f>IF(Mar!C9="","",Mar!C9)</f>
        <v/>
      </c>
      <c r="D9" s="196"/>
      <c r="E9" s="197"/>
      <c r="F9" s="50" t="s">
        <v>25</v>
      </c>
      <c r="G9" s="77"/>
      <c r="H9" s="77"/>
      <c r="I9" s="78"/>
      <c r="J9" s="88" t="str">
        <f>IF(Mar!J9="","",Mar!J9)</f>
        <v/>
      </c>
      <c r="K9" s="79"/>
    </row>
    <row r="10" spans="1:11" ht="13.5" customHeight="1" thickBot="1" x14ac:dyDescent="0.35">
      <c r="A10" s="111" t="s">
        <v>38</v>
      </c>
      <c r="B10" s="112"/>
      <c r="C10" s="218" t="str">
        <f>IF(Mar!C10="","",Mar!C10)</f>
        <v/>
      </c>
      <c r="D10" s="218"/>
      <c r="E10" s="219"/>
      <c r="F10" s="50" t="s">
        <v>11</v>
      </c>
      <c r="G10" s="77"/>
      <c r="H10" s="1"/>
      <c r="I10" s="53"/>
      <c r="J10" s="88" t="str">
        <f>IF(Mar!J10="","",Mar!J10)</f>
        <v/>
      </c>
      <c r="K10" s="79"/>
    </row>
    <row r="11" spans="1:11" ht="13.5" customHeight="1" thickBot="1" x14ac:dyDescent="0.35">
      <c r="A11" s="111" t="s">
        <v>12</v>
      </c>
      <c r="B11" s="112"/>
      <c r="C11" s="196" t="str">
        <f>IF(Mar!C11="","",Mar!C11)</f>
        <v/>
      </c>
      <c r="D11" s="196"/>
      <c r="E11" s="197"/>
      <c r="F11" s="50" t="s">
        <v>26</v>
      </c>
      <c r="G11" s="1"/>
      <c r="H11" s="1"/>
      <c r="I11" s="53"/>
      <c r="J11" s="88" t="str">
        <f>IF(Mar!J11="","",Mar!J11)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IF(Mar!B16="","",Mar!B16)</f>
        <v/>
      </c>
      <c r="C16" s="216"/>
      <c r="D16" s="124" t="s">
        <v>13</v>
      </c>
      <c r="E16" s="127" t="s">
        <v>37</v>
      </c>
      <c r="F16" s="146" t="s">
        <v>36</v>
      </c>
      <c r="G16" s="147"/>
      <c r="H16" s="124"/>
      <c r="I16" s="130" t="s">
        <v>3</v>
      </c>
      <c r="J16" s="131"/>
      <c r="K16" s="136" t="s">
        <v>35</v>
      </c>
    </row>
    <row r="17" spans="1:11" ht="12.75" customHeight="1" thickBot="1" x14ac:dyDescent="0.35">
      <c r="A17" s="5" t="s">
        <v>2</v>
      </c>
      <c r="B17" s="198" t="str">
        <f>IF(Mar!B17="","",Mar!B17)</f>
        <v/>
      </c>
      <c r="C17" s="217"/>
      <c r="D17" s="125"/>
      <c r="E17" s="128"/>
      <c r="F17" s="148"/>
      <c r="G17" s="149"/>
      <c r="H17" s="150"/>
      <c r="I17" s="132"/>
      <c r="J17" s="133"/>
      <c r="K17" s="137"/>
    </row>
    <row r="18" spans="1:11" ht="15" customHeight="1" thickBot="1" x14ac:dyDescent="0.35">
      <c r="A18" s="6" t="s">
        <v>52</v>
      </c>
      <c r="B18" s="220" t="str">
        <f>IF(Mar!B18="","",Mar!B18)</f>
        <v/>
      </c>
      <c r="C18" s="221"/>
      <c r="D18" s="126"/>
      <c r="E18" s="129"/>
      <c r="F18" s="151"/>
      <c r="G18" s="152"/>
      <c r="H18" s="153"/>
      <c r="I18" s="134"/>
      <c r="J18" s="135"/>
      <c r="K18" s="138"/>
    </row>
    <row r="19" spans="1:11" ht="25.5" customHeight="1" thickBot="1" x14ac:dyDescent="0.35">
      <c r="A19" s="7" t="s">
        <v>40</v>
      </c>
      <c r="B19" s="139" t="s">
        <v>41</v>
      </c>
      <c r="C19" s="140"/>
      <c r="D19" s="54">
        <f>Mar!D19</f>
        <v>0</v>
      </c>
      <c r="E19" s="55">
        <f>SUM(F19)+Mar!E19</f>
        <v>0</v>
      </c>
      <c r="F19" s="214"/>
      <c r="G19" s="215"/>
      <c r="H19" s="143">
        <f>SUM(F31)</f>
        <v>0</v>
      </c>
      <c r="I19" s="223"/>
      <c r="J19" s="224"/>
      <c r="K19" s="20" t="s">
        <v>59</v>
      </c>
    </row>
    <row r="20" spans="1:11" ht="25.5" customHeight="1" thickBot="1" x14ac:dyDescent="0.35">
      <c r="A20" s="7" t="s">
        <v>21</v>
      </c>
      <c r="B20" s="139" t="s">
        <v>20</v>
      </c>
      <c r="C20" s="140"/>
      <c r="D20" s="54">
        <f>Mar!D20</f>
        <v>0</v>
      </c>
      <c r="E20" s="55">
        <f>SUM(F20)+Mar!E20</f>
        <v>0</v>
      </c>
      <c r="F20" s="214"/>
      <c r="G20" s="215"/>
      <c r="H20" s="37"/>
      <c r="I20" s="160" t="s">
        <v>76</v>
      </c>
      <c r="J20" s="131"/>
      <c r="K20" s="21"/>
    </row>
    <row r="21" spans="1:11" ht="25.5" customHeight="1" thickBot="1" x14ac:dyDescent="0.35">
      <c r="A21" s="7" t="s">
        <v>44</v>
      </c>
      <c r="B21" s="139" t="s">
        <v>45</v>
      </c>
      <c r="C21" s="140"/>
      <c r="D21" s="54">
        <f>Mar!D21</f>
        <v>0</v>
      </c>
      <c r="E21" s="55">
        <f>SUM(F21)+Mar!E21</f>
        <v>0</v>
      </c>
      <c r="F21" s="214"/>
      <c r="G21" s="215"/>
      <c r="H21" s="38"/>
      <c r="I21" s="134"/>
      <c r="J21" s="135"/>
      <c r="K21" s="22"/>
    </row>
    <row r="22" spans="1:11" ht="25.5" customHeight="1" thickBot="1" x14ac:dyDescent="0.35">
      <c r="A22" s="7" t="s">
        <v>43</v>
      </c>
      <c r="B22" s="139" t="s">
        <v>42</v>
      </c>
      <c r="C22" s="140"/>
      <c r="D22" s="54">
        <f>Mar!D22</f>
        <v>0</v>
      </c>
      <c r="E22" s="55">
        <f>SUM(F22)+Mar!E22</f>
        <v>0</v>
      </c>
      <c r="F22" s="214"/>
      <c r="G22" s="215"/>
      <c r="H22" s="44"/>
      <c r="I22" s="231"/>
      <c r="J22" s="131"/>
      <c r="K22" s="22" t="s">
        <v>60</v>
      </c>
    </row>
    <row r="23" spans="1:11" ht="25.5" customHeight="1" thickBot="1" x14ac:dyDescent="0.35">
      <c r="A23" s="7">
        <v>13</v>
      </c>
      <c r="B23" s="139" t="s">
        <v>4</v>
      </c>
      <c r="C23" s="158"/>
      <c r="D23" s="54">
        <f>Mar!D23</f>
        <v>0</v>
      </c>
      <c r="E23" s="55">
        <f>SUM(F23)+Mar!E23</f>
        <v>0</v>
      </c>
      <c r="F23" s="214"/>
      <c r="G23" s="215"/>
      <c r="H23" s="44"/>
      <c r="I23" s="208"/>
      <c r="J23" s="133"/>
      <c r="K23" s="68" t="str">
        <f>+C10</f>
        <v/>
      </c>
    </row>
    <row r="24" spans="1:11" ht="25.5" customHeight="1" thickBot="1" x14ac:dyDescent="0.35">
      <c r="A24" s="7">
        <v>14</v>
      </c>
      <c r="B24" s="139" t="s">
        <v>5</v>
      </c>
      <c r="C24" s="158"/>
      <c r="D24" s="54">
        <f>Mar!D24</f>
        <v>0</v>
      </c>
      <c r="E24" s="55">
        <f>SUM(F24)+Mar!E24</f>
        <v>0</v>
      </c>
      <c r="F24" s="214"/>
      <c r="G24" s="215"/>
      <c r="H24" s="44"/>
      <c r="I24" s="208"/>
      <c r="J24" s="133"/>
      <c r="K24" s="23"/>
    </row>
    <row r="25" spans="1:11" ht="25.5" customHeight="1" thickBot="1" x14ac:dyDescent="0.35">
      <c r="A25" s="7">
        <v>16</v>
      </c>
      <c r="B25" s="139" t="s">
        <v>31</v>
      </c>
      <c r="C25" s="158"/>
      <c r="D25" s="54">
        <f>Mar!D25</f>
        <v>0</v>
      </c>
      <c r="E25" s="55">
        <f>SUM(F25)+Mar!E25</f>
        <v>0</v>
      </c>
      <c r="F25" s="214"/>
      <c r="G25" s="215"/>
      <c r="H25" s="44"/>
      <c r="I25" s="208"/>
      <c r="J25" s="133"/>
      <c r="K25" s="22" t="s">
        <v>48</v>
      </c>
    </row>
    <row r="26" spans="1:11" ht="25.5" customHeight="1" thickBot="1" x14ac:dyDescent="0.35">
      <c r="A26" s="7">
        <v>17</v>
      </c>
      <c r="B26" s="139" t="s">
        <v>6</v>
      </c>
      <c r="C26" s="158"/>
      <c r="D26" s="54">
        <f>Mar!D26</f>
        <v>0</v>
      </c>
      <c r="E26" s="55">
        <f>SUM(F26)+Mar!E26</f>
        <v>0</v>
      </c>
      <c r="F26" s="214"/>
      <c r="G26" s="215"/>
      <c r="H26" s="44"/>
      <c r="I26" s="208"/>
      <c r="J26" s="133"/>
      <c r="K26" s="68" t="str">
        <f>+B16</f>
        <v/>
      </c>
    </row>
    <row r="27" spans="1:11" ht="25.5" customHeight="1" thickBot="1" x14ac:dyDescent="0.35">
      <c r="A27" s="7">
        <v>18</v>
      </c>
      <c r="B27" s="139" t="s">
        <v>32</v>
      </c>
      <c r="C27" s="158"/>
      <c r="D27" s="54">
        <f>Mar!D27</f>
        <v>0</v>
      </c>
      <c r="E27" s="55">
        <f>SUM(F27)+Mar!E27</f>
        <v>0</v>
      </c>
      <c r="F27" s="214"/>
      <c r="G27" s="215"/>
      <c r="H27" s="44"/>
      <c r="I27" s="208"/>
      <c r="J27" s="133"/>
      <c r="K27" s="22"/>
    </row>
    <row r="28" spans="1:11" ht="25.5" customHeight="1" thickBot="1" x14ac:dyDescent="0.35">
      <c r="A28" s="7">
        <v>20</v>
      </c>
      <c r="B28" s="139" t="s">
        <v>23</v>
      </c>
      <c r="C28" s="158"/>
      <c r="D28" s="54">
        <f>Mar!D28</f>
        <v>0</v>
      </c>
      <c r="E28" s="55">
        <f>SUM(F28)+Mar!E28</f>
        <v>0</v>
      </c>
      <c r="F28" s="214"/>
      <c r="G28" s="215"/>
      <c r="H28" s="44"/>
      <c r="I28" s="208"/>
      <c r="J28" s="133"/>
      <c r="K28" s="23" t="s">
        <v>46</v>
      </c>
    </row>
    <row r="29" spans="1:11" ht="24.9" customHeight="1" thickBot="1" x14ac:dyDescent="0.35">
      <c r="A29" s="7">
        <v>21</v>
      </c>
      <c r="B29" s="111" t="s">
        <v>7</v>
      </c>
      <c r="C29" s="159"/>
      <c r="D29" s="56">
        <f>SUM(D19:D28)</f>
        <v>0</v>
      </c>
      <c r="E29" s="56">
        <f>SUM(E19:E28)</f>
        <v>0</v>
      </c>
      <c r="F29" s="161">
        <f>SUM(F19:G28)</f>
        <v>0</v>
      </c>
      <c r="G29" s="162"/>
      <c r="H29" s="44"/>
      <c r="I29" s="208"/>
      <c r="J29" s="133"/>
      <c r="K29" s="70">
        <f>F31</f>
        <v>0</v>
      </c>
    </row>
    <row r="30" spans="1:11" ht="24.9" customHeight="1" thickBot="1" x14ac:dyDescent="0.35">
      <c r="A30" s="7">
        <v>22</v>
      </c>
      <c r="B30" s="163" t="s">
        <v>30</v>
      </c>
      <c r="C30" s="164"/>
      <c r="D30" s="54">
        <f>Mar!D30</f>
        <v>0</v>
      </c>
      <c r="E30" s="55">
        <f>ROUND(SUM(F30),2)+Mar!E30</f>
        <v>0</v>
      </c>
      <c r="F30" s="214"/>
      <c r="G30" s="215"/>
      <c r="H30" s="44"/>
      <c r="I30" s="208"/>
      <c r="J30" s="133"/>
      <c r="K30" s="24"/>
    </row>
    <row r="31" spans="1:11" ht="24.9" customHeight="1" thickBot="1" x14ac:dyDescent="0.35">
      <c r="A31" s="7">
        <v>23</v>
      </c>
      <c r="B31" s="111" t="s">
        <v>53</v>
      </c>
      <c r="C31" s="159"/>
      <c r="D31" s="56">
        <f>SUM(D29:D30)</f>
        <v>0</v>
      </c>
      <c r="E31" s="56">
        <f>SUM(E29:E30)</f>
        <v>0</v>
      </c>
      <c r="F31" s="161">
        <f>SUM(F29:G30)</f>
        <v>0</v>
      </c>
      <c r="G31" s="162"/>
      <c r="H31" s="44"/>
      <c r="I31" s="208"/>
      <c r="J31" s="133"/>
      <c r="K31" s="24" t="s">
        <v>47</v>
      </c>
    </row>
    <row r="32" spans="1:11" ht="24.9" customHeight="1" thickBot="1" x14ac:dyDescent="0.35">
      <c r="A32" s="7">
        <v>24</v>
      </c>
      <c r="B32" s="139" t="s">
        <v>22</v>
      </c>
      <c r="C32" s="158"/>
      <c r="D32" s="54">
        <f>Mar!D32</f>
        <v>0</v>
      </c>
      <c r="E32" s="55">
        <f>SUM(F32)+Mar!E32</f>
        <v>0</v>
      </c>
      <c r="F32" s="214"/>
      <c r="G32" s="215"/>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KDSFOyBYelXrkCmX8miuaT0bgse6xMpNgBXWlWyD2KLeFPE4jEXPM9GSBEsxUPsx0YSRL8e8ppfSANEMyfOVQA==" saltValue="TOkJi/5cGxImFb3EML071A==" spinCount="100000" sheet="1" objects="1" scenarios="1"/>
  <mergeCells count="67">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25:C25"/>
    <mergeCell ref="F25:G25"/>
    <mergeCell ref="B30:C30"/>
    <mergeCell ref="F30:G30"/>
    <mergeCell ref="B26:C26"/>
    <mergeCell ref="F26:G26"/>
    <mergeCell ref="B27:C27"/>
    <mergeCell ref="F27:G27"/>
    <mergeCell ref="B28:C28"/>
    <mergeCell ref="F28:G28"/>
    <mergeCell ref="B29:C29"/>
    <mergeCell ref="F29:G29"/>
    <mergeCell ref="B22:C22"/>
    <mergeCell ref="F22:G22"/>
    <mergeCell ref="B23:C23"/>
    <mergeCell ref="F23:G23"/>
    <mergeCell ref="B24:C24"/>
    <mergeCell ref="F24:G24"/>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pageMargins left="0.62" right="0.22" top="0.18" bottom="0.18" header="0.18" footer="0.18"/>
  <pageSetup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0"/>
  <sheetViews>
    <sheetView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IF(Apr!C6="","",Apr!C6)</f>
        <v/>
      </c>
      <c r="D6" s="196"/>
      <c r="E6" s="197"/>
      <c r="F6" s="50" t="s">
        <v>61</v>
      </c>
      <c r="G6" s="77"/>
      <c r="H6" s="1"/>
      <c r="I6" s="53"/>
      <c r="J6" s="80"/>
      <c r="K6" s="81"/>
    </row>
    <row r="7" spans="1:11" ht="13.5" customHeight="1" thickBot="1" x14ac:dyDescent="0.35">
      <c r="A7" s="111" t="s">
        <v>28</v>
      </c>
      <c r="B7" s="112"/>
      <c r="C7" s="196" t="str">
        <f>IF(Apr!C7="","",Apr!C7)</f>
        <v/>
      </c>
      <c r="D7" s="196"/>
      <c r="E7" s="197"/>
      <c r="F7" s="50" t="s">
        <v>24</v>
      </c>
      <c r="G7" s="77"/>
      <c r="H7" s="77"/>
      <c r="I7" s="78"/>
      <c r="J7" s="87">
        <f>+Sheet1!G13</f>
        <v>46538</v>
      </c>
      <c r="K7" s="79"/>
    </row>
    <row r="8" spans="1:11" ht="13.5" customHeight="1" thickBot="1" x14ac:dyDescent="0.35">
      <c r="A8" s="119"/>
      <c r="B8" s="120"/>
      <c r="C8" s="196" t="str">
        <f>IF(Apr!C8="","",Apr!C8)</f>
        <v/>
      </c>
      <c r="D8" s="196"/>
      <c r="E8" s="197"/>
      <c r="F8" s="50" t="s">
        <v>39</v>
      </c>
      <c r="G8" s="77"/>
      <c r="H8" s="77"/>
      <c r="I8" s="78"/>
      <c r="J8" s="86" t="str">
        <f>+Sheet1!L13</f>
        <v>05/01/2027 thru 05/31/2027</v>
      </c>
      <c r="K8" s="79"/>
    </row>
    <row r="9" spans="1:11" ht="13.5" customHeight="1" thickBot="1" x14ac:dyDescent="0.35">
      <c r="A9" s="111" t="s">
        <v>58</v>
      </c>
      <c r="B9" s="112"/>
      <c r="C9" s="196" t="str">
        <f>IF(Apr!C9="","",Apr!C9)</f>
        <v/>
      </c>
      <c r="D9" s="196"/>
      <c r="E9" s="197"/>
      <c r="F9" s="50" t="s">
        <v>25</v>
      </c>
      <c r="G9" s="77"/>
      <c r="H9" s="77"/>
      <c r="I9" s="78"/>
      <c r="J9" s="88" t="str">
        <f>IF(Apr!J9="","",Apr!J9)</f>
        <v/>
      </c>
      <c r="K9" s="79"/>
    </row>
    <row r="10" spans="1:11" ht="13.5" customHeight="1" thickBot="1" x14ac:dyDescent="0.35">
      <c r="A10" s="111" t="s">
        <v>38</v>
      </c>
      <c r="B10" s="112"/>
      <c r="C10" s="218" t="str">
        <f>IF(Apr!C10="","",Apr!C10)</f>
        <v/>
      </c>
      <c r="D10" s="218"/>
      <c r="E10" s="219"/>
      <c r="F10" s="50" t="s">
        <v>11</v>
      </c>
      <c r="G10" s="77"/>
      <c r="H10" s="1"/>
      <c r="I10" s="53"/>
      <c r="J10" s="88" t="str">
        <f>IF(Apr!J10="","",Apr!J10)</f>
        <v/>
      </c>
      <c r="K10" s="79"/>
    </row>
    <row r="11" spans="1:11" ht="13.5" customHeight="1" thickBot="1" x14ac:dyDescent="0.35">
      <c r="A11" s="111" t="s">
        <v>12</v>
      </c>
      <c r="B11" s="112"/>
      <c r="C11" s="196" t="str">
        <f>IF(Apr!C11="","",Apr!C11)</f>
        <v/>
      </c>
      <c r="D11" s="196"/>
      <c r="E11" s="197"/>
      <c r="F11" s="50" t="s">
        <v>26</v>
      </c>
      <c r="G11" s="1"/>
      <c r="H11" s="1"/>
      <c r="I11" s="53"/>
      <c r="J11" s="88" t="str">
        <f>IF(Apr!J11="","",Apr!J11)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IF(Apr!B16="","",Apr!B16)</f>
        <v/>
      </c>
      <c r="C16" s="216"/>
      <c r="D16" s="124" t="s">
        <v>13</v>
      </c>
      <c r="E16" s="127" t="s">
        <v>37</v>
      </c>
      <c r="F16" s="146" t="s">
        <v>36</v>
      </c>
      <c r="G16" s="147"/>
      <c r="H16" s="124"/>
      <c r="I16" s="130" t="s">
        <v>3</v>
      </c>
      <c r="J16" s="131"/>
      <c r="K16" s="136" t="s">
        <v>35</v>
      </c>
    </row>
    <row r="17" spans="1:11" ht="12.75" customHeight="1" thickBot="1" x14ac:dyDescent="0.35">
      <c r="A17" s="5" t="s">
        <v>2</v>
      </c>
      <c r="B17" s="198" t="str">
        <f>IF(Apr!B17="","",Apr!B17)</f>
        <v/>
      </c>
      <c r="C17" s="217"/>
      <c r="D17" s="125"/>
      <c r="E17" s="128"/>
      <c r="F17" s="148"/>
      <c r="G17" s="149"/>
      <c r="H17" s="150"/>
      <c r="I17" s="132"/>
      <c r="J17" s="133"/>
      <c r="K17" s="137"/>
    </row>
    <row r="18" spans="1:11" ht="15" customHeight="1" thickBot="1" x14ac:dyDescent="0.35">
      <c r="A18" s="6" t="s">
        <v>52</v>
      </c>
      <c r="B18" s="220" t="str">
        <f>IF(Apr!B18="","",Apr!B18)</f>
        <v/>
      </c>
      <c r="C18" s="221"/>
      <c r="D18" s="126"/>
      <c r="E18" s="129"/>
      <c r="F18" s="151"/>
      <c r="G18" s="152"/>
      <c r="H18" s="153"/>
      <c r="I18" s="134"/>
      <c r="J18" s="135"/>
      <c r="K18" s="138"/>
    </row>
    <row r="19" spans="1:11" ht="25.5" customHeight="1" thickBot="1" x14ac:dyDescent="0.35">
      <c r="A19" s="7" t="s">
        <v>40</v>
      </c>
      <c r="B19" s="139" t="s">
        <v>41</v>
      </c>
      <c r="C19" s="140"/>
      <c r="D19" s="54">
        <f>Apr!D19</f>
        <v>0</v>
      </c>
      <c r="E19" s="55">
        <f>SUM(F19)+Apr!E19</f>
        <v>0</v>
      </c>
      <c r="F19" s="214"/>
      <c r="G19" s="215"/>
      <c r="H19" s="143">
        <f>SUM(F31)</f>
        <v>0</v>
      </c>
      <c r="I19" s="223"/>
      <c r="J19" s="224"/>
      <c r="K19" s="20" t="s">
        <v>59</v>
      </c>
    </row>
    <row r="20" spans="1:11" ht="25.5" customHeight="1" thickBot="1" x14ac:dyDescent="0.35">
      <c r="A20" s="7" t="s">
        <v>21</v>
      </c>
      <c r="B20" s="139" t="s">
        <v>20</v>
      </c>
      <c r="C20" s="140"/>
      <c r="D20" s="54">
        <f>Apr!D20</f>
        <v>0</v>
      </c>
      <c r="E20" s="55">
        <f>SUM(F20)+Apr!E20</f>
        <v>0</v>
      </c>
      <c r="F20" s="214"/>
      <c r="G20" s="215"/>
      <c r="H20" s="30" t="s">
        <v>64</v>
      </c>
      <c r="I20" s="160" t="s">
        <v>76</v>
      </c>
      <c r="J20" s="131"/>
      <c r="K20" s="21"/>
    </row>
    <row r="21" spans="1:11" ht="25.5" customHeight="1" thickBot="1" x14ac:dyDescent="0.35">
      <c r="A21" s="7" t="s">
        <v>44</v>
      </c>
      <c r="B21" s="139" t="s">
        <v>45</v>
      </c>
      <c r="C21" s="140"/>
      <c r="D21" s="54">
        <f>Apr!D21</f>
        <v>0</v>
      </c>
      <c r="E21" s="55">
        <f>SUM(F21)+Apr!E21</f>
        <v>0</v>
      </c>
      <c r="F21" s="214"/>
      <c r="G21" s="215"/>
      <c r="H21" s="49"/>
      <c r="I21" s="134"/>
      <c r="J21" s="135"/>
      <c r="K21" s="22"/>
    </row>
    <row r="22" spans="1:11" ht="25.5" customHeight="1" thickBot="1" x14ac:dyDescent="0.35">
      <c r="A22" s="7" t="s">
        <v>43</v>
      </c>
      <c r="B22" s="139" t="s">
        <v>42</v>
      </c>
      <c r="C22" s="140"/>
      <c r="D22" s="54">
        <f>Apr!D22</f>
        <v>0</v>
      </c>
      <c r="E22" s="55">
        <f>SUM(F22)+Apr!E22</f>
        <v>0</v>
      </c>
      <c r="F22" s="214"/>
      <c r="G22" s="215"/>
      <c r="H22" s="44"/>
      <c r="I22" s="231"/>
      <c r="J22" s="131"/>
      <c r="K22" s="22" t="s">
        <v>60</v>
      </c>
    </row>
    <row r="23" spans="1:11" ht="25.5" customHeight="1" thickBot="1" x14ac:dyDescent="0.35">
      <c r="A23" s="7">
        <v>13</v>
      </c>
      <c r="B23" s="139" t="s">
        <v>4</v>
      </c>
      <c r="C23" s="158"/>
      <c r="D23" s="54">
        <f>Apr!D23</f>
        <v>0</v>
      </c>
      <c r="E23" s="55">
        <f>SUM(F23)+Apr!E23</f>
        <v>0</v>
      </c>
      <c r="F23" s="214"/>
      <c r="G23" s="215"/>
      <c r="H23" s="44"/>
      <c r="I23" s="208"/>
      <c r="J23" s="133"/>
      <c r="K23" s="68" t="str">
        <f>+C10</f>
        <v/>
      </c>
    </row>
    <row r="24" spans="1:11" ht="25.5" customHeight="1" thickBot="1" x14ac:dyDescent="0.35">
      <c r="A24" s="7">
        <v>14</v>
      </c>
      <c r="B24" s="139" t="s">
        <v>5</v>
      </c>
      <c r="C24" s="158"/>
      <c r="D24" s="54">
        <f>Apr!D24</f>
        <v>0</v>
      </c>
      <c r="E24" s="55">
        <f>SUM(F24)+Apr!E24</f>
        <v>0</v>
      </c>
      <c r="F24" s="214"/>
      <c r="G24" s="215"/>
      <c r="H24" s="44"/>
      <c r="I24" s="208"/>
      <c r="J24" s="133"/>
      <c r="K24" s="23"/>
    </row>
    <row r="25" spans="1:11" ht="25.5" customHeight="1" thickBot="1" x14ac:dyDescent="0.35">
      <c r="A25" s="7">
        <v>16</v>
      </c>
      <c r="B25" s="139" t="s">
        <v>31</v>
      </c>
      <c r="C25" s="158"/>
      <c r="D25" s="54">
        <f>Apr!D25</f>
        <v>0</v>
      </c>
      <c r="E25" s="55">
        <f>SUM(F25)+Apr!E25</f>
        <v>0</v>
      </c>
      <c r="F25" s="214"/>
      <c r="G25" s="215"/>
      <c r="H25" s="44"/>
      <c r="I25" s="208"/>
      <c r="J25" s="133"/>
      <c r="K25" s="22" t="s">
        <v>48</v>
      </c>
    </row>
    <row r="26" spans="1:11" ht="25.5" customHeight="1" thickBot="1" x14ac:dyDescent="0.35">
      <c r="A26" s="7">
        <v>17</v>
      </c>
      <c r="B26" s="139" t="s">
        <v>6</v>
      </c>
      <c r="C26" s="158"/>
      <c r="D26" s="54">
        <f>Apr!D26</f>
        <v>0</v>
      </c>
      <c r="E26" s="55">
        <f>SUM(F26)+Apr!E26</f>
        <v>0</v>
      </c>
      <c r="F26" s="214"/>
      <c r="G26" s="215"/>
      <c r="H26" s="44"/>
      <c r="I26" s="208"/>
      <c r="J26" s="133"/>
      <c r="K26" s="68" t="str">
        <f>+B16</f>
        <v/>
      </c>
    </row>
    <row r="27" spans="1:11" ht="25.5" customHeight="1" thickBot="1" x14ac:dyDescent="0.35">
      <c r="A27" s="7">
        <v>18</v>
      </c>
      <c r="B27" s="139" t="s">
        <v>32</v>
      </c>
      <c r="C27" s="158"/>
      <c r="D27" s="54">
        <f>Apr!D27</f>
        <v>0</v>
      </c>
      <c r="E27" s="55">
        <f>SUM(F27)+Apr!E27</f>
        <v>0</v>
      </c>
      <c r="F27" s="214"/>
      <c r="G27" s="215"/>
      <c r="H27" s="44"/>
      <c r="I27" s="208"/>
      <c r="J27" s="133"/>
      <c r="K27" s="22"/>
    </row>
    <row r="28" spans="1:11" ht="25.5" customHeight="1" thickBot="1" x14ac:dyDescent="0.35">
      <c r="A28" s="7">
        <v>20</v>
      </c>
      <c r="B28" s="139" t="s">
        <v>23</v>
      </c>
      <c r="C28" s="158"/>
      <c r="D28" s="54">
        <f>Apr!D28</f>
        <v>0</v>
      </c>
      <c r="E28" s="55">
        <f>SUM(F28)+Apr!E28</f>
        <v>0</v>
      </c>
      <c r="F28" s="214"/>
      <c r="G28" s="215"/>
      <c r="H28" s="44"/>
      <c r="I28" s="208"/>
      <c r="J28" s="133"/>
      <c r="K28" s="23" t="s">
        <v>46</v>
      </c>
    </row>
    <row r="29" spans="1:11" ht="24.9" customHeight="1" thickBot="1" x14ac:dyDescent="0.35">
      <c r="A29" s="7">
        <v>21</v>
      </c>
      <c r="B29" s="111" t="s">
        <v>7</v>
      </c>
      <c r="C29" s="159"/>
      <c r="D29" s="56">
        <f>SUM(D19:D28)</f>
        <v>0</v>
      </c>
      <c r="E29" s="56">
        <f>SUM(E19:E28)</f>
        <v>0</v>
      </c>
      <c r="F29" s="161">
        <f>SUM(F19:G28)</f>
        <v>0</v>
      </c>
      <c r="G29" s="162"/>
      <c r="H29" s="44"/>
      <c r="I29" s="208"/>
      <c r="J29" s="133"/>
      <c r="K29" s="70">
        <f>F31</f>
        <v>0</v>
      </c>
    </row>
    <row r="30" spans="1:11" ht="24.9" customHeight="1" thickBot="1" x14ac:dyDescent="0.35">
      <c r="A30" s="7">
        <v>22</v>
      </c>
      <c r="B30" s="163" t="s">
        <v>30</v>
      </c>
      <c r="C30" s="164"/>
      <c r="D30" s="54">
        <f>Apr!D30</f>
        <v>0</v>
      </c>
      <c r="E30" s="55">
        <f>ROUND(SUM(F30),2)+Apr!E30</f>
        <v>0</v>
      </c>
      <c r="F30" s="214"/>
      <c r="G30" s="215"/>
      <c r="H30" s="44"/>
      <c r="I30" s="208"/>
      <c r="J30" s="133"/>
      <c r="K30" s="24"/>
    </row>
    <row r="31" spans="1:11" ht="24.9" customHeight="1" thickBot="1" x14ac:dyDescent="0.35">
      <c r="A31" s="7">
        <v>23</v>
      </c>
      <c r="B31" s="111" t="s">
        <v>53</v>
      </c>
      <c r="C31" s="159"/>
      <c r="D31" s="56">
        <f>SUM(D29:D30)</f>
        <v>0</v>
      </c>
      <c r="E31" s="56">
        <f>SUM(E29:E30)</f>
        <v>0</v>
      </c>
      <c r="F31" s="161">
        <f>SUM(F29:G30)</f>
        <v>0</v>
      </c>
      <c r="G31" s="162"/>
      <c r="H31" s="44"/>
      <c r="I31" s="208"/>
      <c r="J31" s="133"/>
      <c r="K31" s="24" t="s">
        <v>47</v>
      </c>
    </row>
    <row r="32" spans="1:11" ht="24.9" customHeight="1" thickBot="1" x14ac:dyDescent="0.35">
      <c r="A32" s="7">
        <v>24</v>
      </c>
      <c r="B32" s="139" t="s">
        <v>22</v>
      </c>
      <c r="C32" s="158"/>
      <c r="D32" s="54">
        <f>Apr!D32</f>
        <v>0</v>
      </c>
      <c r="E32" s="55">
        <f>SUM(F32)+Apr!E32</f>
        <v>0</v>
      </c>
      <c r="F32" s="214"/>
      <c r="G32" s="215"/>
      <c r="H32" s="44"/>
      <c r="I32" s="208"/>
      <c r="J32" s="133"/>
      <c r="K32" s="25" t="s">
        <v>49</v>
      </c>
    </row>
    <row r="33" spans="1:11" ht="24.9" customHeight="1" thickBot="1" x14ac:dyDescent="0.35">
      <c r="A33" s="7">
        <v>25</v>
      </c>
      <c r="B33" s="167" t="s">
        <v>8</v>
      </c>
      <c r="C33" s="168"/>
      <c r="D33" s="56">
        <f>SUM(D31:D32)</f>
        <v>0</v>
      </c>
      <c r="E33" s="56">
        <f>SUM(E31:E32)</f>
        <v>0</v>
      </c>
      <c r="F33" s="161">
        <f>SUM(F31:G32)</f>
        <v>0</v>
      </c>
      <c r="G33" s="162"/>
      <c r="H33" s="51"/>
      <c r="I33" s="209"/>
      <c r="J33" s="135"/>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3"/>
      <c r="D38" s="193"/>
      <c r="E38" s="193"/>
      <c r="F38" s="194"/>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ZtrEI26okicb9AiKpQ68nzU83I0Wl83xD9lHpkxwHM9Jdyzm+bKfRfhyDOUUDLXzmEoGqoxjHeJOkAx3er8oqQ==" saltValue="A1cHebl5wMihdaMr7rc60w==" spinCount="100000" sheet="1" objects="1" scenarios="1"/>
  <mergeCells count="67">
    <mergeCell ref="B1:J1"/>
    <mergeCell ref="B2:J2"/>
    <mergeCell ref="B3:J3"/>
    <mergeCell ref="A6:B6"/>
    <mergeCell ref="C6:E6"/>
    <mergeCell ref="A9:B9"/>
    <mergeCell ref="C9:E9"/>
    <mergeCell ref="A10:B10"/>
    <mergeCell ref="C10:E10"/>
    <mergeCell ref="A7:B7"/>
    <mergeCell ref="C7:E7"/>
    <mergeCell ref="A8:B8"/>
    <mergeCell ref="C8:E8"/>
    <mergeCell ref="K16:K18"/>
    <mergeCell ref="B17:C17"/>
    <mergeCell ref="B18:C18"/>
    <mergeCell ref="A11:B11"/>
    <mergeCell ref="C11:E11"/>
    <mergeCell ref="B16:C16"/>
    <mergeCell ref="D16:D18"/>
    <mergeCell ref="E16:E18"/>
    <mergeCell ref="F16:H18"/>
    <mergeCell ref="I16:J18"/>
    <mergeCell ref="B19:C19"/>
    <mergeCell ref="F19:G19"/>
    <mergeCell ref="H19:J19"/>
    <mergeCell ref="B20:C20"/>
    <mergeCell ref="F20:G20"/>
    <mergeCell ref="I20:J21"/>
    <mergeCell ref="B24:C24"/>
    <mergeCell ref="F24:G24"/>
    <mergeCell ref="B25:C25"/>
    <mergeCell ref="F25:G25"/>
    <mergeCell ref="B21:C21"/>
    <mergeCell ref="F21:G21"/>
    <mergeCell ref="B22:C22"/>
    <mergeCell ref="F22:G22"/>
    <mergeCell ref="B23:C23"/>
    <mergeCell ref="F23:G23"/>
    <mergeCell ref="B32:C32"/>
    <mergeCell ref="F32:G32"/>
    <mergeCell ref="B30:C30"/>
    <mergeCell ref="F30:G30"/>
    <mergeCell ref="B26:C26"/>
    <mergeCell ref="F26:G26"/>
    <mergeCell ref="B27:C27"/>
    <mergeCell ref="F27:G27"/>
    <mergeCell ref="B28:C28"/>
    <mergeCell ref="F28:G28"/>
    <mergeCell ref="B29:C29"/>
    <mergeCell ref="F29:G29"/>
    <mergeCell ref="I22:J33"/>
    <mergeCell ref="A39:B39"/>
    <mergeCell ref="C39:F39"/>
    <mergeCell ref="G39:K39"/>
    <mergeCell ref="A34:F34"/>
    <mergeCell ref="G34:K34"/>
    <mergeCell ref="A36:F36"/>
    <mergeCell ref="G36:K36"/>
    <mergeCell ref="A37:F37"/>
    <mergeCell ref="G37:K37"/>
    <mergeCell ref="B31:C31"/>
    <mergeCell ref="F31:G31"/>
    <mergeCell ref="A38:F38"/>
    <mergeCell ref="G38:K38"/>
    <mergeCell ref="B33:C33"/>
    <mergeCell ref="F33:G33"/>
  </mergeCells>
  <pageMargins left="0.62" right="0.22" top="0.18" bottom="0.18" header="0.18" footer="0.18"/>
  <pageSetup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0"/>
  <sheetViews>
    <sheetView zoomScaleNormal="100"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IF(May!C6="","",May!C6)</f>
        <v/>
      </c>
      <c r="D6" s="196"/>
      <c r="E6" s="197"/>
      <c r="F6" s="50" t="s">
        <v>61</v>
      </c>
      <c r="G6" s="77"/>
      <c r="H6" s="1"/>
      <c r="I6" s="53"/>
      <c r="J6" s="80"/>
      <c r="K6" s="81"/>
    </row>
    <row r="7" spans="1:11" ht="13.5" customHeight="1" thickBot="1" x14ac:dyDescent="0.35">
      <c r="A7" s="111" t="s">
        <v>28</v>
      </c>
      <c r="B7" s="112"/>
      <c r="C7" s="196" t="str">
        <f>IF(May!C7="","",May!C7)</f>
        <v/>
      </c>
      <c r="D7" s="196"/>
      <c r="E7" s="197"/>
      <c r="F7" s="50" t="s">
        <v>24</v>
      </c>
      <c r="G7" s="77"/>
      <c r="H7" s="77"/>
      <c r="I7" s="78"/>
      <c r="J7" s="87">
        <f>+Sheet1!G14</f>
        <v>46568</v>
      </c>
      <c r="K7" s="79"/>
    </row>
    <row r="8" spans="1:11" ht="13.5" customHeight="1" thickBot="1" x14ac:dyDescent="0.35">
      <c r="A8" s="119"/>
      <c r="B8" s="120"/>
      <c r="C8" s="196" t="str">
        <f>IF(May!C8="","",May!C8)</f>
        <v/>
      </c>
      <c r="D8" s="196"/>
      <c r="E8" s="197"/>
      <c r="F8" s="50" t="s">
        <v>39</v>
      </c>
      <c r="G8" s="77"/>
      <c r="H8" s="77"/>
      <c r="I8" s="78"/>
      <c r="J8" s="86" t="str">
        <f>+Sheet1!L14</f>
        <v>06/01/2027 thru 06/30/2027</v>
      </c>
      <c r="K8" s="79"/>
    </row>
    <row r="9" spans="1:11" ht="13.5" customHeight="1" thickBot="1" x14ac:dyDescent="0.35">
      <c r="A9" s="111" t="s">
        <v>58</v>
      </c>
      <c r="B9" s="112"/>
      <c r="C9" s="196" t="str">
        <f>IF(May!C9="","",May!C9)</f>
        <v/>
      </c>
      <c r="D9" s="196"/>
      <c r="E9" s="197"/>
      <c r="F9" s="50" t="s">
        <v>25</v>
      </c>
      <c r="G9" s="77"/>
      <c r="H9" s="77"/>
      <c r="I9" s="78"/>
      <c r="J9" s="88" t="str">
        <f>IF(May!J9="","",May!J9)</f>
        <v/>
      </c>
      <c r="K9" s="79"/>
    </row>
    <row r="10" spans="1:11" ht="13.5" customHeight="1" thickBot="1" x14ac:dyDescent="0.35">
      <c r="A10" s="111" t="s">
        <v>38</v>
      </c>
      <c r="B10" s="112"/>
      <c r="C10" s="218" t="str">
        <f>IF(May!C10="","",May!C10)</f>
        <v/>
      </c>
      <c r="D10" s="218"/>
      <c r="E10" s="219"/>
      <c r="F10" s="50" t="s">
        <v>11</v>
      </c>
      <c r="G10" s="77"/>
      <c r="H10" s="1"/>
      <c r="I10" s="53"/>
      <c r="J10" s="88" t="str">
        <f>IF(May!J10="","",May!J10)</f>
        <v/>
      </c>
      <c r="K10" s="79"/>
    </row>
    <row r="11" spans="1:11" ht="13.5" customHeight="1" thickBot="1" x14ac:dyDescent="0.35">
      <c r="A11" s="111" t="s">
        <v>12</v>
      </c>
      <c r="B11" s="112"/>
      <c r="C11" s="196" t="str">
        <f>IF(May!C11="","",May!C11)</f>
        <v/>
      </c>
      <c r="D11" s="196"/>
      <c r="E11" s="197"/>
      <c r="F11" s="50" t="s">
        <v>26</v>
      </c>
      <c r="G11" s="1"/>
      <c r="H11" s="1"/>
      <c r="I11" s="53"/>
      <c r="J11" s="88" t="str">
        <f>IF(May!J11="","",May!J11)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IF(May!B16="","",May!B16)</f>
        <v/>
      </c>
      <c r="C16" s="216"/>
      <c r="D16" s="124" t="s">
        <v>13</v>
      </c>
      <c r="E16" s="127" t="s">
        <v>37</v>
      </c>
      <c r="F16" s="146" t="s">
        <v>36</v>
      </c>
      <c r="G16" s="147"/>
      <c r="H16" s="124"/>
      <c r="I16" s="130" t="s">
        <v>3</v>
      </c>
      <c r="J16" s="131"/>
      <c r="K16" s="136" t="s">
        <v>35</v>
      </c>
    </row>
    <row r="17" spans="1:11" ht="12.75" customHeight="1" thickBot="1" x14ac:dyDescent="0.35">
      <c r="A17" s="5" t="s">
        <v>2</v>
      </c>
      <c r="B17" s="198" t="str">
        <f>IF(May!B17="","",May!B17)</f>
        <v/>
      </c>
      <c r="C17" s="217"/>
      <c r="D17" s="125"/>
      <c r="E17" s="128"/>
      <c r="F17" s="148"/>
      <c r="G17" s="149"/>
      <c r="H17" s="150"/>
      <c r="I17" s="132"/>
      <c r="J17" s="133"/>
      <c r="K17" s="137"/>
    </row>
    <row r="18" spans="1:11" ht="15" customHeight="1" thickBot="1" x14ac:dyDescent="0.35">
      <c r="A18" s="6" t="s">
        <v>52</v>
      </c>
      <c r="B18" s="220" t="str">
        <f>IF(May!B18="","",May!B18)</f>
        <v/>
      </c>
      <c r="C18" s="221"/>
      <c r="D18" s="126"/>
      <c r="E18" s="129"/>
      <c r="F18" s="151"/>
      <c r="G18" s="152"/>
      <c r="H18" s="153"/>
      <c r="I18" s="134"/>
      <c r="J18" s="135"/>
      <c r="K18" s="138"/>
    </row>
    <row r="19" spans="1:11" ht="25.5" customHeight="1" thickBot="1" x14ac:dyDescent="0.35">
      <c r="A19" s="7" t="s">
        <v>40</v>
      </c>
      <c r="B19" s="139" t="s">
        <v>41</v>
      </c>
      <c r="C19" s="140"/>
      <c r="D19" s="54">
        <f>May!D19</f>
        <v>0</v>
      </c>
      <c r="E19" s="55">
        <f>SUM(F19)+May!E19</f>
        <v>0</v>
      </c>
      <c r="F19" s="214"/>
      <c r="G19" s="215"/>
      <c r="H19" s="143">
        <f>SUM(F31)</f>
        <v>0</v>
      </c>
      <c r="I19" s="223"/>
      <c r="J19" s="224"/>
      <c r="K19" s="20" t="s">
        <v>59</v>
      </c>
    </row>
    <row r="20" spans="1:11" ht="25.5" customHeight="1" thickBot="1" x14ac:dyDescent="0.35">
      <c r="A20" s="7" t="s">
        <v>21</v>
      </c>
      <c r="B20" s="139" t="s">
        <v>20</v>
      </c>
      <c r="C20" s="140"/>
      <c r="D20" s="54">
        <f>May!D20</f>
        <v>0</v>
      </c>
      <c r="E20" s="55">
        <f>SUM(F20)+May!E20</f>
        <v>0</v>
      </c>
      <c r="F20" s="214"/>
      <c r="G20" s="215"/>
      <c r="H20" s="37" t="s">
        <v>64</v>
      </c>
      <c r="I20" s="160" t="s">
        <v>76</v>
      </c>
      <c r="J20" s="131"/>
      <c r="K20" s="21"/>
    </row>
    <row r="21" spans="1:11" ht="25.5" customHeight="1" thickBot="1" x14ac:dyDescent="0.35">
      <c r="A21" s="7" t="s">
        <v>44</v>
      </c>
      <c r="B21" s="139" t="s">
        <v>45</v>
      </c>
      <c r="C21" s="140"/>
      <c r="D21" s="54">
        <f>May!D21</f>
        <v>0</v>
      </c>
      <c r="E21" s="55">
        <f>SUM(F21)+May!E21</f>
        <v>0</v>
      </c>
      <c r="F21" s="214"/>
      <c r="G21" s="215"/>
      <c r="H21" s="38"/>
      <c r="I21" s="134"/>
      <c r="J21" s="135"/>
      <c r="K21" s="22"/>
    </row>
    <row r="22" spans="1:11" ht="25.5" customHeight="1" thickBot="1" x14ac:dyDescent="0.35">
      <c r="A22" s="7" t="s">
        <v>43</v>
      </c>
      <c r="B22" s="139" t="s">
        <v>42</v>
      </c>
      <c r="C22" s="140"/>
      <c r="D22" s="54">
        <f>May!D22</f>
        <v>0</v>
      </c>
      <c r="E22" s="55">
        <f>SUM(F22)+May!E22</f>
        <v>0</v>
      </c>
      <c r="F22" s="214"/>
      <c r="G22" s="215"/>
      <c r="H22" s="44"/>
      <c r="I22" s="186"/>
      <c r="J22" s="187"/>
      <c r="K22" s="22" t="s">
        <v>60</v>
      </c>
    </row>
    <row r="23" spans="1:11" ht="25.5" customHeight="1" thickBot="1" x14ac:dyDescent="0.35">
      <c r="A23" s="7">
        <v>13</v>
      </c>
      <c r="B23" s="139" t="s">
        <v>4</v>
      </c>
      <c r="C23" s="158"/>
      <c r="D23" s="54">
        <f>May!D23</f>
        <v>0</v>
      </c>
      <c r="E23" s="55">
        <f>SUM(F23)+May!E23</f>
        <v>0</v>
      </c>
      <c r="F23" s="214"/>
      <c r="G23" s="215"/>
      <c r="H23" s="44"/>
      <c r="I23" s="186"/>
      <c r="J23" s="187"/>
      <c r="K23" s="68" t="str">
        <f>+C10</f>
        <v/>
      </c>
    </row>
    <row r="24" spans="1:11" ht="25.5" customHeight="1" thickBot="1" x14ac:dyDescent="0.35">
      <c r="A24" s="7">
        <v>14</v>
      </c>
      <c r="B24" s="139" t="s">
        <v>5</v>
      </c>
      <c r="C24" s="158"/>
      <c r="D24" s="54">
        <f>May!D24</f>
        <v>0</v>
      </c>
      <c r="E24" s="55">
        <f>SUM(F24)+May!E24</f>
        <v>0</v>
      </c>
      <c r="F24" s="214"/>
      <c r="G24" s="215"/>
      <c r="H24" s="44"/>
      <c r="I24" s="186"/>
      <c r="J24" s="187"/>
      <c r="K24" s="23"/>
    </row>
    <row r="25" spans="1:11" ht="25.5" customHeight="1" thickBot="1" x14ac:dyDescent="0.35">
      <c r="A25" s="7">
        <v>16</v>
      </c>
      <c r="B25" s="139" t="s">
        <v>31</v>
      </c>
      <c r="C25" s="158"/>
      <c r="D25" s="54">
        <f>May!D25</f>
        <v>0</v>
      </c>
      <c r="E25" s="55">
        <f>SUM(F25)+May!E25</f>
        <v>0</v>
      </c>
      <c r="F25" s="214"/>
      <c r="G25" s="215"/>
      <c r="H25" s="44"/>
      <c r="I25" s="186"/>
      <c r="J25" s="187"/>
      <c r="K25" s="22" t="s">
        <v>48</v>
      </c>
    </row>
    <row r="26" spans="1:11" ht="25.5" customHeight="1" thickBot="1" x14ac:dyDescent="0.35">
      <c r="A26" s="7">
        <v>17</v>
      </c>
      <c r="B26" s="139" t="s">
        <v>6</v>
      </c>
      <c r="C26" s="158"/>
      <c r="D26" s="54">
        <f>May!D26</f>
        <v>0</v>
      </c>
      <c r="E26" s="55">
        <f>SUM(F26)+May!E26</f>
        <v>0</v>
      </c>
      <c r="F26" s="214"/>
      <c r="G26" s="215"/>
      <c r="H26" s="44"/>
      <c r="I26" s="186"/>
      <c r="J26" s="187"/>
      <c r="K26" s="68" t="str">
        <f>+B16</f>
        <v/>
      </c>
    </row>
    <row r="27" spans="1:11" ht="25.5" customHeight="1" thickBot="1" x14ac:dyDescent="0.35">
      <c r="A27" s="7">
        <v>18</v>
      </c>
      <c r="B27" s="139" t="s">
        <v>32</v>
      </c>
      <c r="C27" s="158"/>
      <c r="D27" s="54">
        <f>May!D27</f>
        <v>0</v>
      </c>
      <c r="E27" s="55">
        <f>SUM(F27)+May!E27</f>
        <v>0</v>
      </c>
      <c r="F27" s="214"/>
      <c r="G27" s="215"/>
      <c r="H27" s="44"/>
      <c r="I27" s="186"/>
      <c r="J27" s="187"/>
      <c r="K27" s="22"/>
    </row>
    <row r="28" spans="1:11" ht="25.5" customHeight="1" thickBot="1" x14ac:dyDescent="0.35">
      <c r="A28" s="7">
        <v>20</v>
      </c>
      <c r="B28" s="139" t="s">
        <v>23</v>
      </c>
      <c r="C28" s="158"/>
      <c r="D28" s="54">
        <f>May!D28</f>
        <v>0</v>
      </c>
      <c r="E28" s="55">
        <f>SUM(F28)+May!E28</f>
        <v>0</v>
      </c>
      <c r="F28" s="214"/>
      <c r="G28" s="215"/>
      <c r="H28" s="44"/>
      <c r="I28" s="186"/>
      <c r="J28" s="187"/>
      <c r="K28" s="23" t="s">
        <v>46</v>
      </c>
    </row>
    <row r="29" spans="1:11" ht="24.9" customHeight="1" thickBot="1" x14ac:dyDescent="0.35">
      <c r="A29" s="7">
        <v>21</v>
      </c>
      <c r="B29" s="111" t="s">
        <v>7</v>
      </c>
      <c r="C29" s="159"/>
      <c r="D29" s="56">
        <f>SUM(D19:D28)</f>
        <v>0</v>
      </c>
      <c r="E29" s="56">
        <f>SUM(E19:E28)</f>
        <v>0</v>
      </c>
      <c r="F29" s="161">
        <f>SUM(F19:G28)</f>
        <v>0</v>
      </c>
      <c r="G29" s="162"/>
      <c r="H29" s="44"/>
      <c r="I29" s="186"/>
      <c r="J29" s="187"/>
      <c r="K29" s="70">
        <f>F31</f>
        <v>0</v>
      </c>
    </row>
    <row r="30" spans="1:11" ht="24.9" customHeight="1" thickBot="1" x14ac:dyDescent="0.35">
      <c r="A30" s="7">
        <v>22</v>
      </c>
      <c r="B30" s="163" t="s">
        <v>30</v>
      </c>
      <c r="C30" s="164"/>
      <c r="D30" s="54">
        <f>May!D30</f>
        <v>0</v>
      </c>
      <c r="E30" s="55">
        <f>ROUND(SUM(F30),2)+May!E30</f>
        <v>0</v>
      </c>
      <c r="F30" s="214"/>
      <c r="G30" s="215"/>
      <c r="H30" s="44"/>
      <c r="I30" s="186"/>
      <c r="J30" s="187"/>
      <c r="K30" s="24"/>
    </row>
    <row r="31" spans="1:11" ht="24.9" customHeight="1" thickBot="1" x14ac:dyDescent="0.35">
      <c r="A31" s="7">
        <v>23</v>
      </c>
      <c r="B31" s="111" t="s">
        <v>53</v>
      </c>
      <c r="C31" s="159"/>
      <c r="D31" s="56">
        <f>SUM(D29:D30)</f>
        <v>0</v>
      </c>
      <c r="E31" s="56">
        <f>SUM(E29:E30)</f>
        <v>0</v>
      </c>
      <c r="F31" s="161">
        <f>SUM(F29:G30)</f>
        <v>0</v>
      </c>
      <c r="G31" s="162"/>
      <c r="H31" s="44"/>
      <c r="I31" s="186"/>
      <c r="J31" s="187"/>
      <c r="K31" s="24" t="s">
        <v>47</v>
      </c>
    </row>
    <row r="32" spans="1:11" ht="24.9" customHeight="1" thickBot="1" x14ac:dyDescent="0.35">
      <c r="A32" s="7">
        <v>24</v>
      </c>
      <c r="B32" s="139" t="s">
        <v>22</v>
      </c>
      <c r="C32" s="158"/>
      <c r="D32" s="54">
        <f>May!D32</f>
        <v>0</v>
      </c>
      <c r="E32" s="55">
        <f>SUM(F32)+May!E32</f>
        <v>0</v>
      </c>
      <c r="F32" s="214"/>
      <c r="G32" s="215"/>
      <c r="H32" s="44"/>
      <c r="I32" s="186"/>
      <c r="J32" s="187"/>
      <c r="K32" s="25" t="s">
        <v>49</v>
      </c>
    </row>
    <row r="33" spans="1:11" ht="24.9" customHeight="1" thickBot="1" x14ac:dyDescent="0.35">
      <c r="A33" s="7">
        <v>25</v>
      </c>
      <c r="B33" s="167" t="s">
        <v>8</v>
      </c>
      <c r="C33" s="168"/>
      <c r="D33" s="56">
        <f>SUM(D31:D32)</f>
        <v>0</v>
      </c>
      <c r="E33" s="56">
        <f>SUM(E31:E32)</f>
        <v>0</v>
      </c>
      <c r="F33" s="161">
        <f>SUM(F31:G32)</f>
        <v>0</v>
      </c>
      <c r="G33" s="162"/>
      <c r="H33" s="51"/>
      <c r="I33" s="180"/>
      <c r="J33" s="181"/>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2"/>
      <c r="D38" s="192"/>
      <c r="E38" s="192"/>
      <c r="F38" s="257"/>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Cly+KtXVxuWVB+rfQiXsCvo3ej7FwHMB0PvJJl+SCnAoYMD3Eve6TPjI6byKE6Oa35jl4U35IcYZeUcBzrJ9HA==" saltValue="w3dDjlQb/WZ+kOq7seBjc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pageMargins left="0.62" right="0.22" top="0.18" bottom="0.18" header="0.18" footer="0.18"/>
  <pageSetup scale="7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0"/>
  <sheetViews>
    <sheetView zoomScale="98" zoomScaleNormal="98"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IF(Jun!C6="","",Jun!C6)</f>
        <v/>
      </c>
      <c r="D6" s="196"/>
      <c r="E6" s="197"/>
      <c r="F6" s="50" t="s">
        <v>61</v>
      </c>
      <c r="G6" s="77"/>
      <c r="H6" s="1"/>
      <c r="I6" s="53"/>
      <c r="J6" s="80"/>
      <c r="K6" s="81"/>
    </row>
    <row r="7" spans="1:11" ht="13.5" customHeight="1" thickBot="1" x14ac:dyDescent="0.35">
      <c r="A7" s="111" t="s">
        <v>28</v>
      </c>
      <c r="B7" s="112"/>
      <c r="C7" s="196" t="str">
        <f>IF(Jun!C7="","",Jun!C7)</f>
        <v/>
      </c>
      <c r="D7" s="196"/>
      <c r="E7" s="197"/>
      <c r="F7" s="50" t="s">
        <v>24</v>
      </c>
      <c r="G7" s="77"/>
      <c r="H7" s="77"/>
      <c r="I7" s="78"/>
      <c r="J7" s="87">
        <f>+Sheet1!G15</f>
        <v>46599</v>
      </c>
      <c r="K7" s="79"/>
    </row>
    <row r="8" spans="1:11" ht="13.5" customHeight="1" thickBot="1" x14ac:dyDescent="0.35">
      <c r="A8" s="119"/>
      <c r="B8" s="120"/>
      <c r="C8" s="196" t="str">
        <f>IF(Jun!C8="","",Jun!C8)</f>
        <v/>
      </c>
      <c r="D8" s="196"/>
      <c r="E8" s="197"/>
      <c r="F8" s="50" t="s">
        <v>39</v>
      </c>
      <c r="G8" s="77"/>
      <c r="H8" s="77"/>
      <c r="I8" s="78"/>
      <c r="J8" s="86" t="str">
        <f>+Sheet1!L15</f>
        <v>07/01/2027 thru 07/31/2027</v>
      </c>
      <c r="K8" s="79"/>
    </row>
    <row r="9" spans="1:11" ht="13.5" customHeight="1" thickBot="1" x14ac:dyDescent="0.35">
      <c r="A9" s="111" t="s">
        <v>58</v>
      </c>
      <c r="B9" s="112"/>
      <c r="C9" s="196" t="str">
        <f>IF(Jun!C9="","",Jun!C9)</f>
        <v/>
      </c>
      <c r="D9" s="196"/>
      <c r="E9" s="197"/>
      <c r="F9" s="50" t="s">
        <v>25</v>
      </c>
      <c r="G9" s="77"/>
      <c r="H9" s="77"/>
      <c r="I9" s="78"/>
      <c r="J9" s="88" t="str">
        <f>IF(Jun!J9="","",Jun!J9)</f>
        <v/>
      </c>
      <c r="K9" s="79"/>
    </row>
    <row r="10" spans="1:11" ht="13.5" customHeight="1" thickBot="1" x14ac:dyDescent="0.35">
      <c r="A10" s="111" t="s">
        <v>38</v>
      </c>
      <c r="B10" s="112"/>
      <c r="C10" s="218" t="str">
        <f>IF(Jun!C10="","",Jun!C10)</f>
        <v/>
      </c>
      <c r="D10" s="218"/>
      <c r="E10" s="219"/>
      <c r="F10" s="50" t="s">
        <v>11</v>
      </c>
      <c r="G10" s="77"/>
      <c r="H10" s="1"/>
      <c r="I10" s="53"/>
      <c r="J10" s="88" t="str">
        <f>IF(Jun!J10="","",Jun!J10)</f>
        <v/>
      </c>
      <c r="K10" s="79"/>
    </row>
    <row r="11" spans="1:11" ht="13.5" customHeight="1" thickBot="1" x14ac:dyDescent="0.35">
      <c r="A11" s="111" t="s">
        <v>12</v>
      </c>
      <c r="B11" s="112"/>
      <c r="C11" s="196" t="str">
        <f>IF(Jun!C11="","",Jun!C11)</f>
        <v/>
      </c>
      <c r="D11" s="196"/>
      <c r="E11" s="197"/>
      <c r="F11" s="50" t="s">
        <v>26</v>
      </c>
      <c r="G11" s="1"/>
      <c r="H11" s="1"/>
      <c r="I11" s="53"/>
      <c r="J11" s="88" t="str">
        <f>IF(Jun!J11="","",Jun!J11)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IF(Jun!B16="","",Jun!B16)</f>
        <v/>
      </c>
      <c r="C16" s="216"/>
      <c r="D16" s="124" t="s">
        <v>13</v>
      </c>
      <c r="E16" s="127" t="s">
        <v>37</v>
      </c>
      <c r="F16" s="146" t="s">
        <v>36</v>
      </c>
      <c r="G16" s="147"/>
      <c r="H16" s="124"/>
      <c r="I16" s="130" t="s">
        <v>3</v>
      </c>
      <c r="J16" s="131"/>
      <c r="K16" s="136" t="s">
        <v>35</v>
      </c>
    </row>
    <row r="17" spans="1:11" ht="12.75" customHeight="1" thickBot="1" x14ac:dyDescent="0.35">
      <c r="A17" s="5" t="s">
        <v>2</v>
      </c>
      <c r="B17" s="198" t="str">
        <f>IF(Jun!B17="","",Jun!B17)</f>
        <v/>
      </c>
      <c r="C17" s="217"/>
      <c r="D17" s="125"/>
      <c r="E17" s="128"/>
      <c r="F17" s="148"/>
      <c r="G17" s="149"/>
      <c r="H17" s="150"/>
      <c r="I17" s="132"/>
      <c r="J17" s="133"/>
      <c r="K17" s="137"/>
    </row>
    <row r="18" spans="1:11" ht="15" customHeight="1" thickBot="1" x14ac:dyDescent="0.35">
      <c r="A18" s="6" t="s">
        <v>52</v>
      </c>
      <c r="B18" s="220" t="str">
        <f>IF(Jun!B18="","",Jun!B18)</f>
        <v/>
      </c>
      <c r="C18" s="221"/>
      <c r="D18" s="126"/>
      <c r="E18" s="129"/>
      <c r="F18" s="151"/>
      <c r="G18" s="152"/>
      <c r="H18" s="153"/>
      <c r="I18" s="134"/>
      <c r="J18" s="135"/>
      <c r="K18" s="138"/>
    </row>
    <row r="19" spans="1:11" ht="25.5" customHeight="1" thickBot="1" x14ac:dyDescent="0.35">
      <c r="A19" s="7" t="s">
        <v>40</v>
      </c>
      <c r="B19" s="139" t="s">
        <v>41</v>
      </c>
      <c r="C19" s="140"/>
      <c r="D19" s="54">
        <f>Jun!D19</f>
        <v>0</v>
      </c>
      <c r="E19" s="55">
        <f>SUM(F19)+Jun!E19</f>
        <v>0</v>
      </c>
      <c r="F19" s="214"/>
      <c r="G19" s="215"/>
      <c r="H19" s="143">
        <f>SUM(F31)</f>
        <v>0</v>
      </c>
      <c r="I19" s="223"/>
      <c r="J19" s="224"/>
      <c r="K19" s="20" t="s">
        <v>59</v>
      </c>
    </row>
    <row r="20" spans="1:11" ht="25.5" customHeight="1" thickBot="1" x14ac:dyDescent="0.35">
      <c r="A20" s="7" t="s">
        <v>21</v>
      </c>
      <c r="B20" s="139" t="s">
        <v>20</v>
      </c>
      <c r="C20" s="140"/>
      <c r="D20" s="54">
        <f>Jun!D20</f>
        <v>0</v>
      </c>
      <c r="E20" s="55">
        <f>SUM(F20)+Jun!E20</f>
        <v>0</v>
      </c>
      <c r="F20" s="214"/>
      <c r="G20" s="215"/>
      <c r="H20" s="30" t="s">
        <v>64</v>
      </c>
      <c r="I20" s="160" t="s">
        <v>76</v>
      </c>
      <c r="J20" s="131"/>
      <c r="K20" s="21"/>
    </row>
    <row r="21" spans="1:11" ht="25.5" customHeight="1" thickBot="1" x14ac:dyDescent="0.35">
      <c r="A21" s="7" t="s">
        <v>44</v>
      </c>
      <c r="B21" s="139" t="s">
        <v>45</v>
      </c>
      <c r="C21" s="140"/>
      <c r="D21" s="54">
        <f>Jun!D21</f>
        <v>0</v>
      </c>
      <c r="E21" s="55">
        <f>SUM(F21)+Jun!E21</f>
        <v>0</v>
      </c>
      <c r="F21" s="214"/>
      <c r="G21" s="215"/>
      <c r="H21" s="49"/>
      <c r="I21" s="134"/>
      <c r="J21" s="135"/>
      <c r="K21" s="22"/>
    </row>
    <row r="22" spans="1:11" ht="25.5" customHeight="1" thickBot="1" x14ac:dyDescent="0.35">
      <c r="A22" s="7" t="s">
        <v>43</v>
      </c>
      <c r="B22" s="139" t="s">
        <v>42</v>
      </c>
      <c r="C22" s="140"/>
      <c r="D22" s="54">
        <f>Jun!D22</f>
        <v>0</v>
      </c>
      <c r="E22" s="55">
        <f>SUM(F22)+Jun!E22</f>
        <v>0</v>
      </c>
      <c r="F22" s="214"/>
      <c r="G22" s="215"/>
      <c r="H22" s="44"/>
      <c r="I22" s="186"/>
      <c r="J22" s="187"/>
      <c r="K22" s="22" t="s">
        <v>60</v>
      </c>
    </row>
    <row r="23" spans="1:11" ht="25.5" customHeight="1" thickBot="1" x14ac:dyDescent="0.35">
      <c r="A23" s="7">
        <v>13</v>
      </c>
      <c r="B23" s="139" t="s">
        <v>4</v>
      </c>
      <c r="C23" s="158"/>
      <c r="D23" s="54">
        <f>Jun!D23</f>
        <v>0</v>
      </c>
      <c r="E23" s="55">
        <f>SUM(F23)+Jun!E23</f>
        <v>0</v>
      </c>
      <c r="F23" s="214"/>
      <c r="G23" s="215"/>
      <c r="H23" s="44"/>
      <c r="I23" s="186"/>
      <c r="J23" s="187"/>
      <c r="K23" s="68" t="str">
        <f>+C10</f>
        <v/>
      </c>
    </row>
    <row r="24" spans="1:11" ht="25.5" customHeight="1" thickBot="1" x14ac:dyDescent="0.35">
      <c r="A24" s="7">
        <v>14</v>
      </c>
      <c r="B24" s="139" t="s">
        <v>5</v>
      </c>
      <c r="C24" s="158"/>
      <c r="D24" s="54">
        <f>Jun!D24</f>
        <v>0</v>
      </c>
      <c r="E24" s="55">
        <f>SUM(F24)+Jun!E24</f>
        <v>0</v>
      </c>
      <c r="F24" s="214"/>
      <c r="G24" s="215"/>
      <c r="H24" s="44"/>
      <c r="I24" s="186"/>
      <c r="J24" s="187"/>
      <c r="K24" s="23"/>
    </row>
    <row r="25" spans="1:11" ht="25.5" customHeight="1" thickBot="1" x14ac:dyDescent="0.35">
      <c r="A25" s="7">
        <v>16</v>
      </c>
      <c r="B25" s="139" t="s">
        <v>31</v>
      </c>
      <c r="C25" s="158"/>
      <c r="D25" s="54">
        <f>Jun!D25</f>
        <v>0</v>
      </c>
      <c r="E25" s="55">
        <f>SUM(F25)+Jun!E25</f>
        <v>0</v>
      </c>
      <c r="F25" s="214"/>
      <c r="G25" s="215"/>
      <c r="H25" s="44"/>
      <c r="I25" s="186"/>
      <c r="J25" s="187"/>
      <c r="K25" s="22" t="s">
        <v>48</v>
      </c>
    </row>
    <row r="26" spans="1:11" ht="25.5" customHeight="1" thickBot="1" x14ac:dyDescent="0.35">
      <c r="A26" s="7">
        <v>17</v>
      </c>
      <c r="B26" s="139" t="s">
        <v>6</v>
      </c>
      <c r="C26" s="158"/>
      <c r="D26" s="54">
        <f>Jun!D26</f>
        <v>0</v>
      </c>
      <c r="E26" s="55">
        <f>SUM(F26)+Jun!E26</f>
        <v>0</v>
      </c>
      <c r="F26" s="214"/>
      <c r="G26" s="215"/>
      <c r="H26" s="44"/>
      <c r="I26" s="186"/>
      <c r="J26" s="187"/>
      <c r="K26" s="68" t="str">
        <f>+B16</f>
        <v/>
      </c>
    </row>
    <row r="27" spans="1:11" ht="25.5" customHeight="1" thickBot="1" x14ac:dyDescent="0.35">
      <c r="A27" s="7">
        <v>18</v>
      </c>
      <c r="B27" s="139" t="s">
        <v>32</v>
      </c>
      <c r="C27" s="158"/>
      <c r="D27" s="54">
        <f>Jun!D27</f>
        <v>0</v>
      </c>
      <c r="E27" s="55">
        <f>SUM(F27)+Jun!E27</f>
        <v>0</v>
      </c>
      <c r="F27" s="214"/>
      <c r="G27" s="215"/>
      <c r="H27" s="44"/>
      <c r="I27" s="186"/>
      <c r="J27" s="187"/>
      <c r="K27" s="22"/>
    </row>
    <row r="28" spans="1:11" ht="25.5" customHeight="1" thickBot="1" x14ac:dyDescent="0.35">
      <c r="A28" s="7">
        <v>20</v>
      </c>
      <c r="B28" s="139" t="s">
        <v>23</v>
      </c>
      <c r="C28" s="158"/>
      <c r="D28" s="54">
        <f>Jun!D28</f>
        <v>0</v>
      </c>
      <c r="E28" s="55">
        <f>SUM(F28)+Jun!E28</f>
        <v>0</v>
      </c>
      <c r="F28" s="214"/>
      <c r="G28" s="215"/>
      <c r="H28" s="44"/>
      <c r="I28" s="186"/>
      <c r="J28" s="187"/>
      <c r="K28" s="23" t="s">
        <v>46</v>
      </c>
    </row>
    <row r="29" spans="1:11" ht="24.9" customHeight="1" thickBot="1" x14ac:dyDescent="0.35">
      <c r="A29" s="7">
        <v>21</v>
      </c>
      <c r="B29" s="111" t="s">
        <v>7</v>
      </c>
      <c r="C29" s="159"/>
      <c r="D29" s="56">
        <f>SUM(D19:D28)</f>
        <v>0</v>
      </c>
      <c r="E29" s="56">
        <f>SUM(E19:E28)</f>
        <v>0</v>
      </c>
      <c r="F29" s="161">
        <f>SUM(F19:G28)</f>
        <v>0</v>
      </c>
      <c r="G29" s="162"/>
      <c r="H29" s="44"/>
      <c r="I29" s="186"/>
      <c r="J29" s="187"/>
      <c r="K29" s="70">
        <f>F31</f>
        <v>0</v>
      </c>
    </row>
    <row r="30" spans="1:11" ht="24.9" customHeight="1" thickBot="1" x14ac:dyDescent="0.35">
      <c r="A30" s="7">
        <v>22</v>
      </c>
      <c r="B30" s="163" t="s">
        <v>30</v>
      </c>
      <c r="C30" s="164"/>
      <c r="D30" s="54">
        <f>Jun!D30</f>
        <v>0</v>
      </c>
      <c r="E30" s="55">
        <f>ROUND(SUM(F30),2)+Jun!E30</f>
        <v>0</v>
      </c>
      <c r="F30" s="214"/>
      <c r="G30" s="215"/>
      <c r="H30" s="44"/>
      <c r="I30" s="186"/>
      <c r="J30" s="187"/>
      <c r="K30" s="24"/>
    </row>
    <row r="31" spans="1:11" ht="24.9" customHeight="1" thickBot="1" x14ac:dyDescent="0.35">
      <c r="A31" s="7">
        <v>23</v>
      </c>
      <c r="B31" s="111" t="s">
        <v>53</v>
      </c>
      <c r="C31" s="159"/>
      <c r="D31" s="56">
        <f>SUM(D29:D30)</f>
        <v>0</v>
      </c>
      <c r="E31" s="56">
        <f>SUM(E29:E30)</f>
        <v>0</v>
      </c>
      <c r="F31" s="161">
        <f>SUM(F29:G30)</f>
        <v>0</v>
      </c>
      <c r="G31" s="162"/>
      <c r="H31" s="44"/>
      <c r="I31" s="186"/>
      <c r="J31" s="187"/>
      <c r="K31" s="24" t="s">
        <v>47</v>
      </c>
    </row>
    <row r="32" spans="1:11" ht="24.9" customHeight="1" thickBot="1" x14ac:dyDescent="0.35">
      <c r="A32" s="7">
        <v>24</v>
      </c>
      <c r="B32" s="139" t="s">
        <v>22</v>
      </c>
      <c r="C32" s="158"/>
      <c r="D32" s="54">
        <f>Jun!D32</f>
        <v>0</v>
      </c>
      <c r="E32" s="55">
        <f>SUM(F32)+Jun!E32</f>
        <v>0</v>
      </c>
      <c r="F32" s="214"/>
      <c r="G32" s="215"/>
      <c r="H32" s="44"/>
      <c r="I32" s="186"/>
      <c r="J32" s="187"/>
      <c r="K32" s="25" t="s">
        <v>49</v>
      </c>
    </row>
    <row r="33" spans="1:11" ht="24.9" customHeight="1" thickBot="1" x14ac:dyDescent="0.35">
      <c r="A33" s="7">
        <v>25</v>
      </c>
      <c r="B33" s="167" t="s">
        <v>8</v>
      </c>
      <c r="C33" s="168"/>
      <c r="D33" s="56">
        <f>SUM(D31:D32)</f>
        <v>0</v>
      </c>
      <c r="E33" s="56">
        <f>SUM(E31:E32)</f>
        <v>0</v>
      </c>
      <c r="F33" s="161">
        <f>SUM(F31:G32)</f>
        <v>0</v>
      </c>
      <c r="G33" s="162"/>
      <c r="H33" s="51"/>
      <c r="I33" s="180"/>
      <c r="J33" s="181"/>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63</v>
      </c>
      <c r="B38" s="192"/>
      <c r="C38" s="192"/>
      <c r="D38" s="192"/>
      <c r="E38" s="192"/>
      <c r="F38" s="257"/>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kOuXmgGKWU3rsgWHGSzbI/H+G0QhlFWDBxTso820AxIV3+g4Xyd+GuE+hlazaHWHFw/jWDQ+E/pOiPS3FIJp9A==" saltValue="RDdhsFHmK7nhw7keg0zsL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30:C30"/>
    <mergeCell ref="F30:G30"/>
    <mergeCell ref="B26:C26"/>
    <mergeCell ref="F26:G26"/>
    <mergeCell ref="B27:C27"/>
    <mergeCell ref="F27:G27"/>
    <mergeCell ref="B28:C28"/>
    <mergeCell ref="F28:G28"/>
    <mergeCell ref="B29:C29"/>
    <mergeCell ref="F29:G29"/>
    <mergeCell ref="B31:C31"/>
    <mergeCell ref="B22:C22"/>
    <mergeCell ref="F22:G22"/>
    <mergeCell ref="B23:C23"/>
    <mergeCell ref="F23:G23"/>
    <mergeCell ref="B33:C33"/>
    <mergeCell ref="F33:G33"/>
    <mergeCell ref="B32:C32"/>
    <mergeCell ref="F32:G32"/>
    <mergeCell ref="B24:C24"/>
    <mergeCell ref="F24:G24"/>
    <mergeCell ref="B25:C25"/>
    <mergeCell ref="F25:G25"/>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pageMargins left="0.62" right="0.22" top="0.18" bottom="0.18" header="0.18" footer="0.18"/>
  <pageSetup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40"/>
  <sheetViews>
    <sheetView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IF(Jul!C6="","",Jul!C6)</f>
        <v/>
      </c>
      <c r="D6" s="196"/>
      <c r="E6" s="197"/>
      <c r="F6" s="50" t="s">
        <v>61</v>
      </c>
      <c r="G6" s="77"/>
      <c r="H6" s="1"/>
      <c r="I6" s="53"/>
      <c r="J6" s="80"/>
      <c r="K6" s="81"/>
    </row>
    <row r="7" spans="1:11" ht="13.5" customHeight="1" thickBot="1" x14ac:dyDescent="0.35">
      <c r="A7" s="111" t="s">
        <v>28</v>
      </c>
      <c r="B7" s="112"/>
      <c r="C7" s="196" t="str">
        <f>IF(Jul!C7="","",Jul!C7)</f>
        <v/>
      </c>
      <c r="D7" s="196"/>
      <c r="E7" s="197"/>
      <c r="F7" s="50" t="s">
        <v>24</v>
      </c>
      <c r="G7" s="77"/>
      <c r="H7" s="77"/>
      <c r="I7" s="78"/>
      <c r="J7" s="87">
        <f>+Sheet1!G16</f>
        <v>46630</v>
      </c>
      <c r="K7" s="79"/>
    </row>
    <row r="8" spans="1:11" ht="13.5" customHeight="1" thickBot="1" x14ac:dyDescent="0.35">
      <c r="A8" s="119"/>
      <c r="B8" s="120"/>
      <c r="C8" s="196" t="str">
        <f>IF(Jul!C8="","",Jul!C8)</f>
        <v/>
      </c>
      <c r="D8" s="196"/>
      <c r="E8" s="197"/>
      <c r="F8" s="50" t="s">
        <v>39</v>
      </c>
      <c r="G8" s="77"/>
      <c r="H8" s="77"/>
      <c r="I8" s="78"/>
      <c r="J8" s="86" t="str">
        <f>+Sheet1!L16</f>
        <v>08/01/2027 thru 08/31/2027</v>
      </c>
      <c r="K8" s="79"/>
    </row>
    <row r="9" spans="1:11" ht="13.5" customHeight="1" thickBot="1" x14ac:dyDescent="0.35">
      <c r="A9" s="111" t="s">
        <v>58</v>
      </c>
      <c r="B9" s="112"/>
      <c r="C9" s="196" t="str">
        <f>IF(Jul!C9="","",Jul!C9)</f>
        <v/>
      </c>
      <c r="D9" s="196"/>
      <c r="E9" s="197"/>
      <c r="F9" s="50" t="s">
        <v>25</v>
      </c>
      <c r="G9" s="77"/>
      <c r="H9" s="77"/>
      <c r="I9" s="78"/>
      <c r="J9" s="88" t="str">
        <f>IF(Jul!J9="","",Jul!J9)</f>
        <v/>
      </c>
      <c r="K9" s="79"/>
    </row>
    <row r="10" spans="1:11" ht="13.5" customHeight="1" thickBot="1" x14ac:dyDescent="0.35">
      <c r="A10" s="111" t="s">
        <v>38</v>
      </c>
      <c r="B10" s="112"/>
      <c r="C10" s="218" t="str">
        <f>IF(Jul!C10="","",Jul!C10)</f>
        <v/>
      </c>
      <c r="D10" s="218"/>
      <c r="E10" s="219"/>
      <c r="F10" s="50" t="s">
        <v>11</v>
      </c>
      <c r="G10" s="77"/>
      <c r="H10" s="1"/>
      <c r="I10" s="53"/>
      <c r="J10" s="88" t="str">
        <f>IF(Jul!J10="","",Jul!J10)</f>
        <v/>
      </c>
      <c r="K10" s="79"/>
    </row>
    <row r="11" spans="1:11" ht="13.5" customHeight="1" thickBot="1" x14ac:dyDescent="0.35">
      <c r="A11" s="111" t="s">
        <v>12</v>
      </c>
      <c r="B11" s="112"/>
      <c r="C11" s="196" t="str">
        <f>IF(Jul!C11="","",Jul!C11)</f>
        <v/>
      </c>
      <c r="D11" s="196"/>
      <c r="E11" s="197"/>
      <c r="F11" s="50" t="s">
        <v>26</v>
      </c>
      <c r="G11" s="1"/>
      <c r="H11" s="1"/>
      <c r="I11" s="53"/>
      <c r="J11" s="88" t="str">
        <f>IF(Jul!J11="","",Jul!J11)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IF(Jul!B16="","",Jul!B16)</f>
        <v/>
      </c>
      <c r="C16" s="216"/>
      <c r="D16" s="124" t="s">
        <v>13</v>
      </c>
      <c r="E16" s="127" t="s">
        <v>37</v>
      </c>
      <c r="F16" s="146" t="s">
        <v>36</v>
      </c>
      <c r="G16" s="147"/>
      <c r="H16" s="124"/>
      <c r="I16" s="130" t="s">
        <v>3</v>
      </c>
      <c r="J16" s="131"/>
      <c r="K16" s="136" t="s">
        <v>35</v>
      </c>
    </row>
    <row r="17" spans="1:11" ht="12.75" customHeight="1" thickBot="1" x14ac:dyDescent="0.35">
      <c r="A17" s="5" t="s">
        <v>2</v>
      </c>
      <c r="B17" s="198" t="str">
        <f>IF(Jul!B17="","",Jul!B17)</f>
        <v/>
      </c>
      <c r="C17" s="217"/>
      <c r="D17" s="125"/>
      <c r="E17" s="128"/>
      <c r="F17" s="148"/>
      <c r="G17" s="149"/>
      <c r="H17" s="150"/>
      <c r="I17" s="132"/>
      <c r="J17" s="133"/>
      <c r="K17" s="137"/>
    </row>
    <row r="18" spans="1:11" ht="15" customHeight="1" thickBot="1" x14ac:dyDescent="0.35">
      <c r="A18" s="6" t="s">
        <v>52</v>
      </c>
      <c r="B18" s="220" t="str">
        <f>IF(Jul!B18="","",Jul!B18)</f>
        <v/>
      </c>
      <c r="C18" s="221"/>
      <c r="D18" s="126"/>
      <c r="E18" s="129"/>
      <c r="F18" s="151"/>
      <c r="G18" s="152"/>
      <c r="H18" s="153"/>
      <c r="I18" s="134"/>
      <c r="J18" s="135"/>
      <c r="K18" s="138"/>
    </row>
    <row r="19" spans="1:11" ht="25.5" customHeight="1" thickBot="1" x14ac:dyDescent="0.35">
      <c r="A19" s="7" t="s">
        <v>40</v>
      </c>
      <c r="B19" s="139" t="s">
        <v>41</v>
      </c>
      <c r="C19" s="140"/>
      <c r="D19" s="54">
        <f>Jul!D19</f>
        <v>0</v>
      </c>
      <c r="E19" s="55">
        <f>SUM(F19)+Jul!E19</f>
        <v>0</v>
      </c>
      <c r="F19" s="214"/>
      <c r="G19" s="215"/>
      <c r="H19" s="143">
        <f>SUM(F31)</f>
        <v>0</v>
      </c>
      <c r="I19" s="223"/>
      <c r="J19" s="224"/>
      <c r="K19" s="20" t="s">
        <v>59</v>
      </c>
    </row>
    <row r="20" spans="1:11" ht="25.5" customHeight="1" thickBot="1" x14ac:dyDescent="0.35">
      <c r="A20" s="7" t="s">
        <v>21</v>
      </c>
      <c r="B20" s="139" t="s">
        <v>20</v>
      </c>
      <c r="C20" s="140"/>
      <c r="D20" s="54">
        <f>Jul!D20</f>
        <v>0</v>
      </c>
      <c r="E20" s="55">
        <f>SUM(F20)+Jul!E20</f>
        <v>0</v>
      </c>
      <c r="F20" s="214"/>
      <c r="G20" s="215"/>
      <c r="H20" s="31" t="s">
        <v>64</v>
      </c>
      <c r="I20" s="160" t="s">
        <v>76</v>
      </c>
      <c r="J20" s="131"/>
      <c r="K20" s="21"/>
    </row>
    <row r="21" spans="1:11" ht="25.5" customHeight="1" thickBot="1" x14ac:dyDescent="0.35">
      <c r="A21" s="7" t="s">
        <v>44</v>
      </c>
      <c r="B21" s="139" t="s">
        <v>45</v>
      </c>
      <c r="C21" s="140"/>
      <c r="D21" s="54">
        <f>Jul!D21</f>
        <v>0</v>
      </c>
      <c r="E21" s="55">
        <f>SUM(F21)+Jul!E21</f>
        <v>0</v>
      </c>
      <c r="F21" s="214"/>
      <c r="G21" s="215"/>
      <c r="H21" s="49"/>
      <c r="I21" s="134"/>
      <c r="J21" s="135"/>
      <c r="K21" s="22"/>
    </row>
    <row r="22" spans="1:11" ht="25.5" customHeight="1" thickBot="1" x14ac:dyDescent="0.35">
      <c r="A22" s="7" t="s">
        <v>43</v>
      </c>
      <c r="B22" s="139" t="s">
        <v>42</v>
      </c>
      <c r="C22" s="140"/>
      <c r="D22" s="54">
        <f>Jul!D22</f>
        <v>0</v>
      </c>
      <c r="E22" s="55">
        <f>SUM(F22)+Jul!E22</f>
        <v>0</v>
      </c>
      <c r="F22" s="214"/>
      <c r="G22" s="215"/>
      <c r="H22" s="44"/>
      <c r="I22" s="186"/>
      <c r="J22" s="187"/>
      <c r="K22" s="22" t="s">
        <v>60</v>
      </c>
    </row>
    <row r="23" spans="1:11" ht="25.5" customHeight="1" thickBot="1" x14ac:dyDescent="0.35">
      <c r="A23" s="7">
        <v>13</v>
      </c>
      <c r="B23" s="139" t="s">
        <v>4</v>
      </c>
      <c r="C23" s="158"/>
      <c r="D23" s="54">
        <f>Jul!D23</f>
        <v>0</v>
      </c>
      <c r="E23" s="55">
        <f>SUM(F23)+Jul!E23</f>
        <v>0</v>
      </c>
      <c r="F23" s="214"/>
      <c r="G23" s="215"/>
      <c r="H23" s="44"/>
      <c r="I23" s="186"/>
      <c r="J23" s="187"/>
      <c r="K23" s="68" t="str">
        <f>+C10</f>
        <v/>
      </c>
    </row>
    <row r="24" spans="1:11" ht="25.5" customHeight="1" thickBot="1" x14ac:dyDescent="0.35">
      <c r="A24" s="7">
        <v>14</v>
      </c>
      <c r="B24" s="139" t="s">
        <v>5</v>
      </c>
      <c r="C24" s="158"/>
      <c r="D24" s="54">
        <f>Jul!D24</f>
        <v>0</v>
      </c>
      <c r="E24" s="55">
        <f>SUM(F24)+Jul!E24</f>
        <v>0</v>
      </c>
      <c r="F24" s="214"/>
      <c r="G24" s="215"/>
      <c r="H24" s="44"/>
      <c r="I24" s="186"/>
      <c r="J24" s="187"/>
      <c r="K24" s="23"/>
    </row>
    <row r="25" spans="1:11" ht="25.5" customHeight="1" thickBot="1" x14ac:dyDescent="0.35">
      <c r="A25" s="7">
        <v>16</v>
      </c>
      <c r="B25" s="139" t="s">
        <v>31</v>
      </c>
      <c r="C25" s="158"/>
      <c r="D25" s="54">
        <f>Jul!D25</f>
        <v>0</v>
      </c>
      <c r="E25" s="55">
        <f>SUM(F25)+Jul!E25</f>
        <v>0</v>
      </c>
      <c r="F25" s="214"/>
      <c r="G25" s="215"/>
      <c r="H25" s="44"/>
      <c r="I25" s="186"/>
      <c r="J25" s="187"/>
      <c r="K25" s="22" t="s">
        <v>48</v>
      </c>
    </row>
    <row r="26" spans="1:11" ht="25.5" customHeight="1" thickBot="1" x14ac:dyDescent="0.35">
      <c r="A26" s="7">
        <v>17</v>
      </c>
      <c r="B26" s="139" t="s">
        <v>6</v>
      </c>
      <c r="C26" s="158"/>
      <c r="D26" s="54">
        <f>Jul!D26</f>
        <v>0</v>
      </c>
      <c r="E26" s="55">
        <f>SUM(F26)+Jul!E26</f>
        <v>0</v>
      </c>
      <c r="F26" s="214"/>
      <c r="G26" s="215"/>
      <c r="H26" s="44"/>
      <c r="I26" s="186"/>
      <c r="J26" s="187"/>
      <c r="K26" s="68" t="str">
        <f>+B16</f>
        <v/>
      </c>
    </row>
    <row r="27" spans="1:11" ht="25.5" customHeight="1" thickBot="1" x14ac:dyDescent="0.35">
      <c r="A27" s="7">
        <v>18</v>
      </c>
      <c r="B27" s="139" t="s">
        <v>32</v>
      </c>
      <c r="C27" s="158"/>
      <c r="D27" s="54">
        <f>Jul!D27</f>
        <v>0</v>
      </c>
      <c r="E27" s="55">
        <f>SUM(F27)+Jul!E27</f>
        <v>0</v>
      </c>
      <c r="F27" s="214"/>
      <c r="G27" s="215"/>
      <c r="H27" s="44"/>
      <c r="I27" s="186"/>
      <c r="J27" s="187"/>
      <c r="K27" s="22"/>
    </row>
    <row r="28" spans="1:11" ht="25.5" customHeight="1" thickBot="1" x14ac:dyDescent="0.35">
      <c r="A28" s="7">
        <v>20</v>
      </c>
      <c r="B28" s="139" t="s">
        <v>23</v>
      </c>
      <c r="C28" s="158"/>
      <c r="D28" s="54">
        <f>Jul!D28</f>
        <v>0</v>
      </c>
      <c r="E28" s="55">
        <f>SUM(F28)+Jul!E28</f>
        <v>0</v>
      </c>
      <c r="F28" s="214"/>
      <c r="G28" s="215"/>
      <c r="H28" s="44"/>
      <c r="I28" s="186"/>
      <c r="J28" s="187"/>
      <c r="K28" s="23" t="s">
        <v>46</v>
      </c>
    </row>
    <row r="29" spans="1:11" ht="24.9" customHeight="1" thickBot="1" x14ac:dyDescent="0.35">
      <c r="A29" s="7">
        <v>21</v>
      </c>
      <c r="B29" s="111" t="s">
        <v>7</v>
      </c>
      <c r="C29" s="159"/>
      <c r="D29" s="56">
        <f>SUM(D19:D28)</f>
        <v>0</v>
      </c>
      <c r="E29" s="56">
        <f>SUM(E19:E28)</f>
        <v>0</v>
      </c>
      <c r="F29" s="161">
        <f>SUM(F19:G28)</f>
        <v>0</v>
      </c>
      <c r="G29" s="162"/>
      <c r="H29" s="44"/>
      <c r="I29" s="186"/>
      <c r="J29" s="187"/>
      <c r="K29" s="70">
        <f>F31</f>
        <v>0</v>
      </c>
    </row>
    <row r="30" spans="1:11" ht="24.9" customHeight="1" thickBot="1" x14ac:dyDescent="0.35">
      <c r="A30" s="7">
        <v>22</v>
      </c>
      <c r="B30" s="163" t="s">
        <v>30</v>
      </c>
      <c r="C30" s="164"/>
      <c r="D30" s="54">
        <f>Jul!D30</f>
        <v>0</v>
      </c>
      <c r="E30" s="55">
        <f>ROUND(SUM(F30),2)+Jul!E30</f>
        <v>0</v>
      </c>
      <c r="F30" s="214"/>
      <c r="G30" s="215"/>
      <c r="H30" s="44"/>
      <c r="I30" s="186"/>
      <c r="J30" s="187"/>
      <c r="K30" s="24"/>
    </row>
    <row r="31" spans="1:11" ht="24.9" customHeight="1" thickBot="1" x14ac:dyDescent="0.35">
      <c r="A31" s="7">
        <v>23</v>
      </c>
      <c r="B31" s="111" t="s">
        <v>53</v>
      </c>
      <c r="C31" s="159"/>
      <c r="D31" s="56">
        <f>SUM(D29:D30)</f>
        <v>0</v>
      </c>
      <c r="E31" s="56">
        <f>SUM(E29:E30)</f>
        <v>0</v>
      </c>
      <c r="F31" s="161">
        <f>SUM(F29:G30)</f>
        <v>0</v>
      </c>
      <c r="G31" s="162"/>
      <c r="H31" s="44"/>
      <c r="I31" s="186"/>
      <c r="J31" s="187"/>
      <c r="K31" s="24" t="s">
        <v>47</v>
      </c>
    </row>
    <row r="32" spans="1:11" ht="24.9" customHeight="1" thickBot="1" x14ac:dyDescent="0.35">
      <c r="A32" s="7">
        <v>24</v>
      </c>
      <c r="B32" s="139" t="s">
        <v>22</v>
      </c>
      <c r="C32" s="158"/>
      <c r="D32" s="54">
        <f>Jul!D32</f>
        <v>0</v>
      </c>
      <c r="E32" s="55">
        <f>SUM(F32)+Jul!E32</f>
        <v>0</v>
      </c>
      <c r="F32" s="214"/>
      <c r="G32" s="215"/>
      <c r="H32" s="44"/>
      <c r="I32" s="186"/>
      <c r="J32" s="187"/>
      <c r="K32" s="25" t="s">
        <v>49</v>
      </c>
    </row>
    <row r="33" spans="1:11" ht="24.9" customHeight="1" thickBot="1" x14ac:dyDescent="0.35">
      <c r="A33" s="7">
        <v>25</v>
      </c>
      <c r="B33" s="167" t="s">
        <v>8</v>
      </c>
      <c r="C33" s="168"/>
      <c r="D33" s="56">
        <f>SUM(D31:D32)</f>
        <v>0</v>
      </c>
      <c r="E33" s="56">
        <f>SUM(E31:E32)</f>
        <v>0</v>
      </c>
      <c r="F33" s="161">
        <f>SUM(F31:G32)</f>
        <v>0</v>
      </c>
      <c r="G33" s="162"/>
      <c r="H33" s="51"/>
      <c r="I33" s="180"/>
      <c r="J33" s="181"/>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2"/>
      <c r="D38" s="192"/>
      <c r="E38" s="192"/>
      <c r="F38" s="257"/>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9N0XtvTVL9YU6qAlu8XW+fgzrIhN+1OpvEUf7TePDW0LIl3mw9/6zO0bnNOJg6m17sPvuRImyDkvvM0a2x7IRw==" saltValue="hRoqJq1Oain/UOsfnAwwBQ=="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pageMargins left="0.62" right="0.22" top="0.18" bottom="0.18" header="0.18" footer="0.18"/>
  <pageSetup scale="73"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0"/>
  <sheetViews>
    <sheetView workbookViewId="0"/>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27.44140625" style="12" bestFit="1" customWidth="1"/>
    <col min="7" max="7" width="8.109375" style="12" customWidth="1"/>
    <col min="8" max="8" width="4" style="12" hidden="1" customWidth="1"/>
    <col min="9" max="9" width="14.33203125" style="12" customWidth="1"/>
    <col min="10" max="10" width="24.5546875" style="12" bestFit="1"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IF(Aug!C6="","",Aug!C6)</f>
        <v/>
      </c>
      <c r="D6" s="196"/>
      <c r="E6" s="197"/>
      <c r="F6" s="50" t="s">
        <v>61</v>
      </c>
      <c r="G6" s="77"/>
      <c r="H6" s="1"/>
      <c r="I6" s="53"/>
      <c r="J6" s="80"/>
      <c r="K6" s="81"/>
    </row>
    <row r="7" spans="1:11" ht="13.5" customHeight="1" thickBot="1" x14ac:dyDescent="0.35">
      <c r="A7" s="111" t="s">
        <v>28</v>
      </c>
      <c r="B7" s="112"/>
      <c r="C7" s="196" t="str">
        <f>IF(Aug!C7="","",Aug!C7)</f>
        <v/>
      </c>
      <c r="D7" s="196"/>
      <c r="E7" s="197"/>
      <c r="F7" s="50" t="s">
        <v>24</v>
      </c>
      <c r="G7" s="77"/>
      <c r="H7" s="77"/>
      <c r="I7" s="78"/>
      <c r="J7" s="87">
        <f>+Sheet1!G17</f>
        <v>46660</v>
      </c>
      <c r="K7" s="79"/>
    </row>
    <row r="8" spans="1:11" ht="13.5" customHeight="1" thickBot="1" x14ac:dyDescent="0.35">
      <c r="A8" s="119"/>
      <c r="B8" s="120"/>
      <c r="C8" s="196" t="str">
        <f>IF(Aug!C8="","",Aug!C8)</f>
        <v/>
      </c>
      <c r="D8" s="196"/>
      <c r="E8" s="197"/>
      <c r="F8" s="50" t="s">
        <v>39</v>
      </c>
      <c r="G8" s="77"/>
      <c r="H8" s="77"/>
      <c r="I8" s="78"/>
      <c r="J8" s="86" t="str">
        <f>+Sheet1!L17</f>
        <v>09/01/2027 thru 09/30/2027</v>
      </c>
      <c r="K8" s="79"/>
    </row>
    <row r="9" spans="1:11" ht="13.5" customHeight="1" thickBot="1" x14ac:dyDescent="0.35">
      <c r="A9" s="111" t="s">
        <v>58</v>
      </c>
      <c r="B9" s="112"/>
      <c r="C9" s="196" t="str">
        <f>IF(Aug!C9="","",Aug!C9)</f>
        <v/>
      </c>
      <c r="D9" s="196"/>
      <c r="E9" s="197"/>
      <c r="F9" s="50" t="s">
        <v>25</v>
      </c>
      <c r="G9" s="77"/>
      <c r="H9" s="77"/>
      <c r="I9" s="78"/>
      <c r="J9" s="88" t="str">
        <f>IF(Aug!J9="","",Aug!J9)</f>
        <v/>
      </c>
      <c r="K9" s="79"/>
    </row>
    <row r="10" spans="1:11" ht="13.5" customHeight="1" thickBot="1" x14ac:dyDescent="0.35">
      <c r="A10" s="111" t="s">
        <v>38</v>
      </c>
      <c r="B10" s="112"/>
      <c r="C10" s="218" t="str">
        <f>IF(Aug!C10="","",Aug!C10)</f>
        <v/>
      </c>
      <c r="D10" s="218"/>
      <c r="E10" s="219"/>
      <c r="F10" s="50" t="s">
        <v>11</v>
      </c>
      <c r="G10" s="77"/>
      <c r="H10" s="1"/>
      <c r="I10" s="53"/>
      <c r="J10" s="88" t="str">
        <f>IF(Aug!J10="","",Aug!J10)</f>
        <v/>
      </c>
      <c r="K10" s="79"/>
    </row>
    <row r="11" spans="1:11" ht="13.5" customHeight="1" thickBot="1" x14ac:dyDescent="0.35">
      <c r="A11" s="111" t="s">
        <v>12</v>
      </c>
      <c r="B11" s="112"/>
      <c r="C11" s="196" t="str">
        <f>IF(Aug!C11="","",Aug!C11)</f>
        <v/>
      </c>
      <c r="D11" s="196"/>
      <c r="E11" s="197"/>
      <c r="F11" s="50" t="s">
        <v>26</v>
      </c>
      <c r="G11" s="1"/>
      <c r="H11" s="1"/>
      <c r="I11" s="53"/>
      <c r="J11" s="88" t="str">
        <f>IF(Aug!J11="","",Aug!J11)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IF(Aug!B16="","",Aug!B16)</f>
        <v/>
      </c>
      <c r="C16" s="216"/>
      <c r="D16" s="124" t="s">
        <v>13</v>
      </c>
      <c r="E16" s="127" t="s">
        <v>37</v>
      </c>
      <c r="F16" s="146" t="s">
        <v>36</v>
      </c>
      <c r="G16" s="147"/>
      <c r="H16" s="124"/>
      <c r="I16" s="130" t="s">
        <v>3</v>
      </c>
      <c r="J16" s="131"/>
      <c r="K16" s="136" t="s">
        <v>35</v>
      </c>
    </row>
    <row r="17" spans="1:11" ht="12.75" customHeight="1" thickBot="1" x14ac:dyDescent="0.35">
      <c r="A17" s="5" t="s">
        <v>2</v>
      </c>
      <c r="B17" s="198" t="str">
        <f>IF(Aug!B17="","",Aug!B17)</f>
        <v/>
      </c>
      <c r="C17" s="217"/>
      <c r="D17" s="125"/>
      <c r="E17" s="128"/>
      <c r="F17" s="148"/>
      <c r="G17" s="149"/>
      <c r="H17" s="150"/>
      <c r="I17" s="132"/>
      <c r="J17" s="133"/>
      <c r="K17" s="137"/>
    </row>
    <row r="18" spans="1:11" ht="15" customHeight="1" thickBot="1" x14ac:dyDescent="0.35">
      <c r="A18" s="6" t="s">
        <v>52</v>
      </c>
      <c r="B18" s="220" t="str">
        <f>IF(Aug!B18="","",Aug!B18)</f>
        <v/>
      </c>
      <c r="C18" s="221"/>
      <c r="D18" s="126"/>
      <c r="E18" s="129"/>
      <c r="F18" s="151"/>
      <c r="G18" s="152"/>
      <c r="H18" s="153"/>
      <c r="I18" s="134"/>
      <c r="J18" s="135"/>
      <c r="K18" s="138"/>
    </row>
    <row r="19" spans="1:11" ht="25.5" customHeight="1" thickBot="1" x14ac:dyDescent="0.35">
      <c r="A19" s="7" t="s">
        <v>40</v>
      </c>
      <c r="B19" s="139" t="s">
        <v>41</v>
      </c>
      <c r="C19" s="140"/>
      <c r="D19" s="54">
        <f>Aug!D19</f>
        <v>0</v>
      </c>
      <c r="E19" s="55">
        <f>SUM(F19)+Aug!E19</f>
        <v>0</v>
      </c>
      <c r="F19" s="214"/>
      <c r="G19" s="215"/>
      <c r="H19" s="143">
        <f>SUM(F31)</f>
        <v>0</v>
      </c>
      <c r="I19" s="223"/>
      <c r="J19" s="224"/>
      <c r="K19" s="20" t="s">
        <v>59</v>
      </c>
    </row>
    <row r="20" spans="1:11" ht="25.5" customHeight="1" thickBot="1" x14ac:dyDescent="0.35">
      <c r="A20" s="7" t="s">
        <v>21</v>
      </c>
      <c r="B20" s="139" t="s">
        <v>20</v>
      </c>
      <c r="C20" s="140"/>
      <c r="D20" s="54">
        <f>Aug!D20</f>
        <v>0</v>
      </c>
      <c r="E20" s="55">
        <f>SUM(F20)+Aug!E20</f>
        <v>0</v>
      </c>
      <c r="F20" s="214"/>
      <c r="G20" s="215"/>
      <c r="H20" s="31" t="s">
        <v>64</v>
      </c>
      <c r="I20" s="160" t="s">
        <v>76</v>
      </c>
      <c r="J20" s="131"/>
      <c r="K20" s="21"/>
    </row>
    <row r="21" spans="1:11" ht="25.5" customHeight="1" thickBot="1" x14ac:dyDescent="0.35">
      <c r="A21" s="7" t="s">
        <v>44</v>
      </c>
      <c r="B21" s="139" t="s">
        <v>45</v>
      </c>
      <c r="C21" s="140"/>
      <c r="D21" s="54">
        <f>Aug!D21</f>
        <v>0</v>
      </c>
      <c r="E21" s="55">
        <f>SUM(F21)+Aug!E21</f>
        <v>0</v>
      </c>
      <c r="F21" s="214"/>
      <c r="G21" s="215"/>
      <c r="H21" s="49"/>
      <c r="I21" s="134"/>
      <c r="J21" s="135"/>
      <c r="K21" s="22"/>
    </row>
    <row r="22" spans="1:11" ht="25.5" customHeight="1" thickBot="1" x14ac:dyDescent="0.35">
      <c r="A22" s="7" t="s">
        <v>43</v>
      </c>
      <c r="B22" s="139" t="s">
        <v>42</v>
      </c>
      <c r="C22" s="140"/>
      <c r="D22" s="54">
        <f>Aug!D22</f>
        <v>0</v>
      </c>
      <c r="E22" s="55">
        <f>SUM(F22)+Aug!E22</f>
        <v>0</v>
      </c>
      <c r="F22" s="214"/>
      <c r="G22" s="215"/>
      <c r="H22" s="44"/>
      <c r="I22" s="186"/>
      <c r="J22" s="187"/>
      <c r="K22" s="22" t="s">
        <v>60</v>
      </c>
    </row>
    <row r="23" spans="1:11" ht="25.5" customHeight="1" thickBot="1" x14ac:dyDescent="0.35">
      <c r="A23" s="7">
        <v>13</v>
      </c>
      <c r="B23" s="139" t="s">
        <v>4</v>
      </c>
      <c r="C23" s="158"/>
      <c r="D23" s="54">
        <f>Aug!D23</f>
        <v>0</v>
      </c>
      <c r="E23" s="55">
        <f>SUM(F23)+Aug!E23</f>
        <v>0</v>
      </c>
      <c r="F23" s="214"/>
      <c r="G23" s="215"/>
      <c r="H23" s="44"/>
      <c r="I23" s="186"/>
      <c r="J23" s="187"/>
      <c r="K23" s="68" t="str">
        <f>+C10</f>
        <v/>
      </c>
    </row>
    <row r="24" spans="1:11" ht="25.5" customHeight="1" thickBot="1" x14ac:dyDescent="0.35">
      <c r="A24" s="7">
        <v>14</v>
      </c>
      <c r="B24" s="139" t="s">
        <v>5</v>
      </c>
      <c r="C24" s="158"/>
      <c r="D24" s="54">
        <f>Aug!D24</f>
        <v>0</v>
      </c>
      <c r="E24" s="55">
        <f>SUM(F24)+Aug!E24</f>
        <v>0</v>
      </c>
      <c r="F24" s="214"/>
      <c r="G24" s="215"/>
      <c r="H24" s="44"/>
      <c r="I24" s="186"/>
      <c r="J24" s="187"/>
      <c r="K24" s="23"/>
    </row>
    <row r="25" spans="1:11" ht="25.5" customHeight="1" thickBot="1" x14ac:dyDescent="0.35">
      <c r="A25" s="7">
        <v>16</v>
      </c>
      <c r="B25" s="139" t="s">
        <v>31</v>
      </c>
      <c r="C25" s="158"/>
      <c r="D25" s="54">
        <f>Aug!D25</f>
        <v>0</v>
      </c>
      <c r="E25" s="55">
        <f>SUM(F25)+Aug!E25</f>
        <v>0</v>
      </c>
      <c r="F25" s="214"/>
      <c r="G25" s="215"/>
      <c r="H25" s="44"/>
      <c r="I25" s="186"/>
      <c r="J25" s="187"/>
      <c r="K25" s="22" t="s">
        <v>48</v>
      </c>
    </row>
    <row r="26" spans="1:11" ht="25.5" customHeight="1" thickBot="1" x14ac:dyDescent="0.35">
      <c r="A26" s="7">
        <v>17</v>
      </c>
      <c r="B26" s="139" t="s">
        <v>6</v>
      </c>
      <c r="C26" s="158"/>
      <c r="D26" s="54">
        <f>Aug!D26</f>
        <v>0</v>
      </c>
      <c r="E26" s="55">
        <f>SUM(F26)+Aug!E26</f>
        <v>0</v>
      </c>
      <c r="F26" s="214"/>
      <c r="G26" s="215"/>
      <c r="H26" s="44"/>
      <c r="I26" s="186"/>
      <c r="J26" s="187"/>
      <c r="K26" s="68" t="str">
        <f>+B16</f>
        <v/>
      </c>
    </row>
    <row r="27" spans="1:11" ht="25.5" customHeight="1" thickBot="1" x14ac:dyDescent="0.35">
      <c r="A27" s="7">
        <v>18</v>
      </c>
      <c r="B27" s="139" t="s">
        <v>32</v>
      </c>
      <c r="C27" s="158"/>
      <c r="D27" s="54">
        <f>Aug!D27</f>
        <v>0</v>
      </c>
      <c r="E27" s="55">
        <f>SUM(F27)+Aug!E27</f>
        <v>0</v>
      </c>
      <c r="F27" s="214"/>
      <c r="G27" s="215"/>
      <c r="H27" s="44"/>
      <c r="I27" s="186"/>
      <c r="J27" s="187"/>
      <c r="K27" s="22"/>
    </row>
    <row r="28" spans="1:11" ht="25.5" customHeight="1" thickBot="1" x14ac:dyDescent="0.35">
      <c r="A28" s="7">
        <v>20</v>
      </c>
      <c r="B28" s="139" t="s">
        <v>23</v>
      </c>
      <c r="C28" s="158"/>
      <c r="D28" s="54">
        <f>Aug!D28</f>
        <v>0</v>
      </c>
      <c r="E28" s="55">
        <f>SUM(F28)+Aug!E28</f>
        <v>0</v>
      </c>
      <c r="F28" s="214"/>
      <c r="G28" s="215"/>
      <c r="H28" s="44"/>
      <c r="I28" s="186"/>
      <c r="J28" s="187"/>
      <c r="K28" s="23" t="s">
        <v>46</v>
      </c>
    </row>
    <row r="29" spans="1:11" ht="24.9" customHeight="1" thickBot="1" x14ac:dyDescent="0.35">
      <c r="A29" s="7">
        <v>21</v>
      </c>
      <c r="B29" s="111" t="s">
        <v>7</v>
      </c>
      <c r="C29" s="159"/>
      <c r="D29" s="56">
        <f>SUM(D19:D28)</f>
        <v>0</v>
      </c>
      <c r="E29" s="56">
        <f>SUM(E19:E28)</f>
        <v>0</v>
      </c>
      <c r="F29" s="161">
        <f>SUM(F19:G28)</f>
        <v>0</v>
      </c>
      <c r="G29" s="162"/>
      <c r="H29" s="44"/>
      <c r="I29" s="186"/>
      <c r="J29" s="187"/>
      <c r="K29" s="70">
        <f>F31</f>
        <v>0</v>
      </c>
    </row>
    <row r="30" spans="1:11" ht="24.9" customHeight="1" thickBot="1" x14ac:dyDescent="0.35">
      <c r="A30" s="7">
        <v>22</v>
      </c>
      <c r="B30" s="163" t="s">
        <v>30</v>
      </c>
      <c r="C30" s="164"/>
      <c r="D30" s="54">
        <f>Aug!D30</f>
        <v>0</v>
      </c>
      <c r="E30" s="55">
        <f>ROUND(SUM(F30),2)+Aug!E30</f>
        <v>0</v>
      </c>
      <c r="F30" s="214"/>
      <c r="G30" s="215"/>
      <c r="H30" s="44"/>
      <c r="I30" s="186"/>
      <c r="J30" s="187"/>
      <c r="K30" s="24"/>
    </row>
    <row r="31" spans="1:11" ht="24.9" customHeight="1" thickBot="1" x14ac:dyDescent="0.35">
      <c r="A31" s="7">
        <v>23</v>
      </c>
      <c r="B31" s="111" t="s">
        <v>53</v>
      </c>
      <c r="C31" s="159"/>
      <c r="D31" s="56">
        <f>SUM(D29:D30)</f>
        <v>0</v>
      </c>
      <c r="E31" s="56">
        <f>SUM(E29:E30)</f>
        <v>0</v>
      </c>
      <c r="F31" s="161">
        <f>SUM(F29:G30)</f>
        <v>0</v>
      </c>
      <c r="G31" s="162"/>
      <c r="H31" s="44"/>
      <c r="I31" s="186"/>
      <c r="J31" s="187"/>
      <c r="K31" s="24" t="s">
        <v>47</v>
      </c>
    </row>
    <row r="32" spans="1:11" ht="24.9" customHeight="1" thickBot="1" x14ac:dyDescent="0.35">
      <c r="A32" s="7">
        <v>24</v>
      </c>
      <c r="B32" s="139" t="s">
        <v>22</v>
      </c>
      <c r="C32" s="158"/>
      <c r="D32" s="54">
        <f>Aug!D32</f>
        <v>0</v>
      </c>
      <c r="E32" s="55">
        <f>SUM(F32)+Aug!E32</f>
        <v>0</v>
      </c>
      <c r="F32" s="214"/>
      <c r="G32" s="215"/>
      <c r="H32" s="44"/>
      <c r="I32" s="186"/>
      <c r="J32" s="187"/>
      <c r="K32" s="25" t="s">
        <v>49</v>
      </c>
    </row>
    <row r="33" spans="1:11" ht="24.9" customHeight="1" thickBot="1" x14ac:dyDescent="0.35">
      <c r="A33" s="7">
        <v>25</v>
      </c>
      <c r="B33" s="167" t="s">
        <v>8</v>
      </c>
      <c r="C33" s="168"/>
      <c r="D33" s="56">
        <f>SUM(D31:D32)</f>
        <v>0</v>
      </c>
      <c r="E33" s="56">
        <f>SUM(E31:E32)</f>
        <v>0</v>
      </c>
      <c r="F33" s="161">
        <f>SUM(F31:G32)</f>
        <v>0</v>
      </c>
      <c r="G33" s="162"/>
      <c r="H33" s="51"/>
      <c r="I33" s="180"/>
      <c r="J33" s="181"/>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2"/>
      <c r="D38" s="192"/>
      <c r="E38" s="192"/>
      <c r="F38" s="257"/>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1ut0qaz9/qroQJRv3t8JdGsY1sGEztf4xymXaPS0PgqimRooIsCtta+esC3F+k3DEYZ6oVmne/xkBF7rwSM/xQ==" saltValue="ejJYMsJkgUwp7x8Retfx4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pageMargins left="0.62" right="0.22" top="0.18" bottom="0.18" header="0.18" footer="0.18"/>
  <pageSetup scale="73" orientation="landscape"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0"/>
  <sheetViews>
    <sheetView workbookViewId="0">
      <selection activeCell="F30" sqref="F30:G30"/>
    </sheetView>
  </sheetViews>
  <sheetFormatPr defaultColWidth="9.109375" defaultRowHeight="13.8" x14ac:dyDescent="0.3"/>
  <cols>
    <col min="1" max="1" width="16.6640625" style="13" customWidth="1"/>
    <col min="2" max="2" width="16.6640625" style="12" customWidth="1"/>
    <col min="3" max="3" width="22.6640625" style="12" customWidth="1"/>
    <col min="4" max="5" width="23.88671875" style="12" customWidth="1"/>
    <col min="6" max="6" width="13.5546875" style="12" customWidth="1"/>
    <col min="7" max="7" width="8.109375" style="12" customWidth="1"/>
    <col min="8" max="8" width="4" style="12" hidden="1" customWidth="1"/>
    <col min="9" max="9" width="14.33203125" style="12" customWidth="1"/>
    <col min="10" max="10" width="14.5546875" style="12" customWidth="1"/>
    <col min="11" max="11" width="18" style="12" customWidth="1"/>
    <col min="12" max="16384" width="9.109375" style="12"/>
  </cols>
  <sheetData>
    <row r="1" spans="1:11" ht="20.100000000000001" customHeight="1" x14ac:dyDescent="0.35">
      <c r="A1" s="11"/>
      <c r="B1" s="114" t="s">
        <v>0</v>
      </c>
      <c r="C1" s="114"/>
      <c r="D1" s="114"/>
      <c r="E1" s="114"/>
      <c r="F1" s="114"/>
      <c r="G1" s="114"/>
      <c r="H1" s="114"/>
      <c r="I1" s="114"/>
      <c r="J1" s="114"/>
      <c r="K1" s="10" t="str">
        <f>+Oct!K1</f>
        <v>FY - 2027</v>
      </c>
    </row>
    <row r="2" spans="1:11" ht="20.100000000000001" customHeight="1" x14ac:dyDescent="0.3">
      <c r="B2" s="115" t="s">
        <v>34</v>
      </c>
      <c r="C2" s="115"/>
      <c r="D2" s="115"/>
      <c r="E2" s="115"/>
      <c r="F2" s="115"/>
      <c r="G2" s="115"/>
      <c r="H2" s="115"/>
      <c r="I2" s="115"/>
      <c r="J2" s="115"/>
    </row>
    <row r="3" spans="1:11" ht="20.100000000000001" customHeight="1" x14ac:dyDescent="0.3">
      <c r="B3" s="116" t="s">
        <v>1</v>
      </c>
      <c r="C3" s="116"/>
      <c r="D3" s="116"/>
      <c r="E3" s="116"/>
      <c r="F3" s="116"/>
      <c r="G3" s="116"/>
      <c r="H3" s="116"/>
      <c r="I3" s="116"/>
      <c r="J3" s="116"/>
    </row>
    <row r="4" spans="1:11" ht="14.4" x14ac:dyDescent="0.3">
      <c r="E4" s="41"/>
    </row>
    <row r="5" spans="1:11" ht="14.4" thickBot="1" x14ac:dyDescent="0.35">
      <c r="A5" s="14"/>
      <c r="B5" s="15"/>
      <c r="F5" s="14"/>
    </row>
    <row r="6" spans="1:11" ht="13.5" customHeight="1" thickBot="1" x14ac:dyDescent="0.35">
      <c r="A6" s="117" t="s">
        <v>29</v>
      </c>
      <c r="B6" s="118"/>
      <c r="C6" s="196" t="str">
        <f>IF(Sept!C6="","",Sept!C6)</f>
        <v/>
      </c>
      <c r="D6" s="196"/>
      <c r="E6" s="197"/>
      <c r="F6" s="50" t="s">
        <v>61</v>
      </c>
      <c r="G6" s="77"/>
      <c r="H6" s="1"/>
      <c r="I6" s="53"/>
      <c r="J6" s="80"/>
      <c r="K6" s="81"/>
    </row>
    <row r="7" spans="1:11" ht="13.5" customHeight="1" thickBot="1" x14ac:dyDescent="0.35">
      <c r="A7" s="111" t="s">
        <v>28</v>
      </c>
      <c r="B7" s="112"/>
      <c r="C7" s="196" t="str">
        <f>IF(Sept!C7="","",Sept!C7)</f>
        <v/>
      </c>
      <c r="D7" s="196"/>
      <c r="E7" s="197"/>
      <c r="F7" s="50" t="s">
        <v>24</v>
      </c>
      <c r="G7" s="77"/>
      <c r="H7" s="77"/>
      <c r="I7" s="78"/>
      <c r="J7" s="87">
        <f>+Sheet1!G18</f>
        <v>46691</v>
      </c>
      <c r="K7" s="79"/>
    </row>
    <row r="8" spans="1:11" ht="13.5" customHeight="1" thickBot="1" x14ac:dyDescent="0.35">
      <c r="A8" s="119"/>
      <c r="B8" s="120"/>
      <c r="C8" s="196" t="str">
        <f>IF(Sept!C8="","",Sept!C8)</f>
        <v/>
      </c>
      <c r="D8" s="196"/>
      <c r="E8" s="197"/>
      <c r="F8" s="50" t="s">
        <v>39</v>
      </c>
      <c r="G8" s="77"/>
      <c r="H8" s="77"/>
      <c r="I8" s="78"/>
      <c r="J8" s="86" t="str">
        <f>+Sheet1!L18</f>
        <v>10/01/2027 thru 10/31/2027</v>
      </c>
      <c r="K8" s="79"/>
    </row>
    <row r="9" spans="1:11" ht="13.5" customHeight="1" thickBot="1" x14ac:dyDescent="0.35">
      <c r="A9" s="111" t="s">
        <v>58</v>
      </c>
      <c r="B9" s="112"/>
      <c r="C9" s="196" t="str">
        <f>IF(Sept!C9="","",Sept!C9)</f>
        <v/>
      </c>
      <c r="D9" s="196"/>
      <c r="E9" s="197"/>
      <c r="F9" s="50" t="s">
        <v>25</v>
      </c>
      <c r="G9" s="77"/>
      <c r="H9" s="77"/>
      <c r="I9" s="78"/>
      <c r="J9" s="88" t="str">
        <f>IF(Sept!J9="","",Sept!J9)</f>
        <v/>
      </c>
      <c r="K9" s="79"/>
    </row>
    <row r="10" spans="1:11" ht="13.5" customHeight="1" thickBot="1" x14ac:dyDescent="0.35">
      <c r="A10" s="111" t="s">
        <v>38</v>
      </c>
      <c r="B10" s="112"/>
      <c r="C10" s="218" t="str">
        <f>IF(Sept!C10="","",Sept!C10)</f>
        <v/>
      </c>
      <c r="D10" s="218"/>
      <c r="E10" s="219"/>
      <c r="F10" s="50" t="s">
        <v>11</v>
      </c>
      <c r="G10" s="77"/>
      <c r="H10" s="1"/>
      <c r="I10" s="53"/>
      <c r="J10" s="88" t="str">
        <f>IF(Sept!J10="","",Sept!J10)</f>
        <v/>
      </c>
      <c r="K10" s="79"/>
    </row>
    <row r="11" spans="1:11" ht="13.5" customHeight="1" thickBot="1" x14ac:dyDescent="0.35">
      <c r="A11" s="111" t="s">
        <v>12</v>
      </c>
      <c r="B11" s="112"/>
      <c r="C11" s="196" t="str">
        <f>IF(Sept!C11="","",Sept!C11)</f>
        <v/>
      </c>
      <c r="D11" s="196"/>
      <c r="E11" s="197"/>
      <c r="F11" s="50" t="s">
        <v>26</v>
      </c>
      <c r="G11" s="1"/>
      <c r="H11" s="1"/>
      <c r="I11" s="53"/>
      <c r="J11" s="88" t="str">
        <f>IF(Sept!J11="","",Sept!J11)</f>
        <v/>
      </c>
      <c r="K11" s="90"/>
    </row>
    <row r="12" spans="1:11" ht="13.5" customHeight="1" x14ac:dyDescent="0.3">
      <c r="A12" s="16"/>
      <c r="B12" s="17"/>
      <c r="C12" s="17"/>
      <c r="D12" s="17"/>
      <c r="E12" s="17"/>
      <c r="F12" s="16"/>
      <c r="G12" s="17"/>
      <c r="H12" s="17"/>
      <c r="I12" s="17"/>
      <c r="J12" s="17"/>
      <c r="K12" s="17"/>
    </row>
    <row r="13" spans="1:11" ht="9" customHeight="1" x14ac:dyDescent="0.3">
      <c r="A13" s="52"/>
      <c r="B13" s="45"/>
      <c r="C13" s="45"/>
      <c r="D13" s="45"/>
    </row>
    <row r="14" spans="1:11" ht="15.75" customHeight="1" x14ac:dyDescent="0.3">
      <c r="A14" s="11" t="s">
        <v>14</v>
      </c>
    </row>
    <row r="15" spans="1:11" ht="9" customHeight="1" thickBot="1" x14ac:dyDescent="0.35">
      <c r="A15" s="18"/>
    </row>
    <row r="16" spans="1:11" ht="12.75" customHeight="1" thickBot="1" x14ac:dyDescent="0.35">
      <c r="A16" s="4" t="s">
        <v>51</v>
      </c>
      <c r="B16" s="202" t="str">
        <f>IF(Sept!B16="","",Sept!B16)</f>
        <v/>
      </c>
      <c r="C16" s="216"/>
      <c r="D16" s="124" t="s">
        <v>13</v>
      </c>
      <c r="E16" s="127" t="s">
        <v>37</v>
      </c>
      <c r="F16" s="146" t="s">
        <v>36</v>
      </c>
      <c r="G16" s="147"/>
      <c r="H16" s="124"/>
      <c r="I16" s="130" t="s">
        <v>3</v>
      </c>
      <c r="J16" s="131"/>
      <c r="K16" s="136" t="s">
        <v>35</v>
      </c>
    </row>
    <row r="17" spans="1:11" ht="12.75" customHeight="1" thickBot="1" x14ac:dyDescent="0.35">
      <c r="A17" s="5" t="s">
        <v>2</v>
      </c>
      <c r="B17" s="198" t="str">
        <f>IF(Sept!B17="","",Sept!B17)</f>
        <v/>
      </c>
      <c r="C17" s="217"/>
      <c r="D17" s="125"/>
      <c r="E17" s="128"/>
      <c r="F17" s="148"/>
      <c r="G17" s="149"/>
      <c r="H17" s="150"/>
      <c r="I17" s="132"/>
      <c r="J17" s="133"/>
      <c r="K17" s="137"/>
    </row>
    <row r="18" spans="1:11" ht="15" customHeight="1" thickBot="1" x14ac:dyDescent="0.35">
      <c r="A18" s="6" t="s">
        <v>52</v>
      </c>
      <c r="B18" s="220" t="str">
        <f>IF(Sept!B18="","",Sept!B18)</f>
        <v/>
      </c>
      <c r="C18" s="221"/>
      <c r="D18" s="126"/>
      <c r="E18" s="129"/>
      <c r="F18" s="151"/>
      <c r="G18" s="152"/>
      <c r="H18" s="153"/>
      <c r="I18" s="134"/>
      <c r="J18" s="135"/>
      <c r="K18" s="138"/>
    </row>
    <row r="19" spans="1:11" ht="25.5" customHeight="1" thickBot="1" x14ac:dyDescent="0.35">
      <c r="A19" s="7" t="s">
        <v>40</v>
      </c>
      <c r="B19" s="139" t="s">
        <v>41</v>
      </c>
      <c r="C19" s="140"/>
      <c r="D19" s="54">
        <f>Sept!D19</f>
        <v>0</v>
      </c>
      <c r="E19" s="55">
        <f>SUM(F19)+Sept!E19</f>
        <v>0</v>
      </c>
      <c r="F19" s="214"/>
      <c r="G19" s="215"/>
      <c r="H19" s="143">
        <f>SUM(F31)</f>
        <v>0</v>
      </c>
      <c r="I19" s="223"/>
      <c r="J19" s="224"/>
      <c r="K19" s="20" t="s">
        <v>59</v>
      </c>
    </row>
    <row r="20" spans="1:11" ht="25.5" customHeight="1" thickBot="1" x14ac:dyDescent="0.35">
      <c r="A20" s="7" t="s">
        <v>21</v>
      </c>
      <c r="B20" s="139" t="s">
        <v>20</v>
      </c>
      <c r="C20" s="140"/>
      <c r="D20" s="54">
        <f>Sept!D20</f>
        <v>0</v>
      </c>
      <c r="E20" s="55">
        <f>SUM(F20)+Sept!E20</f>
        <v>0</v>
      </c>
      <c r="F20" s="214"/>
      <c r="G20" s="215"/>
      <c r="H20" s="31" t="s">
        <v>64</v>
      </c>
      <c r="I20" s="160" t="s">
        <v>68</v>
      </c>
      <c r="J20" s="131"/>
      <c r="K20" s="21"/>
    </row>
    <row r="21" spans="1:11" ht="25.5" customHeight="1" thickBot="1" x14ac:dyDescent="0.35">
      <c r="A21" s="7" t="s">
        <v>44</v>
      </c>
      <c r="B21" s="139" t="s">
        <v>45</v>
      </c>
      <c r="C21" s="140"/>
      <c r="D21" s="54">
        <f>Sept!D21</f>
        <v>0</v>
      </c>
      <c r="E21" s="55">
        <f>SUM(F21)+Sept!E21</f>
        <v>0</v>
      </c>
      <c r="F21" s="214"/>
      <c r="G21" s="215"/>
      <c r="H21" s="32"/>
      <c r="I21" s="134"/>
      <c r="J21" s="135"/>
      <c r="K21" s="22"/>
    </row>
    <row r="22" spans="1:11" ht="25.5" customHeight="1" thickBot="1" x14ac:dyDescent="0.35">
      <c r="A22" s="7" t="s">
        <v>43</v>
      </c>
      <c r="B22" s="139" t="s">
        <v>42</v>
      </c>
      <c r="C22" s="140"/>
      <c r="D22" s="54">
        <f>Sept!D22</f>
        <v>0</v>
      </c>
      <c r="E22" s="55">
        <f>SUM(F22)+Sept!E22</f>
        <v>0</v>
      </c>
      <c r="F22" s="214"/>
      <c r="G22" s="215"/>
      <c r="H22" s="33"/>
      <c r="I22" s="258"/>
      <c r="J22" s="259"/>
      <c r="K22" s="22" t="s">
        <v>60</v>
      </c>
    </row>
    <row r="23" spans="1:11" ht="25.5" customHeight="1" thickBot="1" x14ac:dyDescent="0.35">
      <c r="A23" s="7">
        <v>13</v>
      </c>
      <c r="B23" s="139" t="s">
        <v>4</v>
      </c>
      <c r="C23" s="158"/>
      <c r="D23" s="54">
        <f>Sept!D23</f>
        <v>0</v>
      </c>
      <c r="E23" s="55">
        <f>SUM(F23)+Sept!E23</f>
        <v>0</v>
      </c>
      <c r="F23" s="214"/>
      <c r="G23" s="215"/>
      <c r="H23" s="33"/>
      <c r="I23" s="258"/>
      <c r="J23" s="259"/>
      <c r="K23" s="68" t="str">
        <f>+C10</f>
        <v/>
      </c>
    </row>
    <row r="24" spans="1:11" ht="25.5" customHeight="1" thickBot="1" x14ac:dyDescent="0.35">
      <c r="A24" s="7">
        <v>14</v>
      </c>
      <c r="B24" s="139" t="s">
        <v>5</v>
      </c>
      <c r="C24" s="158"/>
      <c r="D24" s="54">
        <f>Sept!D24</f>
        <v>0</v>
      </c>
      <c r="E24" s="55">
        <f>SUM(F24)+Sept!E24</f>
        <v>0</v>
      </c>
      <c r="F24" s="214"/>
      <c r="G24" s="215"/>
      <c r="H24" s="33"/>
      <c r="I24" s="258"/>
      <c r="J24" s="259"/>
      <c r="K24" s="23"/>
    </row>
    <row r="25" spans="1:11" ht="25.5" customHeight="1" thickBot="1" x14ac:dyDescent="0.35">
      <c r="A25" s="7">
        <v>16</v>
      </c>
      <c r="B25" s="139" t="s">
        <v>31</v>
      </c>
      <c r="C25" s="158"/>
      <c r="D25" s="54">
        <f>Sept!D25</f>
        <v>0</v>
      </c>
      <c r="E25" s="55">
        <f>SUM(F25)+Sept!E25</f>
        <v>0</v>
      </c>
      <c r="F25" s="214"/>
      <c r="G25" s="215"/>
      <c r="H25" s="33"/>
      <c r="I25" s="258"/>
      <c r="J25" s="259"/>
      <c r="K25" s="22" t="s">
        <v>48</v>
      </c>
    </row>
    <row r="26" spans="1:11" ht="25.5" customHeight="1" thickBot="1" x14ac:dyDescent="0.35">
      <c r="A26" s="7">
        <v>17</v>
      </c>
      <c r="B26" s="139" t="s">
        <v>6</v>
      </c>
      <c r="C26" s="158"/>
      <c r="D26" s="54">
        <f>Sept!D26</f>
        <v>0</v>
      </c>
      <c r="E26" s="55">
        <f>SUM(F26)+Sept!E26</f>
        <v>0</v>
      </c>
      <c r="F26" s="214"/>
      <c r="G26" s="215"/>
      <c r="H26" s="33"/>
      <c r="I26" s="258"/>
      <c r="J26" s="259"/>
      <c r="K26" s="68" t="str">
        <f>+B16</f>
        <v/>
      </c>
    </row>
    <row r="27" spans="1:11" ht="25.5" customHeight="1" thickBot="1" x14ac:dyDescent="0.35">
      <c r="A27" s="7">
        <v>18</v>
      </c>
      <c r="B27" s="139" t="s">
        <v>32</v>
      </c>
      <c r="C27" s="158"/>
      <c r="D27" s="54">
        <f>Sept!D27</f>
        <v>0</v>
      </c>
      <c r="E27" s="55">
        <f>SUM(F27)+Sept!E27</f>
        <v>0</v>
      </c>
      <c r="F27" s="214"/>
      <c r="G27" s="215"/>
      <c r="H27" s="33"/>
      <c r="I27" s="258"/>
      <c r="J27" s="259"/>
      <c r="K27" s="22"/>
    </row>
    <row r="28" spans="1:11" ht="25.5" customHeight="1" thickBot="1" x14ac:dyDescent="0.35">
      <c r="A28" s="7">
        <v>20</v>
      </c>
      <c r="B28" s="139" t="s">
        <v>23</v>
      </c>
      <c r="C28" s="158"/>
      <c r="D28" s="54">
        <f>Sept!D28</f>
        <v>0</v>
      </c>
      <c r="E28" s="55">
        <f>SUM(F28)+Sept!E28</f>
        <v>0</v>
      </c>
      <c r="F28" s="214"/>
      <c r="G28" s="215"/>
      <c r="H28" s="33"/>
      <c r="I28" s="258"/>
      <c r="J28" s="259"/>
      <c r="K28" s="23" t="s">
        <v>46</v>
      </c>
    </row>
    <row r="29" spans="1:11" ht="24.9" customHeight="1" thickBot="1" x14ac:dyDescent="0.35">
      <c r="A29" s="7">
        <v>21</v>
      </c>
      <c r="B29" s="111" t="s">
        <v>7</v>
      </c>
      <c r="C29" s="159"/>
      <c r="D29" s="56">
        <f>SUM(D19:D28)</f>
        <v>0</v>
      </c>
      <c r="E29" s="56">
        <f>SUM(E19:E28)</f>
        <v>0</v>
      </c>
      <c r="F29" s="161">
        <f>SUM(F19:G28)</f>
        <v>0</v>
      </c>
      <c r="G29" s="162"/>
      <c r="H29" s="33"/>
      <c r="I29" s="258"/>
      <c r="J29" s="259"/>
      <c r="K29" s="70">
        <f>F31</f>
        <v>0</v>
      </c>
    </row>
    <row r="30" spans="1:11" ht="24.9" customHeight="1" thickBot="1" x14ac:dyDescent="0.35">
      <c r="A30" s="7">
        <v>22</v>
      </c>
      <c r="B30" s="163" t="s">
        <v>30</v>
      </c>
      <c r="C30" s="164"/>
      <c r="D30" s="54">
        <f>Sept!D30</f>
        <v>0</v>
      </c>
      <c r="E30" s="55">
        <f>ROUND(SUM(F30),2)+Sept!E30</f>
        <v>0</v>
      </c>
      <c r="F30" s="214"/>
      <c r="G30" s="215"/>
      <c r="H30" s="33"/>
      <c r="I30" s="258"/>
      <c r="J30" s="259"/>
      <c r="K30" s="24"/>
    </row>
    <row r="31" spans="1:11" ht="24.9" customHeight="1" thickBot="1" x14ac:dyDescent="0.35">
      <c r="A31" s="7">
        <v>23</v>
      </c>
      <c r="B31" s="111" t="s">
        <v>53</v>
      </c>
      <c r="C31" s="159"/>
      <c r="D31" s="56">
        <f>SUM(D29:D30)</f>
        <v>0</v>
      </c>
      <c r="E31" s="56">
        <f>SUM(E29:E30)</f>
        <v>0</v>
      </c>
      <c r="F31" s="161">
        <f>SUM(F29:G30)</f>
        <v>0</v>
      </c>
      <c r="G31" s="162"/>
      <c r="H31" s="33"/>
      <c r="I31" s="258"/>
      <c r="J31" s="259"/>
      <c r="K31" s="24" t="s">
        <v>47</v>
      </c>
    </row>
    <row r="32" spans="1:11" ht="24.9" customHeight="1" thickBot="1" x14ac:dyDescent="0.35">
      <c r="A32" s="7">
        <v>24</v>
      </c>
      <c r="B32" s="139" t="s">
        <v>22</v>
      </c>
      <c r="C32" s="158"/>
      <c r="D32" s="54">
        <f>Sept!D32</f>
        <v>0</v>
      </c>
      <c r="E32" s="55">
        <f>SUM(F32)+Sept!E32</f>
        <v>0</v>
      </c>
      <c r="F32" s="214"/>
      <c r="G32" s="215"/>
      <c r="H32" s="33"/>
      <c r="I32" s="258"/>
      <c r="J32" s="259"/>
      <c r="K32" s="25" t="s">
        <v>49</v>
      </c>
    </row>
    <row r="33" spans="1:11" ht="24.9" customHeight="1" thickBot="1" x14ac:dyDescent="0.35">
      <c r="A33" s="7">
        <v>25</v>
      </c>
      <c r="B33" s="167" t="s">
        <v>8</v>
      </c>
      <c r="C33" s="168"/>
      <c r="D33" s="56">
        <f>SUM(D31:D32)</f>
        <v>0</v>
      </c>
      <c r="E33" s="56">
        <f>SUM(E31:E32)</f>
        <v>0</v>
      </c>
      <c r="F33" s="161">
        <f>SUM(F31:G32)</f>
        <v>0</v>
      </c>
      <c r="G33" s="162"/>
      <c r="H33" s="34"/>
      <c r="I33" s="260"/>
      <c r="J33" s="261"/>
      <c r="K33" s="25"/>
    </row>
    <row r="34" spans="1:11" ht="27.75" customHeight="1" x14ac:dyDescent="0.3">
      <c r="A34" s="169" t="s">
        <v>33</v>
      </c>
      <c r="B34" s="170"/>
      <c r="C34" s="170"/>
      <c r="D34" s="170"/>
      <c r="E34" s="170"/>
      <c r="F34" s="171"/>
      <c r="G34" s="172" t="s">
        <v>50</v>
      </c>
      <c r="H34" s="173"/>
      <c r="I34" s="173"/>
      <c r="J34" s="173"/>
      <c r="K34" s="174"/>
    </row>
    <row r="35" spans="1:11" ht="9.75" customHeight="1" x14ac:dyDescent="0.3">
      <c r="A35" s="26"/>
      <c r="B35" s="47"/>
      <c r="C35" s="47"/>
      <c r="D35" s="47"/>
      <c r="E35" s="47"/>
      <c r="F35" s="48"/>
      <c r="G35" s="44"/>
      <c r="H35" s="45"/>
      <c r="I35" s="45"/>
      <c r="J35" s="45"/>
      <c r="K35" s="46"/>
    </row>
    <row r="36" spans="1:11" ht="29.25" customHeight="1" x14ac:dyDescent="0.3">
      <c r="A36" s="182" t="s">
        <v>27</v>
      </c>
      <c r="B36" s="183"/>
      <c r="C36" s="183"/>
      <c r="D36" s="183"/>
      <c r="E36" s="183"/>
      <c r="F36" s="184"/>
      <c r="G36" s="185" t="s">
        <v>9</v>
      </c>
      <c r="H36" s="186"/>
      <c r="I36" s="186"/>
      <c r="J36" s="186"/>
      <c r="K36" s="187"/>
    </row>
    <row r="37" spans="1:11" ht="13.5" customHeight="1" x14ac:dyDescent="0.3">
      <c r="A37" s="188" t="s">
        <v>18</v>
      </c>
      <c r="B37" s="189"/>
      <c r="C37" s="189"/>
      <c r="D37" s="189"/>
      <c r="E37" s="189"/>
      <c r="F37" s="190"/>
      <c r="G37" s="185" t="s">
        <v>16</v>
      </c>
      <c r="H37" s="186"/>
      <c r="I37" s="186"/>
      <c r="J37" s="186"/>
      <c r="K37" s="187"/>
    </row>
    <row r="38" spans="1:11" ht="25.5" customHeight="1" thickBot="1" x14ac:dyDescent="0.35">
      <c r="A38" s="191" t="s">
        <v>15</v>
      </c>
      <c r="B38" s="192"/>
      <c r="C38" s="192"/>
      <c r="D38" s="192"/>
      <c r="E38" s="192"/>
      <c r="F38" s="257"/>
      <c r="G38" s="185" t="s">
        <v>10</v>
      </c>
      <c r="H38" s="186"/>
      <c r="I38" s="186"/>
      <c r="J38" s="186"/>
      <c r="K38" s="187"/>
    </row>
    <row r="39" spans="1:11" ht="51" customHeight="1" thickBot="1" x14ac:dyDescent="0.35">
      <c r="A39" s="175" t="s">
        <v>17</v>
      </c>
      <c r="B39" s="176"/>
      <c r="C39" s="210" t="s">
        <v>67</v>
      </c>
      <c r="D39" s="211"/>
      <c r="E39" s="211"/>
      <c r="F39" s="212"/>
      <c r="G39" s="222" t="s">
        <v>19</v>
      </c>
      <c r="H39" s="180"/>
      <c r="I39" s="180"/>
      <c r="J39" s="180"/>
      <c r="K39" s="181"/>
    </row>
    <row r="40" spans="1:11" ht="13.95" customHeight="1" x14ac:dyDescent="0.3">
      <c r="A40" s="11" t="s">
        <v>62</v>
      </c>
      <c r="B40" s="27"/>
      <c r="C40" s="27"/>
      <c r="D40" s="27"/>
      <c r="E40" s="27"/>
      <c r="F40" s="27"/>
      <c r="G40" s="27"/>
      <c r="H40" s="27"/>
      <c r="I40" s="27"/>
      <c r="J40" s="27"/>
      <c r="K40" s="27" t="str">
        <f>+Oct!K40</f>
        <v>Form Date: 9/21/2026</v>
      </c>
    </row>
  </sheetData>
  <sheetProtection algorithmName="SHA-512" hashValue="rtv3y29Tc5pIgYJV6mGFdQxiswMbEaQCVKvv6d7dNDJKNiSkk4JbM9ufVWBiioWoRFqmJztq1FaRg6JQBWC5/Q==" saltValue="3Z2obfGV+x2BnD0fZzPJMw==" spinCount="100000" sheet="1" objects="1" scenarios="1"/>
  <mergeCells count="67">
    <mergeCell ref="I22:J33"/>
    <mergeCell ref="A39:B39"/>
    <mergeCell ref="C39:F39"/>
    <mergeCell ref="I20:J21"/>
    <mergeCell ref="G39:K39"/>
    <mergeCell ref="A34:F34"/>
    <mergeCell ref="G34:K34"/>
    <mergeCell ref="A36:F36"/>
    <mergeCell ref="G36:K36"/>
    <mergeCell ref="A37:F37"/>
    <mergeCell ref="G37:K37"/>
    <mergeCell ref="B31:C31"/>
    <mergeCell ref="F31:G31"/>
    <mergeCell ref="A38:F38"/>
    <mergeCell ref="G38:K38"/>
    <mergeCell ref="B33:C33"/>
    <mergeCell ref="F33:G33"/>
    <mergeCell ref="B32:C32"/>
    <mergeCell ref="F32:G32"/>
    <mergeCell ref="B30:C30"/>
    <mergeCell ref="F30:G30"/>
    <mergeCell ref="B29:C29"/>
    <mergeCell ref="F29:G29"/>
    <mergeCell ref="B24:C24"/>
    <mergeCell ref="F24:G24"/>
    <mergeCell ref="B25:C25"/>
    <mergeCell ref="F25:G25"/>
    <mergeCell ref="B26:C26"/>
    <mergeCell ref="F26:G26"/>
    <mergeCell ref="B27:C27"/>
    <mergeCell ref="F27:G27"/>
    <mergeCell ref="B28:C28"/>
    <mergeCell ref="F28:G28"/>
    <mergeCell ref="B21:C21"/>
    <mergeCell ref="F21:G21"/>
    <mergeCell ref="B22:C22"/>
    <mergeCell ref="F22:G22"/>
    <mergeCell ref="B23:C23"/>
    <mergeCell ref="F23:G23"/>
    <mergeCell ref="B19:C19"/>
    <mergeCell ref="F19:G19"/>
    <mergeCell ref="H19:J19"/>
    <mergeCell ref="B20:C20"/>
    <mergeCell ref="F20:G20"/>
    <mergeCell ref="K16:K18"/>
    <mergeCell ref="B17:C17"/>
    <mergeCell ref="B18:C18"/>
    <mergeCell ref="A11:B11"/>
    <mergeCell ref="C11:E11"/>
    <mergeCell ref="B16:C16"/>
    <mergeCell ref="D16:D18"/>
    <mergeCell ref="E16:E18"/>
    <mergeCell ref="F16:H18"/>
    <mergeCell ref="I16:J18"/>
    <mergeCell ref="A9:B9"/>
    <mergeCell ref="C9:E9"/>
    <mergeCell ref="A10:B10"/>
    <mergeCell ref="C10:E10"/>
    <mergeCell ref="A7:B7"/>
    <mergeCell ref="C7:E7"/>
    <mergeCell ref="A8:B8"/>
    <mergeCell ref="C8:E8"/>
    <mergeCell ref="B1:J1"/>
    <mergeCell ref="B2:J2"/>
    <mergeCell ref="B3:J3"/>
    <mergeCell ref="A6:B6"/>
    <mergeCell ref="C6:E6"/>
  </mergeCells>
  <pageMargins left="0.62" right="0.22" top="0.18" bottom="0.18" header="0.18" footer="0.18"/>
  <pageSetup scale="73"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068C6-2E83-4573-ACB2-E2350E8E04D6}">
  <dimension ref="A1:L24"/>
  <sheetViews>
    <sheetView workbookViewId="0">
      <selection activeCell="F30" sqref="F30:G30"/>
    </sheetView>
  </sheetViews>
  <sheetFormatPr defaultRowHeight="13.2" x14ac:dyDescent="0.25"/>
  <cols>
    <col min="3" max="3" width="18" bestFit="1" customWidth="1"/>
    <col min="7" max="7" width="12.88671875" style="71" customWidth="1"/>
    <col min="8" max="9" width="13" customWidth="1"/>
    <col min="10" max="10" width="13.5546875" customWidth="1"/>
    <col min="11" max="11" width="3" customWidth="1"/>
    <col min="12" max="12" width="30.33203125" style="73" bestFit="1" customWidth="1"/>
  </cols>
  <sheetData>
    <row r="1" spans="1:12" x14ac:dyDescent="0.25">
      <c r="A1" s="110" t="s">
        <v>115</v>
      </c>
      <c r="G1" s="71">
        <v>44920</v>
      </c>
      <c r="J1" s="71">
        <v>44893</v>
      </c>
      <c r="L1" s="73" t="str">
        <f t="shared" ref="L1" si="0">"From "&amp;TEXT(J1,"mm/dd/yyyy")&amp;" thru "&amp;TEXT(G1,"mm/dd/yyyy")</f>
        <v>From 11/28/2022 thru 12/25/2022</v>
      </c>
    </row>
    <row r="5" spans="1:12" ht="13.8" thickBot="1" x14ac:dyDescent="0.3">
      <c r="G5" s="74" t="s">
        <v>69</v>
      </c>
      <c r="H5" s="74" t="s">
        <v>71</v>
      </c>
      <c r="I5" s="74" t="s">
        <v>72</v>
      </c>
      <c r="J5" s="74" t="s">
        <v>70</v>
      </c>
      <c r="L5" s="74" t="s">
        <v>73</v>
      </c>
    </row>
    <row r="6" spans="1:12" ht="13.8" x14ac:dyDescent="0.25">
      <c r="C6" s="72">
        <v>46326</v>
      </c>
      <c r="G6" s="97">
        <v>46326</v>
      </c>
      <c r="H6">
        <v>31</v>
      </c>
      <c r="I6">
        <f>+H6-1</f>
        <v>30</v>
      </c>
      <c r="J6" s="71">
        <f>+G6-I6</f>
        <v>46296</v>
      </c>
      <c r="L6" s="76" t="str">
        <f>TEXT(J6,"mm/dd/yyyy")&amp;" thru "&amp;TEXT(G6,"mm/dd/yyyy")</f>
        <v>10/01/2026 thru 10/31/2026</v>
      </c>
    </row>
    <row r="7" spans="1:12" x14ac:dyDescent="0.25">
      <c r="C7" s="72">
        <v>46356</v>
      </c>
      <c r="G7" s="75">
        <f t="shared" ref="G7:G18" si="1">+G6+H7</f>
        <v>46356</v>
      </c>
      <c r="H7">
        <v>30</v>
      </c>
      <c r="I7">
        <f>+H7-1</f>
        <v>29</v>
      </c>
      <c r="J7" s="71">
        <f>+G7-I7</f>
        <v>46327</v>
      </c>
      <c r="L7" s="76" t="str">
        <f>TEXT(J7,"mm/dd/yyyy")&amp;" thru "&amp;TEXT(G7,"mm/dd/yyyy")</f>
        <v>11/01/2026 thru 11/30/2026</v>
      </c>
    </row>
    <row r="8" spans="1:12" x14ac:dyDescent="0.25">
      <c r="C8" s="72">
        <v>46387</v>
      </c>
      <c r="G8" s="75">
        <f t="shared" si="1"/>
        <v>46387</v>
      </c>
      <c r="H8">
        <v>31</v>
      </c>
      <c r="I8">
        <f t="shared" ref="I8:I18" si="2">+H8-1</f>
        <v>30</v>
      </c>
      <c r="J8" s="71">
        <f t="shared" ref="J8:J18" si="3">+G8-I8</f>
        <v>46357</v>
      </c>
      <c r="L8" s="76" t="str">
        <f t="shared" ref="L8:L18" si="4">TEXT(J8,"mm/dd/yyyy")&amp;" thru "&amp;TEXT(G8,"mm/dd/yyyy")</f>
        <v>12/01/2026 thru 12/31/2026</v>
      </c>
    </row>
    <row r="9" spans="1:12" x14ac:dyDescent="0.25">
      <c r="C9" s="72">
        <v>46418</v>
      </c>
      <c r="G9" s="75">
        <f t="shared" si="1"/>
        <v>46418</v>
      </c>
      <c r="H9">
        <v>31</v>
      </c>
      <c r="I9">
        <f t="shared" si="2"/>
        <v>30</v>
      </c>
      <c r="J9" s="71">
        <f t="shared" si="3"/>
        <v>46388</v>
      </c>
      <c r="L9" s="76" t="str">
        <f t="shared" si="4"/>
        <v>01/01/2027 thru 01/31/2027</v>
      </c>
    </row>
    <row r="10" spans="1:12" ht="13.8" x14ac:dyDescent="0.25">
      <c r="C10" s="72">
        <v>46446</v>
      </c>
      <c r="G10" s="75">
        <f t="shared" si="1"/>
        <v>46446</v>
      </c>
      <c r="H10" s="98">
        <v>28</v>
      </c>
      <c r="I10">
        <f t="shared" si="2"/>
        <v>27</v>
      </c>
      <c r="J10" s="71">
        <f t="shared" si="3"/>
        <v>46419</v>
      </c>
      <c r="L10" s="76" t="str">
        <f t="shared" si="4"/>
        <v>02/01/2027 thru 02/28/2027</v>
      </c>
    </row>
    <row r="11" spans="1:12" x14ac:dyDescent="0.25">
      <c r="C11" s="72">
        <v>46477</v>
      </c>
      <c r="G11" s="75">
        <f t="shared" si="1"/>
        <v>46477</v>
      </c>
      <c r="H11">
        <v>31</v>
      </c>
      <c r="I11">
        <f t="shared" si="2"/>
        <v>30</v>
      </c>
      <c r="J11" s="71">
        <f t="shared" si="3"/>
        <v>46447</v>
      </c>
      <c r="L11" s="76" t="str">
        <f t="shared" si="4"/>
        <v>03/01/2027 thru 03/31/2027</v>
      </c>
    </row>
    <row r="12" spans="1:12" x14ac:dyDescent="0.25">
      <c r="C12" s="72">
        <v>46507</v>
      </c>
      <c r="G12" s="75">
        <f t="shared" si="1"/>
        <v>46507</v>
      </c>
      <c r="H12">
        <v>30</v>
      </c>
      <c r="I12">
        <f t="shared" si="2"/>
        <v>29</v>
      </c>
      <c r="J12" s="71">
        <f t="shared" si="3"/>
        <v>46478</v>
      </c>
      <c r="L12" s="76" t="str">
        <f t="shared" si="4"/>
        <v>04/01/2027 thru 04/30/2027</v>
      </c>
    </row>
    <row r="13" spans="1:12" x14ac:dyDescent="0.25">
      <c r="C13" s="72">
        <v>46538</v>
      </c>
      <c r="G13" s="75">
        <f t="shared" si="1"/>
        <v>46538</v>
      </c>
      <c r="H13">
        <v>31</v>
      </c>
      <c r="I13">
        <f t="shared" si="2"/>
        <v>30</v>
      </c>
      <c r="J13" s="71">
        <f t="shared" si="3"/>
        <v>46508</v>
      </c>
      <c r="L13" s="76" t="str">
        <f t="shared" si="4"/>
        <v>05/01/2027 thru 05/31/2027</v>
      </c>
    </row>
    <row r="14" spans="1:12" x14ac:dyDescent="0.25">
      <c r="C14" s="72">
        <v>46568</v>
      </c>
      <c r="G14" s="75">
        <f t="shared" si="1"/>
        <v>46568</v>
      </c>
      <c r="H14">
        <v>30</v>
      </c>
      <c r="I14">
        <f t="shared" si="2"/>
        <v>29</v>
      </c>
      <c r="J14" s="71">
        <f t="shared" si="3"/>
        <v>46539</v>
      </c>
      <c r="L14" s="76" t="str">
        <f t="shared" si="4"/>
        <v>06/01/2027 thru 06/30/2027</v>
      </c>
    </row>
    <row r="15" spans="1:12" x14ac:dyDescent="0.25">
      <c r="C15" s="72">
        <v>46599</v>
      </c>
      <c r="G15" s="75">
        <f t="shared" si="1"/>
        <v>46599</v>
      </c>
      <c r="H15">
        <v>31</v>
      </c>
      <c r="I15">
        <f t="shared" si="2"/>
        <v>30</v>
      </c>
      <c r="J15" s="71">
        <f t="shared" si="3"/>
        <v>46569</v>
      </c>
      <c r="L15" s="76" t="str">
        <f t="shared" si="4"/>
        <v>07/01/2027 thru 07/31/2027</v>
      </c>
    </row>
    <row r="16" spans="1:12" x14ac:dyDescent="0.25">
      <c r="C16" s="72">
        <v>46630</v>
      </c>
      <c r="G16" s="75">
        <f t="shared" si="1"/>
        <v>46630</v>
      </c>
      <c r="H16">
        <v>31</v>
      </c>
      <c r="I16">
        <f t="shared" si="2"/>
        <v>30</v>
      </c>
      <c r="J16" s="71">
        <f t="shared" si="3"/>
        <v>46600</v>
      </c>
      <c r="L16" s="76" t="str">
        <f t="shared" si="4"/>
        <v>08/01/2027 thru 08/31/2027</v>
      </c>
    </row>
    <row r="17" spans="3:12" x14ac:dyDescent="0.25">
      <c r="C17" s="72">
        <v>46660</v>
      </c>
      <c r="G17" s="75">
        <f t="shared" si="1"/>
        <v>46660</v>
      </c>
      <c r="H17">
        <v>30</v>
      </c>
      <c r="I17">
        <f t="shared" si="2"/>
        <v>29</v>
      </c>
      <c r="J17" s="71">
        <f t="shared" si="3"/>
        <v>46631</v>
      </c>
      <c r="L17" s="76" t="str">
        <f t="shared" si="4"/>
        <v>09/01/2027 thru 09/30/2027</v>
      </c>
    </row>
    <row r="18" spans="3:12" x14ac:dyDescent="0.25">
      <c r="C18" s="262" t="s">
        <v>121</v>
      </c>
      <c r="G18" s="75">
        <f t="shared" si="1"/>
        <v>46691</v>
      </c>
      <c r="H18">
        <v>31</v>
      </c>
      <c r="I18">
        <f t="shared" si="2"/>
        <v>30</v>
      </c>
      <c r="J18" s="71">
        <f t="shared" si="3"/>
        <v>46661</v>
      </c>
      <c r="L18" s="76" t="str">
        <f t="shared" si="4"/>
        <v>10/01/2027 thru 10/31/2027</v>
      </c>
    </row>
    <row r="19" spans="3:12" x14ac:dyDescent="0.25">
      <c r="C19" s="72"/>
    </row>
    <row r="20" spans="3:12" x14ac:dyDescent="0.25">
      <c r="C20" s="72"/>
    </row>
    <row r="21" spans="3:12" x14ac:dyDescent="0.25">
      <c r="C21" s="72"/>
    </row>
    <row r="22" spans="3:12" x14ac:dyDescent="0.25">
      <c r="C22" s="72"/>
      <c r="G22" s="71">
        <v>46204</v>
      </c>
      <c r="H22" s="71">
        <v>46568</v>
      </c>
      <c r="I22" t="s">
        <v>74</v>
      </c>
    </row>
    <row r="23" spans="3:12" x14ac:dyDescent="0.25">
      <c r="C23" s="72"/>
    </row>
    <row r="24" spans="3:12" x14ac:dyDescent="0.25">
      <c r="C24" s="72"/>
      <c r="G24" s="71">
        <v>46296</v>
      </c>
      <c r="H24" s="71">
        <v>46660</v>
      </c>
      <c r="I24" t="s">
        <v>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Instructions</vt:lpstr>
      <vt:lpstr>Example</vt:lpstr>
      <vt:lpstr>Oct</vt:lpstr>
      <vt:lpstr>Nov</vt:lpstr>
      <vt:lpstr>Dec</vt:lpstr>
      <vt:lpstr>Jan</vt:lpstr>
      <vt:lpstr>Feb</vt:lpstr>
      <vt:lpstr>Mar</vt:lpstr>
      <vt:lpstr>Apr</vt:lpstr>
      <vt:lpstr>May</vt:lpstr>
      <vt:lpstr>Jun</vt:lpstr>
      <vt:lpstr>Jul</vt:lpstr>
      <vt:lpstr>Aug</vt:lpstr>
      <vt:lpstr>Sept</vt:lpstr>
      <vt:lpstr>13</vt:lpstr>
      <vt:lpstr>Sheet1</vt:lpstr>
    </vt:vector>
  </TitlesOfParts>
  <Company>TDMHDD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CI01462</dc:creator>
  <cp:lastModifiedBy>Bill Jackson</cp:lastModifiedBy>
  <cp:lastPrinted>2020-03-30T18:44:41Z</cp:lastPrinted>
  <dcterms:created xsi:type="dcterms:W3CDTF">2007-01-08T21:09:42Z</dcterms:created>
  <dcterms:modified xsi:type="dcterms:W3CDTF">2026-09-21T13:33:09Z</dcterms:modified>
</cp:coreProperties>
</file>