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doe.sharepoint.com/sites/tdoe/DCO/DCOteam/Shared Documents/TISA Data/TISA Resources/Website Materials/"/>
    </mc:Choice>
  </mc:AlternateContent>
  <xr:revisionPtr revIDLastSave="24" documentId="13_ncr:1_{90E25076-38E7-49FA-B9A6-EF3F35675ECC}" xr6:coauthVersionLast="47" xr6:coauthVersionMax="47" xr10:uidLastSave="{464BEEC8-B790-4982-8D28-BC9949FB0A76}"/>
  <bookViews>
    <workbookView xWindow="-108" yWindow="-108" windowWidth="23256" windowHeight="12576" xr2:uid="{B73CC5FD-F8FF-4165-91BB-8DAF9279B431}"/>
  </bookViews>
  <sheets>
    <sheet name="Instructions" sheetId="5" r:id="rId1"/>
    <sheet name="Step1" sheetId="3" r:id="rId2"/>
    <sheet name="Step2" sheetId="4" r:id="rId3"/>
  </sheets>
  <definedNames>
    <definedName name="_xlnm.Print_Area" localSheetId="0">Instructions!$A$1:$G$12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4" l="1"/>
  <c r="E5" i="4"/>
  <c r="E6" i="4"/>
  <c r="E4" i="4"/>
  <c r="I7" i="4"/>
  <c r="I5" i="4"/>
  <c r="I6" i="4"/>
  <c r="I4" i="4"/>
  <c r="E3" i="4"/>
  <c r="D3" i="4"/>
  <c r="C3" i="4"/>
  <c r="H6" i="4"/>
  <c r="H5" i="4"/>
  <c r="H7" i="4"/>
  <c r="H4" i="4"/>
  <c r="I3" i="4"/>
  <c r="H3" i="4"/>
  <c r="G6" i="4"/>
  <c r="G5" i="4"/>
  <c r="G3" i="4"/>
  <c r="G4" i="4"/>
  <c r="G7" i="4"/>
</calcChain>
</file>

<file path=xl/sharedStrings.xml><?xml version="1.0" encoding="utf-8"?>
<sst xmlns="http://schemas.openxmlformats.org/spreadsheetml/2006/main" count="60" uniqueCount="45">
  <si>
    <t>TISA Projected Allocations for Each FY</t>
  </si>
  <si>
    <t>Projected TISA Allocation - State</t>
  </si>
  <si>
    <t>Fiscal Year</t>
  </si>
  <si>
    <t>FY24: District is held harmless 100% back to baseline compared to FY24 TISA Allocation</t>
  </si>
  <si>
    <t>FY24</t>
  </si>
  <si>
    <t>FY25: District is held harmless 75% back to baseline compared to FY25 TISA Allocation</t>
  </si>
  <si>
    <t>FY25</t>
  </si>
  <si>
    <t>FY26: District is held harmless 50% back to baseline compared to FY26 TISA Allocation</t>
  </si>
  <si>
    <t>FY26</t>
  </si>
  <si>
    <t>FY27: District is held harmless 25% back to baseline compared to FY27 TISA Allocation</t>
  </si>
  <si>
    <t>FY27</t>
  </si>
  <si>
    <t>FY28: District receives FY28 TISA Allocation</t>
  </si>
  <si>
    <t>FY28</t>
  </si>
  <si>
    <t>FY23 Baseline (Total)</t>
  </si>
  <si>
    <t>FY23 Baseline (Local)</t>
  </si>
  <si>
    <t>FY23 Baseline (State)</t>
  </si>
  <si>
    <t>FY24 TISA Allocation (Pre-BEP Transition Funding)</t>
  </si>
  <si>
    <t>BEP Transition - Local</t>
  </si>
  <si>
    <t>BEP Transition - State</t>
  </si>
  <si>
    <t>BEP Transition Implementation</t>
  </si>
  <si>
    <t>BEP Transition Funding Steps</t>
  </si>
  <si>
    <t>Projected TISA Allocation - Local</t>
  </si>
  <si>
    <t>FY23 Baseline Breakdown</t>
  </si>
  <si>
    <t>FY24 TISA Allocation (Local)</t>
  </si>
  <si>
    <t>FY24 TISA Allocation (Total)</t>
  </si>
  <si>
    <t>FY24 TISA Allocation (State)</t>
  </si>
  <si>
    <t>Projected TISA Allocations - All</t>
  </si>
  <si>
    <t>BEP Transition Allocations - All</t>
  </si>
  <si>
    <r>
      <t> </t>
    </r>
    <r>
      <rPr>
        <b/>
        <sz val="16"/>
        <color rgb="FFFFFFFF"/>
        <rFont val="Open Sans"/>
        <family val="2"/>
      </rPr>
      <t>BEP Transition Implementation</t>
    </r>
  </si>
  <si>
    <t> Match Baseline Total </t>
  </si>
  <si>
    <t> Match Baseline State </t>
  </si>
  <si>
    <t> Match Baseline Local </t>
  </si>
  <si>
    <t> (Baseline Total - Projected FY25 All) X 75% + Projected FY25 All </t>
  </si>
  <si>
    <t> (Baseline State - Projected FY25 State) x 75% + Projected FY25 State </t>
  </si>
  <si>
    <t> (Baseline Total - Projected FY26 All) X 50% + Projected FY26 All </t>
  </si>
  <si>
    <t> (Baseline State - Projected FY26 State) x 50% + Projected FY26 State </t>
  </si>
  <si>
    <t> (Baseline Total - Projected FY27 All) X 25% + Projected FY27 All </t>
  </si>
  <si>
    <t> (Baseline State - Projected FY27 State) x 25% + Projected FY27 State </t>
  </si>
  <si>
    <t> FY28 TISA All </t>
  </si>
  <si>
    <t> FY28 TISA State </t>
  </si>
  <si>
    <t> FY28 TISA Local </t>
  </si>
  <si>
    <t>In order to use the BEP Transition Funding Calculator, first review the table below to understand how the calculations are determined. Be sure to have your FY23 BEP and FY24 TISA allocations on hand. You can only enter data in the cells highlighted in green.
Go to the tab titled "Step1" and enter the appropriate data from your FY23 BEP allocations and your FY24 TISA estimated allocations. 
Once you go to the tab titled "Step2", you can then see how your first year of BEP transition funding may work. You can then add additional information for later fiscal years to get a sense of what the upcoming allocations might be. 
*Please note that annual TISA allocations and baseline amounts are dependent upon the annual appropriations process, so the totals may change.</t>
  </si>
  <si>
    <t xml:space="preserve"> FY25 BEP Transition Allocation All – FY25 BEP Transition Allocation State </t>
  </si>
  <si>
    <t xml:space="preserve"> FY26 BEP Transition Allocation All – FY26 BEP Transition Allocation State </t>
  </si>
  <si>
    <t xml:space="preserve"> FY27 BEP Transition Allocation All – FY27 BEP Transition Allocation State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</si>
</sst>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b/>
      <sz val="10.5"/>
      <color rgb="FF3C3E40"/>
      <name val="Open Sans"/>
      <family val="2"/>
    </font>
    <font>
      <sz val="10.5"/>
      <color rgb="FF3C3E40"/>
      <name val="Open Sans"/>
      <family val="2"/>
    </font>
    <font>
      <sz val="10.5"/>
      <color theme="1"/>
      <name val="Open Sans"/>
      <family val="2"/>
    </font>
    <font>
      <sz val="10.5"/>
      <color theme="0"/>
      <name val="Open Sans"/>
      <family val="2"/>
    </font>
    <font>
      <b/>
      <sz val="10.5"/>
      <color theme="0"/>
      <name val="Open Sans"/>
      <family val="2"/>
    </font>
    <font>
      <b/>
      <i/>
      <sz val="10.5"/>
      <color theme="0"/>
      <name val="Open Sans"/>
      <family val="2"/>
    </font>
    <font>
      <b/>
      <sz val="10.5"/>
      <color rgb="FFFFFFFF"/>
      <name val="Open Sans"/>
      <family val="2"/>
    </font>
    <font>
      <b/>
      <sz val="16"/>
      <color rgb="FFFFFFFF"/>
      <name val="Open Sans"/>
      <family val="2"/>
    </font>
    <font>
      <sz val="10"/>
      <color rgb="FF3C3E40"/>
      <name val="Open Sans"/>
      <family val="2"/>
    </font>
  </fonts>
  <fills count="8">
    <fill>
      <patternFill patternType="none"/>
    </fill>
    <fill>
      <patternFill patternType="gray125"/>
    </fill>
    <fill>
      <patternFill patternType="solid">
        <fgColor theme="0" tint="-0.34998626667073579"/>
        <bgColor indexed="64"/>
      </patternFill>
    </fill>
    <fill>
      <patternFill patternType="solid">
        <fgColor rgb="FFE7E8EA"/>
        <bgColor indexed="64"/>
      </patternFill>
    </fill>
    <fill>
      <patternFill patternType="solid">
        <fgColor rgb="FFA6A6A6"/>
        <bgColor indexed="64"/>
      </patternFill>
    </fill>
    <fill>
      <patternFill patternType="solid">
        <fgColor theme="5"/>
        <bgColor indexed="64"/>
      </patternFill>
    </fill>
    <fill>
      <patternFill patternType="solid">
        <fgColor theme="7"/>
        <bgColor indexed="64"/>
      </patternFill>
    </fill>
    <fill>
      <patternFill patternType="solid">
        <fgColor rgb="FF0E2B5A"/>
        <bgColor indexed="64"/>
      </patternFill>
    </fill>
  </fills>
  <borders count="3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0" fillId="0" borderId="0" xfId="0" applyAlignment="1">
      <alignment vertical="center"/>
    </xf>
    <xf numFmtId="0" fontId="4" fillId="0" borderId="0" xfId="0" applyFont="1" applyAlignment="1">
      <alignment vertical="center"/>
    </xf>
    <xf numFmtId="0" fontId="4" fillId="2" borderId="15" xfId="0" applyFont="1" applyFill="1" applyBorder="1" applyAlignment="1">
      <alignment vertical="center"/>
    </xf>
    <xf numFmtId="0" fontId="4" fillId="0" borderId="15" xfId="0" applyFont="1" applyBorder="1" applyAlignment="1">
      <alignment vertical="center"/>
    </xf>
    <xf numFmtId="0" fontId="5" fillId="5" borderId="2" xfId="0" applyFont="1" applyFill="1" applyBorder="1" applyAlignment="1">
      <alignment vertical="center"/>
    </xf>
    <xf numFmtId="0" fontId="5" fillId="5" borderId="6" xfId="0" applyFont="1" applyFill="1" applyBorder="1" applyAlignment="1">
      <alignment vertical="center"/>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7" xfId="0" applyFont="1" applyFill="1" applyBorder="1" applyAlignment="1">
      <alignment vertical="center" wrapText="1"/>
    </xf>
    <xf numFmtId="0" fontId="5" fillId="5" borderId="1" xfId="0" applyFont="1" applyFill="1" applyBorder="1" applyAlignment="1">
      <alignment vertical="center"/>
    </xf>
    <xf numFmtId="0" fontId="7" fillId="5" borderId="1" xfId="0" applyFont="1" applyFill="1" applyBorder="1" applyAlignment="1">
      <alignment vertical="center"/>
    </xf>
    <xf numFmtId="42" fontId="4" fillId="0" borderId="15" xfId="0" applyNumberFormat="1" applyFont="1" applyBorder="1" applyAlignment="1">
      <alignment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164" fontId="4" fillId="6" borderId="14" xfId="1" applyNumberFormat="1" applyFont="1" applyFill="1" applyBorder="1" applyAlignment="1" applyProtection="1">
      <alignment vertical="center"/>
      <protection locked="0"/>
    </xf>
    <xf numFmtId="164" fontId="4" fillId="6" borderId="15" xfId="0" applyNumberFormat="1" applyFont="1" applyFill="1" applyBorder="1" applyAlignment="1" applyProtection="1">
      <alignment vertical="center"/>
      <protection locked="0"/>
    </xf>
    <xf numFmtId="164" fontId="4" fillId="6" borderId="18" xfId="1" applyNumberFormat="1" applyFont="1" applyFill="1" applyBorder="1" applyAlignment="1" applyProtection="1">
      <alignment vertical="center"/>
      <protection locked="0"/>
    </xf>
    <xf numFmtId="164" fontId="4" fillId="6" borderId="19" xfId="0" applyNumberFormat="1" applyFont="1" applyFill="1" applyBorder="1" applyAlignment="1" applyProtection="1">
      <alignment vertical="center"/>
      <protection locked="0"/>
    </xf>
    <xf numFmtId="164" fontId="4" fillId="6" borderId="15" xfId="1" applyNumberFormat="1" applyFont="1" applyFill="1" applyBorder="1" applyAlignment="1" applyProtection="1">
      <alignment vertical="center"/>
      <protection locked="0"/>
    </xf>
    <xf numFmtId="0" fontId="2" fillId="4" borderId="25" xfId="0" applyFont="1" applyFill="1" applyBorder="1" applyAlignment="1">
      <alignment horizontal="center" vertical="center" wrapText="1" readingOrder="1"/>
    </xf>
    <xf numFmtId="0" fontId="10" fillId="3" borderId="26" xfId="0" applyFont="1" applyFill="1" applyBorder="1" applyAlignment="1">
      <alignment horizontal="center" vertical="center" wrapText="1" readingOrder="1"/>
    </xf>
    <xf numFmtId="0" fontId="3" fillId="3" borderId="26" xfId="0" applyFont="1" applyFill="1" applyBorder="1" applyAlignment="1">
      <alignment horizontal="left" vertical="center" wrapText="1" readingOrder="1"/>
    </xf>
    <xf numFmtId="0" fontId="3" fillId="3" borderId="26" xfId="0" applyFont="1" applyFill="1" applyBorder="1" applyAlignment="1">
      <alignment horizontal="center" vertical="center" wrapText="1" readingOrder="1"/>
    </xf>
    <xf numFmtId="0" fontId="0" fillId="0" borderId="0" xfId="0" applyAlignment="1">
      <alignment horizontal="left" vertical="center"/>
    </xf>
    <xf numFmtId="164" fontId="4" fillId="0" borderId="13" xfId="0" applyNumberFormat="1" applyFont="1" applyFill="1" applyBorder="1" applyAlignment="1" applyProtection="1">
      <alignment vertical="center"/>
    </xf>
    <xf numFmtId="164" fontId="4" fillId="0" borderId="12" xfId="1" applyNumberFormat="1" applyFont="1" applyFill="1" applyBorder="1" applyAlignment="1" applyProtection="1">
      <alignment vertical="center"/>
    </xf>
    <xf numFmtId="164" fontId="4" fillId="0" borderId="11" xfId="1" applyNumberFormat="1" applyFont="1" applyFill="1" applyBorder="1" applyAlignment="1" applyProtection="1">
      <alignment vertical="center"/>
    </xf>
    <xf numFmtId="42" fontId="4" fillId="0" borderId="12" xfId="0" applyNumberFormat="1" applyFont="1" applyBorder="1" applyAlignment="1">
      <alignment vertical="center"/>
    </xf>
    <xf numFmtId="42" fontId="4" fillId="0" borderId="13" xfId="0" applyNumberFormat="1" applyFont="1" applyBorder="1" applyAlignment="1">
      <alignment vertical="center"/>
    </xf>
    <xf numFmtId="42" fontId="4" fillId="0" borderId="16" xfId="0" applyNumberFormat="1" applyFont="1" applyBorder="1" applyAlignment="1">
      <alignment vertical="center"/>
    </xf>
    <xf numFmtId="42" fontId="4" fillId="0" borderId="19" xfId="0" applyNumberFormat="1" applyFont="1" applyBorder="1" applyAlignment="1">
      <alignment vertical="center"/>
    </xf>
    <xf numFmtId="42" fontId="4" fillId="0" borderId="20" xfId="0" applyNumberFormat="1" applyFont="1" applyBorder="1" applyAlignment="1">
      <alignment vertical="center"/>
    </xf>
    <xf numFmtId="164" fontId="4" fillId="0" borderId="16" xfId="0" applyNumberFormat="1" applyFont="1" applyFill="1" applyBorder="1" applyAlignment="1" applyProtection="1">
      <alignment vertical="center"/>
    </xf>
    <xf numFmtId="42" fontId="4" fillId="0" borderId="19" xfId="0" applyNumberFormat="1" applyFont="1" applyBorder="1" applyAlignment="1" applyProtection="1">
      <alignment vertical="center"/>
    </xf>
    <xf numFmtId="0" fontId="8" fillId="7" borderId="22" xfId="0" applyFont="1" applyFill="1" applyBorder="1" applyAlignment="1">
      <alignment horizontal="center" vertical="center" wrapText="1" readingOrder="1"/>
    </xf>
    <xf numFmtId="0" fontId="8" fillId="7" borderId="23" xfId="0" applyFont="1" applyFill="1" applyBorder="1" applyAlignment="1">
      <alignment horizontal="center" vertical="center" wrapText="1" readingOrder="1"/>
    </xf>
    <xf numFmtId="0" fontId="8" fillId="7" borderId="24" xfId="0" applyFont="1" applyFill="1" applyBorder="1" applyAlignment="1">
      <alignment horizontal="center" vertical="center" wrapText="1" readingOrder="1"/>
    </xf>
    <xf numFmtId="0" fontId="4" fillId="0" borderId="27" xfId="0" applyFont="1" applyBorder="1" applyAlignment="1">
      <alignment horizontal="left" vertical="center"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5" fillId="5" borderId="15" xfId="0" applyFont="1" applyFill="1" applyBorder="1" applyAlignment="1">
      <alignment horizontal="center" vertical="center"/>
    </xf>
    <xf numFmtId="0" fontId="5" fillId="5" borderId="15" xfId="1" applyNumberFormat="1" applyFont="1" applyFill="1" applyBorder="1" applyAlignment="1">
      <alignment horizontal="center" vertical="center"/>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4" fillId="0" borderId="10" xfId="0" applyFont="1" applyBorder="1" applyAlignment="1">
      <alignment horizontal="left" vertical="center" wrapText="1"/>
    </xf>
    <xf numFmtId="0" fontId="4"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TDOE Best for All">
      <a:dk1>
        <a:sysClr val="windowText" lastClr="000000"/>
      </a:dk1>
      <a:lt1>
        <a:sysClr val="window" lastClr="FFFFFF"/>
      </a:lt1>
      <a:dk2>
        <a:srgbClr val="44546A"/>
      </a:dk2>
      <a:lt2>
        <a:srgbClr val="E7E6E6"/>
      </a:lt2>
      <a:accent1>
        <a:srgbClr val="D22630"/>
      </a:accent1>
      <a:accent2>
        <a:srgbClr val="002D72"/>
      </a:accent2>
      <a:accent3>
        <a:srgbClr val="2DCCD3"/>
      </a:accent3>
      <a:accent4>
        <a:srgbClr val="D2D755"/>
      </a:accent4>
      <a:accent5>
        <a:srgbClr val="E87722"/>
      </a:accent5>
      <a:accent6>
        <a:srgbClr val="5D7975"/>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4FE13-9724-4834-8455-441AA9EEB404}">
  <dimension ref="B2:F12"/>
  <sheetViews>
    <sheetView tabSelected="1" zoomScaleNormal="100" workbookViewId="0">
      <selection activeCell="G10" sqref="G10"/>
    </sheetView>
  </sheetViews>
  <sheetFormatPr defaultRowHeight="14.4" x14ac:dyDescent="0.3"/>
  <cols>
    <col min="2" max="2" width="45.77734375" customWidth="1"/>
    <col min="3" max="6" width="20.77734375" customWidth="1"/>
  </cols>
  <sheetData>
    <row r="2" spans="2:6" s="26" customFormat="1" ht="52.95" customHeight="1" x14ac:dyDescent="0.3">
      <c r="B2" s="40" t="s">
        <v>41</v>
      </c>
      <c r="C2" s="41"/>
      <c r="D2" s="41"/>
      <c r="E2" s="41"/>
      <c r="F2" s="42"/>
    </row>
    <row r="3" spans="2:6" s="26" customFormat="1" ht="52.95" customHeight="1" x14ac:dyDescent="0.3">
      <c r="B3" s="43"/>
      <c r="C3" s="44"/>
      <c r="D3" s="44"/>
      <c r="E3" s="44"/>
      <c r="F3" s="45"/>
    </row>
    <row r="4" spans="2:6" s="26" customFormat="1" ht="52.95" customHeight="1" x14ac:dyDescent="0.3">
      <c r="B4" s="46"/>
      <c r="C4" s="47"/>
      <c r="D4" s="47"/>
      <c r="E4" s="47"/>
      <c r="F4" s="48"/>
    </row>
    <row r="5" spans="2:6" ht="15" thickBot="1" x14ac:dyDescent="0.35"/>
    <row r="6" spans="2:6" ht="26.4" customHeight="1" thickBot="1" x14ac:dyDescent="0.35">
      <c r="B6" s="37" t="s">
        <v>28</v>
      </c>
      <c r="C6" s="38"/>
      <c r="D6" s="38"/>
      <c r="E6" s="38"/>
      <c r="F6" s="39"/>
    </row>
    <row r="7" spans="2:6" ht="32.4" thickTop="1" thickBot="1" x14ac:dyDescent="0.35">
      <c r="B7" s="22" t="s">
        <v>20</v>
      </c>
      <c r="C7" s="22" t="s">
        <v>2</v>
      </c>
      <c r="D7" s="22" t="s">
        <v>27</v>
      </c>
      <c r="E7" s="22" t="s">
        <v>18</v>
      </c>
      <c r="F7" s="22" t="s">
        <v>17</v>
      </c>
    </row>
    <row r="8" spans="2:6" ht="60" customHeight="1" thickBot="1" x14ac:dyDescent="0.35">
      <c r="B8" s="24" t="s">
        <v>3</v>
      </c>
      <c r="C8" s="25" t="s">
        <v>4</v>
      </c>
      <c r="D8" s="25" t="s">
        <v>29</v>
      </c>
      <c r="E8" s="25" t="s">
        <v>30</v>
      </c>
      <c r="F8" s="25" t="s">
        <v>31</v>
      </c>
    </row>
    <row r="9" spans="2:6" ht="60" customHeight="1" thickBot="1" x14ac:dyDescent="0.35">
      <c r="B9" s="24" t="s">
        <v>5</v>
      </c>
      <c r="C9" s="25" t="s">
        <v>6</v>
      </c>
      <c r="D9" s="23" t="s">
        <v>32</v>
      </c>
      <c r="E9" s="23" t="s">
        <v>33</v>
      </c>
      <c r="F9" s="23" t="s">
        <v>42</v>
      </c>
    </row>
    <row r="10" spans="2:6" ht="60" customHeight="1" thickBot="1" x14ac:dyDescent="0.35">
      <c r="B10" s="24" t="s">
        <v>7</v>
      </c>
      <c r="C10" s="25" t="s">
        <v>8</v>
      </c>
      <c r="D10" s="23" t="s">
        <v>34</v>
      </c>
      <c r="E10" s="23" t="s">
        <v>35</v>
      </c>
      <c r="F10" s="23" t="s">
        <v>43</v>
      </c>
    </row>
    <row r="11" spans="2:6" ht="60" customHeight="1" thickBot="1" x14ac:dyDescent="0.35">
      <c r="B11" s="24" t="s">
        <v>9</v>
      </c>
      <c r="C11" s="25" t="s">
        <v>10</v>
      </c>
      <c r="D11" s="23" t="s">
        <v>36</v>
      </c>
      <c r="E11" s="23" t="s">
        <v>37</v>
      </c>
      <c r="F11" s="23" t="s">
        <v>44</v>
      </c>
    </row>
    <row r="12" spans="2:6" ht="60" customHeight="1" thickBot="1" x14ac:dyDescent="0.35">
      <c r="B12" s="24" t="s">
        <v>11</v>
      </c>
      <c r="C12" s="25" t="s">
        <v>12</v>
      </c>
      <c r="D12" s="25" t="s">
        <v>38</v>
      </c>
      <c r="E12" s="25" t="s">
        <v>39</v>
      </c>
      <c r="F12" s="25" t="s">
        <v>40</v>
      </c>
    </row>
  </sheetData>
  <sheetProtection algorithmName="SHA-512" hashValue="E2Bxcq/iFLrPPQaLO+5PpxyHbbu/u/SEKpTblV2Prh78BwSOIo/HgG8/wNX64GD4ACCFHcl5qXgVHYzRqEln6Q==" saltValue="E1N2wllRjXOji8xD4D259w==" spinCount="100000" sheet="1" objects="1" scenarios="1"/>
  <mergeCells count="2">
    <mergeCell ref="B6:F6"/>
    <mergeCell ref="B2:F4"/>
  </mergeCells>
  <pageMargins left="0.7" right="0.7" top="0.75" bottom="0.75" header="0.3" footer="0.3"/>
  <pageSetup orientation="landscape" verticalDpi="0" r:id="rId1"/>
  <headerFooter>
    <oddFooter>&amp;C&amp;"Open Sans,Regular"&amp;10Tennessee Department of Education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4695E-D1FF-4420-9B02-D54E98825A60}">
  <dimension ref="A1:E4"/>
  <sheetViews>
    <sheetView zoomScaleNormal="100" workbookViewId="0">
      <selection activeCell="B3" sqref="B3"/>
    </sheetView>
  </sheetViews>
  <sheetFormatPr defaultRowHeight="14.4" x14ac:dyDescent="0.3"/>
  <cols>
    <col min="1" max="2" width="27.77734375" style="1" customWidth="1"/>
    <col min="3" max="3" width="1.77734375" style="1" customWidth="1"/>
    <col min="4" max="5" width="27.77734375" style="1" customWidth="1"/>
    <col min="6" max="16384" width="8.88671875" style="1"/>
  </cols>
  <sheetData>
    <row r="1" spans="1:5" ht="19.95" customHeight="1" x14ac:dyDescent="0.3">
      <c r="A1" s="49" t="s">
        <v>22</v>
      </c>
      <c r="B1" s="49"/>
      <c r="C1" s="3"/>
      <c r="D1" s="50" t="s">
        <v>16</v>
      </c>
      <c r="E1" s="50"/>
    </row>
    <row r="2" spans="1:5" ht="19.95" customHeight="1" x14ac:dyDescent="0.3">
      <c r="A2" s="4" t="s">
        <v>13</v>
      </c>
      <c r="B2" s="21"/>
      <c r="C2" s="3"/>
      <c r="D2" s="4" t="s">
        <v>24</v>
      </c>
      <c r="E2" s="21"/>
    </row>
    <row r="3" spans="1:5" ht="19.95" customHeight="1" x14ac:dyDescent="0.3">
      <c r="A3" s="4" t="s">
        <v>14</v>
      </c>
      <c r="B3" s="21"/>
      <c r="C3" s="3"/>
      <c r="D3" s="4" t="s">
        <v>23</v>
      </c>
      <c r="E3" s="21"/>
    </row>
    <row r="4" spans="1:5" ht="19.95" customHeight="1" x14ac:dyDescent="0.3">
      <c r="A4" s="4" t="s">
        <v>15</v>
      </c>
      <c r="B4" s="21"/>
      <c r="C4" s="3"/>
      <c r="D4" s="4" t="s">
        <v>25</v>
      </c>
      <c r="E4" s="21"/>
    </row>
  </sheetData>
  <sheetProtection algorithmName="SHA-512" hashValue="Zl1xfXMYxK8pZy8G0S413bFuvgc2GtfngIC6c9ATdOE+KXQPpeD8mMotZspbyrpLT8lgyeen/Y1EDOAJ6IWsog==" saltValue="dMNYM5ET5/A1aHYOYXuq1A==" spinCount="100000" sheet="1" objects="1" scenarios="1"/>
  <mergeCells count="2">
    <mergeCell ref="A1:B1"/>
    <mergeCell ref="D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EC0E9-50FC-4090-BA83-A7AC21F3C5DE}">
  <dimension ref="A1:I7"/>
  <sheetViews>
    <sheetView workbookViewId="0">
      <selection activeCell="I6" sqref="I6"/>
    </sheetView>
  </sheetViews>
  <sheetFormatPr defaultRowHeight="15.6" x14ac:dyDescent="0.3"/>
  <cols>
    <col min="1" max="1" width="8.88671875" style="2"/>
    <col min="2" max="2" width="55.77734375" style="2" customWidth="1"/>
    <col min="3" max="5" width="16.77734375" style="2" customWidth="1"/>
    <col min="6" max="6" width="8.88671875" style="2"/>
    <col min="7" max="9" width="16.77734375" style="2" customWidth="1"/>
    <col min="10" max="16384" width="8.88671875" style="2"/>
  </cols>
  <sheetData>
    <row r="1" spans="1:9" ht="16.2" thickBot="1" x14ac:dyDescent="0.35">
      <c r="A1" s="11"/>
      <c r="B1" s="5"/>
      <c r="C1" s="53" t="s">
        <v>0</v>
      </c>
      <c r="D1" s="54"/>
      <c r="E1" s="55"/>
      <c r="F1" s="53" t="s">
        <v>19</v>
      </c>
      <c r="G1" s="54"/>
      <c r="H1" s="54"/>
      <c r="I1" s="55"/>
    </row>
    <row r="2" spans="1:9" ht="47.4" thickBot="1" x14ac:dyDescent="0.35">
      <c r="A2" s="12" t="s">
        <v>20</v>
      </c>
      <c r="B2" s="6"/>
      <c r="C2" s="7" t="s">
        <v>26</v>
      </c>
      <c r="D2" s="8" t="s">
        <v>1</v>
      </c>
      <c r="E2" s="9" t="s">
        <v>21</v>
      </c>
      <c r="F2" s="10" t="s">
        <v>2</v>
      </c>
      <c r="G2" s="8" t="s">
        <v>27</v>
      </c>
      <c r="H2" s="8" t="s">
        <v>18</v>
      </c>
      <c r="I2" s="9" t="s">
        <v>17</v>
      </c>
    </row>
    <row r="3" spans="1:9" ht="34.950000000000003" customHeight="1" x14ac:dyDescent="0.3">
      <c r="A3" s="56" t="s">
        <v>3</v>
      </c>
      <c r="B3" s="57"/>
      <c r="C3" s="29">
        <f>Step1!E2</f>
        <v>0</v>
      </c>
      <c r="D3" s="28">
        <f>Step1!E4</f>
        <v>0</v>
      </c>
      <c r="E3" s="27">
        <f>Step1!E3</f>
        <v>0</v>
      </c>
      <c r="F3" s="14" t="s">
        <v>4</v>
      </c>
      <c r="G3" s="30">
        <f>Step1!B2</f>
        <v>0</v>
      </c>
      <c r="H3" s="30">
        <f>Step1!B4</f>
        <v>0</v>
      </c>
      <c r="I3" s="31">
        <f>Step1!B3</f>
        <v>0</v>
      </c>
    </row>
    <row r="4" spans="1:9" ht="34.950000000000003" customHeight="1" x14ac:dyDescent="0.3">
      <c r="A4" s="56" t="s">
        <v>5</v>
      </c>
      <c r="B4" s="57"/>
      <c r="C4" s="17"/>
      <c r="D4" s="18"/>
      <c r="E4" s="35">
        <f>C4-D4</f>
        <v>0</v>
      </c>
      <c r="F4" s="15" t="s">
        <v>6</v>
      </c>
      <c r="G4" s="13">
        <f>(Step1!B2-Step2!C4)*0.75+Step2!C4</f>
        <v>0</v>
      </c>
      <c r="H4" s="13">
        <f>(Step1!B4-Step2!D4)*0.75+Step2!D4</f>
        <v>0</v>
      </c>
      <c r="I4" s="32">
        <f>G4-H4</f>
        <v>0</v>
      </c>
    </row>
    <row r="5" spans="1:9" ht="34.950000000000003" customHeight="1" x14ac:dyDescent="0.3">
      <c r="A5" s="56" t="s">
        <v>7</v>
      </c>
      <c r="B5" s="57"/>
      <c r="C5" s="17"/>
      <c r="D5" s="18"/>
      <c r="E5" s="35">
        <f t="shared" ref="E5:E6" si="0">C5-D5</f>
        <v>0</v>
      </c>
      <c r="F5" s="15" t="s">
        <v>8</v>
      </c>
      <c r="G5" s="13">
        <f>(Step1!B2-Step2!C5)*0.5+Step2!C5</f>
        <v>0</v>
      </c>
      <c r="H5" s="13">
        <f>(Step1!B4-Step2!D5)*0.5+Step2!D5</f>
        <v>0</v>
      </c>
      <c r="I5" s="32">
        <f t="shared" ref="I5:I6" si="1">G5-H5</f>
        <v>0</v>
      </c>
    </row>
    <row r="6" spans="1:9" ht="34.950000000000003" customHeight="1" x14ac:dyDescent="0.3">
      <c r="A6" s="56" t="s">
        <v>9</v>
      </c>
      <c r="B6" s="57"/>
      <c r="C6" s="17"/>
      <c r="D6" s="18"/>
      <c r="E6" s="35">
        <f t="shared" si="0"/>
        <v>0</v>
      </c>
      <c r="F6" s="15" t="s">
        <v>10</v>
      </c>
      <c r="G6" s="13">
        <f>(Step1!B2-Step2!C6)*0.25+Step2!C6</f>
        <v>0</v>
      </c>
      <c r="H6" s="13">
        <f>(Step1!B4-Step2!D6)*0.25+Step2!D6</f>
        <v>0</v>
      </c>
      <c r="I6" s="32">
        <f t="shared" si="1"/>
        <v>0</v>
      </c>
    </row>
    <row r="7" spans="1:9" ht="34.950000000000003" customHeight="1" thickBot="1" x14ac:dyDescent="0.35">
      <c r="A7" s="51" t="s">
        <v>11</v>
      </c>
      <c r="B7" s="52"/>
      <c r="C7" s="19"/>
      <c r="D7" s="20"/>
      <c r="E7" s="36">
        <f>C7-D7</f>
        <v>0</v>
      </c>
      <c r="F7" s="16" t="s">
        <v>12</v>
      </c>
      <c r="G7" s="33">
        <f>C7</f>
        <v>0</v>
      </c>
      <c r="H7" s="33">
        <f>D7</f>
        <v>0</v>
      </c>
      <c r="I7" s="34">
        <f>G7-H7</f>
        <v>0</v>
      </c>
    </row>
  </sheetData>
  <sheetProtection algorithmName="SHA-512" hashValue="DLrvnP4VZt4mbGS7Ub39FZG8irxwv7ak2A3O9plhqeeP8KArAo6UYx9/YLatI3DDsXYf9wcEa0X3lASesTCaUQ==" saltValue="L5Q2ieUGC71Ua62NLEJy1g==" spinCount="100000" sheet="1" objects="1" scenarios="1"/>
  <mergeCells count="7">
    <mergeCell ref="A7:B7"/>
    <mergeCell ref="C1:E1"/>
    <mergeCell ref="F1:I1"/>
    <mergeCell ref="A3:B3"/>
    <mergeCell ref="A4:B4"/>
    <mergeCell ref="A5:B5"/>
    <mergeCell ref="A6:B6"/>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8bc45f0-fb64-44cc-bf44-f9f8397c9796" xsi:nil="true"/>
    <lcf76f155ced4ddcb4097134ff3c332f xmlns="63ae7ef5-c06b-4c8b-8bec-e0b1968bbd7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B14C47054EE442B1533686956B7311" ma:contentTypeVersion="19" ma:contentTypeDescription="Create a new document." ma:contentTypeScope="" ma:versionID="9364d2c3bec0a123abb1c501abaf19bd">
  <xsd:schema xmlns:xsd="http://www.w3.org/2001/XMLSchema" xmlns:xs="http://www.w3.org/2001/XMLSchema" xmlns:p="http://schemas.microsoft.com/office/2006/metadata/properties" xmlns:ns2="88bc45f0-fb64-44cc-bf44-f9f8397c9796" xmlns:ns3="63ae7ef5-c06b-4c8b-8bec-e0b1968bbd7c" targetNamespace="http://schemas.microsoft.com/office/2006/metadata/properties" ma:root="true" ma:fieldsID="96cd1b6fbc5b142ce340a7da06529582" ns2:_="" ns3:_="">
    <xsd:import namespace="88bc45f0-fb64-44cc-bf44-f9f8397c9796"/>
    <xsd:import namespace="63ae7ef5-c06b-4c8b-8bec-e0b1968bbd7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2:TaxCatchAll" minOccurs="0"/>
                <xsd:element ref="ns3:MediaServiceOCR" minOccurs="0"/>
                <xsd:element ref="ns3:lcf76f155ced4ddcb4097134ff3c332f"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bc45f0-fb64-44cc-bf44-f9f8397c979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886416a-45cc-4096-817a-620d5f31d47e}" ma:internalName="TaxCatchAll" ma:showField="CatchAllData" ma:web="88bc45f0-fb64-44cc-bf44-f9f8397c979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3ae7ef5-c06b-4c8b-8bec-e0b1968bbd7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ae4be1d-d524-4aa9-85d5-5e42c742cc32"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DA2AB7-07F6-4328-BA9D-79B68C3B8ABB}">
  <ds:schemaRefs>
    <ds:schemaRef ds:uri="http://schemas.microsoft.com/sharepoint/v3/contenttype/forms"/>
  </ds:schemaRefs>
</ds:datastoreItem>
</file>

<file path=customXml/itemProps2.xml><?xml version="1.0" encoding="utf-8"?>
<ds:datastoreItem xmlns:ds="http://schemas.openxmlformats.org/officeDocument/2006/customXml" ds:itemID="{80B84B95-7D49-4585-8DD8-ABBA4CEF45C3}">
  <ds:schemaRefs>
    <ds:schemaRef ds:uri="http://purl.org/dc/terms/"/>
    <ds:schemaRef ds:uri="http://schemas.microsoft.com/office/2006/documentManagement/types"/>
    <ds:schemaRef ds:uri="http://purl.org/dc/dcmitype/"/>
    <ds:schemaRef ds:uri="63ae7ef5-c06b-4c8b-8bec-e0b1968bbd7c"/>
    <ds:schemaRef ds:uri="88bc45f0-fb64-44cc-bf44-f9f8397c9796"/>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906C10A-91A1-44FF-B977-E2F59B575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bc45f0-fb64-44cc-bf44-f9f8397c9796"/>
    <ds:schemaRef ds:uri="63ae7ef5-c06b-4c8b-8bec-e0b1968bbd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Step1</vt:lpstr>
      <vt:lpstr>Step2</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Pearcy</dc:creator>
  <cp:lastModifiedBy>Ashleigh McFadden</cp:lastModifiedBy>
  <dcterms:created xsi:type="dcterms:W3CDTF">2023-06-29T22:01:55Z</dcterms:created>
  <dcterms:modified xsi:type="dcterms:W3CDTF">2023-07-01T20:34:39Z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0x01010041B14C47054EE442B1533686956B7311</vt:lpwstr>
  </property>
  <property fmtid="{D5CDD505-2E9C-101B-9397-08002B2CF9AE}" pid="3" name="MediaServiceImageTags">
    <vt:lpwstr/>
  </property>
</Properties>
</file>